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loudconvert\server\files\tasks\2b08f1d5-db4a-4dda-97ea-273babfe8177\"/>
    </mc:Choice>
  </mc:AlternateContent>
  <xr:revisionPtr revIDLastSave="0" documentId="8_{F7600AA0-D0B7-4345-B518-85233852643D}" xr6:coauthVersionLast="47" xr6:coauthVersionMax="47" xr10:uidLastSave="{00000000-0000-0000-0000-000000000000}"/>
  <bookViews>
    <workbookView xWindow="1950" yWindow="1950" windowWidth="11520" windowHeight="7875" tabRatio="684" activeTab="1"/>
  </bookViews>
  <sheets>
    <sheet name="حركة االسنوات الأولى" sheetId="10" r:id="rId1"/>
    <sheet name="حركة سنوات الثانية" sheetId="11" r:id="rId2"/>
    <sheet name="حركة السنوات الثالثة" sheetId="12" r:id="rId3"/>
    <sheet name="حركة السنوات الرابعة" sheetId="13" r:id="rId4"/>
    <sheet name="حركة السنوات الخامسة" sheetId="14" r:id="rId5"/>
    <sheet name="حركة السنوات السادسة" sheetId="15" r:id="rId6"/>
    <sheet name="total" sheetId="17" r:id="rId7"/>
  </sheets>
  <definedNames>
    <definedName name="_xlnm._FilterDatabase" localSheetId="0" hidden="1">'حركة االسنوات الأولى'!$J$10:$Q$277</definedName>
    <definedName name="_xlnm._FilterDatabase" localSheetId="2" hidden="1">'حركة السنوات الثالثة'!$K$10:$P$373</definedName>
    <definedName name="_xlnm._FilterDatabase" localSheetId="4" hidden="1">'حركة السنوات الخامسة'!$K$9:$R$276</definedName>
    <definedName name="_xlnm._FilterDatabase" localSheetId="3" hidden="1">'حركة السنوات الرابعة'!$K$10:$R$277</definedName>
    <definedName name="_xlnm._FilterDatabase" localSheetId="5" hidden="1">'حركة السنوات السادسة'!$K$9:$R$276</definedName>
    <definedName name="_xlnm._FilterDatabase" localSheetId="1" hidden="1">'حركة سنوات الثانية'!$K$9:$P$276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5" l="1"/>
  <c r="G17" i="15"/>
  <c r="G117" i="13"/>
  <c r="C117" i="13"/>
  <c r="E180" i="10"/>
  <c r="F180" i="10" s="1"/>
  <c r="H176" i="17" s="1"/>
  <c r="E181" i="10"/>
  <c r="I47" i="17"/>
  <c r="M47" i="17"/>
  <c r="Q47" i="17"/>
  <c r="U47" i="17"/>
  <c r="Y47" i="17"/>
  <c r="AC47" i="17"/>
  <c r="D50" i="15"/>
  <c r="E50" i="15"/>
  <c r="F50" i="15" s="1"/>
  <c r="D50" i="14"/>
  <c r="E50" i="14"/>
  <c r="D51" i="13"/>
  <c r="E51" i="13"/>
  <c r="D51" i="12"/>
  <c r="E51" i="12"/>
  <c r="F51" i="12" s="1"/>
  <c r="P47" i="17" s="1"/>
  <c r="D50" i="11"/>
  <c r="E50" i="11"/>
  <c r="G52" i="10"/>
  <c r="D51" i="10"/>
  <c r="F51" i="10" s="1"/>
  <c r="E51" i="10"/>
  <c r="G210" i="15"/>
  <c r="C210" i="15"/>
  <c r="G201" i="15"/>
  <c r="C201" i="15"/>
  <c r="G178" i="15"/>
  <c r="C178" i="15"/>
  <c r="G166" i="15"/>
  <c r="C166" i="15"/>
  <c r="G141" i="15"/>
  <c r="C141" i="15"/>
  <c r="G127" i="15"/>
  <c r="C127" i="15"/>
  <c r="G116" i="15"/>
  <c r="C116" i="15"/>
  <c r="G106" i="15"/>
  <c r="C106" i="15"/>
  <c r="G87" i="15"/>
  <c r="C87" i="15"/>
  <c r="G77" i="15"/>
  <c r="C77" i="15"/>
  <c r="G73" i="15"/>
  <c r="C73" i="15"/>
  <c r="G64" i="15"/>
  <c r="C64" i="15"/>
  <c r="G51" i="15"/>
  <c r="C51" i="15"/>
  <c r="G42" i="15"/>
  <c r="C42" i="15"/>
  <c r="G31" i="15"/>
  <c r="C31" i="15"/>
  <c r="G210" i="14"/>
  <c r="C210" i="14"/>
  <c r="G201" i="14"/>
  <c r="C201" i="14"/>
  <c r="G178" i="14"/>
  <c r="C178" i="14"/>
  <c r="G166" i="14"/>
  <c r="C166" i="14"/>
  <c r="G141" i="14"/>
  <c r="C141" i="14"/>
  <c r="G127" i="14"/>
  <c r="C127" i="14"/>
  <c r="G116" i="14"/>
  <c r="C116" i="14"/>
  <c r="G106" i="14"/>
  <c r="C106" i="14"/>
  <c r="G87" i="14"/>
  <c r="C87" i="14"/>
  <c r="G73" i="14"/>
  <c r="C73" i="14"/>
  <c r="G77" i="14"/>
  <c r="C77" i="14"/>
  <c r="G51" i="14"/>
  <c r="C51" i="14"/>
  <c r="G42" i="14"/>
  <c r="C42" i="14"/>
  <c r="G31" i="14"/>
  <c r="C31" i="14"/>
  <c r="G17" i="14"/>
  <c r="C17" i="14"/>
  <c r="G211" i="13"/>
  <c r="G213" i="13" s="1"/>
  <c r="I213" i="13" s="1"/>
  <c r="C211" i="13"/>
  <c r="G202" i="13"/>
  <c r="C202" i="13"/>
  <c r="G179" i="13"/>
  <c r="C179" i="13"/>
  <c r="G167" i="13"/>
  <c r="C167" i="13"/>
  <c r="G142" i="13"/>
  <c r="C142" i="13"/>
  <c r="G128" i="13"/>
  <c r="C128" i="13"/>
  <c r="G107" i="13"/>
  <c r="C107" i="13"/>
  <c r="G88" i="13"/>
  <c r="C88" i="13"/>
  <c r="G78" i="13"/>
  <c r="C78" i="13"/>
  <c r="G74" i="13"/>
  <c r="C74" i="13"/>
  <c r="G65" i="13"/>
  <c r="C65" i="13"/>
  <c r="G52" i="13"/>
  <c r="C52" i="13"/>
  <c r="G43" i="13"/>
  <c r="C43" i="13"/>
  <c r="G32" i="13"/>
  <c r="C32" i="13"/>
  <c r="G18" i="13"/>
  <c r="C18" i="13"/>
  <c r="G211" i="12"/>
  <c r="C211" i="12"/>
  <c r="G202" i="12"/>
  <c r="C202" i="12"/>
  <c r="G179" i="12"/>
  <c r="C179" i="12"/>
  <c r="G167" i="12"/>
  <c r="C167" i="12"/>
  <c r="G142" i="12"/>
  <c r="C142" i="12"/>
  <c r="G128" i="12"/>
  <c r="C128" i="12"/>
  <c r="G117" i="12"/>
  <c r="C117" i="12"/>
  <c r="G107" i="12"/>
  <c r="C107" i="12"/>
  <c r="G88" i="12"/>
  <c r="C88" i="12"/>
  <c r="G78" i="12"/>
  <c r="C78" i="12"/>
  <c r="G74" i="12"/>
  <c r="C74" i="12"/>
  <c r="G65" i="12"/>
  <c r="C65" i="12"/>
  <c r="G52" i="12"/>
  <c r="C52" i="12"/>
  <c r="G43" i="12"/>
  <c r="C43" i="12"/>
  <c r="G32" i="12"/>
  <c r="C32" i="12"/>
  <c r="G18" i="12"/>
  <c r="C18" i="12"/>
  <c r="G210" i="11"/>
  <c r="C210" i="11"/>
  <c r="G201" i="11"/>
  <c r="C201" i="11"/>
  <c r="G178" i="11"/>
  <c r="C178" i="11"/>
  <c r="G166" i="11"/>
  <c r="C166" i="11"/>
  <c r="G106" i="11"/>
  <c r="C106" i="11"/>
  <c r="G116" i="11"/>
  <c r="C116" i="11"/>
  <c r="G141" i="11"/>
  <c r="C141" i="11"/>
  <c r="G127" i="11"/>
  <c r="C127" i="11"/>
  <c r="G87" i="11"/>
  <c r="C87" i="11"/>
  <c r="G77" i="11"/>
  <c r="C77" i="11"/>
  <c r="G73" i="11"/>
  <c r="C73" i="11"/>
  <c r="G64" i="11"/>
  <c r="C64" i="11"/>
  <c r="G51" i="11"/>
  <c r="C51" i="11"/>
  <c r="G42" i="11"/>
  <c r="C42" i="11"/>
  <c r="G31" i="11"/>
  <c r="C31" i="11"/>
  <c r="G17" i="11"/>
  <c r="C17" i="11"/>
  <c r="G211" i="10"/>
  <c r="C211" i="10"/>
  <c r="G202" i="10"/>
  <c r="C202" i="10"/>
  <c r="G179" i="10"/>
  <c r="C179" i="10"/>
  <c r="G167" i="10"/>
  <c r="G142" i="10"/>
  <c r="C142" i="10"/>
  <c r="G128" i="10"/>
  <c r="C128" i="10"/>
  <c r="G117" i="10"/>
  <c r="C117" i="10"/>
  <c r="G107" i="10"/>
  <c r="C107" i="10"/>
  <c r="G88" i="10"/>
  <c r="G78" i="10"/>
  <c r="G74" i="10"/>
  <c r="G65" i="10"/>
  <c r="G43" i="10"/>
  <c r="G32" i="10"/>
  <c r="G18" i="10"/>
  <c r="C88" i="10"/>
  <c r="C78" i="10"/>
  <c r="C74" i="10"/>
  <c r="C65" i="10"/>
  <c r="C52" i="10"/>
  <c r="C43" i="10"/>
  <c r="C32" i="10"/>
  <c r="C18" i="10"/>
  <c r="I8" i="17"/>
  <c r="M8" i="17"/>
  <c r="Q8" i="17"/>
  <c r="U8" i="17"/>
  <c r="Y8" i="17"/>
  <c r="AC8" i="17"/>
  <c r="I9" i="17"/>
  <c r="I208" i="17" s="1"/>
  <c r="M9" i="17"/>
  <c r="Q9" i="17"/>
  <c r="U9" i="17"/>
  <c r="Y9" i="17"/>
  <c r="AC9" i="17"/>
  <c r="I10" i="17"/>
  <c r="M10" i="17"/>
  <c r="M208" i="17" s="1"/>
  <c r="Q10" i="17"/>
  <c r="Q208" i="17" s="1"/>
  <c r="U10" i="17"/>
  <c r="Y10" i="17"/>
  <c r="AC10" i="17"/>
  <c r="I11" i="17"/>
  <c r="M11" i="17"/>
  <c r="Q11" i="17"/>
  <c r="U11" i="17"/>
  <c r="Y11" i="17"/>
  <c r="AG11" i="17" s="1"/>
  <c r="AC11" i="17"/>
  <c r="I12" i="17"/>
  <c r="M12" i="17"/>
  <c r="Q12" i="17"/>
  <c r="U12" i="17"/>
  <c r="Y12" i="17"/>
  <c r="AC12" i="17"/>
  <c r="AG12" i="17" s="1"/>
  <c r="I13" i="17"/>
  <c r="M13" i="17"/>
  <c r="Q13" i="17"/>
  <c r="U13" i="17"/>
  <c r="Y13" i="17"/>
  <c r="AC13" i="17"/>
  <c r="I15" i="17"/>
  <c r="M15" i="17"/>
  <c r="Q15" i="17"/>
  <c r="U15" i="17"/>
  <c r="Y15" i="17"/>
  <c r="AC15" i="17"/>
  <c r="I16" i="17"/>
  <c r="M16" i="17"/>
  <c r="Q16" i="17"/>
  <c r="U16" i="17"/>
  <c r="Y16" i="17"/>
  <c r="AC16" i="17"/>
  <c r="I17" i="17"/>
  <c r="M17" i="17"/>
  <c r="Q17" i="17"/>
  <c r="U17" i="17"/>
  <c r="Y17" i="17"/>
  <c r="AG17" i="17" s="1"/>
  <c r="AC17" i="17"/>
  <c r="I18" i="17"/>
  <c r="M18" i="17"/>
  <c r="Q18" i="17"/>
  <c r="U18" i="17"/>
  <c r="Y18" i="17"/>
  <c r="AC18" i="17"/>
  <c r="AG18" i="17" s="1"/>
  <c r="I19" i="17"/>
  <c r="M19" i="17"/>
  <c r="Q19" i="17"/>
  <c r="U19" i="17"/>
  <c r="Y19" i="17"/>
  <c r="AC19" i="17"/>
  <c r="AG19" i="17" s="1"/>
  <c r="I20" i="17"/>
  <c r="M20" i="17"/>
  <c r="Q20" i="17"/>
  <c r="U20" i="17"/>
  <c r="Y20" i="17"/>
  <c r="AC20" i="17"/>
  <c r="I21" i="17"/>
  <c r="M21" i="17"/>
  <c r="Q21" i="17"/>
  <c r="U21" i="17"/>
  <c r="Y21" i="17"/>
  <c r="AC21" i="17"/>
  <c r="I22" i="17"/>
  <c r="M22" i="17"/>
  <c r="Q22" i="17"/>
  <c r="U22" i="17"/>
  <c r="Y22" i="17"/>
  <c r="AG22" i="17" s="1"/>
  <c r="AC22" i="17"/>
  <c r="I23" i="17"/>
  <c r="M23" i="17"/>
  <c r="Q23" i="17"/>
  <c r="U23" i="17"/>
  <c r="Y23" i="17"/>
  <c r="AC23" i="17"/>
  <c r="I24" i="17"/>
  <c r="M24" i="17"/>
  <c r="Q24" i="17"/>
  <c r="U24" i="17"/>
  <c r="Y24" i="17"/>
  <c r="AC24" i="17"/>
  <c r="I25" i="17"/>
  <c r="M25" i="17"/>
  <c r="Q25" i="17"/>
  <c r="U25" i="17"/>
  <c r="AG25" i="17" s="1"/>
  <c r="Y25" i="17"/>
  <c r="AC25" i="17"/>
  <c r="I26" i="17"/>
  <c r="M26" i="17"/>
  <c r="Q26" i="17"/>
  <c r="U26" i="17"/>
  <c r="Y26" i="17"/>
  <c r="AG26" i="17"/>
  <c r="AC26" i="17"/>
  <c r="I27" i="17"/>
  <c r="M27" i="17"/>
  <c r="Q27" i="17"/>
  <c r="U27" i="17"/>
  <c r="AG27" i="17" s="1"/>
  <c r="Y27" i="17"/>
  <c r="AC27" i="17"/>
  <c r="I29" i="17"/>
  <c r="AG29" i="17" s="1"/>
  <c r="M29" i="17"/>
  <c r="Q29" i="17"/>
  <c r="U29" i="17"/>
  <c r="Y29" i="17"/>
  <c r="AC29" i="17"/>
  <c r="I30" i="17"/>
  <c r="M30" i="17"/>
  <c r="Q30" i="17"/>
  <c r="AG30" i="17" s="1"/>
  <c r="U30" i="17"/>
  <c r="Y30" i="17"/>
  <c r="AC30" i="17"/>
  <c r="I31" i="17"/>
  <c r="M31" i="17"/>
  <c r="Q31" i="17"/>
  <c r="U31" i="17"/>
  <c r="Y31" i="17"/>
  <c r="AG31" i="17" s="1"/>
  <c r="AC31" i="17"/>
  <c r="I32" i="17"/>
  <c r="M32" i="17"/>
  <c r="Q32" i="17"/>
  <c r="U32" i="17"/>
  <c r="Y32" i="17"/>
  <c r="AC32" i="17"/>
  <c r="AG32" i="17" s="1"/>
  <c r="I33" i="17"/>
  <c r="M33" i="17"/>
  <c r="Q33" i="17"/>
  <c r="U33" i="17"/>
  <c r="Y33" i="17"/>
  <c r="AG33" i="17" s="1"/>
  <c r="AC33" i="17"/>
  <c r="I34" i="17"/>
  <c r="M34" i="17"/>
  <c r="Q34" i="17"/>
  <c r="U34" i="17"/>
  <c r="Y34" i="17"/>
  <c r="AC34" i="17"/>
  <c r="I35" i="17"/>
  <c r="M35" i="17"/>
  <c r="Q35" i="17"/>
  <c r="U35" i="17"/>
  <c r="Y35" i="17"/>
  <c r="AC35" i="17"/>
  <c r="AG35" i="17" s="1"/>
  <c r="I36" i="17"/>
  <c r="M36" i="17"/>
  <c r="Q36" i="17"/>
  <c r="U36" i="17"/>
  <c r="Y36" i="17"/>
  <c r="AG36" i="17" s="1"/>
  <c r="AC36" i="17"/>
  <c r="I37" i="17"/>
  <c r="M37" i="17"/>
  <c r="Q37" i="17"/>
  <c r="U37" i="17"/>
  <c r="Y37" i="17"/>
  <c r="AC37" i="17"/>
  <c r="I38" i="17"/>
  <c r="M38" i="17"/>
  <c r="Q38" i="17"/>
  <c r="U38" i="17"/>
  <c r="Y38" i="17"/>
  <c r="AC38" i="17"/>
  <c r="I40" i="17"/>
  <c r="M40" i="17"/>
  <c r="Q40" i="17"/>
  <c r="U40" i="17"/>
  <c r="Y40" i="17"/>
  <c r="AG40" i="17" s="1"/>
  <c r="AC40" i="17"/>
  <c r="I41" i="17"/>
  <c r="M41" i="17"/>
  <c r="Q41" i="17"/>
  <c r="U41" i="17"/>
  <c r="Y41" i="17"/>
  <c r="AC41" i="17"/>
  <c r="I42" i="17"/>
  <c r="M42" i="17"/>
  <c r="Q42" i="17"/>
  <c r="U42" i="17"/>
  <c r="Y42" i="17"/>
  <c r="AG42" i="17" s="1"/>
  <c r="AC42" i="17"/>
  <c r="I43" i="17"/>
  <c r="M43" i="17"/>
  <c r="Q43" i="17"/>
  <c r="U43" i="17"/>
  <c r="Y43" i="17"/>
  <c r="AC43" i="17"/>
  <c r="I44" i="17"/>
  <c r="M44" i="17"/>
  <c r="Q44" i="17"/>
  <c r="U44" i="17"/>
  <c r="Y44" i="17"/>
  <c r="AC44" i="17"/>
  <c r="I45" i="17"/>
  <c r="M45" i="17"/>
  <c r="Q45" i="17"/>
  <c r="U45" i="17"/>
  <c r="Y45" i="17"/>
  <c r="AC45" i="17"/>
  <c r="I46" i="17"/>
  <c r="M46" i="17"/>
  <c r="Q46" i="17"/>
  <c r="U46" i="17"/>
  <c r="Y46" i="17"/>
  <c r="AC46" i="17"/>
  <c r="AG46" i="17" s="1"/>
  <c r="I49" i="17"/>
  <c r="M49" i="17"/>
  <c r="Q49" i="17"/>
  <c r="U49" i="17"/>
  <c r="Y49" i="17"/>
  <c r="AC49" i="17"/>
  <c r="I50" i="17"/>
  <c r="M50" i="17"/>
  <c r="Q50" i="17"/>
  <c r="U50" i="17"/>
  <c r="Y50" i="17"/>
  <c r="AC50" i="17"/>
  <c r="AG50" i="17" s="1"/>
  <c r="I51" i="17"/>
  <c r="M51" i="17"/>
  <c r="Q51" i="17"/>
  <c r="AG51" i="17" s="1"/>
  <c r="U51" i="17"/>
  <c r="Y51" i="17"/>
  <c r="AC51" i="17"/>
  <c r="I52" i="17"/>
  <c r="M52" i="17"/>
  <c r="Q52" i="17"/>
  <c r="U52" i="17"/>
  <c r="Y52" i="17"/>
  <c r="AC52" i="17"/>
  <c r="I53" i="17"/>
  <c r="M53" i="17"/>
  <c r="Q53" i="17"/>
  <c r="U53" i="17"/>
  <c r="AG53" i="17" s="1"/>
  <c r="Y53" i="17"/>
  <c r="AC53" i="17"/>
  <c r="I54" i="17"/>
  <c r="M54" i="17"/>
  <c r="Q54" i="17"/>
  <c r="U54" i="17"/>
  <c r="Y54" i="17"/>
  <c r="AG54" i="17"/>
  <c r="AC54" i="17"/>
  <c r="I55" i="17"/>
  <c r="M55" i="17"/>
  <c r="Q55" i="17"/>
  <c r="U55" i="17"/>
  <c r="AG55" i="17" s="1"/>
  <c r="Y55" i="17"/>
  <c r="AC55" i="17"/>
  <c r="I56" i="17"/>
  <c r="AG56" i="17" s="1"/>
  <c r="M56" i="17"/>
  <c r="Q56" i="17"/>
  <c r="U56" i="17"/>
  <c r="Y56" i="17"/>
  <c r="AC56" i="17"/>
  <c r="I57" i="17"/>
  <c r="M57" i="17"/>
  <c r="AG57" i="17" s="1"/>
  <c r="Q57" i="17"/>
  <c r="U57" i="17"/>
  <c r="Y57" i="17"/>
  <c r="AC57" i="17"/>
  <c r="I58" i="17"/>
  <c r="M58" i="17"/>
  <c r="Q58" i="17"/>
  <c r="U58" i="17"/>
  <c r="AG58" i="17" s="1"/>
  <c r="Y58" i="17"/>
  <c r="AC58" i="17"/>
  <c r="I59" i="17"/>
  <c r="M59" i="17"/>
  <c r="Q59" i="17"/>
  <c r="U59" i="17"/>
  <c r="Y59" i="17"/>
  <c r="AC59" i="17"/>
  <c r="I60" i="17"/>
  <c r="M60" i="17"/>
  <c r="Q60" i="17"/>
  <c r="U60" i="17"/>
  <c r="Y60" i="17"/>
  <c r="AG60" i="17" s="1"/>
  <c r="AC60" i="17"/>
  <c r="I62" i="17"/>
  <c r="M62" i="17"/>
  <c r="Q62" i="17"/>
  <c r="U62" i="17"/>
  <c r="Y62" i="17"/>
  <c r="AC62" i="17"/>
  <c r="I63" i="17"/>
  <c r="M63" i="17"/>
  <c r="Q63" i="17"/>
  <c r="U63" i="17"/>
  <c r="Y63" i="17"/>
  <c r="AC63" i="17"/>
  <c r="I64" i="17"/>
  <c r="M64" i="17"/>
  <c r="Q64" i="17"/>
  <c r="U64" i="17"/>
  <c r="Y64" i="17"/>
  <c r="AG64" i="17" s="1"/>
  <c r="AC64" i="17"/>
  <c r="I65" i="17"/>
  <c r="M65" i="17"/>
  <c r="Q65" i="17"/>
  <c r="U65" i="17"/>
  <c r="Y65" i="17"/>
  <c r="AC65" i="17"/>
  <c r="AG65" i="17" s="1"/>
  <c r="I66" i="17"/>
  <c r="M66" i="17"/>
  <c r="Q66" i="17"/>
  <c r="U66" i="17"/>
  <c r="Y66" i="17"/>
  <c r="AG66" i="17" s="1"/>
  <c r="AC66" i="17"/>
  <c r="I67" i="17"/>
  <c r="M67" i="17"/>
  <c r="Q67" i="17"/>
  <c r="U67" i="17"/>
  <c r="Y67" i="17"/>
  <c r="AC67" i="17"/>
  <c r="I68" i="17"/>
  <c r="M68" i="17"/>
  <c r="Q68" i="17"/>
  <c r="AG68" i="17" s="1"/>
  <c r="U68" i="17"/>
  <c r="Y68" i="17"/>
  <c r="AC68" i="17"/>
  <c r="I69" i="17"/>
  <c r="M69" i="17"/>
  <c r="Q69" i="17"/>
  <c r="U69" i="17"/>
  <c r="Y69" i="17"/>
  <c r="AG69" i="17" s="1"/>
  <c r="AC69" i="17"/>
  <c r="I71" i="17"/>
  <c r="M71" i="17"/>
  <c r="Q71" i="17"/>
  <c r="U71" i="17"/>
  <c r="AG71" i="17" s="1"/>
  <c r="Y71" i="17"/>
  <c r="AC71" i="17"/>
  <c r="I72" i="17"/>
  <c r="M72" i="17"/>
  <c r="Q72" i="17"/>
  <c r="U72" i="17"/>
  <c r="Y72" i="17"/>
  <c r="AC72" i="17"/>
  <c r="I73" i="17"/>
  <c r="M73" i="17"/>
  <c r="Q73" i="17"/>
  <c r="U73" i="17"/>
  <c r="Y73" i="17"/>
  <c r="AC73" i="17"/>
  <c r="I75" i="17"/>
  <c r="M75" i="17"/>
  <c r="Q75" i="17"/>
  <c r="U75" i="17"/>
  <c r="Y75" i="17"/>
  <c r="AC75" i="17"/>
  <c r="I76" i="17"/>
  <c r="AG76" i="17" s="1"/>
  <c r="M76" i="17"/>
  <c r="Q76" i="17"/>
  <c r="U76" i="17"/>
  <c r="Y76" i="17"/>
  <c r="AC76" i="17"/>
  <c r="I77" i="17"/>
  <c r="M77" i="17"/>
  <c r="Q77" i="17"/>
  <c r="AG77" i="17" s="1"/>
  <c r="U77" i="17"/>
  <c r="Y77" i="17"/>
  <c r="AC77" i="17"/>
  <c r="I78" i="17"/>
  <c r="Q78" i="17"/>
  <c r="U78" i="17"/>
  <c r="Y78" i="17"/>
  <c r="AC78" i="17"/>
  <c r="AG78" i="17" s="1"/>
  <c r="I79" i="17"/>
  <c r="M79" i="17"/>
  <c r="Q79" i="17"/>
  <c r="AG79" i="17" s="1"/>
  <c r="U79" i="17"/>
  <c r="Y79" i="17"/>
  <c r="AC79" i="17"/>
  <c r="I80" i="17"/>
  <c r="M80" i="17"/>
  <c r="AG80" i="17" s="1"/>
  <c r="Q80" i="17"/>
  <c r="U80" i="17"/>
  <c r="Y80" i="17"/>
  <c r="AC80" i="17"/>
  <c r="I81" i="17"/>
  <c r="M81" i="17"/>
  <c r="Q81" i="17"/>
  <c r="U81" i="17"/>
  <c r="AG81" i="17" s="1"/>
  <c r="Y81" i="17"/>
  <c r="AC81" i="17"/>
  <c r="I82" i="17"/>
  <c r="M82" i="17"/>
  <c r="Q82" i="17"/>
  <c r="U82" i="17"/>
  <c r="Y82" i="17"/>
  <c r="AC82" i="17"/>
  <c r="I83" i="17"/>
  <c r="M83" i="17"/>
  <c r="Q83" i="17"/>
  <c r="U83" i="17"/>
  <c r="Y83" i="17"/>
  <c r="AC83" i="17"/>
  <c r="I85" i="17"/>
  <c r="M85" i="17"/>
  <c r="AG85" i="17" s="1"/>
  <c r="Q85" i="17"/>
  <c r="U85" i="17"/>
  <c r="Y85" i="17"/>
  <c r="AC85" i="17"/>
  <c r="I86" i="17"/>
  <c r="M86" i="17"/>
  <c r="Q86" i="17"/>
  <c r="U86" i="17"/>
  <c r="AG86" i="17" s="1"/>
  <c r="Y86" i="17"/>
  <c r="AC86" i="17"/>
  <c r="I87" i="17"/>
  <c r="M87" i="17"/>
  <c r="Q87" i="17"/>
  <c r="U87" i="17"/>
  <c r="Y87" i="17"/>
  <c r="AC87" i="17"/>
  <c r="I88" i="17"/>
  <c r="M88" i="17"/>
  <c r="Q88" i="17"/>
  <c r="U88" i="17"/>
  <c r="Y88" i="17"/>
  <c r="AC88" i="17"/>
  <c r="I89" i="17"/>
  <c r="M89" i="17"/>
  <c r="AG89" i="17" s="1"/>
  <c r="Q89" i="17"/>
  <c r="U89" i="17"/>
  <c r="Y89" i="17"/>
  <c r="AC89" i="17"/>
  <c r="I90" i="17"/>
  <c r="M90" i="17"/>
  <c r="Q90" i="17"/>
  <c r="U90" i="17"/>
  <c r="AG90" i="17" s="1"/>
  <c r="Y90" i="17"/>
  <c r="AC90" i="17"/>
  <c r="I91" i="17"/>
  <c r="M91" i="17"/>
  <c r="Q91" i="17"/>
  <c r="U91" i="17"/>
  <c r="Y91" i="17"/>
  <c r="AC91" i="17"/>
  <c r="AG91" i="17" s="1"/>
  <c r="I92" i="17"/>
  <c r="M92" i="17"/>
  <c r="Q92" i="17"/>
  <c r="U92" i="17"/>
  <c r="Y92" i="17"/>
  <c r="AC92" i="17"/>
  <c r="I93" i="17"/>
  <c r="M93" i="17"/>
  <c r="AG93" i="17" s="1"/>
  <c r="Q93" i="17"/>
  <c r="U93" i="17"/>
  <c r="Y93" i="17"/>
  <c r="AC93" i="17"/>
  <c r="I94" i="17"/>
  <c r="M94" i="17"/>
  <c r="Q94" i="17"/>
  <c r="U94" i="17"/>
  <c r="Y94" i="17"/>
  <c r="AC94" i="17"/>
  <c r="I95" i="17"/>
  <c r="M95" i="17"/>
  <c r="Q95" i="17"/>
  <c r="U95" i="17"/>
  <c r="Y95" i="17"/>
  <c r="AC95" i="17"/>
  <c r="AG95" i="17" s="1"/>
  <c r="I96" i="17"/>
  <c r="M96" i="17"/>
  <c r="Q96" i="17"/>
  <c r="U96" i="17"/>
  <c r="Y96" i="17"/>
  <c r="AC96" i="17"/>
  <c r="I97" i="17"/>
  <c r="M97" i="17"/>
  <c r="Q97" i="17"/>
  <c r="U97" i="17"/>
  <c r="Y97" i="17"/>
  <c r="AC97" i="17"/>
  <c r="I98" i="17"/>
  <c r="M98" i="17"/>
  <c r="Q98" i="17"/>
  <c r="U98" i="17"/>
  <c r="AG98" i="17" s="1"/>
  <c r="Y98" i="17"/>
  <c r="AC98" i="17"/>
  <c r="I99" i="17"/>
  <c r="M99" i="17"/>
  <c r="Q99" i="17"/>
  <c r="U99" i="17"/>
  <c r="Y99" i="17"/>
  <c r="AC99" i="17"/>
  <c r="AG99" i="17" s="1"/>
  <c r="I100" i="17"/>
  <c r="M100" i="17"/>
  <c r="Q100" i="17"/>
  <c r="U100" i="17"/>
  <c r="Y100" i="17"/>
  <c r="AC100" i="17"/>
  <c r="I101" i="17"/>
  <c r="M101" i="17"/>
  <c r="AG101" i="17" s="1"/>
  <c r="Q101" i="17"/>
  <c r="U101" i="17"/>
  <c r="Y101" i="17"/>
  <c r="AC101" i="17"/>
  <c r="I102" i="17"/>
  <c r="M102" i="17"/>
  <c r="Q102" i="17"/>
  <c r="U102" i="17"/>
  <c r="Y102" i="17"/>
  <c r="AC102" i="17"/>
  <c r="I104" i="17"/>
  <c r="M104" i="17"/>
  <c r="Q104" i="17"/>
  <c r="U104" i="17"/>
  <c r="Y104" i="17"/>
  <c r="AC104" i="17"/>
  <c r="AG104" i="17" s="1"/>
  <c r="I105" i="17"/>
  <c r="M105" i="17"/>
  <c r="Q105" i="17"/>
  <c r="U105" i="17"/>
  <c r="Y105" i="17"/>
  <c r="AC105" i="17"/>
  <c r="I106" i="17"/>
  <c r="M106" i="17"/>
  <c r="AG106" i="17" s="1"/>
  <c r="Q106" i="17"/>
  <c r="U106" i="17"/>
  <c r="Y106" i="17"/>
  <c r="AC106" i="17"/>
  <c r="I107" i="17"/>
  <c r="M107" i="17"/>
  <c r="Q107" i="17"/>
  <c r="U107" i="17"/>
  <c r="Y107" i="17"/>
  <c r="AC107" i="17"/>
  <c r="I108" i="17"/>
  <c r="M108" i="17"/>
  <c r="Q108" i="17"/>
  <c r="U108" i="17"/>
  <c r="Y108" i="17"/>
  <c r="AC108" i="17"/>
  <c r="AG108" i="17" s="1"/>
  <c r="I109" i="17"/>
  <c r="M109" i="17"/>
  <c r="Q109" i="17"/>
  <c r="U109" i="17"/>
  <c r="Y109" i="17"/>
  <c r="AC109" i="17"/>
  <c r="I110" i="17"/>
  <c r="M110" i="17"/>
  <c r="AG110" i="17" s="1"/>
  <c r="Q110" i="17"/>
  <c r="U110" i="17"/>
  <c r="Y110" i="17"/>
  <c r="AC110" i="17"/>
  <c r="I111" i="17"/>
  <c r="M111" i="17"/>
  <c r="Q111" i="17"/>
  <c r="U111" i="17"/>
  <c r="AG111" i="17" s="1"/>
  <c r="Y111" i="17"/>
  <c r="AC111" i="17"/>
  <c r="I112" i="17"/>
  <c r="M112" i="17"/>
  <c r="Q112" i="17"/>
  <c r="U112" i="17"/>
  <c r="Y112" i="17"/>
  <c r="AC112" i="17"/>
  <c r="AG112" i="17" s="1"/>
  <c r="I114" i="17"/>
  <c r="M114" i="17"/>
  <c r="Q114" i="17"/>
  <c r="U114" i="17"/>
  <c r="Y114" i="17"/>
  <c r="AC114" i="17"/>
  <c r="I115" i="17"/>
  <c r="M115" i="17"/>
  <c r="AG115" i="17" s="1"/>
  <c r="Q115" i="17"/>
  <c r="U115" i="17"/>
  <c r="Y115" i="17"/>
  <c r="AC115" i="17"/>
  <c r="I116" i="17"/>
  <c r="M116" i="17"/>
  <c r="Q116" i="17"/>
  <c r="U116" i="17"/>
  <c r="AG116" i="17" s="1"/>
  <c r="Y116" i="17"/>
  <c r="AC116" i="17"/>
  <c r="I117" i="17"/>
  <c r="M117" i="17"/>
  <c r="Q117" i="17"/>
  <c r="U117" i="17"/>
  <c r="Y117" i="17"/>
  <c r="AC117" i="17"/>
  <c r="AG117" i="17" s="1"/>
  <c r="I118" i="17"/>
  <c r="M118" i="17"/>
  <c r="Q118" i="17"/>
  <c r="AG118" i="17" s="1"/>
  <c r="U118" i="17"/>
  <c r="Y118" i="17"/>
  <c r="AC118" i="17"/>
  <c r="I119" i="17"/>
  <c r="M119" i="17"/>
  <c r="Q119" i="17"/>
  <c r="U119" i="17"/>
  <c r="Y119" i="17"/>
  <c r="AC119" i="17"/>
  <c r="I120" i="17"/>
  <c r="M120" i="17"/>
  <c r="Q120" i="17"/>
  <c r="U120" i="17"/>
  <c r="AG120" i="17" s="1"/>
  <c r="Y120" i="17"/>
  <c r="AC120" i="17"/>
  <c r="I121" i="17"/>
  <c r="M121" i="17"/>
  <c r="Q121" i="17"/>
  <c r="U121" i="17"/>
  <c r="Y121" i="17"/>
  <c r="AC121" i="17"/>
  <c r="AG121" i="17" s="1"/>
  <c r="I122" i="17"/>
  <c r="M122" i="17"/>
  <c r="Q122" i="17"/>
  <c r="U122" i="17"/>
  <c r="Y122" i="17"/>
  <c r="AC122" i="17"/>
  <c r="I123" i="17"/>
  <c r="M123" i="17"/>
  <c r="AG123" i="17" s="1"/>
  <c r="Q123" i="17"/>
  <c r="U123" i="17"/>
  <c r="Y123" i="17"/>
  <c r="AC123" i="17"/>
  <c r="I125" i="17"/>
  <c r="M125" i="17"/>
  <c r="Q125" i="17"/>
  <c r="U125" i="17"/>
  <c r="AG125" i="17" s="1"/>
  <c r="Y125" i="17"/>
  <c r="AC125" i="17"/>
  <c r="I126" i="17"/>
  <c r="M126" i="17"/>
  <c r="Q126" i="17"/>
  <c r="U126" i="17"/>
  <c r="Y126" i="17"/>
  <c r="AC126" i="17"/>
  <c r="AG126" i="17" s="1"/>
  <c r="I127" i="17"/>
  <c r="M127" i="17"/>
  <c r="Q127" i="17"/>
  <c r="U127" i="17"/>
  <c r="Y127" i="17"/>
  <c r="AC127" i="17"/>
  <c r="I128" i="17"/>
  <c r="M128" i="17"/>
  <c r="Q128" i="17"/>
  <c r="U128" i="17"/>
  <c r="Y128" i="17"/>
  <c r="AC128" i="17"/>
  <c r="I129" i="17"/>
  <c r="M129" i="17"/>
  <c r="Q129" i="17"/>
  <c r="U129" i="17"/>
  <c r="Y129" i="17"/>
  <c r="AC129" i="17"/>
  <c r="I130" i="17"/>
  <c r="M130" i="17"/>
  <c r="Q130" i="17"/>
  <c r="U130" i="17"/>
  <c r="Y130" i="17"/>
  <c r="AC130" i="17"/>
  <c r="AG130" i="17" s="1"/>
  <c r="I131" i="17"/>
  <c r="M131" i="17"/>
  <c r="Q131" i="17"/>
  <c r="U131" i="17"/>
  <c r="Y131" i="17"/>
  <c r="AC131" i="17"/>
  <c r="I132" i="17"/>
  <c r="M132" i="17"/>
  <c r="Q132" i="17"/>
  <c r="U132" i="17"/>
  <c r="Y132" i="17"/>
  <c r="AC132" i="17"/>
  <c r="I133" i="17"/>
  <c r="M133" i="17"/>
  <c r="Q133" i="17"/>
  <c r="U133" i="17"/>
  <c r="Y133" i="17"/>
  <c r="AC133" i="17"/>
  <c r="I134" i="17"/>
  <c r="M134" i="17"/>
  <c r="Q134" i="17"/>
  <c r="U134" i="17"/>
  <c r="Y134" i="17"/>
  <c r="AC134" i="17"/>
  <c r="AG134" i="17" s="1"/>
  <c r="I135" i="17"/>
  <c r="M135" i="17"/>
  <c r="Q135" i="17"/>
  <c r="U135" i="17"/>
  <c r="Y135" i="17"/>
  <c r="AC135" i="17"/>
  <c r="I136" i="17"/>
  <c r="M136" i="17"/>
  <c r="AG136" i="17" s="1"/>
  <c r="Q136" i="17"/>
  <c r="U136" i="17"/>
  <c r="Y136" i="17"/>
  <c r="AC136" i="17"/>
  <c r="I137" i="17"/>
  <c r="M137" i="17"/>
  <c r="Q137" i="17"/>
  <c r="U137" i="17"/>
  <c r="Y137" i="17"/>
  <c r="AC137" i="17"/>
  <c r="I139" i="17"/>
  <c r="M139" i="17"/>
  <c r="Q139" i="17"/>
  <c r="U139" i="17"/>
  <c r="Y139" i="17"/>
  <c r="AC139" i="17"/>
  <c r="AG139" i="17" s="1"/>
  <c r="I140" i="17"/>
  <c r="M140" i="17"/>
  <c r="Q140" i="17"/>
  <c r="AG140" i="17" s="1"/>
  <c r="U140" i="17"/>
  <c r="Y140" i="17"/>
  <c r="AC140" i="17"/>
  <c r="I141" i="17"/>
  <c r="M141" i="17"/>
  <c r="AG141" i="17" s="1"/>
  <c r="Q141" i="17"/>
  <c r="U141" i="17"/>
  <c r="Y141" i="17"/>
  <c r="AC141" i="17"/>
  <c r="I142" i="17"/>
  <c r="M142" i="17"/>
  <c r="Q142" i="17"/>
  <c r="U142" i="17"/>
  <c r="AG142" i="17" s="1"/>
  <c r="Y142" i="17"/>
  <c r="AC142" i="17"/>
  <c r="I143" i="17"/>
  <c r="M143" i="17"/>
  <c r="Q143" i="17"/>
  <c r="U143" i="17"/>
  <c r="Y143" i="17"/>
  <c r="AC143" i="17"/>
  <c r="AG143" i="17" s="1"/>
  <c r="I144" i="17"/>
  <c r="M144" i="17"/>
  <c r="Q144" i="17"/>
  <c r="U144" i="17"/>
  <c r="Y144" i="17"/>
  <c r="AC144" i="17"/>
  <c r="I145" i="17"/>
  <c r="M145" i="17"/>
  <c r="AG145" i="17" s="1"/>
  <c r="Q145" i="17"/>
  <c r="U145" i="17"/>
  <c r="Y145" i="17"/>
  <c r="AC145" i="17"/>
  <c r="I146" i="17"/>
  <c r="M146" i="17"/>
  <c r="Q146" i="17"/>
  <c r="U146" i="17"/>
  <c r="Y146" i="17"/>
  <c r="AC146" i="17"/>
  <c r="I147" i="17"/>
  <c r="M147" i="17"/>
  <c r="Q147" i="17"/>
  <c r="U147" i="17"/>
  <c r="Y147" i="17"/>
  <c r="AC147" i="17"/>
  <c r="AG147" i="17" s="1"/>
  <c r="I148" i="17"/>
  <c r="M148" i="17"/>
  <c r="Q148" i="17"/>
  <c r="U148" i="17"/>
  <c r="Y148" i="17"/>
  <c r="AC148" i="17"/>
  <c r="I149" i="17"/>
  <c r="M149" i="17"/>
  <c r="AG149" i="17" s="1"/>
  <c r="Q149" i="17"/>
  <c r="U149" i="17"/>
  <c r="Y149" i="17"/>
  <c r="AC149" i="17"/>
  <c r="I150" i="17"/>
  <c r="M150" i="17"/>
  <c r="Q150" i="17"/>
  <c r="U150" i="17"/>
  <c r="Y150" i="17"/>
  <c r="AC150" i="17"/>
  <c r="I151" i="17"/>
  <c r="M151" i="17"/>
  <c r="Q151" i="17"/>
  <c r="U151" i="17"/>
  <c r="Y151" i="17"/>
  <c r="AC151" i="17"/>
  <c r="AG151" i="17" s="1"/>
  <c r="I152" i="17"/>
  <c r="M152" i="17"/>
  <c r="Q152" i="17"/>
  <c r="U152" i="17"/>
  <c r="Y152" i="17"/>
  <c r="AC152" i="17"/>
  <c r="I153" i="17"/>
  <c r="M153" i="17"/>
  <c r="Q153" i="17"/>
  <c r="U153" i="17"/>
  <c r="Y153" i="17"/>
  <c r="AC153" i="17"/>
  <c r="I154" i="17"/>
  <c r="M154" i="17"/>
  <c r="Q154" i="17"/>
  <c r="U154" i="17"/>
  <c r="AG154" i="17" s="1"/>
  <c r="Y154" i="17"/>
  <c r="AC154" i="17"/>
  <c r="I155" i="17"/>
  <c r="M155" i="17"/>
  <c r="Q155" i="17"/>
  <c r="U155" i="17"/>
  <c r="Y155" i="17"/>
  <c r="AC155" i="17"/>
  <c r="AG155" i="17" s="1"/>
  <c r="I156" i="17"/>
  <c r="M156" i="17"/>
  <c r="Q156" i="17"/>
  <c r="U156" i="17"/>
  <c r="Y156" i="17"/>
  <c r="AC156" i="17"/>
  <c r="I157" i="17"/>
  <c r="M157" i="17"/>
  <c r="AG157" i="17" s="1"/>
  <c r="Q157" i="17"/>
  <c r="U157" i="17"/>
  <c r="Y157" i="17"/>
  <c r="AC157" i="17"/>
  <c r="I158" i="17"/>
  <c r="M158" i="17"/>
  <c r="Q158" i="17"/>
  <c r="U158" i="17"/>
  <c r="Y158" i="17"/>
  <c r="AC158" i="17"/>
  <c r="I159" i="17"/>
  <c r="M159" i="17"/>
  <c r="Q159" i="17"/>
  <c r="U159" i="17"/>
  <c r="Y159" i="17"/>
  <c r="AC159" i="17"/>
  <c r="AG159" i="17" s="1"/>
  <c r="I160" i="17"/>
  <c r="M160" i="17"/>
  <c r="Q160" i="17"/>
  <c r="U160" i="17"/>
  <c r="Y160" i="17"/>
  <c r="AC160" i="17"/>
  <c r="I161" i="17"/>
  <c r="M161" i="17"/>
  <c r="AG161" i="17" s="1"/>
  <c r="Q161" i="17"/>
  <c r="U161" i="17"/>
  <c r="Y161" i="17"/>
  <c r="AC161" i="17"/>
  <c r="I162" i="17"/>
  <c r="M162" i="17"/>
  <c r="Q162" i="17"/>
  <c r="U162" i="17"/>
  <c r="AG162" i="17" s="1"/>
  <c r="Y162" i="17"/>
  <c r="AC162" i="17"/>
  <c r="I164" i="17"/>
  <c r="M164" i="17"/>
  <c r="Q164" i="17"/>
  <c r="U164" i="17"/>
  <c r="Y164" i="17"/>
  <c r="AC164" i="17"/>
  <c r="AG164" i="17" s="1"/>
  <c r="I165" i="17"/>
  <c r="M165" i="17"/>
  <c r="Q165" i="17"/>
  <c r="U165" i="17"/>
  <c r="Y165" i="17"/>
  <c r="AC165" i="17"/>
  <c r="I166" i="17"/>
  <c r="M166" i="17"/>
  <c r="Q166" i="17"/>
  <c r="U166" i="17"/>
  <c r="Y166" i="17"/>
  <c r="AC166" i="17"/>
  <c r="I167" i="17"/>
  <c r="M167" i="17"/>
  <c r="Q167" i="17"/>
  <c r="U167" i="17"/>
  <c r="AG167" i="17" s="1"/>
  <c r="Y167" i="17"/>
  <c r="AC167" i="17"/>
  <c r="I168" i="17"/>
  <c r="M168" i="17"/>
  <c r="Q168" i="17"/>
  <c r="U168" i="17"/>
  <c r="Y168" i="17"/>
  <c r="AC168" i="17"/>
  <c r="AG168" i="17" s="1"/>
  <c r="I169" i="17"/>
  <c r="M169" i="17"/>
  <c r="Q169" i="17"/>
  <c r="U169" i="17"/>
  <c r="Y169" i="17"/>
  <c r="AC169" i="17"/>
  <c r="I170" i="17"/>
  <c r="M170" i="17"/>
  <c r="AG170" i="17" s="1"/>
  <c r="Q170" i="17"/>
  <c r="U170" i="17"/>
  <c r="Y170" i="17"/>
  <c r="AC170" i="17"/>
  <c r="I171" i="17"/>
  <c r="M171" i="17"/>
  <c r="Q171" i="17"/>
  <c r="U171" i="17"/>
  <c r="Y171" i="17"/>
  <c r="AC171" i="17"/>
  <c r="I172" i="17"/>
  <c r="M172" i="17"/>
  <c r="Q172" i="17"/>
  <c r="U172" i="17"/>
  <c r="Y172" i="17"/>
  <c r="AC172" i="17"/>
  <c r="AG172" i="17" s="1"/>
  <c r="I173" i="17"/>
  <c r="M173" i="17"/>
  <c r="Q173" i="17"/>
  <c r="U173" i="17"/>
  <c r="Y173" i="17"/>
  <c r="AC173" i="17"/>
  <c r="I174" i="17"/>
  <c r="M174" i="17"/>
  <c r="Q174" i="17"/>
  <c r="U174" i="17"/>
  <c r="Y174" i="17"/>
  <c r="AC174" i="17"/>
  <c r="I176" i="17"/>
  <c r="M176" i="17"/>
  <c r="Q176" i="17"/>
  <c r="U176" i="17"/>
  <c r="AG176" i="17" s="1"/>
  <c r="Y176" i="17"/>
  <c r="AC176" i="17"/>
  <c r="I177" i="17"/>
  <c r="M177" i="17"/>
  <c r="Q177" i="17"/>
  <c r="U177" i="17"/>
  <c r="Y177" i="17"/>
  <c r="AC177" i="17"/>
  <c r="AG177" i="17" s="1"/>
  <c r="I178" i="17"/>
  <c r="M178" i="17"/>
  <c r="Q178" i="17"/>
  <c r="U178" i="17"/>
  <c r="Y178" i="17"/>
  <c r="AC178" i="17"/>
  <c r="I179" i="17"/>
  <c r="M179" i="17"/>
  <c r="Q179" i="17"/>
  <c r="U179" i="17"/>
  <c r="Y179" i="17"/>
  <c r="AC179" i="17"/>
  <c r="I180" i="17"/>
  <c r="M180" i="17"/>
  <c r="Q180" i="17"/>
  <c r="U180" i="17"/>
  <c r="AG180" i="17" s="1"/>
  <c r="Y180" i="17"/>
  <c r="AC180" i="17"/>
  <c r="I181" i="17"/>
  <c r="M181" i="17"/>
  <c r="Q181" i="17"/>
  <c r="U181" i="17"/>
  <c r="Y181" i="17"/>
  <c r="AC181" i="17"/>
  <c r="AG181" i="17" s="1"/>
  <c r="I182" i="17"/>
  <c r="M182" i="17"/>
  <c r="Q182" i="17"/>
  <c r="U182" i="17"/>
  <c r="Y182" i="17"/>
  <c r="AC182" i="17"/>
  <c r="I183" i="17"/>
  <c r="M183" i="17"/>
  <c r="AG183" i="17" s="1"/>
  <c r="Q183" i="17"/>
  <c r="U183" i="17"/>
  <c r="Y183" i="17"/>
  <c r="AC183" i="17"/>
  <c r="I184" i="17"/>
  <c r="M184" i="17"/>
  <c r="Q184" i="17"/>
  <c r="U184" i="17"/>
  <c r="AG184" i="17" s="1"/>
  <c r="Y184" i="17"/>
  <c r="AC184" i="17"/>
  <c r="I185" i="17"/>
  <c r="M185" i="17"/>
  <c r="Q185" i="17"/>
  <c r="U185" i="17"/>
  <c r="Y185" i="17"/>
  <c r="AC185" i="17"/>
  <c r="AG185" i="17" s="1"/>
  <c r="I186" i="17"/>
  <c r="M186" i="17"/>
  <c r="Q186" i="17"/>
  <c r="AG186" i="17" s="1"/>
  <c r="U186" i="17"/>
  <c r="Y186" i="17"/>
  <c r="AC186" i="17"/>
  <c r="I187" i="17"/>
  <c r="M187" i="17"/>
  <c r="Q187" i="17"/>
  <c r="U187" i="17"/>
  <c r="Y187" i="17"/>
  <c r="AC187" i="17"/>
  <c r="I188" i="17"/>
  <c r="M188" i="17"/>
  <c r="Q188" i="17"/>
  <c r="U188" i="17"/>
  <c r="Y188" i="17"/>
  <c r="AC188" i="17"/>
  <c r="I189" i="17"/>
  <c r="M189" i="17"/>
  <c r="Q189" i="17"/>
  <c r="U189" i="17"/>
  <c r="Y189" i="17"/>
  <c r="AC189" i="17"/>
  <c r="AG189" i="17" s="1"/>
  <c r="I190" i="17"/>
  <c r="M190" i="17"/>
  <c r="Q190" i="17"/>
  <c r="U190" i="17"/>
  <c r="Y190" i="17"/>
  <c r="AC190" i="17"/>
  <c r="I191" i="17"/>
  <c r="M191" i="17"/>
  <c r="Q191" i="17"/>
  <c r="U191" i="17"/>
  <c r="Y191" i="17"/>
  <c r="AC191" i="17"/>
  <c r="I192" i="17"/>
  <c r="M192" i="17"/>
  <c r="Q192" i="17"/>
  <c r="U192" i="17"/>
  <c r="AG192" i="17" s="1"/>
  <c r="Y192" i="17"/>
  <c r="AC192" i="17"/>
  <c r="I193" i="17"/>
  <c r="M193" i="17"/>
  <c r="Q193" i="17"/>
  <c r="U193" i="17"/>
  <c r="Y193" i="17"/>
  <c r="AC193" i="17"/>
  <c r="AG193" i="17" s="1"/>
  <c r="I194" i="17"/>
  <c r="M194" i="17"/>
  <c r="Q194" i="17"/>
  <c r="U194" i="17"/>
  <c r="Y194" i="17"/>
  <c r="AC194" i="17"/>
  <c r="I195" i="17"/>
  <c r="M195" i="17"/>
  <c r="Q195" i="17"/>
  <c r="U195" i="17"/>
  <c r="Y195" i="17"/>
  <c r="AC195" i="17"/>
  <c r="I196" i="17"/>
  <c r="M196" i="17"/>
  <c r="Q196" i="17"/>
  <c r="U196" i="17"/>
  <c r="AG196" i="17" s="1"/>
  <c r="Y196" i="17"/>
  <c r="AC196" i="17"/>
  <c r="I197" i="17"/>
  <c r="M197" i="17"/>
  <c r="Q197" i="17"/>
  <c r="U197" i="17"/>
  <c r="Y197" i="17"/>
  <c r="AC197" i="17"/>
  <c r="AG197" i="17" s="1"/>
  <c r="I199" i="17"/>
  <c r="M199" i="17"/>
  <c r="Q199" i="17"/>
  <c r="U199" i="17"/>
  <c r="Y199" i="17"/>
  <c r="AC199" i="17"/>
  <c r="I200" i="17"/>
  <c r="M200" i="17"/>
  <c r="AG200" i="17" s="1"/>
  <c r="Q200" i="17"/>
  <c r="U200" i="17"/>
  <c r="Y200" i="17"/>
  <c r="AC200" i="17"/>
  <c r="I201" i="17"/>
  <c r="M201" i="17"/>
  <c r="Q201" i="17"/>
  <c r="U201" i="17"/>
  <c r="AG201" i="17" s="1"/>
  <c r="Y201" i="17"/>
  <c r="AC201" i="17"/>
  <c r="I202" i="17"/>
  <c r="M202" i="17"/>
  <c r="Q202" i="17"/>
  <c r="U202" i="17"/>
  <c r="Y202" i="17"/>
  <c r="AC202" i="17"/>
  <c r="AG202" i="17" s="1"/>
  <c r="I203" i="17"/>
  <c r="M203" i="17"/>
  <c r="Q203" i="17"/>
  <c r="AG203" i="17" s="1"/>
  <c r="U203" i="17"/>
  <c r="Y203" i="17"/>
  <c r="AC203" i="17"/>
  <c r="I204" i="17"/>
  <c r="M204" i="17"/>
  <c r="Q204" i="17"/>
  <c r="U204" i="17"/>
  <c r="Y204" i="17"/>
  <c r="AC204" i="17"/>
  <c r="I205" i="17"/>
  <c r="M205" i="17"/>
  <c r="Q205" i="17"/>
  <c r="U205" i="17"/>
  <c r="AG205" i="17" s="1"/>
  <c r="Y205" i="17"/>
  <c r="AC205" i="17"/>
  <c r="I206" i="17"/>
  <c r="M206" i="17"/>
  <c r="Q206" i="17"/>
  <c r="U206" i="17"/>
  <c r="Y206" i="17"/>
  <c r="AC206" i="17"/>
  <c r="AG206" i="17" s="1"/>
  <c r="D11" i="15"/>
  <c r="E11" i="15"/>
  <c r="D12" i="15"/>
  <c r="E12" i="15"/>
  <c r="D13" i="15"/>
  <c r="E13" i="15"/>
  <c r="D14" i="15"/>
  <c r="E14" i="15"/>
  <c r="D15" i="15"/>
  <c r="E15" i="15"/>
  <c r="D16" i="15"/>
  <c r="E16" i="15"/>
  <c r="D18" i="15"/>
  <c r="E18" i="15"/>
  <c r="D19" i="15"/>
  <c r="E19" i="15"/>
  <c r="D20" i="15"/>
  <c r="E20" i="15"/>
  <c r="D21" i="15"/>
  <c r="F21" i="15" s="1"/>
  <c r="E21" i="15"/>
  <c r="D22" i="15"/>
  <c r="E22" i="15"/>
  <c r="D23" i="15"/>
  <c r="E23" i="15"/>
  <c r="F23" i="15" s="1"/>
  <c r="D24" i="15"/>
  <c r="E24" i="15"/>
  <c r="D25" i="15"/>
  <c r="F25" i="15" s="1"/>
  <c r="E25" i="15"/>
  <c r="D26" i="15"/>
  <c r="E26" i="15"/>
  <c r="D27" i="15"/>
  <c r="E27" i="15"/>
  <c r="F27" i="15" s="1"/>
  <c r="D28" i="15"/>
  <c r="E28" i="15"/>
  <c r="D29" i="15"/>
  <c r="E29" i="15"/>
  <c r="D30" i="15"/>
  <c r="E30" i="15"/>
  <c r="D32" i="15"/>
  <c r="E32" i="15"/>
  <c r="D33" i="15"/>
  <c r="E33" i="15"/>
  <c r="D34" i="15"/>
  <c r="F34" i="15" s="1"/>
  <c r="E34" i="15"/>
  <c r="D35" i="15"/>
  <c r="E35" i="15"/>
  <c r="D36" i="15"/>
  <c r="E36" i="15"/>
  <c r="F36" i="15" s="1"/>
  <c r="D37" i="15"/>
  <c r="E37" i="15"/>
  <c r="D38" i="15"/>
  <c r="E38" i="15"/>
  <c r="D39" i="15"/>
  <c r="E39" i="15"/>
  <c r="D40" i="15"/>
  <c r="E40" i="15"/>
  <c r="F40" i="15" s="1"/>
  <c r="H40" i="15" s="1"/>
  <c r="D41" i="15"/>
  <c r="E41" i="15"/>
  <c r="D43" i="15"/>
  <c r="E43" i="15"/>
  <c r="D44" i="15"/>
  <c r="E44" i="15"/>
  <c r="D45" i="15"/>
  <c r="E45" i="15"/>
  <c r="D46" i="15"/>
  <c r="E46" i="15"/>
  <c r="D47" i="15"/>
  <c r="E47" i="15"/>
  <c r="D48" i="15"/>
  <c r="E48" i="15"/>
  <c r="D49" i="15"/>
  <c r="E49" i="15"/>
  <c r="F49" i="15" s="1"/>
  <c r="D52" i="15"/>
  <c r="E52" i="15"/>
  <c r="D53" i="15"/>
  <c r="E53" i="15"/>
  <c r="D54" i="15"/>
  <c r="E54" i="15"/>
  <c r="D55" i="15"/>
  <c r="E55" i="15"/>
  <c r="D56" i="15"/>
  <c r="E56" i="15"/>
  <c r="D57" i="15"/>
  <c r="E57" i="15"/>
  <c r="D58" i="15"/>
  <c r="E58" i="15"/>
  <c r="D59" i="15"/>
  <c r="E59" i="15"/>
  <c r="F59" i="15" s="1"/>
  <c r="D60" i="15"/>
  <c r="E60" i="15"/>
  <c r="D61" i="15"/>
  <c r="F61" i="15" s="1"/>
  <c r="AB58" i="17" s="1"/>
  <c r="E61" i="15"/>
  <c r="D62" i="15"/>
  <c r="E62" i="15"/>
  <c r="D63" i="15"/>
  <c r="E63" i="15"/>
  <c r="F63" i="15" s="1"/>
  <c r="D65" i="15"/>
  <c r="E65" i="15"/>
  <c r="D66" i="15"/>
  <c r="E66" i="15"/>
  <c r="D67" i="15"/>
  <c r="E67" i="15"/>
  <c r="D68" i="15"/>
  <c r="E68" i="15"/>
  <c r="F68" i="15" s="1"/>
  <c r="D69" i="15"/>
  <c r="E69" i="15"/>
  <c r="D70" i="15"/>
  <c r="F70" i="15" s="1"/>
  <c r="E70" i="15"/>
  <c r="D71" i="15"/>
  <c r="E71" i="15"/>
  <c r="D72" i="15"/>
  <c r="E72" i="15"/>
  <c r="F72" i="15" s="1"/>
  <c r="D74" i="15"/>
  <c r="E74" i="15"/>
  <c r="D75" i="15"/>
  <c r="D77" i="15" s="1"/>
  <c r="E75" i="15"/>
  <c r="D76" i="15"/>
  <c r="E76" i="15"/>
  <c r="D78" i="15"/>
  <c r="E78" i="15"/>
  <c r="D79" i="15"/>
  <c r="E79" i="15"/>
  <c r="D80" i="15"/>
  <c r="E80" i="15"/>
  <c r="D81" i="15"/>
  <c r="E81" i="15"/>
  <c r="D82" i="15"/>
  <c r="E82" i="15"/>
  <c r="F82" i="15" s="1"/>
  <c r="D83" i="15"/>
  <c r="E83" i="15"/>
  <c r="D84" i="15"/>
  <c r="E84" i="15"/>
  <c r="D85" i="15"/>
  <c r="E85" i="15"/>
  <c r="D86" i="15"/>
  <c r="E86" i="15"/>
  <c r="F86" i="15" s="1"/>
  <c r="D88" i="15"/>
  <c r="F88" i="15" s="1"/>
  <c r="E88" i="15"/>
  <c r="D89" i="15"/>
  <c r="E89" i="15"/>
  <c r="D90" i="15"/>
  <c r="E90" i="15"/>
  <c r="D91" i="15"/>
  <c r="E91" i="15"/>
  <c r="D92" i="15"/>
  <c r="E92" i="15"/>
  <c r="D93" i="15"/>
  <c r="E93" i="15"/>
  <c r="D94" i="15"/>
  <c r="E94" i="15"/>
  <c r="D95" i="15"/>
  <c r="E95" i="15"/>
  <c r="F95" i="15" s="1"/>
  <c r="D96" i="15"/>
  <c r="F96" i="15" s="1"/>
  <c r="E96" i="15"/>
  <c r="D97" i="15"/>
  <c r="E97" i="15"/>
  <c r="D98" i="15"/>
  <c r="E98" i="15"/>
  <c r="D99" i="15"/>
  <c r="E99" i="15"/>
  <c r="F99" i="15" s="1"/>
  <c r="H99" i="15" s="1"/>
  <c r="I99" i="15" s="1"/>
  <c r="AE96" i="17" s="1"/>
  <c r="D100" i="15"/>
  <c r="E100" i="15"/>
  <c r="D101" i="15"/>
  <c r="E101" i="15"/>
  <c r="D102" i="15"/>
  <c r="E102" i="15"/>
  <c r="D103" i="15"/>
  <c r="E103" i="15"/>
  <c r="F103" i="15" s="1"/>
  <c r="D104" i="15"/>
  <c r="E104" i="15"/>
  <c r="D105" i="15"/>
  <c r="E105" i="15"/>
  <c r="D107" i="15"/>
  <c r="E107" i="15"/>
  <c r="D108" i="15"/>
  <c r="E108" i="15"/>
  <c r="D109" i="15"/>
  <c r="E109" i="15"/>
  <c r="D110" i="15"/>
  <c r="F110" i="15" s="1"/>
  <c r="E110" i="15"/>
  <c r="D111" i="15"/>
  <c r="E111" i="15"/>
  <c r="D112" i="15"/>
  <c r="E112" i="15"/>
  <c r="F112" i="15" s="1"/>
  <c r="H112" i="15" s="1"/>
  <c r="D113" i="15"/>
  <c r="E113" i="15"/>
  <c r="D114" i="15"/>
  <c r="F114" i="15" s="1"/>
  <c r="E114" i="15"/>
  <c r="D115" i="15"/>
  <c r="E115" i="15"/>
  <c r="D117" i="15"/>
  <c r="E117" i="15"/>
  <c r="D118" i="15"/>
  <c r="E118" i="15"/>
  <c r="D119" i="15"/>
  <c r="E119" i="15"/>
  <c r="D120" i="15"/>
  <c r="E120" i="15"/>
  <c r="D121" i="15"/>
  <c r="E121" i="15"/>
  <c r="F121" i="15" s="1"/>
  <c r="D122" i="15"/>
  <c r="E122" i="15"/>
  <c r="D123" i="15"/>
  <c r="E123" i="15"/>
  <c r="D124" i="15"/>
  <c r="E124" i="15"/>
  <c r="D125" i="15"/>
  <c r="E125" i="15"/>
  <c r="F125" i="15" s="1"/>
  <c r="D126" i="15"/>
  <c r="E126" i="15"/>
  <c r="D128" i="15"/>
  <c r="E128" i="15"/>
  <c r="D129" i="15"/>
  <c r="E129" i="15"/>
  <c r="D130" i="15"/>
  <c r="E130" i="15"/>
  <c r="F130" i="15" s="1"/>
  <c r="H130" i="15"/>
  <c r="D131" i="15"/>
  <c r="E131" i="15"/>
  <c r="D132" i="15"/>
  <c r="F132" i="15" s="1"/>
  <c r="E132" i="15"/>
  <c r="D133" i="15"/>
  <c r="E133" i="15"/>
  <c r="F133" i="15"/>
  <c r="D134" i="15"/>
  <c r="E134" i="15"/>
  <c r="F134" i="15"/>
  <c r="H134" i="15" s="1"/>
  <c r="D135" i="15"/>
  <c r="E135" i="15"/>
  <c r="D136" i="15"/>
  <c r="E136" i="15"/>
  <c r="F136" i="15" s="1"/>
  <c r="D137" i="15"/>
  <c r="E137" i="15"/>
  <c r="D138" i="15"/>
  <c r="E138" i="15"/>
  <c r="D139" i="15"/>
  <c r="E139" i="15"/>
  <c r="D140" i="15"/>
  <c r="E140" i="15"/>
  <c r="F140" i="15" s="1"/>
  <c r="AB137" i="17" s="1"/>
  <c r="D142" i="15"/>
  <c r="E142" i="15"/>
  <c r="D143" i="15"/>
  <c r="E143" i="15"/>
  <c r="D144" i="15"/>
  <c r="E144" i="15"/>
  <c r="F144" i="15" s="1"/>
  <c r="AB141" i="17" s="1"/>
  <c r="D145" i="15"/>
  <c r="E145" i="15"/>
  <c r="F145" i="15"/>
  <c r="D146" i="15"/>
  <c r="E146" i="15"/>
  <c r="F146" i="15"/>
  <c r="AB143" i="17" s="1"/>
  <c r="D147" i="15"/>
  <c r="E147" i="15"/>
  <c r="D148" i="15"/>
  <c r="E148" i="15"/>
  <c r="D149" i="15"/>
  <c r="E149" i="15"/>
  <c r="D150" i="15"/>
  <c r="E150" i="15"/>
  <c r="D151" i="15"/>
  <c r="E151" i="15"/>
  <c r="D152" i="15"/>
  <c r="E152" i="15"/>
  <c r="F152" i="15" s="1"/>
  <c r="D153" i="15"/>
  <c r="E153" i="15"/>
  <c r="D154" i="15"/>
  <c r="E154" i="15"/>
  <c r="F154" i="15"/>
  <c r="D155" i="15"/>
  <c r="E155" i="15"/>
  <c r="F155" i="15"/>
  <c r="D156" i="15"/>
  <c r="E156" i="15"/>
  <c r="F156" i="15" s="1"/>
  <c r="D157" i="15"/>
  <c r="E157" i="15"/>
  <c r="F157" i="15"/>
  <c r="D158" i="15"/>
  <c r="E158" i="15"/>
  <c r="D159" i="15"/>
  <c r="F159" i="15" s="1"/>
  <c r="H159" i="15" s="1"/>
  <c r="E159" i="15"/>
  <c r="D160" i="15"/>
  <c r="E160" i="15"/>
  <c r="D161" i="15"/>
  <c r="F161" i="15" s="1"/>
  <c r="AB158" i="17" s="1"/>
  <c r="E161" i="15"/>
  <c r="D162" i="15"/>
  <c r="E162" i="15"/>
  <c r="D163" i="15"/>
  <c r="E163" i="15"/>
  <c r="F163" i="15" s="1"/>
  <c r="AB160" i="17" s="1"/>
  <c r="D164" i="15"/>
  <c r="F164" i="15" s="1"/>
  <c r="E164" i="15"/>
  <c r="D165" i="15"/>
  <c r="E165" i="15"/>
  <c r="D167" i="15"/>
  <c r="E167" i="15"/>
  <c r="D168" i="15"/>
  <c r="E168" i="15"/>
  <c r="D169" i="15"/>
  <c r="E169" i="15"/>
  <c r="D170" i="15"/>
  <c r="E170" i="15"/>
  <c r="D171" i="15"/>
  <c r="E171" i="15"/>
  <c r="D172" i="15"/>
  <c r="E172" i="15"/>
  <c r="F172" i="15" s="1"/>
  <c r="D173" i="15"/>
  <c r="F173" i="15" s="1"/>
  <c r="H173" i="15" s="1"/>
  <c r="E173" i="15"/>
  <c r="D174" i="15"/>
  <c r="E174" i="15"/>
  <c r="D175" i="15"/>
  <c r="E175" i="15"/>
  <c r="D176" i="15"/>
  <c r="E176" i="15"/>
  <c r="F176" i="15" s="1"/>
  <c r="H176" i="15" s="1"/>
  <c r="AD173" i="17" s="1"/>
  <c r="D177" i="15"/>
  <c r="F177" i="15" s="1"/>
  <c r="AB174" i="17" s="1"/>
  <c r="E177" i="15"/>
  <c r="D179" i="15"/>
  <c r="E179" i="15"/>
  <c r="D180" i="15"/>
  <c r="E180" i="15"/>
  <c r="D181" i="15"/>
  <c r="E181" i="15"/>
  <c r="D182" i="15"/>
  <c r="E182" i="15"/>
  <c r="D183" i="15"/>
  <c r="E183" i="15"/>
  <c r="D184" i="15"/>
  <c r="E184" i="15"/>
  <c r="D185" i="15"/>
  <c r="E185" i="15"/>
  <c r="F185" i="15" s="1"/>
  <c r="D186" i="15"/>
  <c r="F186" i="15" s="1"/>
  <c r="E186" i="15"/>
  <c r="D187" i="15"/>
  <c r="E187" i="15"/>
  <c r="D188" i="15"/>
  <c r="E188" i="15"/>
  <c r="D189" i="15"/>
  <c r="E189" i="15"/>
  <c r="F189" i="15" s="1"/>
  <c r="D190" i="15"/>
  <c r="F190" i="15" s="1"/>
  <c r="H190" i="15" s="1"/>
  <c r="E190" i="15"/>
  <c r="D191" i="15"/>
  <c r="E191" i="15"/>
  <c r="D192" i="15"/>
  <c r="E192" i="15"/>
  <c r="D193" i="15"/>
  <c r="E193" i="15"/>
  <c r="F193" i="15" s="1"/>
  <c r="D194" i="15"/>
  <c r="F194" i="15" s="1"/>
  <c r="E194" i="15"/>
  <c r="D195" i="15"/>
  <c r="E195" i="15"/>
  <c r="D196" i="15"/>
  <c r="E196" i="15"/>
  <c r="D197" i="15"/>
  <c r="E197" i="15"/>
  <c r="F197" i="15" s="1"/>
  <c r="D198" i="15"/>
  <c r="F198" i="15" s="1"/>
  <c r="E198" i="15"/>
  <c r="D199" i="15"/>
  <c r="E199" i="15"/>
  <c r="D200" i="15"/>
  <c r="E200" i="15"/>
  <c r="D202" i="15"/>
  <c r="E202" i="15"/>
  <c r="D203" i="15"/>
  <c r="E203" i="15"/>
  <c r="D204" i="15"/>
  <c r="E204" i="15"/>
  <c r="D205" i="15"/>
  <c r="E205" i="15"/>
  <c r="D206" i="15"/>
  <c r="E206" i="15"/>
  <c r="F206" i="15" s="1"/>
  <c r="D207" i="15"/>
  <c r="F207" i="15" s="1"/>
  <c r="H207" i="15" s="1"/>
  <c r="E207" i="15"/>
  <c r="D208" i="15"/>
  <c r="E208" i="15"/>
  <c r="D209" i="15"/>
  <c r="E209" i="15"/>
  <c r="I211" i="15"/>
  <c r="D11" i="14"/>
  <c r="E11" i="14"/>
  <c r="D12" i="14"/>
  <c r="E12" i="14"/>
  <c r="D13" i="14"/>
  <c r="E13" i="14"/>
  <c r="D14" i="14"/>
  <c r="E14" i="14"/>
  <c r="D15" i="14"/>
  <c r="F15" i="14" s="1"/>
  <c r="X12" i="17" s="1"/>
  <c r="E15" i="14"/>
  <c r="D16" i="14"/>
  <c r="E16" i="14"/>
  <c r="F16" i="14" s="1"/>
  <c r="D18" i="14"/>
  <c r="E18" i="14"/>
  <c r="D19" i="14"/>
  <c r="E19" i="14"/>
  <c r="D20" i="14"/>
  <c r="F20" i="14" s="1"/>
  <c r="E20" i="14"/>
  <c r="D21" i="14"/>
  <c r="E21" i="14"/>
  <c r="D22" i="14"/>
  <c r="E22" i="14"/>
  <c r="D23" i="14"/>
  <c r="E23" i="14"/>
  <c r="F23" i="14" s="1"/>
  <c r="X20" i="17" s="1"/>
  <c r="D24" i="14"/>
  <c r="F24" i="14" s="1"/>
  <c r="E24" i="14"/>
  <c r="D25" i="14"/>
  <c r="E25" i="14"/>
  <c r="D26" i="14"/>
  <c r="E26" i="14"/>
  <c r="D27" i="14"/>
  <c r="E27" i="14"/>
  <c r="D28" i="14"/>
  <c r="F28" i="14" s="1"/>
  <c r="E28" i="14"/>
  <c r="D29" i="14"/>
  <c r="E29" i="14"/>
  <c r="D30" i="14"/>
  <c r="E30" i="14"/>
  <c r="D32" i="14"/>
  <c r="E32" i="14"/>
  <c r="F32" i="14" s="1"/>
  <c r="D33" i="14"/>
  <c r="E33" i="14"/>
  <c r="D34" i="14"/>
  <c r="E34" i="14"/>
  <c r="D35" i="14"/>
  <c r="E35" i="14"/>
  <c r="D36" i="14"/>
  <c r="E36" i="14"/>
  <c r="F36" i="14" s="1"/>
  <c r="D37" i="14"/>
  <c r="F37" i="14" s="1"/>
  <c r="E37" i="14"/>
  <c r="D38" i="14"/>
  <c r="E38" i="14"/>
  <c r="D39" i="14"/>
  <c r="E39" i="14"/>
  <c r="D40" i="14"/>
  <c r="E40" i="14"/>
  <c r="F40" i="14" s="1"/>
  <c r="D41" i="14"/>
  <c r="F41" i="14" s="1"/>
  <c r="X38" i="17" s="1"/>
  <c r="E41" i="14"/>
  <c r="D43" i="14"/>
  <c r="E43" i="14"/>
  <c r="D44" i="14"/>
  <c r="E44" i="14"/>
  <c r="D45" i="14"/>
  <c r="E45" i="14"/>
  <c r="F45" i="14" s="1"/>
  <c r="D46" i="14"/>
  <c r="E46" i="14"/>
  <c r="D47" i="14"/>
  <c r="E47" i="14"/>
  <c r="D48" i="14"/>
  <c r="E48" i="14"/>
  <c r="D49" i="14"/>
  <c r="E49" i="14"/>
  <c r="F49" i="14" s="1"/>
  <c r="D52" i="14"/>
  <c r="E52" i="14"/>
  <c r="D53" i="14"/>
  <c r="E53" i="14"/>
  <c r="D54" i="14"/>
  <c r="E54" i="14"/>
  <c r="D55" i="14"/>
  <c r="E55" i="14"/>
  <c r="D56" i="14"/>
  <c r="F56" i="14" s="1"/>
  <c r="E56" i="14"/>
  <c r="D57" i="14"/>
  <c r="E57" i="14"/>
  <c r="F57" i="14" s="1"/>
  <c r="D58" i="14"/>
  <c r="E58" i="14"/>
  <c r="D59" i="14"/>
  <c r="E59" i="14"/>
  <c r="F59" i="14" s="1"/>
  <c r="D60" i="14"/>
  <c r="F60" i="14" s="1"/>
  <c r="X57" i="17" s="1"/>
  <c r="E60" i="14"/>
  <c r="D61" i="14"/>
  <c r="E61" i="14"/>
  <c r="F61" i="14" s="1"/>
  <c r="D62" i="14"/>
  <c r="E62" i="14"/>
  <c r="D63" i="14"/>
  <c r="E63" i="14"/>
  <c r="F63" i="14" s="1"/>
  <c r="D65" i="14"/>
  <c r="E65" i="14"/>
  <c r="D66" i="14"/>
  <c r="E66" i="14"/>
  <c r="D67" i="14"/>
  <c r="E67" i="14"/>
  <c r="D68" i="14"/>
  <c r="E68" i="14"/>
  <c r="D69" i="14"/>
  <c r="E69" i="14"/>
  <c r="D70" i="14"/>
  <c r="F70" i="14" s="1"/>
  <c r="E70" i="14"/>
  <c r="D71" i="14"/>
  <c r="E71" i="14"/>
  <c r="D72" i="14"/>
  <c r="E72" i="14"/>
  <c r="D74" i="14"/>
  <c r="E74" i="14"/>
  <c r="D75" i="14"/>
  <c r="E75" i="14"/>
  <c r="D76" i="14"/>
  <c r="E76" i="14"/>
  <c r="D78" i="14"/>
  <c r="E78" i="14"/>
  <c r="D79" i="14"/>
  <c r="E79" i="14"/>
  <c r="D80" i="14"/>
  <c r="E80" i="14"/>
  <c r="D81" i="14"/>
  <c r="E81" i="14"/>
  <c r="D82" i="14"/>
  <c r="E82" i="14"/>
  <c r="F82" i="14" s="1"/>
  <c r="D83" i="14"/>
  <c r="E83" i="14"/>
  <c r="D84" i="14"/>
  <c r="E84" i="14"/>
  <c r="D85" i="14"/>
  <c r="E85" i="14"/>
  <c r="D86" i="14"/>
  <c r="E86" i="14"/>
  <c r="D88" i="14"/>
  <c r="E88" i="14"/>
  <c r="D89" i="14"/>
  <c r="E89" i="14"/>
  <c r="D90" i="14"/>
  <c r="E90" i="14"/>
  <c r="D91" i="14"/>
  <c r="E91" i="14"/>
  <c r="D92" i="14"/>
  <c r="E92" i="14"/>
  <c r="D93" i="14"/>
  <c r="E93" i="14"/>
  <c r="D94" i="14"/>
  <c r="E94" i="14"/>
  <c r="D95" i="14"/>
  <c r="E95" i="14"/>
  <c r="D96" i="14"/>
  <c r="E96" i="14"/>
  <c r="D97" i="14"/>
  <c r="E97" i="14"/>
  <c r="D98" i="14"/>
  <c r="E98" i="14"/>
  <c r="D99" i="14"/>
  <c r="E99" i="14"/>
  <c r="D100" i="14"/>
  <c r="E100" i="14"/>
  <c r="D101" i="14"/>
  <c r="E101" i="14"/>
  <c r="D102" i="14"/>
  <c r="E102" i="14"/>
  <c r="D103" i="14"/>
  <c r="E103" i="14"/>
  <c r="D104" i="14"/>
  <c r="F104" i="14" s="1"/>
  <c r="E104" i="14"/>
  <c r="D105" i="14"/>
  <c r="E105" i="14"/>
  <c r="D107" i="14"/>
  <c r="E107" i="14"/>
  <c r="D108" i="14"/>
  <c r="F108" i="14" s="1"/>
  <c r="E108" i="14"/>
  <c r="D109" i="14"/>
  <c r="E109" i="14"/>
  <c r="D110" i="14"/>
  <c r="E110" i="14"/>
  <c r="D111" i="14"/>
  <c r="E111" i="14"/>
  <c r="D112" i="14"/>
  <c r="F112" i="14" s="1"/>
  <c r="E112" i="14"/>
  <c r="D113" i="14"/>
  <c r="E113" i="14"/>
  <c r="D114" i="14"/>
  <c r="E114" i="14"/>
  <c r="D115" i="14"/>
  <c r="E115" i="14"/>
  <c r="D117" i="14"/>
  <c r="F117" i="14" s="1"/>
  <c r="E117" i="14"/>
  <c r="D118" i="14"/>
  <c r="F118" i="14" s="1"/>
  <c r="E118" i="14"/>
  <c r="D119" i="14"/>
  <c r="E119" i="14"/>
  <c r="D120" i="14"/>
  <c r="F120" i="14"/>
  <c r="H120" i="14"/>
  <c r="Z117" i="17" s="1"/>
  <c r="E120" i="14"/>
  <c r="D121" i="14"/>
  <c r="E121" i="14"/>
  <c r="F121" i="14"/>
  <c r="X118" i="17" s="1"/>
  <c r="D122" i="14"/>
  <c r="E122" i="14"/>
  <c r="D123" i="14"/>
  <c r="F123" i="14" s="1"/>
  <c r="E123" i="14"/>
  <c r="D124" i="14"/>
  <c r="E124" i="14"/>
  <c r="D125" i="14"/>
  <c r="E125" i="14"/>
  <c r="D126" i="14"/>
  <c r="E126" i="14"/>
  <c r="D128" i="14"/>
  <c r="E128" i="14"/>
  <c r="D129" i="14"/>
  <c r="F129" i="14"/>
  <c r="E129" i="14"/>
  <c r="D130" i="14"/>
  <c r="E130" i="14"/>
  <c r="D131" i="14"/>
  <c r="E131" i="14"/>
  <c r="D132" i="14"/>
  <c r="E132" i="14"/>
  <c r="D133" i="14"/>
  <c r="F133" i="14" s="1"/>
  <c r="H133" i="14" s="1"/>
  <c r="E133" i="14"/>
  <c r="D134" i="14"/>
  <c r="E134" i="14"/>
  <c r="D135" i="14"/>
  <c r="E135" i="14"/>
  <c r="E141" i="14" s="1"/>
  <c r="D136" i="14"/>
  <c r="F136" i="14" s="1"/>
  <c r="X133" i="17" s="1"/>
  <c r="E136" i="14"/>
  <c r="D137" i="14"/>
  <c r="E137" i="14"/>
  <c r="D138" i="14"/>
  <c r="E138" i="14"/>
  <c r="D139" i="14"/>
  <c r="F139" i="14"/>
  <c r="H139" i="14" s="1"/>
  <c r="X136" i="17"/>
  <c r="E139" i="14"/>
  <c r="D140" i="14"/>
  <c r="E140" i="14"/>
  <c r="D142" i="14"/>
  <c r="E142" i="14"/>
  <c r="D143" i="14"/>
  <c r="E143" i="14"/>
  <c r="D144" i="14"/>
  <c r="F144" i="14" s="1"/>
  <c r="X141" i="17" s="1"/>
  <c r="E144" i="14"/>
  <c r="D145" i="14"/>
  <c r="E145" i="14"/>
  <c r="F145" i="14"/>
  <c r="X142" i="17"/>
  <c r="D146" i="14"/>
  <c r="F146" i="14" s="1"/>
  <c r="X143" i="17" s="1"/>
  <c r="E146" i="14"/>
  <c r="D147" i="14"/>
  <c r="E147" i="14"/>
  <c r="D148" i="14"/>
  <c r="E148" i="14"/>
  <c r="F148" i="14"/>
  <c r="H148" i="14"/>
  <c r="I148" i="14" s="1"/>
  <c r="AA145" i="17" s="1"/>
  <c r="D149" i="14"/>
  <c r="F149" i="14"/>
  <c r="E149" i="14"/>
  <c r="D150" i="14"/>
  <c r="E150" i="14"/>
  <c r="D151" i="14"/>
  <c r="E151" i="14"/>
  <c r="D152" i="14"/>
  <c r="F152" i="14" s="1"/>
  <c r="E152" i="14"/>
  <c r="D153" i="14"/>
  <c r="E153" i="14"/>
  <c r="D154" i="14"/>
  <c r="E154" i="14"/>
  <c r="D155" i="14"/>
  <c r="E155" i="14"/>
  <c r="D156" i="14"/>
  <c r="E156" i="14"/>
  <c r="D157" i="14"/>
  <c r="E157" i="14"/>
  <c r="F157" i="14"/>
  <c r="D158" i="14"/>
  <c r="E158" i="14"/>
  <c r="D159" i="14"/>
  <c r="E159" i="14"/>
  <c r="D160" i="14"/>
  <c r="E160" i="14"/>
  <c r="D161" i="14"/>
  <c r="E161" i="14"/>
  <c r="D162" i="14"/>
  <c r="E162" i="14"/>
  <c r="F162" i="14" s="1"/>
  <c r="D163" i="14"/>
  <c r="E163" i="14"/>
  <c r="D164" i="14"/>
  <c r="E164" i="14"/>
  <c r="F164" i="14"/>
  <c r="H164" i="14" s="1"/>
  <c r="D165" i="14"/>
  <c r="E165" i="14"/>
  <c r="F165" i="14"/>
  <c r="D167" i="14"/>
  <c r="F167" i="14" s="1"/>
  <c r="E167" i="14"/>
  <c r="D168" i="14"/>
  <c r="F168" i="14" s="1"/>
  <c r="E168" i="14"/>
  <c r="D169" i="14"/>
  <c r="E169" i="14"/>
  <c r="D170" i="14"/>
  <c r="E170" i="14"/>
  <c r="D171" i="14"/>
  <c r="F171" i="14"/>
  <c r="H171" i="14" s="1"/>
  <c r="E171" i="14"/>
  <c r="D172" i="14"/>
  <c r="E172" i="14"/>
  <c r="D173" i="14"/>
  <c r="F173" i="14" s="1"/>
  <c r="E173" i="14"/>
  <c r="D174" i="14"/>
  <c r="E174" i="14"/>
  <c r="D175" i="14"/>
  <c r="E175" i="14"/>
  <c r="D176" i="14"/>
  <c r="E176" i="14"/>
  <c r="D177" i="14"/>
  <c r="F177" i="14" s="1"/>
  <c r="E177" i="14"/>
  <c r="D179" i="14"/>
  <c r="E179" i="14"/>
  <c r="D180" i="14"/>
  <c r="E180" i="14"/>
  <c r="D181" i="14"/>
  <c r="E181" i="14"/>
  <c r="D182" i="14"/>
  <c r="E182" i="14"/>
  <c r="D183" i="14"/>
  <c r="E183" i="14"/>
  <c r="D184" i="14"/>
  <c r="E184" i="14"/>
  <c r="D185" i="14"/>
  <c r="F185" i="14" s="1"/>
  <c r="X182" i="17"/>
  <c r="E185" i="14"/>
  <c r="D186" i="14"/>
  <c r="F186" i="14" s="1"/>
  <c r="X183" i="17" s="1"/>
  <c r="E186" i="14"/>
  <c r="D187" i="14"/>
  <c r="E187" i="14"/>
  <c r="F187" i="14" s="1"/>
  <c r="D188" i="14"/>
  <c r="E188" i="14"/>
  <c r="F188" i="14"/>
  <c r="X185" i="17" s="1"/>
  <c r="D189" i="14"/>
  <c r="F189" i="14" s="1"/>
  <c r="X186" i="17" s="1"/>
  <c r="E189" i="14"/>
  <c r="D190" i="14"/>
  <c r="E190" i="14"/>
  <c r="D191" i="14"/>
  <c r="E191" i="14"/>
  <c r="D192" i="14"/>
  <c r="E192" i="14"/>
  <c r="D193" i="14"/>
  <c r="E193" i="14"/>
  <c r="D194" i="14"/>
  <c r="E194" i="14"/>
  <c r="F194" i="14"/>
  <c r="X191" i="17" s="1"/>
  <c r="D195" i="14"/>
  <c r="F195" i="14" s="1"/>
  <c r="E195" i="14"/>
  <c r="D196" i="14"/>
  <c r="E196" i="14"/>
  <c r="D197" i="14"/>
  <c r="E197" i="14"/>
  <c r="D198" i="14"/>
  <c r="E198" i="14"/>
  <c r="D199" i="14"/>
  <c r="F199" i="14" s="1"/>
  <c r="E199" i="14"/>
  <c r="D200" i="14"/>
  <c r="E200" i="14"/>
  <c r="D202" i="14"/>
  <c r="E202" i="14"/>
  <c r="D203" i="14"/>
  <c r="E203" i="14"/>
  <c r="F203" i="14" s="1"/>
  <c r="H203" i="14" s="1"/>
  <c r="Z200" i="17" s="1"/>
  <c r="D204" i="14"/>
  <c r="E204" i="14"/>
  <c r="D205" i="14"/>
  <c r="E205" i="14"/>
  <c r="D206" i="14"/>
  <c r="E206" i="14"/>
  <c r="D207" i="14"/>
  <c r="E207" i="14"/>
  <c r="D208" i="14"/>
  <c r="F208" i="14" s="1"/>
  <c r="X205" i="17" s="1"/>
  <c r="E208" i="14"/>
  <c r="D209" i="14"/>
  <c r="E209" i="14"/>
  <c r="F209" i="14"/>
  <c r="H209" i="14" s="1"/>
  <c r="I211" i="14"/>
  <c r="D12" i="13"/>
  <c r="E12" i="13"/>
  <c r="D13" i="13"/>
  <c r="E13" i="13"/>
  <c r="D14" i="13"/>
  <c r="E14" i="13"/>
  <c r="D15" i="13"/>
  <c r="E15" i="13"/>
  <c r="F15" i="13" s="1"/>
  <c r="D16" i="13"/>
  <c r="F16" i="13" s="1"/>
  <c r="E16" i="13"/>
  <c r="D17" i="13"/>
  <c r="E17" i="13"/>
  <c r="D19" i="13"/>
  <c r="E19" i="13"/>
  <c r="D20" i="13"/>
  <c r="E20" i="13"/>
  <c r="F20" i="13" s="1"/>
  <c r="D21" i="13"/>
  <c r="E21" i="13"/>
  <c r="D22" i="13"/>
  <c r="E22" i="13"/>
  <c r="D23" i="13"/>
  <c r="E23" i="13"/>
  <c r="D24" i="13"/>
  <c r="E24" i="13"/>
  <c r="F24" i="13" s="1"/>
  <c r="D25" i="13"/>
  <c r="E25" i="13"/>
  <c r="D26" i="13"/>
  <c r="E26" i="13"/>
  <c r="D27" i="13"/>
  <c r="E27" i="13"/>
  <c r="D28" i="13"/>
  <c r="E28" i="13"/>
  <c r="D29" i="13"/>
  <c r="E29" i="13"/>
  <c r="D30" i="13"/>
  <c r="E30" i="13"/>
  <c r="D31" i="13"/>
  <c r="E31" i="13"/>
  <c r="D33" i="13"/>
  <c r="E33" i="13"/>
  <c r="D34" i="13"/>
  <c r="F34" i="13" s="1"/>
  <c r="E34" i="13"/>
  <c r="D35" i="13"/>
  <c r="E35" i="13"/>
  <c r="D36" i="13"/>
  <c r="E36" i="13"/>
  <c r="D37" i="13"/>
  <c r="E37" i="13"/>
  <c r="F37" i="13" s="1"/>
  <c r="D38" i="13"/>
  <c r="F38" i="13" s="1"/>
  <c r="E38" i="13"/>
  <c r="D39" i="13"/>
  <c r="E39" i="13"/>
  <c r="D40" i="13"/>
  <c r="E40" i="13"/>
  <c r="D41" i="13"/>
  <c r="E41" i="13"/>
  <c r="F41" i="13" s="1"/>
  <c r="T37" i="17" s="1"/>
  <c r="D42" i="13"/>
  <c r="E42" i="13"/>
  <c r="D44" i="13"/>
  <c r="E44" i="13"/>
  <c r="D45" i="13"/>
  <c r="E45" i="13"/>
  <c r="D46" i="13"/>
  <c r="E46" i="13"/>
  <c r="D47" i="13"/>
  <c r="E47" i="13"/>
  <c r="D48" i="13"/>
  <c r="E48" i="13"/>
  <c r="D49" i="13"/>
  <c r="E49" i="13"/>
  <c r="D50" i="13"/>
  <c r="E50" i="13"/>
  <c r="D53" i="13"/>
  <c r="F53" i="13" s="1"/>
  <c r="E53" i="13"/>
  <c r="D54" i="13"/>
  <c r="E54" i="13"/>
  <c r="F54" i="13" s="1"/>
  <c r="D55" i="13"/>
  <c r="E55" i="13"/>
  <c r="D56" i="13"/>
  <c r="E56" i="13"/>
  <c r="D57" i="13"/>
  <c r="F57" i="13" s="1"/>
  <c r="E57" i="13"/>
  <c r="D58" i="13"/>
  <c r="E58" i="13"/>
  <c r="D59" i="13"/>
  <c r="E59" i="13"/>
  <c r="D60" i="13"/>
  <c r="E60" i="13"/>
  <c r="D61" i="13"/>
  <c r="E61" i="13"/>
  <c r="D62" i="13"/>
  <c r="F62" i="13" s="1"/>
  <c r="T58" i="17" s="1"/>
  <c r="E62" i="13"/>
  <c r="D63" i="13"/>
  <c r="E63" i="13"/>
  <c r="D64" i="13"/>
  <c r="E64" i="13"/>
  <c r="D66" i="13"/>
  <c r="E66" i="13"/>
  <c r="F66" i="13"/>
  <c r="D67" i="13"/>
  <c r="E67" i="13"/>
  <c r="D68" i="13"/>
  <c r="E68" i="13"/>
  <c r="F68" i="13"/>
  <c r="D69" i="13"/>
  <c r="E69" i="13"/>
  <c r="D70" i="13"/>
  <c r="D74" i="13" s="1"/>
  <c r="E70" i="13"/>
  <c r="D71" i="13"/>
  <c r="E71" i="13"/>
  <c r="D72" i="13"/>
  <c r="E72" i="13"/>
  <c r="D73" i="13"/>
  <c r="E73" i="13"/>
  <c r="D75" i="13"/>
  <c r="E75" i="13"/>
  <c r="D76" i="13"/>
  <c r="E76" i="13"/>
  <c r="D77" i="13"/>
  <c r="E77" i="13"/>
  <c r="D79" i="13"/>
  <c r="E79" i="13"/>
  <c r="D80" i="13"/>
  <c r="E80" i="13"/>
  <c r="D81" i="13"/>
  <c r="E81" i="13"/>
  <c r="D82" i="13"/>
  <c r="F82" i="13" s="1"/>
  <c r="E82" i="13"/>
  <c r="D83" i="13"/>
  <c r="E83" i="13"/>
  <c r="F83" i="13" s="1"/>
  <c r="D84" i="13"/>
  <c r="E84" i="13"/>
  <c r="D85" i="13"/>
  <c r="E85" i="13"/>
  <c r="D86" i="13"/>
  <c r="F86" i="13" s="1"/>
  <c r="H86" i="13" s="1"/>
  <c r="I86" i="13" s="1"/>
  <c r="E86" i="13"/>
  <c r="D87" i="13"/>
  <c r="E87" i="13"/>
  <c r="F87" i="13" s="1"/>
  <c r="T83" i="17" s="1"/>
  <c r="D89" i="13"/>
  <c r="E89" i="13"/>
  <c r="D90" i="13"/>
  <c r="E90" i="13"/>
  <c r="D91" i="13"/>
  <c r="E91" i="13"/>
  <c r="D92" i="13"/>
  <c r="E92" i="13"/>
  <c r="D93" i="13"/>
  <c r="E93" i="13"/>
  <c r="D94" i="13"/>
  <c r="E94" i="13"/>
  <c r="D95" i="13"/>
  <c r="E95" i="13"/>
  <c r="F95" i="13"/>
  <c r="D96" i="13"/>
  <c r="E96" i="13"/>
  <c r="D97" i="13"/>
  <c r="E97" i="13"/>
  <c r="D98" i="13"/>
  <c r="E98" i="13"/>
  <c r="D99" i="13"/>
  <c r="E99" i="13"/>
  <c r="D100" i="13"/>
  <c r="F100" i="13" s="1"/>
  <c r="E100" i="13"/>
  <c r="D101" i="13"/>
  <c r="F101" i="13" s="1"/>
  <c r="H101" i="13" s="1"/>
  <c r="V97" i="17" s="1"/>
  <c r="E101" i="13"/>
  <c r="D102" i="13"/>
  <c r="E102" i="13"/>
  <c r="D103" i="13"/>
  <c r="E103" i="13"/>
  <c r="F103" i="13"/>
  <c r="D104" i="13"/>
  <c r="E104" i="13"/>
  <c r="D105" i="13"/>
  <c r="E105" i="13"/>
  <c r="D106" i="13"/>
  <c r="F106" i="13" s="1"/>
  <c r="E106" i="13"/>
  <c r="D108" i="13"/>
  <c r="E108" i="13"/>
  <c r="E117" i="13" s="1"/>
  <c r="D109" i="13"/>
  <c r="E109" i="13"/>
  <c r="D110" i="13"/>
  <c r="E110" i="13"/>
  <c r="D111" i="13"/>
  <c r="E111" i="13"/>
  <c r="D112" i="13"/>
  <c r="E112" i="13"/>
  <c r="D113" i="13"/>
  <c r="E113" i="13"/>
  <c r="D114" i="13"/>
  <c r="F114" i="13" s="1"/>
  <c r="E114" i="13"/>
  <c r="D115" i="13"/>
  <c r="E115" i="13"/>
  <c r="D116" i="13"/>
  <c r="E116" i="13"/>
  <c r="D118" i="13"/>
  <c r="E118" i="13"/>
  <c r="D119" i="13"/>
  <c r="E119" i="13"/>
  <c r="D120" i="13"/>
  <c r="E120" i="13"/>
  <c r="D121" i="13"/>
  <c r="E121" i="13"/>
  <c r="D122" i="13"/>
  <c r="E122" i="13"/>
  <c r="F122" i="13" s="1"/>
  <c r="D123" i="13"/>
  <c r="E123" i="13"/>
  <c r="D124" i="13"/>
  <c r="E124" i="13"/>
  <c r="D125" i="13"/>
  <c r="E125" i="13"/>
  <c r="F125" i="13" s="1"/>
  <c r="T121" i="17"/>
  <c r="D126" i="13"/>
  <c r="E126" i="13"/>
  <c r="D127" i="13"/>
  <c r="E127" i="13"/>
  <c r="D129" i="13"/>
  <c r="E129" i="13"/>
  <c r="D130" i="13"/>
  <c r="E130" i="13"/>
  <c r="F130" i="13" s="1"/>
  <c r="D131" i="13"/>
  <c r="E131" i="13"/>
  <c r="D132" i="13"/>
  <c r="E132" i="13"/>
  <c r="D133" i="13"/>
  <c r="E133" i="13"/>
  <c r="D134" i="13"/>
  <c r="E134" i="13"/>
  <c r="F134" i="13"/>
  <c r="D135" i="13"/>
  <c r="E135" i="13"/>
  <c r="D136" i="13"/>
  <c r="E136" i="13"/>
  <c r="D137" i="13"/>
  <c r="E137" i="13"/>
  <c r="D138" i="13"/>
  <c r="F138" i="13" s="1"/>
  <c r="T134" i="17" s="1"/>
  <c r="E138" i="13"/>
  <c r="D139" i="13"/>
  <c r="F139" i="13" s="1"/>
  <c r="E139" i="13"/>
  <c r="D140" i="13"/>
  <c r="E140" i="13"/>
  <c r="D141" i="13"/>
  <c r="E141" i="13"/>
  <c r="D143" i="13"/>
  <c r="E143" i="13"/>
  <c r="D144" i="13"/>
  <c r="E144" i="13"/>
  <c r="D145" i="13"/>
  <c r="E145" i="13"/>
  <c r="F145" i="13" s="1"/>
  <c r="T141" i="17"/>
  <c r="D146" i="13"/>
  <c r="E146" i="13"/>
  <c r="D147" i="13"/>
  <c r="E147" i="13"/>
  <c r="D148" i="13"/>
  <c r="E148" i="13"/>
  <c r="D149" i="13"/>
  <c r="E149" i="13"/>
  <c r="D150" i="13"/>
  <c r="E150" i="13"/>
  <c r="D151" i="13"/>
  <c r="E151" i="13"/>
  <c r="D152" i="13"/>
  <c r="E152" i="13"/>
  <c r="D153" i="13"/>
  <c r="E153" i="13"/>
  <c r="D154" i="13"/>
  <c r="E154" i="13"/>
  <c r="D155" i="13"/>
  <c r="E155" i="13"/>
  <c r="D156" i="13"/>
  <c r="E156" i="13"/>
  <c r="D157" i="13"/>
  <c r="E157" i="13"/>
  <c r="D158" i="13"/>
  <c r="E158" i="13"/>
  <c r="D159" i="13"/>
  <c r="E159" i="13"/>
  <c r="D160" i="13"/>
  <c r="E160" i="13"/>
  <c r="D161" i="13"/>
  <c r="E161" i="13"/>
  <c r="D162" i="13"/>
  <c r="E162" i="13"/>
  <c r="D163" i="13"/>
  <c r="E163" i="13"/>
  <c r="D164" i="13"/>
  <c r="E164" i="13"/>
  <c r="D165" i="13"/>
  <c r="E165" i="13"/>
  <c r="D166" i="13"/>
  <c r="F166" i="13"/>
  <c r="E166" i="13"/>
  <c r="D168" i="13"/>
  <c r="E168" i="13"/>
  <c r="D169" i="13"/>
  <c r="E169" i="13"/>
  <c r="D170" i="13"/>
  <c r="E170" i="13"/>
  <c r="E179" i="13" s="1"/>
  <c r="F170" i="13"/>
  <c r="D171" i="13"/>
  <c r="T167" i="17"/>
  <c r="E171" i="13"/>
  <c r="F171" i="13" s="1"/>
  <c r="D172" i="13"/>
  <c r="E172" i="13"/>
  <c r="D173" i="13"/>
  <c r="E173" i="13"/>
  <c r="D174" i="13"/>
  <c r="E174" i="13"/>
  <c r="D175" i="13"/>
  <c r="E175" i="13"/>
  <c r="D176" i="13"/>
  <c r="E176" i="13"/>
  <c r="F176" i="13" s="1"/>
  <c r="D177" i="13"/>
  <c r="E177" i="13"/>
  <c r="D178" i="13"/>
  <c r="F178" i="13"/>
  <c r="H178" i="13" s="1"/>
  <c r="V174" i="17" s="1"/>
  <c r="E178" i="13"/>
  <c r="D180" i="13"/>
  <c r="E180" i="13"/>
  <c r="D181" i="13"/>
  <c r="F181" i="13"/>
  <c r="H181" i="13" s="1"/>
  <c r="T177" i="17"/>
  <c r="E181" i="13"/>
  <c r="D182" i="13"/>
  <c r="F182" i="13"/>
  <c r="T178" i="17" s="1"/>
  <c r="E182" i="13"/>
  <c r="D183" i="13"/>
  <c r="E183" i="13"/>
  <c r="F183" i="13" s="1"/>
  <c r="T179" i="17" s="1"/>
  <c r="D184" i="13"/>
  <c r="F184" i="13" s="1"/>
  <c r="E184" i="13"/>
  <c r="D185" i="13"/>
  <c r="E185" i="13"/>
  <c r="D186" i="13"/>
  <c r="E186" i="13"/>
  <c r="F186" i="13" s="1"/>
  <c r="D187" i="13"/>
  <c r="F187" i="13" s="1"/>
  <c r="E187" i="13"/>
  <c r="D188" i="13"/>
  <c r="F188" i="13" s="1"/>
  <c r="E188" i="13"/>
  <c r="D189" i="13"/>
  <c r="F189" i="13"/>
  <c r="E189" i="13"/>
  <c r="D190" i="13"/>
  <c r="F190" i="13"/>
  <c r="E190" i="13"/>
  <c r="D191" i="13"/>
  <c r="E191" i="13"/>
  <c r="F191" i="13" s="1"/>
  <c r="D192" i="13"/>
  <c r="E192" i="13"/>
  <c r="F192" i="13" s="1"/>
  <c r="H192" i="13" s="1"/>
  <c r="D193" i="13"/>
  <c r="F193" i="13"/>
  <c r="E193" i="13"/>
  <c r="D194" i="13"/>
  <c r="F194" i="13" s="1"/>
  <c r="T190" i="17" s="1"/>
  <c r="E194" i="13"/>
  <c r="D195" i="13"/>
  <c r="F195" i="13" s="1"/>
  <c r="E195" i="13"/>
  <c r="D196" i="13"/>
  <c r="F196" i="13" s="1"/>
  <c r="T192" i="17" s="1"/>
  <c r="E196" i="13"/>
  <c r="D197" i="13"/>
  <c r="F197" i="13" s="1"/>
  <c r="E197" i="13"/>
  <c r="D198" i="13"/>
  <c r="F198" i="13"/>
  <c r="E198" i="13"/>
  <c r="D199" i="13"/>
  <c r="F199" i="13" s="1"/>
  <c r="H199" i="13" s="1"/>
  <c r="I199" i="13" s="1"/>
  <c r="E199" i="13"/>
  <c r="D200" i="13"/>
  <c r="F200" i="13"/>
  <c r="H200" i="13" s="1"/>
  <c r="E200" i="13"/>
  <c r="D201" i="13"/>
  <c r="F201" i="13"/>
  <c r="E201" i="13"/>
  <c r="D203" i="13"/>
  <c r="E203" i="13"/>
  <c r="D204" i="13"/>
  <c r="E204" i="13"/>
  <c r="D205" i="13"/>
  <c r="E205" i="13"/>
  <c r="D206" i="13"/>
  <c r="E206" i="13"/>
  <c r="D207" i="13"/>
  <c r="F207" i="13"/>
  <c r="T203" i="17" s="1"/>
  <c r="E207" i="13"/>
  <c r="D208" i="13"/>
  <c r="F208" i="13"/>
  <c r="H208" i="13" s="1"/>
  <c r="I208" i="13" s="1"/>
  <c r="W204" i="17" s="1"/>
  <c r="E208" i="13"/>
  <c r="D209" i="13"/>
  <c r="E209" i="13"/>
  <c r="D210" i="13"/>
  <c r="E210" i="13"/>
  <c r="I212" i="13"/>
  <c r="D12" i="12"/>
  <c r="E12" i="12"/>
  <c r="D13" i="12"/>
  <c r="E13" i="12"/>
  <c r="D14" i="12"/>
  <c r="F14" i="12" s="1"/>
  <c r="E14" i="12"/>
  <c r="D15" i="12"/>
  <c r="E15" i="12"/>
  <c r="D16" i="12"/>
  <c r="E16" i="12"/>
  <c r="D17" i="12"/>
  <c r="E17" i="12"/>
  <c r="D19" i="12"/>
  <c r="E19" i="12"/>
  <c r="D20" i="12"/>
  <c r="E20" i="12"/>
  <c r="D21" i="12"/>
  <c r="E21" i="12"/>
  <c r="D22" i="12"/>
  <c r="E22" i="12"/>
  <c r="D23" i="12"/>
  <c r="F23" i="12" s="1"/>
  <c r="P19" i="17" s="1"/>
  <c r="E23" i="12"/>
  <c r="D24" i="12"/>
  <c r="E24" i="12"/>
  <c r="D25" i="12"/>
  <c r="E25" i="12"/>
  <c r="D26" i="12"/>
  <c r="F26" i="12" s="1"/>
  <c r="P22" i="17" s="1"/>
  <c r="E26" i="12"/>
  <c r="D27" i="12"/>
  <c r="F27" i="12" s="1"/>
  <c r="E27" i="12"/>
  <c r="D28" i="12"/>
  <c r="E28" i="12"/>
  <c r="D29" i="12"/>
  <c r="E29" i="12"/>
  <c r="D30" i="12"/>
  <c r="E30" i="12"/>
  <c r="D31" i="12"/>
  <c r="F31" i="12" s="1"/>
  <c r="P27" i="17" s="1"/>
  <c r="E31" i="12"/>
  <c r="D33" i="12"/>
  <c r="E33" i="12"/>
  <c r="D34" i="12"/>
  <c r="E34" i="12"/>
  <c r="D35" i="12"/>
  <c r="E35" i="12"/>
  <c r="D36" i="12"/>
  <c r="F36" i="12" s="1"/>
  <c r="P32" i="17" s="1"/>
  <c r="E36" i="12"/>
  <c r="D37" i="12"/>
  <c r="E37" i="12"/>
  <c r="D38" i="12"/>
  <c r="E38" i="12"/>
  <c r="D39" i="12"/>
  <c r="E39" i="12"/>
  <c r="D40" i="12"/>
  <c r="F40" i="12" s="1"/>
  <c r="P36" i="17" s="1"/>
  <c r="E40" i="12"/>
  <c r="D41" i="12"/>
  <c r="E41" i="12"/>
  <c r="D42" i="12"/>
  <c r="E42" i="12"/>
  <c r="D44" i="12"/>
  <c r="E44" i="12"/>
  <c r="D45" i="12"/>
  <c r="E45" i="12"/>
  <c r="D46" i="12"/>
  <c r="E46" i="12"/>
  <c r="D47" i="12"/>
  <c r="E47" i="12"/>
  <c r="D48" i="12"/>
  <c r="E48" i="12"/>
  <c r="D49" i="12"/>
  <c r="F49" i="12" s="1"/>
  <c r="H49" i="12" s="1"/>
  <c r="E49" i="12"/>
  <c r="D50" i="12"/>
  <c r="E50" i="12"/>
  <c r="D53" i="12"/>
  <c r="E53" i="12"/>
  <c r="D54" i="12"/>
  <c r="E54" i="12"/>
  <c r="D55" i="12"/>
  <c r="E55" i="12"/>
  <c r="D56" i="12"/>
  <c r="E56" i="12"/>
  <c r="D57" i="12"/>
  <c r="E57" i="12"/>
  <c r="D58" i="12"/>
  <c r="E58" i="12"/>
  <c r="D59" i="12"/>
  <c r="E59" i="12"/>
  <c r="D60" i="12"/>
  <c r="E60" i="12"/>
  <c r="D61" i="12"/>
  <c r="E61" i="12"/>
  <c r="D62" i="12"/>
  <c r="E62" i="12"/>
  <c r="D63" i="12"/>
  <c r="F63" i="12" s="1"/>
  <c r="E63" i="12"/>
  <c r="D64" i="12"/>
  <c r="E64" i="12"/>
  <c r="D66" i="12"/>
  <c r="E66" i="12"/>
  <c r="D67" i="12"/>
  <c r="E67" i="12"/>
  <c r="D68" i="12"/>
  <c r="F68" i="12" s="1"/>
  <c r="H68" i="12" s="1"/>
  <c r="E68" i="12"/>
  <c r="D69" i="12"/>
  <c r="E69" i="12"/>
  <c r="D70" i="12"/>
  <c r="E70" i="12"/>
  <c r="D71" i="12"/>
  <c r="E71" i="12"/>
  <c r="D72" i="12"/>
  <c r="E72" i="12"/>
  <c r="D73" i="12"/>
  <c r="E73" i="12"/>
  <c r="D75" i="12"/>
  <c r="E75" i="12"/>
  <c r="D76" i="12"/>
  <c r="E76" i="12"/>
  <c r="D77" i="12"/>
  <c r="F77" i="12" s="1"/>
  <c r="H77" i="12" s="1"/>
  <c r="E77" i="12"/>
  <c r="D79" i="12"/>
  <c r="E79" i="12"/>
  <c r="D80" i="12"/>
  <c r="E80" i="12"/>
  <c r="D81" i="12"/>
  <c r="E81" i="12"/>
  <c r="D82" i="12"/>
  <c r="E82" i="12"/>
  <c r="D83" i="12"/>
  <c r="E83" i="12"/>
  <c r="D84" i="12"/>
  <c r="E84" i="12"/>
  <c r="D85" i="12"/>
  <c r="E85" i="12"/>
  <c r="D86" i="12"/>
  <c r="F86" i="12" s="1"/>
  <c r="E86" i="12"/>
  <c r="D87" i="12"/>
  <c r="E87" i="12"/>
  <c r="D89" i="12"/>
  <c r="E89" i="12"/>
  <c r="D90" i="12"/>
  <c r="E90" i="12"/>
  <c r="D91" i="12"/>
  <c r="E91" i="12"/>
  <c r="D92" i="12"/>
  <c r="E92" i="12"/>
  <c r="D93" i="12"/>
  <c r="E93" i="12"/>
  <c r="D94" i="12"/>
  <c r="F94" i="12" s="1"/>
  <c r="H94" i="12" s="1"/>
  <c r="E94" i="12"/>
  <c r="D95" i="12"/>
  <c r="F95" i="12" s="1"/>
  <c r="E95" i="12"/>
  <c r="D96" i="12"/>
  <c r="E96" i="12"/>
  <c r="D97" i="12"/>
  <c r="E97" i="12"/>
  <c r="D98" i="12"/>
  <c r="E98" i="12"/>
  <c r="D99" i="12"/>
  <c r="F99" i="12" s="1"/>
  <c r="H99" i="12" s="1"/>
  <c r="R95" i="17" s="1"/>
  <c r="E99" i="12"/>
  <c r="D100" i="12"/>
  <c r="E100" i="12"/>
  <c r="D101" i="12"/>
  <c r="E101" i="12"/>
  <c r="D102" i="12"/>
  <c r="E102" i="12"/>
  <c r="D103" i="12"/>
  <c r="F103" i="12" s="1"/>
  <c r="H103" i="12" s="1"/>
  <c r="E103" i="12"/>
  <c r="D104" i="12"/>
  <c r="E104" i="12"/>
  <c r="D105" i="12"/>
  <c r="E105" i="12"/>
  <c r="D106" i="12"/>
  <c r="E106" i="12"/>
  <c r="D108" i="12"/>
  <c r="F108" i="12" s="1"/>
  <c r="P104" i="17" s="1"/>
  <c r="E108" i="12"/>
  <c r="D109" i="12"/>
  <c r="E109" i="12"/>
  <c r="D110" i="12"/>
  <c r="E110" i="12"/>
  <c r="D111" i="12"/>
  <c r="E111" i="12"/>
  <c r="D112" i="12"/>
  <c r="F112" i="12" s="1"/>
  <c r="P108" i="17" s="1"/>
  <c r="E112" i="12"/>
  <c r="D113" i="12"/>
  <c r="E113" i="12"/>
  <c r="D114" i="12"/>
  <c r="E114" i="12"/>
  <c r="D115" i="12"/>
  <c r="E115" i="12"/>
  <c r="D116" i="12"/>
  <c r="F116" i="12" s="1"/>
  <c r="P112" i="17" s="1"/>
  <c r="E116" i="12"/>
  <c r="D118" i="12"/>
  <c r="E118" i="12"/>
  <c r="D119" i="12"/>
  <c r="E119" i="12"/>
  <c r="D120" i="12"/>
  <c r="E120" i="12"/>
  <c r="D121" i="12"/>
  <c r="E121" i="12"/>
  <c r="D122" i="12"/>
  <c r="E122" i="12"/>
  <c r="D123" i="12"/>
  <c r="E123" i="12"/>
  <c r="D124" i="12"/>
  <c r="F124" i="12" s="1"/>
  <c r="E124" i="12"/>
  <c r="D125" i="12"/>
  <c r="E125" i="12"/>
  <c r="D126" i="12"/>
  <c r="E126" i="12"/>
  <c r="D127" i="12"/>
  <c r="E127" i="12"/>
  <c r="D129" i="12"/>
  <c r="E129" i="12"/>
  <c r="D130" i="12"/>
  <c r="E130" i="12"/>
  <c r="D131" i="12"/>
  <c r="E131" i="12"/>
  <c r="D132" i="12"/>
  <c r="E132" i="12"/>
  <c r="D133" i="12"/>
  <c r="E133" i="12"/>
  <c r="D134" i="12"/>
  <c r="F134" i="12" s="1"/>
  <c r="E134" i="12"/>
  <c r="D135" i="12"/>
  <c r="E135" i="12"/>
  <c r="D136" i="12"/>
  <c r="E136" i="12"/>
  <c r="D137" i="12"/>
  <c r="E137" i="12"/>
  <c r="D138" i="12"/>
  <c r="F138" i="12" s="1"/>
  <c r="P134" i="17" s="1"/>
  <c r="E138" i="12"/>
  <c r="D139" i="12"/>
  <c r="E139" i="12"/>
  <c r="D140" i="12"/>
  <c r="E140" i="12"/>
  <c r="D141" i="12"/>
  <c r="F141" i="12" s="1"/>
  <c r="E141" i="12"/>
  <c r="D143" i="12"/>
  <c r="F143" i="12" s="1"/>
  <c r="P139" i="17" s="1"/>
  <c r="E143" i="12"/>
  <c r="D144" i="12"/>
  <c r="E144" i="12"/>
  <c r="D145" i="12"/>
  <c r="E145" i="12"/>
  <c r="D146" i="12"/>
  <c r="E146" i="12"/>
  <c r="D147" i="12"/>
  <c r="E147" i="12"/>
  <c r="D148" i="12"/>
  <c r="E148" i="12"/>
  <c r="D149" i="12"/>
  <c r="E149" i="12"/>
  <c r="D150" i="12"/>
  <c r="E150" i="12"/>
  <c r="D151" i="12"/>
  <c r="F151" i="12" s="1"/>
  <c r="E151" i="12"/>
  <c r="D152" i="12"/>
  <c r="E152" i="12"/>
  <c r="D153" i="12"/>
  <c r="E153" i="12"/>
  <c r="D154" i="12"/>
  <c r="E154" i="12"/>
  <c r="D155" i="12"/>
  <c r="F155" i="12" s="1"/>
  <c r="E155" i="12"/>
  <c r="D156" i="12"/>
  <c r="E156" i="12"/>
  <c r="D157" i="12"/>
  <c r="E157" i="12"/>
  <c r="D158" i="12"/>
  <c r="E158" i="12"/>
  <c r="D159" i="12"/>
  <c r="E159" i="12"/>
  <c r="D160" i="12"/>
  <c r="E160" i="12"/>
  <c r="D161" i="12"/>
  <c r="E161" i="12"/>
  <c r="D162" i="12"/>
  <c r="E162" i="12"/>
  <c r="D163" i="12"/>
  <c r="E163" i="12"/>
  <c r="D164" i="12"/>
  <c r="E164" i="12"/>
  <c r="D165" i="12"/>
  <c r="E165" i="12"/>
  <c r="D166" i="12"/>
  <c r="E166" i="12"/>
  <c r="D168" i="12"/>
  <c r="F168" i="12" s="1"/>
  <c r="E168" i="12"/>
  <c r="D169" i="12"/>
  <c r="E169" i="12"/>
  <c r="D170" i="12"/>
  <c r="E170" i="12"/>
  <c r="D171" i="12"/>
  <c r="F171" i="12" s="1"/>
  <c r="E171" i="12"/>
  <c r="D172" i="12"/>
  <c r="F172" i="12" s="1"/>
  <c r="P168" i="17" s="1"/>
  <c r="E172" i="12"/>
  <c r="D173" i="12"/>
  <c r="E173" i="12"/>
  <c r="D174" i="12"/>
  <c r="E174" i="12"/>
  <c r="D175" i="12"/>
  <c r="E175" i="12"/>
  <c r="D176" i="12"/>
  <c r="E176" i="12"/>
  <c r="D177" i="12"/>
  <c r="E177" i="12"/>
  <c r="D178" i="12"/>
  <c r="E178" i="12"/>
  <c r="D180" i="12"/>
  <c r="E180" i="12"/>
  <c r="D181" i="12"/>
  <c r="D202" i="12" s="1"/>
  <c r="E181" i="12"/>
  <c r="F181" i="12" s="1"/>
  <c r="D182" i="12"/>
  <c r="E182" i="12"/>
  <c r="D183" i="12"/>
  <c r="E183" i="12"/>
  <c r="D184" i="12"/>
  <c r="E184" i="12"/>
  <c r="D185" i="12"/>
  <c r="E185" i="12"/>
  <c r="D186" i="12"/>
  <c r="E186" i="12"/>
  <c r="D187" i="12"/>
  <c r="E187" i="12"/>
  <c r="D188" i="12"/>
  <c r="E188" i="12"/>
  <c r="D189" i="12"/>
  <c r="E189" i="12"/>
  <c r="D190" i="12"/>
  <c r="E190" i="12"/>
  <c r="D191" i="12"/>
  <c r="E191" i="12"/>
  <c r="D192" i="12"/>
  <c r="E192" i="12"/>
  <c r="D193" i="12"/>
  <c r="E193" i="12"/>
  <c r="D194" i="12"/>
  <c r="E194" i="12"/>
  <c r="D195" i="12"/>
  <c r="E195" i="12"/>
  <c r="D196" i="12"/>
  <c r="E196" i="12"/>
  <c r="F196" i="12"/>
  <c r="P192" i="17" s="1"/>
  <c r="D197" i="12"/>
  <c r="F197" i="12" s="1"/>
  <c r="H197" i="12" s="1"/>
  <c r="R193" i="17" s="1"/>
  <c r="E197" i="12"/>
  <c r="D198" i="12"/>
  <c r="E198" i="12"/>
  <c r="F198" i="12"/>
  <c r="D199" i="12"/>
  <c r="E199" i="12"/>
  <c r="F199" i="12"/>
  <c r="D200" i="12"/>
  <c r="F200" i="12" s="1"/>
  <c r="H200" i="12" s="1"/>
  <c r="E200" i="12"/>
  <c r="P196" i="17"/>
  <c r="D201" i="12"/>
  <c r="E201" i="12"/>
  <c r="F201" i="12"/>
  <c r="D203" i="12"/>
  <c r="E203" i="12"/>
  <c r="D204" i="12"/>
  <c r="E204" i="12"/>
  <c r="F204" i="12"/>
  <c r="D205" i="12"/>
  <c r="E205" i="12"/>
  <c r="D206" i="12"/>
  <c r="E206" i="12"/>
  <c r="F206" i="12"/>
  <c r="H206" i="12" s="1"/>
  <c r="D207" i="12"/>
  <c r="F207" i="12" s="1"/>
  <c r="H207" i="12" s="1"/>
  <c r="E207" i="12"/>
  <c r="D208" i="12"/>
  <c r="E208" i="12"/>
  <c r="F208" i="12"/>
  <c r="H208" i="12" s="1"/>
  <c r="I208" i="12" s="1"/>
  <c r="S204" i="17" s="1"/>
  <c r="D209" i="12"/>
  <c r="E209" i="12"/>
  <c r="F209" i="12"/>
  <c r="D210" i="12"/>
  <c r="F210" i="12" s="1"/>
  <c r="H210" i="12" s="1"/>
  <c r="E210" i="12"/>
  <c r="I212" i="12"/>
  <c r="D11" i="11"/>
  <c r="E11" i="11"/>
  <c r="D12" i="11"/>
  <c r="E12" i="11"/>
  <c r="D13" i="11"/>
  <c r="F13" i="11" s="1"/>
  <c r="E13" i="11"/>
  <c r="E17" i="11" s="1"/>
  <c r="D14" i="11"/>
  <c r="E14" i="11"/>
  <c r="D15" i="11"/>
  <c r="E15" i="11"/>
  <c r="F15" i="11" s="1"/>
  <c r="D16" i="11"/>
  <c r="E16" i="11"/>
  <c r="D18" i="11"/>
  <c r="F18" i="11" s="1"/>
  <c r="E18" i="11"/>
  <c r="D19" i="11"/>
  <c r="E19" i="11"/>
  <c r="D20" i="11"/>
  <c r="E20" i="11"/>
  <c r="D21" i="11"/>
  <c r="E21" i="11"/>
  <c r="D22" i="11"/>
  <c r="F22" i="11" s="1"/>
  <c r="E22" i="11"/>
  <c r="D23" i="11"/>
  <c r="E23" i="11"/>
  <c r="D24" i="11"/>
  <c r="E24" i="11"/>
  <c r="F24" i="11" s="1"/>
  <c r="D25" i="11"/>
  <c r="E25" i="11"/>
  <c r="D26" i="11"/>
  <c r="F26" i="11" s="1"/>
  <c r="E26" i="11"/>
  <c r="D27" i="11"/>
  <c r="E27" i="11"/>
  <c r="D28" i="11"/>
  <c r="E28" i="11"/>
  <c r="D29" i="11"/>
  <c r="E29" i="11"/>
  <c r="D30" i="11"/>
  <c r="F30" i="11" s="1"/>
  <c r="L27" i="17" s="1"/>
  <c r="E30" i="11"/>
  <c r="D32" i="11"/>
  <c r="E32" i="11"/>
  <c r="D33" i="11"/>
  <c r="E33" i="11"/>
  <c r="D34" i="11"/>
  <c r="E34" i="11"/>
  <c r="D35" i="11"/>
  <c r="E35" i="11"/>
  <c r="D36" i="11"/>
  <c r="E36" i="11"/>
  <c r="D37" i="11"/>
  <c r="E37" i="11"/>
  <c r="D38" i="11"/>
  <c r="E38" i="11"/>
  <c r="D39" i="11"/>
  <c r="F39" i="11" s="1"/>
  <c r="E39" i="11"/>
  <c r="D40" i="11"/>
  <c r="E40" i="11"/>
  <c r="D41" i="11"/>
  <c r="E41" i="11"/>
  <c r="D43" i="11"/>
  <c r="E43" i="11"/>
  <c r="D44" i="11"/>
  <c r="E44" i="11"/>
  <c r="D45" i="11"/>
  <c r="E45" i="11"/>
  <c r="D46" i="11"/>
  <c r="E46" i="11"/>
  <c r="D47" i="11"/>
  <c r="E47" i="11"/>
  <c r="D48" i="11"/>
  <c r="F48" i="11" s="1"/>
  <c r="H48" i="11" s="1"/>
  <c r="E48" i="11"/>
  <c r="D49" i="11"/>
  <c r="E49" i="11"/>
  <c r="D52" i="11"/>
  <c r="E52" i="11"/>
  <c r="D53" i="11"/>
  <c r="E53" i="11"/>
  <c r="D54" i="11"/>
  <c r="E54" i="11"/>
  <c r="D55" i="11"/>
  <c r="E55" i="11"/>
  <c r="D56" i="11"/>
  <c r="E56" i="11"/>
  <c r="D57" i="11"/>
  <c r="E57" i="11"/>
  <c r="D58" i="11"/>
  <c r="F58" i="11" s="1"/>
  <c r="H58" i="11" s="1"/>
  <c r="E58" i="11"/>
  <c r="D59" i="11"/>
  <c r="E59" i="11"/>
  <c r="D60" i="11"/>
  <c r="E60" i="11"/>
  <c r="D61" i="11"/>
  <c r="E61" i="11"/>
  <c r="D62" i="11"/>
  <c r="F62" i="11" s="1"/>
  <c r="H62" i="11" s="1"/>
  <c r="E62" i="11"/>
  <c r="D63" i="11"/>
  <c r="E63" i="11"/>
  <c r="D65" i="11"/>
  <c r="E65" i="11"/>
  <c r="D66" i="11"/>
  <c r="E66" i="11"/>
  <c r="D67" i="11"/>
  <c r="E67" i="11"/>
  <c r="D68" i="11"/>
  <c r="E68" i="11"/>
  <c r="D69" i="11"/>
  <c r="E69" i="11"/>
  <c r="D70" i="11"/>
  <c r="E70" i="11"/>
  <c r="D71" i="11"/>
  <c r="E71" i="11"/>
  <c r="D72" i="11"/>
  <c r="E72" i="11"/>
  <c r="D74" i="11"/>
  <c r="E74" i="11"/>
  <c r="D75" i="11"/>
  <c r="E75" i="11"/>
  <c r="D76" i="11"/>
  <c r="D77" i="11" s="1"/>
  <c r="E76" i="11"/>
  <c r="E77" i="11" s="1"/>
  <c r="D78" i="11"/>
  <c r="E78" i="11"/>
  <c r="D79" i="11"/>
  <c r="E79" i="11"/>
  <c r="D80" i="11"/>
  <c r="E80" i="11"/>
  <c r="D81" i="11"/>
  <c r="F81" i="11" s="1"/>
  <c r="L78" i="17" s="1"/>
  <c r="E81" i="11"/>
  <c r="D82" i="11"/>
  <c r="E82" i="11"/>
  <c r="D83" i="11"/>
  <c r="E83" i="11"/>
  <c r="D84" i="11"/>
  <c r="E84" i="11"/>
  <c r="D85" i="11"/>
  <c r="E85" i="11"/>
  <c r="D86" i="11"/>
  <c r="E86" i="11"/>
  <c r="D88" i="11"/>
  <c r="E88" i="11"/>
  <c r="D89" i="11"/>
  <c r="E89" i="11"/>
  <c r="D90" i="11"/>
  <c r="E90" i="11"/>
  <c r="D91" i="11"/>
  <c r="E91" i="11"/>
  <c r="D92" i="11"/>
  <c r="E92" i="11"/>
  <c r="D93" i="11"/>
  <c r="E93" i="11"/>
  <c r="D94" i="11"/>
  <c r="F94" i="11" s="1"/>
  <c r="E94" i="11"/>
  <c r="D95" i="11"/>
  <c r="E95" i="11"/>
  <c r="D96" i="11"/>
  <c r="E96" i="11"/>
  <c r="D97" i="11"/>
  <c r="E97" i="11"/>
  <c r="D98" i="11"/>
  <c r="F98" i="11" s="1"/>
  <c r="E98" i="11"/>
  <c r="D99" i="11"/>
  <c r="E99" i="11"/>
  <c r="D100" i="11"/>
  <c r="E100" i="11"/>
  <c r="D101" i="11"/>
  <c r="E101" i="11"/>
  <c r="F101" i="11" s="1"/>
  <c r="D102" i="11"/>
  <c r="F102" i="11" s="1"/>
  <c r="L99" i="17" s="1"/>
  <c r="E102" i="11"/>
  <c r="D103" i="11"/>
  <c r="E103" i="11"/>
  <c r="D104" i="11"/>
  <c r="E104" i="11"/>
  <c r="D105" i="11"/>
  <c r="E105" i="11"/>
  <c r="D107" i="11"/>
  <c r="E107" i="11"/>
  <c r="D108" i="11"/>
  <c r="E108" i="11"/>
  <c r="D109" i="11"/>
  <c r="E109" i="11"/>
  <c r="D110" i="11"/>
  <c r="E110" i="11"/>
  <c r="F110" i="11" s="1"/>
  <c r="D111" i="11"/>
  <c r="F111" i="11" s="1"/>
  <c r="E111" i="11"/>
  <c r="D112" i="11"/>
  <c r="E112" i="11"/>
  <c r="D113" i="11"/>
  <c r="E113" i="11"/>
  <c r="D114" i="11"/>
  <c r="E114" i="11"/>
  <c r="D115" i="11"/>
  <c r="F115" i="11" s="1"/>
  <c r="E115" i="11"/>
  <c r="D117" i="11"/>
  <c r="E117" i="11"/>
  <c r="D118" i="11"/>
  <c r="E118" i="11"/>
  <c r="D119" i="11"/>
  <c r="E119" i="11"/>
  <c r="E127" i="11" s="1"/>
  <c r="F119" i="11"/>
  <c r="L116" i="17" s="1"/>
  <c r="D120" i="11"/>
  <c r="E120" i="11"/>
  <c r="F120" i="11"/>
  <c r="H120" i="11"/>
  <c r="I120" i="11" s="1"/>
  <c r="D121" i="11"/>
  <c r="E121" i="11"/>
  <c r="D122" i="11"/>
  <c r="E122" i="11"/>
  <c r="F122" i="11" s="1"/>
  <c r="D123" i="11"/>
  <c r="F123" i="11" s="1"/>
  <c r="L120" i="17" s="1"/>
  <c r="E123" i="11"/>
  <c r="D124" i="11"/>
  <c r="E124" i="11"/>
  <c r="F124" i="11"/>
  <c r="H124" i="11" s="1"/>
  <c r="I124" i="11" s="1"/>
  <c r="O121" i="17" s="1"/>
  <c r="D125" i="11"/>
  <c r="E125" i="11"/>
  <c r="F125" i="11" s="1"/>
  <c r="D126" i="11"/>
  <c r="F126" i="11" s="1"/>
  <c r="E126" i="11"/>
  <c r="D128" i="11"/>
  <c r="E128" i="11"/>
  <c r="D129" i="11"/>
  <c r="E129" i="11"/>
  <c r="D130" i="11"/>
  <c r="E130" i="11"/>
  <c r="D131" i="11"/>
  <c r="E131" i="11"/>
  <c r="D132" i="11"/>
  <c r="E132" i="11"/>
  <c r="F132" i="11"/>
  <c r="L129" i="17" s="1"/>
  <c r="D133" i="11"/>
  <c r="E133" i="11"/>
  <c r="F133" i="11"/>
  <c r="H133" i="11" s="1"/>
  <c r="I133" i="11" s="1"/>
  <c r="O130" i="17" s="1"/>
  <c r="D134" i="11"/>
  <c r="E134" i="11"/>
  <c r="D135" i="11"/>
  <c r="F135" i="11" s="1"/>
  <c r="L132" i="17" s="1"/>
  <c r="E135" i="11"/>
  <c r="D136" i="11"/>
  <c r="E136" i="11"/>
  <c r="F136" i="11"/>
  <c r="D137" i="11"/>
  <c r="F137" i="11" s="1"/>
  <c r="E137" i="11"/>
  <c r="D138" i="11"/>
  <c r="E138" i="11"/>
  <c r="D139" i="11"/>
  <c r="E139" i="11"/>
  <c r="F139" i="11"/>
  <c r="H139" i="11" s="1"/>
  <c r="I139" i="11" s="1"/>
  <c r="O136" i="17" s="1"/>
  <c r="D140" i="11"/>
  <c r="F140" i="11" s="1"/>
  <c r="E140" i="11"/>
  <c r="D142" i="11"/>
  <c r="F142" i="11" s="1"/>
  <c r="E142" i="11"/>
  <c r="D143" i="11"/>
  <c r="E143" i="11"/>
  <c r="D144" i="11"/>
  <c r="F144" i="11" s="1"/>
  <c r="E144" i="11"/>
  <c r="D145" i="11"/>
  <c r="F145" i="11" s="1"/>
  <c r="E145" i="11"/>
  <c r="D146" i="11"/>
  <c r="E146" i="11"/>
  <c r="F146" i="11"/>
  <c r="D147" i="11"/>
  <c r="E147" i="11"/>
  <c r="F147" i="11"/>
  <c r="L144" i="17"/>
  <c r="D148" i="11"/>
  <c r="E148" i="11"/>
  <c r="F148" i="11"/>
  <c r="L145" i="17" s="1"/>
  <c r="D149" i="11"/>
  <c r="F149" i="11" s="1"/>
  <c r="H149" i="11" s="1"/>
  <c r="E149" i="11"/>
  <c r="D150" i="11"/>
  <c r="E150" i="11"/>
  <c r="D151" i="11"/>
  <c r="F151" i="11" s="1"/>
  <c r="E151" i="11"/>
  <c r="L148" i="17"/>
  <c r="D152" i="11"/>
  <c r="F152" i="11" s="1"/>
  <c r="E152" i="11"/>
  <c r="H152" i="11"/>
  <c r="N149" i="17" s="1"/>
  <c r="D153" i="11"/>
  <c r="F153" i="11" s="1"/>
  <c r="E153" i="11"/>
  <c r="H153" i="11"/>
  <c r="I153" i="11" s="1"/>
  <c r="O150" i="17" s="1"/>
  <c r="D154" i="11"/>
  <c r="F154" i="11" s="1"/>
  <c r="L151" i="17" s="1"/>
  <c r="E154" i="11"/>
  <c r="D155" i="11"/>
  <c r="E155" i="11"/>
  <c r="F155" i="11"/>
  <c r="L152" i="17"/>
  <c r="D156" i="11"/>
  <c r="F156" i="11" s="1"/>
  <c r="H156" i="11" s="1"/>
  <c r="I156" i="11" s="1"/>
  <c r="O153" i="17" s="1"/>
  <c r="E156" i="11"/>
  <c r="D157" i="11"/>
  <c r="E157" i="11"/>
  <c r="F157" i="11"/>
  <c r="L154" i="17" s="1"/>
  <c r="D158" i="11"/>
  <c r="F158" i="11" s="1"/>
  <c r="L155" i="17" s="1"/>
  <c r="E158" i="11"/>
  <c r="D159" i="11"/>
  <c r="E159" i="11"/>
  <c r="D160" i="11"/>
  <c r="E160" i="11"/>
  <c r="D161" i="11"/>
  <c r="F161" i="11" s="1"/>
  <c r="E161" i="11"/>
  <c r="D162" i="11"/>
  <c r="E162" i="11"/>
  <c r="D163" i="11"/>
  <c r="E163" i="11"/>
  <c r="F163" i="11"/>
  <c r="H163" i="11" s="1"/>
  <c r="D164" i="11"/>
  <c r="F164" i="11" s="1"/>
  <c r="E164" i="11"/>
  <c r="D165" i="11"/>
  <c r="E165" i="11"/>
  <c r="F165" i="11" s="1"/>
  <c r="L162" i="17"/>
  <c r="D167" i="11"/>
  <c r="E167" i="11"/>
  <c r="D168" i="11"/>
  <c r="E168" i="11"/>
  <c r="D169" i="11"/>
  <c r="E169" i="11"/>
  <c r="F169" i="11" s="1"/>
  <c r="D170" i="11"/>
  <c r="E170" i="11"/>
  <c r="F170" i="11"/>
  <c r="D171" i="11"/>
  <c r="E171" i="11"/>
  <c r="F171" i="11"/>
  <c r="L168" i="17"/>
  <c r="D172" i="11"/>
  <c r="E172" i="11"/>
  <c r="F172" i="11"/>
  <c r="L169" i="17"/>
  <c r="D173" i="11"/>
  <c r="E173" i="11"/>
  <c r="F173" i="11"/>
  <c r="D174" i="11"/>
  <c r="F174" i="11" s="1"/>
  <c r="E174" i="11"/>
  <c r="D175" i="11"/>
  <c r="E175" i="11"/>
  <c r="E178" i="11" s="1"/>
  <c r="D176" i="11"/>
  <c r="E176" i="11"/>
  <c r="D177" i="11"/>
  <c r="E177" i="11"/>
  <c r="F177" i="11" s="1"/>
  <c r="H177" i="11" s="1"/>
  <c r="N174" i="17" s="1"/>
  <c r="D179" i="11"/>
  <c r="E179" i="11"/>
  <c r="D180" i="11"/>
  <c r="E180" i="11"/>
  <c r="F180" i="11" s="1"/>
  <c r="D181" i="11"/>
  <c r="E181" i="11"/>
  <c r="D182" i="11"/>
  <c r="E182" i="11"/>
  <c r="F182" i="11"/>
  <c r="D183" i="11"/>
  <c r="E183" i="11"/>
  <c r="D184" i="11"/>
  <c r="E184" i="11"/>
  <c r="D185" i="11"/>
  <c r="F185" i="11" s="1"/>
  <c r="E185" i="11"/>
  <c r="D186" i="11"/>
  <c r="E186" i="11"/>
  <c r="D187" i="11"/>
  <c r="F187" i="11" s="1"/>
  <c r="H187" i="11" s="1"/>
  <c r="E187" i="11"/>
  <c r="D188" i="11"/>
  <c r="E188" i="11"/>
  <c r="D189" i="11"/>
  <c r="E189" i="11"/>
  <c r="F189" i="11"/>
  <c r="H189" i="11"/>
  <c r="N186" i="17" s="1"/>
  <c r="I189" i="11"/>
  <c r="O186" i="17" s="1"/>
  <c r="D190" i="11"/>
  <c r="F190" i="11" s="1"/>
  <c r="E190" i="11"/>
  <c r="D191" i="11"/>
  <c r="F191" i="11" s="1"/>
  <c r="E191" i="11"/>
  <c r="D192" i="11"/>
  <c r="F192" i="11" s="1"/>
  <c r="E192" i="11"/>
  <c r="D193" i="11"/>
  <c r="E193" i="11"/>
  <c r="F193" i="11"/>
  <c r="H193" i="11" s="1"/>
  <c r="I193" i="11" s="1"/>
  <c r="D194" i="11"/>
  <c r="E194" i="11"/>
  <c r="D195" i="11"/>
  <c r="E195" i="11"/>
  <c r="F195" i="11"/>
  <c r="D196" i="11"/>
  <c r="F196" i="11" s="1"/>
  <c r="H196" i="11" s="1"/>
  <c r="I196" i="11" s="1"/>
  <c r="O193" i="17" s="1"/>
  <c r="E196" i="11"/>
  <c r="D197" i="11"/>
  <c r="E197" i="11"/>
  <c r="F197" i="11" s="1"/>
  <c r="H197" i="11" s="1"/>
  <c r="N194" i="17" s="1"/>
  <c r="D198" i="11"/>
  <c r="E198" i="11"/>
  <c r="F198" i="11"/>
  <c r="D199" i="11"/>
  <c r="E199" i="11"/>
  <c r="D200" i="11"/>
  <c r="F200" i="11" s="1"/>
  <c r="E200" i="11"/>
  <c r="D202" i="11"/>
  <c r="E202" i="11"/>
  <c r="F202" i="11" s="1"/>
  <c r="D203" i="11"/>
  <c r="E203" i="11"/>
  <c r="D204" i="11"/>
  <c r="E204" i="11"/>
  <c r="F204" i="11"/>
  <c r="D205" i="11"/>
  <c r="F205" i="11" s="1"/>
  <c r="H205" i="11" s="1"/>
  <c r="E205" i="11"/>
  <c r="D206" i="11"/>
  <c r="E206" i="11"/>
  <c r="F206" i="11"/>
  <c r="D207" i="11"/>
  <c r="E207" i="11"/>
  <c r="D208" i="11"/>
  <c r="E208" i="11"/>
  <c r="F208" i="11"/>
  <c r="D209" i="11"/>
  <c r="E209" i="11"/>
  <c r="I211" i="11"/>
  <c r="D12" i="10"/>
  <c r="E12" i="10"/>
  <c r="D13" i="10"/>
  <c r="E13" i="10"/>
  <c r="D14" i="10"/>
  <c r="E14" i="10"/>
  <c r="D15" i="10"/>
  <c r="F15" i="10" s="1"/>
  <c r="H15" i="10" s="1"/>
  <c r="I15" i="10" s="1"/>
  <c r="E15" i="10"/>
  <c r="D16" i="10"/>
  <c r="E16" i="10"/>
  <c r="D17" i="10"/>
  <c r="E17" i="10"/>
  <c r="F17" i="10" s="1"/>
  <c r="D19" i="10"/>
  <c r="E19" i="10"/>
  <c r="E20" i="10"/>
  <c r="F20" i="10" s="1"/>
  <c r="D21" i="10"/>
  <c r="E21" i="10"/>
  <c r="D22" i="10"/>
  <c r="E22" i="10"/>
  <c r="F22" i="10" s="1"/>
  <c r="H18" i="17" s="1"/>
  <c r="D23" i="10"/>
  <c r="F23" i="10" s="1"/>
  <c r="H19" i="17" s="1"/>
  <c r="E23" i="10"/>
  <c r="D24" i="10"/>
  <c r="F24" i="10" s="1"/>
  <c r="E24" i="10"/>
  <c r="D25" i="10"/>
  <c r="E25" i="10"/>
  <c r="D26" i="10"/>
  <c r="F26" i="10" s="1"/>
  <c r="E26" i="10"/>
  <c r="D27" i="10"/>
  <c r="E27" i="10"/>
  <c r="D28" i="10"/>
  <c r="E28" i="10"/>
  <c r="D29" i="10"/>
  <c r="E29" i="10"/>
  <c r="F29" i="10" s="1"/>
  <c r="D30" i="10"/>
  <c r="E30" i="10"/>
  <c r="D31" i="10"/>
  <c r="F31" i="10" s="1"/>
  <c r="H27" i="17" s="1"/>
  <c r="E31" i="10"/>
  <c r="D33" i="10"/>
  <c r="E33" i="10"/>
  <c r="D34" i="10"/>
  <c r="F34" i="10"/>
  <c r="E34" i="10"/>
  <c r="E43" i="10" s="1"/>
  <c r="D35" i="10"/>
  <c r="E35" i="10"/>
  <c r="D36" i="10"/>
  <c r="E36" i="10"/>
  <c r="D37" i="10"/>
  <c r="F37" i="10"/>
  <c r="E37" i="10"/>
  <c r="D38" i="10"/>
  <c r="F38" i="10" s="1"/>
  <c r="E38" i="10"/>
  <c r="D39" i="10"/>
  <c r="E39" i="10"/>
  <c r="F39" i="10" s="1"/>
  <c r="H35" i="17" s="1"/>
  <c r="D40" i="10"/>
  <c r="E40" i="10"/>
  <c r="D41" i="10"/>
  <c r="F41" i="10" s="1"/>
  <c r="E41" i="10"/>
  <c r="D42" i="10"/>
  <c r="F42" i="10" s="1"/>
  <c r="E42" i="10"/>
  <c r="D44" i="10"/>
  <c r="F44" i="10" s="1"/>
  <c r="H40" i="17" s="1"/>
  <c r="E44" i="10"/>
  <c r="D45" i="10"/>
  <c r="E45" i="10"/>
  <c r="D46" i="10"/>
  <c r="F46" i="10" s="1"/>
  <c r="E46" i="10"/>
  <c r="D47" i="10"/>
  <c r="E47" i="10"/>
  <c r="D48" i="10"/>
  <c r="E48" i="10"/>
  <c r="D49" i="10"/>
  <c r="E49" i="10"/>
  <c r="F49" i="10" s="1"/>
  <c r="D50" i="10"/>
  <c r="F50" i="10" s="1"/>
  <c r="H50" i="10" s="1"/>
  <c r="E50" i="10"/>
  <c r="D53" i="10"/>
  <c r="F53" i="10" s="1"/>
  <c r="H53" i="10" s="1"/>
  <c r="E53" i="10"/>
  <c r="D54" i="10"/>
  <c r="E54" i="10"/>
  <c r="D55" i="10"/>
  <c r="E55" i="10"/>
  <c r="D56" i="10"/>
  <c r="F56" i="10" s="1"/>
  <c r="H56" i="10" s="1"/>
  <c r="E56" i="10"/>
  <c r="D57" i="10"/>
  <c r="F57" i="10" s="1"/>
  <c r="H57" i="10" s="1"/>
  <c r="E57" i="10"/>
  <c r="D58" i="10"/>
  <c r="E58" i="10"/>
  <c r="F58" i="10" s="1"/>
  <c r="H54" i="17" s="1"/>
  <c r="D59" i="10"/>
  <c r="F59" i="10" s="1"/>
  <c r="H55" i="17" s="1"/>
  <c r="E59" i="10"/>
  <c r="D60" i="10"/>
  <c r="E60" i="10"/>
  <c r="D61" i="10"/>
  <c r="E61" i="10"/>
  <c r="D62" i="10"/>
  <c r="E62" i="10"/>
  <c r="D63" i="10"/>
  <c r="F63" i="10" s="1"/>
  <c r="E63" i="10"/>
  <c r="D64" i="10"/>
  <c r="F64" i="10" s="1"/>
  <c r="E64" i="10"/>
  <c r="D66" i="10"/>
  <c r="E66" i="10"/>
  <c r="D67" i="10"/>
  <c r="E67" i="10"/>
  <c r="D68" i="10"/>
  <c r="E68" i="10"/>
  <c r="D69" i="10"/>
  <c r="E69" i="10"/>
  <c r="D70" i="10"/>
  <c r="E70" i="10"/>
  <c r="D71" i="10"/>
  <c r="E71" i="10"/>
  <c r="D72" i="10"/>
  <c r="E72" i="10"/>
  <c r="F72" i="10" s="1"/>
  <c r="D73" i="10"/>
  <c r="E73" i="10"/>
  <c r="D75" i="10"/>
  <c r="E75" i="10"/>
  <c r="D76" i="10"/>
  <c r="E76" i="10"/>
  <c r="D77" i="10"/>
  <c r="E77" i="10"/>
  <c r="D79" i="10"/>
  <c r="E79" i="10"/>
  <c r="D80" i="10"/>
  <c r="E80" i="10"/>
  <c r="F80" i="10"/>
  <c r="H80" i="10" s="1"/>
  <c r="J76" i="17" s="1"/>
  <c r="D81" i="10"/>
  <c r="E81" i="10"/>
  <c r="E88" i="10" s="1"/>
  <c r="D82" i="10"/>
  <c r="E82" i="10"/>
  <c r="F82" i="10" s="1"/>
  <c r="D83" i="10"/>
  <c r="F83" i="10" s="1"/>
  <c r="E83" i="10"/>
  <c r="D84" i="10"/>
  <c r="E84" i="10"/>
  <c r="D85" i="10"/>
  <c r="F85" i="10" s="1"/>
  <c r="H85" i="10" s="1"/>
  <c r="J81" i="17" s="1"/>
  <c r="E85" i="10"/>
  <c r="D86" i="10"/>
  <c r="F86" i="10" s="1"/>
  <c r="E86" i="10"/>
  <c r="D87" i="10"/>
  <c r="E87" i="10"/>
  <c r="D89" i="10"/>
  <c r="E89" i="10"/>
  <c r="D90" i="10"/>
  <c r="E90" i="10"/>
  <c r="D91" i="10"/>
  <c r="E91" i="10"/>
  <c r="D92" i="10"/>
  <c r="E92" i="10"/>
  <c r="F92" i="10"/>
  <c r="H88" i="17"/>
  <c r="D93" i="10"/>
  <c r="E93" i="10"/>
  <c r="D94" i="10"/>
  <c r="F94" i="10" s="1"/>
  <c r="H94" i="10" s="1"/>
  <c r="E94" i="10"/>
  <c r="D95" i="10"/>
  <c r="E95" i="10"/>
  <c r="D96" i="10"/>
  <c r="E96" i="10"/>
  <c r="D97" i="10"/>
  <c r="E97" i="10"/>
  <c r="D98" i="10"/>
  <c r="F98" i="10" s="1"/>
  <c r="E98" i="10"/>
  <c r="D99" i="10"/>
  <c r="E99" i="10"/>
  <c r="F99" i="10"/>
  <c r="D100" i="10"/>
  <c r="F100" i="10" s="1"/>
  <c r="H96" i="17" s="1"/>
  <c r="E100" i="10"/>
  <c r="D101" i="10"/>
  <c r="E101" i="10"/>
  <c r="F101" i="10" s="1"/>
  <c r="D102" i="10"/>
  <c r="E102" i="10"/>
  <c r="F102" i="10"/>
  <c r="D103" i="10"/>
  <c r="E103" i="10"/>
  <c r="F103" i="10" s="1"/>
  <c r="D104" i="10"/>
  <c r="E104" i="10"/>
  <c r="D105" i="10"/>
  <c r="F105" i="10" s="1"/>
  <c r="E105" i="10"/>
  <c r="D106" i="10"/>
  <c r="E106" i="10"/>
  <c r="D108" i="10"/>
  <c r="E108" i="10"/>
  <c r="D109" i="10"/>
  <c r="E109" i="10"/>
  <c r="D110" i="10"/>
  <c r="F110" i="10" s="1"/>
  <c r="E110" i="10"/>
  <c r="D111" i="10"/>
  <c r="E111" i="10"/>
  <c r="D112" i="10"/>
  <c r="E112" i="10"/>
  <c r="F112" i="10" s="1"/>
  <c r="D113" i="10"/>
  <c r="E113" i="10"/>
  <c r="D114" i="10"/>
  <c r="F114" i="10" s="1"/>
  <c r="E114" i="10"/>
  <c r="D115" i="10"/>
  <c r="E115" i="10"/>
  <c r="D116" i="10"/>
  <c r="E116" i="10"/>
  <c r="F116" i="10" s="1"/>
  <c r="H112" i="17" s="1"/>
  <c r="D118" i="10"/>
  <c r="E118" i="10"/>
  <c r="D119" i="10"/>
  <c r="E119" i="10"/>
  <c r="D120" i="10"/>
  <c r="E120" i="10"/>
  <c r="D121" i="10"/>
  <c r="E121" i="10"/>
  <c r="D122" i="10"/>
  <c r="E122" i="10"/>
  <c r="D123" i="10"/>
  <c r="E123" i="10"/>
  <c r="D124" i="10"/>
  <c r="E124" i="10"/>
  <c r="D125" i="10"/>
  <c r="E125" i="10"/>
  <c r="F125" i="10" s="1"/>
  <c r="H121" i="17" s="1"/>
  <c r="D126" i="10"/>
  <c r="E126" i="10"/>
  <c r="D127" i="10"/>
  <c r="E127" i="10"/>
  <c r="F127" i="10" s="1"/>
  <c r="H127" i="10" s="1"/>
  <c r="J123" i="17" s="1"/>
  <c r="D129" i="10"/>
  <c r="E129" i="10"/>
  <c r="D130" i="10"/>
  <c r="E130" i="10"/>
  <c r="F130" i="10" s="1"/>
  <c r="H126" i="17" s="1"/>
  <c r="D131" i="10"/>
  <c r="E131" i="10"/>
  <c r="D132" i="10"/>
  <c r="E132" i="10"/>
  <c r="D133" i="10"/>
  <c r="E133" i="10"/>
  <c r="D134" i="10"/>
  <c r="E134" i="10"/>
  <c r="D135" i="10"/>
  <c r="E135" i="10"/>
  <c r="D136" i="10"/>
  <c r="F136" i="10" s="1"/>
  <c r="E136" i="10"/>
  <c r="D137" i="10"/>
  <c r="E137" i="10"/>
  <c r="F137" i="10" s="1"/>
  <c r="D138" i="10"/>
  <c r="E138" i="10"/>
  <c r="D139" i="10"/>
  <c r="F139" i="10"/>
  <c r="H135" i="17" s="1"/>
  <c r="H139" i="10"/>
  <c r="J135" i="17" s="1"/>
  <c r="E139" i="10"/>
  <c r="D140" i="10"/>
  <c r="E140" i="10"/>
  <c r="D141" i="10"/>
  <c r="E141" i="10"/>
  <c r="F141" i="10" s="1"/>
  <c r="D143" i="10"/>
  <c r="E143" i="10"/>
  <c r="F143" i="10" s="1"/>
  <c r="D144" i="10"/>
  <c r="E144" i="10"/>
  <c r="D145" i="10"/>
  <c r="E145" i="10"/>
  <c r="D146" i="10"/>
  <c r="F146" i="10"/>
  <c r="H146" i="10" s="1"/>
  <c r="E146" i="10"/>
  <c r="D147" i="10"/>
  <c r="D167" i="10" s="1"/>
  <c r="E147" i="10"/>
  <c r="D148" i="10"/>
  <c r="E148" i="10"/>
  <c r="F148" i="10" s="1"/>
  <c r="D149" i="10"/>
  <c r="E149" i="10"/>
  <c r="D150" i="10"/>
  <c r="F150" i="10"/>
  <c r="E150" i="10"/>
  <c r="D151" i="10"/>
  <c r="F151" i="10" s="1"/>
  <c r="H151" i="10" s="1"/>
  <c r="E151" i="10"/>
  <c r="D152" i="10"/>
  <c r="E152" i="10"/>
  <c r="D153" i="10"/>
  <c r="E153" i="10"/>
  <c r="D154" i="10"/>
  <c r="E154" i="10"/>
  <c r="F154" i="10" s="1"/>
  <c r="D155" i="10"/>
  <c r="F155" i="10" s="1"/>
  <c r="E155" i="10"/>
  <c r="D156" i="10"/>
  <c r="E156" i="10"/>
  <c r="D157" i="10"/>
  <c r="E157" i="10"/>
  <c r="D158" i="10"/>
  <c r="E158" i="10"/>
  <c r="F158" i="10" s="1"/>
  <c r="H154" i="17" s="1"/>
  <c r="D159" i="10"/>
  <c r="F159" i="10" s="1"/>
  <c r="E159" i="10"/>
  <c r="D160" i="10"/>
  <c r="E160" i="10"/>
  <c r="D161" i="10"/>
  <c r="E161" i="10"/>
  <c r="D162" i="10"/>
  <c r="E162" i="10"/>
  <c r="F162" i="10" s="1"/>
  <c r="D163" i="10"/>
  <c r="F163" i="10" s="1"/>
  <c r="E163" i="10"/>
  <c r="D164" i="10"/>
  <c r="E164" i="10"/>
  <c r="D165" i="10"/>
  <c r="E165" i="10"/>
  <c r="D166" i="10"/>
  <c r="E166" i="10"/>
  <c r="F166" i="10" s="1"/>
  <c r="H162" i="17" s="1"/>
  <c r="D168" i="10"/>
  <c r="E168" i="10"/>
  <c r="D169" i="10"/>
  <c r="E169" i="10"/>
  <c r="D170" i="10"/>
  <c r="E170" i="10"/>
  <c r="D171" i="10"/>
  <c r="E171" i="10"/>
  <c r="F171" i="10" s="1"/>
  <c r="D172" i="10"/>
  <c r="F172" i="10" s="1"/>
  <c r="E172" i="10"/>
  <c r="D173" i="10"/>
  <c r="E173" i="10"/>
  <c r="D174" i="10"/>
  <c r="E174" i="10"/>
  <c r="D175" i="10"/>
  <c r="E175" i="10"/>
  <c r="F175" i="10" s="1"/>
  <c r="D176" i="10"/>
  <c r="F176" i="10" s="1"/>
  <c r="E176" i="10"/>
  <c r="D177" i="10"/>
  <c r="E177" i="10"/>
  <c r="D178" i="10"/>
  <c r="F178" i="10" s="1"/>
  <c r="H174" i="17" s="1"/>
  <c r="E178" i="10"/>
  <c r="D180" i="10"/>
  <c r="D181" i="10"/>
  <c r="D202" i="10" s="1"/>
  <c r="F181" i="10"/>
  <c r="D182" i="10"/>
  <c r="E182" i="10"/>
  <c r="D183" i="10"/>
  <c r="E183" i="10"/>
  <c r="F183" i="10" s="1"/>
  <c r="D184" i="10"/>
  <c r="E184" i="10"/>
  <c r="D185" i="10"/>
  <c r="E185" i="10"/>
  <c r="D186" i="10"/>
  <c r="E186" i="10"/>
  <c r="D187" i="10"/>
  <c r="E187" i="10"/>
  <c r="D188" i="10"/>
  <c r="F188" i="10" s="1"/>
  <c r="H184" i="17" s="1"/>
  <c r="E188" i="10"/>
  <c r="D189" i="10"/>
  <c r="E189" i="10"/>
  <c r="D190" i="10"/>
  <c r="E190" i="10"/>
  <c r="D191" i="10"/>
  <c r="E191" i="10"/>
  <c r="F191" i="10" s="1"/>
  <c r="D192" i="10"/>
  <c r="F192" i="10" s="1"/>
  <c r="H188" i="17" s="1"/>
  <c r="E192" i="10"/>
  <c r="D193" i="10"/>
  <c r="E193" i="10"/>
  <c r="D194" i="10"/>
  <c r="E194" i="10"/>
  <c r="D195" i="10"/>
  <c r="E195" i="10"/>
  <c r="D196" i="10"/>
  <c r="E196" i="10"/>
  <c r="D197" i="10"/>
  <c r="E197" i="10"/>
  <c r="D198" i="10"/>
  <c r="E198" i="10"/>
  <c r="D199" i="10"/>
  <c r="E199" i="10"/>
  <c r="D200" i="10"/>
  <c r="E200" i="10"/>
  <c r="D201" i="10"/>
  <c r="E201" i="10"/>
  <c r="D203" i="10"/>
  <c r="E203" i="10"/>
  <c r="D204" i="10"/>
  <c r="E204" i="10"/>
  <c r="D205" i="10"/>
  <c r="F205" i="10" s="1"/>
  <c r="E205" i="10"/>
  <c r="D206" i="10"/>
  <c r="E206" i="10"/>
  <c r="D207" i="10"/>
  <c r="E207" i="10"/>
  <c r="D208" i="10"/>
  <c r="E208" i="10"/>
  <c r="F208" i="10" s="1"/>
  <c r="D209" i="10"/>
  <c r="F209" i="10" s="1"/>
  <c r="H209" i="10" s="1"/>
  <c r="I209" i="10" s="1"/>
  <c r="K205" i="17" s="1"/>
  <c r="E209" i="10"/>
  <c r="D210" i="10"/>
  <c r="E210" i="10"/>
  <c r="F210" i="10"/>
  <c r="H206" i="17" s="1"/>
  <c r="I212" i="10"/>
  <c r="AG92" i="17"/>
  <c r="AG49" i="17"/>
  <c r="C167" i="10"/>
  <c r="H104" i="17"/>
  <c r="H108" i="10"/>
  <c r="E18" i="13"/>
  <c r="AG156" i="17"/>
  <c r="AG135" i="17"/>
  <c r="AG83" i="17"/>
  <c r="AG173" i="17"/>
  <c r="AG59" i="17"/>
  <c r="AG165" i="17"/>
  <c r="AG21" i="17"/>
  <c r="F21" i="14"/>
  <c r="X18" i="17" s="1"/>
  <c r="AG105" i="17"/>
  <c r="AG191" i="17"/>
  <c r="F48" i="13"/>
  <c r="H48" i="13" s="1"/>
  <c r="T44" i="17"/>
  <c r="F22" i="13"/>
  <c r="T18" i="17" s="1"/>
  <c r="F31" i="13"/>
  <c r="T27" i="17" s="1"/>
  <c r="H53" i="13"/>
  <c r="T34" i="17"/>
  <c r="F27" i="13"/>
  <c r="F21" i="13"/>
  <c r="T17" i="17" s="1"/>
  <c r="F14" i="13"/>
  <c r="H14" i="13"/>
  <c r="V10" i="17" s="1"/>
  <c r="F45" i="13"/>
  <c r="H45" i="13"/>
  <c r="AG152" i="17"/>
  <c r="E77" i="14"/>
  <c r="D52" i="13"/>
  <c r="F51" i="13"/>
  <c r="F33" i="13"/>
  <c r="T29" i="17"/>
  <c r="AG194" i="17"/>
  <c r="AG190" i="17"/>
  <c r="AG178" i="17"/>
  <c r="AG158" i="17"/>
  <c r="AG148" i="17"/>
  <c r="AG131" i="17"/>
  <c r="AG127" i="17"/>
  <c r="AG109" i="17"/>
  <c r="AG100" i="17"/>
  <c r="AG88" i="17"/>
  <c r="F35" i="13"/>
  <c r="D43" i="12"/>
  <c r="F42" i="13"/>
  <c r="F40" i="13"/>
  <c r="H40" i="13" s="1"/>
  <c r="V36" i="17" s="1"/>
  <c r="T30" i="17"/>
  <c r="F29" i="13"/>
  <c r="H29" i="13" s="1"/>
  <c r="F23" i="13"/>
  <c r="T19" i="17"/>
  <c r="F44" i="13"/>
  <c r="T40" i="17" s="1"/>
  <c r="H44" i="13"/>
  <c r="I44" i="13" s="1"/>
  <c r="H37" i="13"/>
  <c r="F30" i="13"/>
  <c r="F28" i="13"/>
  <c r="H28" i="13" s="1"/>
  <c r="I28" i="13" s="1"/>
  <c r="H20" i="13"/>
  <c r="F17" i="13"/>
  <c r="H15" i="13"/>
  <c r="V11" i="17" s="1"/>
  <c r="D43" i="13"/>
  <c r="F28" i="12"/>
  <c r="H28" i="12" s="1"/>
  <c r="I28" i="12" s="1"/>
  <c r="S24" i="17" s="1"/>
  <c r="E78" i="13"/>
  <c r="H54" i="13"/>
  <c r="I54" i="13"/>
  <c r="W50" i="17"/>
  <c r="F73" i="13"/>
  <c r="H73" i="13"/>
  <c r="I73" i="13" s="1"/>
  <c r="W69" i="17"/>
  <c r="F52" i="11"/>
  <c r="F56" i="12"/>
  <c r="F12" i="14"/>
  <c r="F29" i="15"/>
  <c r="F12" i="15"/>
  <c r="F50" i="13"/>
  <c r="F62" i="12"/>
  <c r="F41" i="12"/>
  <c r="F33" i="12"/>
  <c r="H33" i="12" s="1"/>
  <c r="F71" i="13"/>
  <c r="F113" i="13"/>
  <c r="F24" i="15"/>
  <c r="F47" i="15"/>
  <c r="F56" i="13"/>
  <c r="F47" i="13"/>
  <c r="F39" i="13"/>
  <c r="T35" i="17"/>
  <c r="F36" i="13"/>
  <c r="H36" i="13"/>
  <c r="F26" i="13"/>
  <c r="F16" i="10"/>
  <c r="H16" i="10"/>
  <c r="I16" i="10" s="1"/>
  <c r="K12" i="17" s="1"/>
  <c r="F55" i="13"/>
  <c r="T51" i="17"/>
  <c r="F49" i="13"/>
  <c r="H49" i="13" s="1"/>
  <c r="V45" i="17" s="1"/>
  <c r="T12" i="17"/>
  <c r="F25" i="13"/>
  <c r="F105" i="15"/>
  <c r="F84" i="15"/>
  <c r="F80" i="15"/>
  <c r="H80" i="15" s="1"/>
  <c r="AB77" i="17"/>
  <c r="F111" i="13"/>
  <c r="T107" i="17"/>
  <c r="F81" i="12"/>
  <c r="P77" i="17" s="1"/>
  <c r="I94" i="12"/>
  <c r="S90" i="17" s="1"/>
  <c r="F13" i="13"/>
  <c r="F81" i="13"/>
  <c r="H81" i="13" s="1"/>
  <c r="I81" i="13" s="1"/>
  <c r="W77" i="17" s="1"/>
  <c r="L134" i="17"/>
  <c r="F29" i="14"/>
  <c r="H29" i="14" s="1"/>
  <c r="F25" i="14"/>
  <c r="H25" i="14" s="1"/>
  <c r="D31" i="14"/>
  <c r="E42" i="14"/>
  <c r="F89" i="14"/>
  <c r="F47" i="14"/>
  <c r="X44" i="17" s="1"/>
  <c r="F27" i="14"/>
  <c r="H27" i="14" s="1"/>
  <c r="X24" i="17"/>
  <c r="F66" i="14"/>
  <c r="H66" i="14"/>
  <c r="X54" i="17"/>
  <c r="F53" i="14"/>
  <c r="X50" i="17" s="1"/>
  <c r="F38" i="14"/>
  <c r="H38" i="14"/>
  <c r="Z35" i="17" s="1"/>
  <c r="F34" i="14"/>
  <c r="F43" i="14"/>
  <c r="F54" i="14"/>
  <c r="D17" i="11"/>
  <c r="E64" i="11"/>
  <c r="D77" i="14"/>
  <c r="F44" i="14"/>
  <c r="F57" i="15"/>
  <c r="AB54" i="17" s="1"/>
  <c r="H57" i="15"/>
  <c r="F53" i="15"/>
  <c r="H53" i="15"/>
  <c r="I53" i="15" s="1"/>
  <c r="AE50" i="17"/>
  <c r="F43" i="15"/>
  <c r="F38" i="15"/>
  <c r="AB18" i="17"/>
  <c r="AF18" i="17" s="1"/>
  <c r="F16" i="15"/>
  <c r="D17" i="15"/>
  <c r="D64" i="15"/>
  <c r="H110" i="15"/>
  <c r="I110" i="15"/>
  <c r="AE107" i="17" s="1"/>
  <c r="D51" i="15"/>
  <c r="D42" i="15"/>
  <c r="L16" i="17"/>
  <c r="F50" i="12"/>
  <c r="P46" i="17"/>
  <c r="F48" i="12"/>
  <c r="P44" i="17" s="1"/>
  <c r="F24" i="12"/>
  <c r="H24" i="12" s="1"/>
  <c r="I24" i="12"/>
  <c r="S20" i="17" s="1"/>
  <c r="F22" i="12"/>
  <c r="F20" i="12"/>
  <c r="F15" i="12"/>
  <c r="H15" i="12"/>
  <c r="R11" i="17" s="1"/>
  <c r="F96" i="12"/>
  <c r="F60" i="12"/>
  <c r="H60" i="12"/>
  <c r="I60" i="12" s="1"/>
  <c r="S56" i="17" s="1"/>
  <c r="F54" i="12"/>
  <c r="H54" i="12"/>
  <c r="I54" i="12" s="1"/>
  <c r="S50" i="17" s="1"/>
  <c r="F46" i="12"/>
  <c r="F44" i="12"/>
  <c r="F39" i="12"/>
  <c r="F37" i="12"/>
  <c r="F35" i="12"/>
  <c r="H35" i="12" s="1"/>
  <c r="F30" i="12"/>
  <c r="F17" i="12"/>
  <c r="H17" i="12" s="1"/>
  <c r="I17" i="12" s="1"/>
  <c r="F13" i="12"/>
  <c r="H13" i="12" s="1"/>
  <c r="R9" i="17" s="1"/>
  <c r="F61" i="13"/>
  <c r="H61" i="13"/>
  <c r="I61" i="13" s="1"/>
  <c r="F98" i="15"/>
  <c r="AB95" i="17" s="1"/>
  <c r="AG41" i="17"/>
  <c r="AG38" i="17"/>
  <c r="F84" i="12"/>
  <c r="F70" i="12"/>
  <c r="H70" i="12"/>
  <c r="F59" i="12"/>
  <c r="P55" i="17" s="1"/>
  <c r="AG87" i="17"/>
  <c r="AG82" i="17"/>
  <c r="AG73" i="17"/>
  <c r="AG45" i="17"/>
  <c r="E52" i="12"/>
  <c r="E74" i="12"/>
  <c r="F130" i="12"/>
  <c r="F82" i="12"/>
  <c r="P78" i="17" s="1"/>
  <c r="F75" i="12"/>
  <c r="F72" i="12"/>
  <c r="P64" i="17"/>
  <c r="F66" i="12"/>
  <c r="P62" i="17" s="1"/>
  <c r="F61" i="12"/>
  <c r="P57" i="17" s="1"/>
  <c r="H61" i="12"/>
  <c r="I61" i="12" s="1"/>
  <c r="F57" i="12"/>
  <c r="F55" i="12"/>
  <c r="H55" i="12" s="1"/>
  <c r="F53" i="12"/>
  <c r="F47" i="12"/>
  <c r="P43" i="17"/>
  <c r="F42" i="12"/>
  <c r="F38" i="12"/>
  <c r="F34" i="12"/>
  <c r="F29" i="12"/>
  <c r="F25" i="12"/>
  <c r="P21" i="17"/>
  <c r="F21" i="12"/>
  <c r="P17" i="17" s="1"/>
  <c r="F16" i="12"/>
  <c r="E88" i="12"/>
  <c r="E18" i="12"/>
  <c r="F106" i="12"/>
  <c r="F92" i="12"/>
  <c r="F73" i="12"/>
  <c r="P69" i="17" s="1"/>
  <c r="F71" i="12"/>
  <c r="P67" i="17" s="1"/>
  <c r="H71" i="12"/>
  <c r="F69" i="12"/>
  <c r="F64" i="12"/>
  <c r="F12" i="12"/>
  <c r="P8" i="17" s="1"/>
  <c r="E78" i="12"/>
  <c r="E65" i="12"/>
  <c r="F127" i="12"/>
  <c r="F125" i="12"/>
  <c r="P121" i="17" s="1"/>
  <c r="H125" i="12"/>
  <c r="I125" i="12" s="1"/>
  <c r="S121" i="17" s="1"/>
  <c r="F121" i="12"/>
  <c r="H121" i="12" s="1"/>
  <c r="F114" i="12"/>
  <c r="F110" i="12"/>
  <c r="F105" i="12"/>
  <c r="F97" i="12"/>
  <c r="F93" i="12"/>
  <c r="H93" i="12" s="1"/>
  <c r="F89" i="12"/>
  <c r="P85" i="17" s="1"/>
  <c r="H89" i="12"/>
  <c r="F115" i="12"/>
  <c r="H115" i="12" s="1"/>
  <c r="I115" i="12" s="1"/>
  <c r="S111" i="17"/>
  <c r="F113" i="12"/>
  <c r="F111" i="12"/>
  <c r="H111" i="12" s="1"/>
  <c r="I111" i="12" s="1"/>
  <c r="S107" i="17" s="1"/>
  <c r="F109" i="12"/>
  <c r="P105" i="17" s="1"/>
  <c r="F104" i="12"/>
  <c r="H104" i="12"/>
  <c r="R100" i="17"/>
  <c r="F102" i="12"/>
  <c r="H102" i="12" s="1"/>
  <c r="P98" i="17"/>
  <c r="F100" i="12"/>
  <c r="P96" i="17" s="1"/>
  <c r="F153" i="12"/>
  <c r="H153" i="12" s="1"/>
  <c r="R149" i="17" s="1"/>
  <c r="F149" i="12"/>
  <c r="P145" i="17"/>
  <c r="F127" i="13"/>
  <c r="F84" i="13"/>
  <c r="F137" i="13"/>
  <c r="T102" i="17"/>
  <c r="F98" i="13"/>
  <c r="T94" i="17"/>
  <c r="F90" i="15"/>
  <c r="F81" i="15"/>
  <c r="AB78" i="17" s="1"/>
  <c r="F74" i="15"/>
  <c r="F71" i="15"/>
  <c r="F67" i="15"/>
  <c r="F93" i="14"/>
  <c r="X90" i="17" s="1"/>
  <c r="F109" i="15"/>
  <c r="AB106" i="17"/>
  <c r="F104" i="15"/>
  <c r="AB101" i="17" s="1"/>
  <c r="H104" i="15"/>
  <c r="F102" i="15"/>
  <c r="AB99" i="17" s="1"/>
  <c r="AB93" i="17"/>
  <c r="F94" i="15"/>
  <c r="F92" i="15"/>
  <c r="AB89" i="17"/>
  <c r="F107" i="15"/>
  <c r="H107" i="15" s="1"/>
  <c r="D74" i="12"/>
  <c r="E107" i="12"/>
  <c r="F98" i="12"/>
  <c r="F90" i="12"/>
  <c r="F87" i="12"/>
  <c r="F85" i="12"/>
  <c r="H85" i="12" s="1"/>
  <c r="I85" i="12" s="1"/>
  <c r="S81" i="17" s="1"/>
  <c r="F83" i="12"/>
  <c r="F67" i="12"/>
  <c r="P63" i="17"/>
  <c r="F58" i="12"/>
  <c r="F124" i="15"/>
  <c r="D73" i="15"/>
  <c r="F113" i="15"/>
  <c r="H113" i="15"/>
  <c r="F163" i="12"/>
  <c r="P159" i="17" s="1"/>
  <c r="F145" i="12"/>
  <c r="H145" i="12" s="1"/>
  <c r="F140" i="12"/>
  <c r="H140" i="12" s="1"/>
  <c r="F136" i="12"/>
  <c r="P132" i="17"/>
  <c r="F80" i="12"/>
  <c r="P76" i="17" s="1"/>
  <c r="F147" i="12"/>
  <c r="E142" i="12"/>
  <c r="E117" i="12"/>
  <c r="F79" i="12"/>
  <c r="F119" i="12"/>
  <c r="P115" i="17" s="1"/>
  <c r="F76" i="12"/>
  <c r="P72" i="17" s="1"/>
  <c r="F132" i="12"/>
  <c r="F123" i="12"/>
  <c r="F101" i="12"/>
  <c r="F159" i="12"/>
  <c r="E43" i="12"/>
  <c r="L10" i="17"/>
  <c r="F28" i="11"/>
  <c r="D73" i="11"/>
  <c r="H19" i="11"/>
  <c r="N16" i="17"/>
  <c r="F111" i="14"/>
  <c r="F140" i="14"/>
  <c r="H140" i="14" s="1"/>
  <c r="I140" i="14" s="1"/>
  <c r="AA137" i="17" s="1"/>
  <c r="F128" i="14"/>
  <c r="F110" i="14"/>
  <c r="F105" i="14"/>
  <c r="X102" i="17" s="1"/>
  <c r="H105" i="14"/>
  <c r="F77" i="13"/>
  <c r="H77" i="13" s="1"/>
  <c r="T73" i="17"/>
  <c r="F151" i="14"/>
  <c r="H151" i="14" s="1"/>
  <c r="F79" i="13"/>
  <c r="D88" i="13"/>
  <c r="E74" i="13"/>
  <c r="F124" i="13"/>
  <c r="T120" i="17" s="1"/>
  <c r="H124" i="13"/>
  <c r="F70" i="13"/>
  <c r="F157" i="12"/>
  <c r="H157" i="12" s="1"/>
  <c r="R153" i="17" s="1"/>
  <c r="F102" i="14"/>
  <c r="F83" i="14"/>
  <c r="X80" i="17" s="1"/>
  <c r="F81" i="14"/>
  <c r="F80" i="14"/>
  <c r="F79" i="14"/>
  <c r="F118" i="13"/>
  <c r="F129" i="13"/>
  <c r="T125" i="17"/>
  <c r="F164" i="13"/>
  <c r="T160" i="17" s="1"/>
  <c r="T49" i="17"/>
  <c r="F160" i="13"/>
  <c r="T156" i="17" s="1"/>
  <c r="F97" i="13"/>
  <c r="H97" i="13" s="1"/>
  <c r="T93" i="17"/>
  <c r="F85" i="13"/>
  <c r="H85" i="13" s="1"/>
  <c r="F102" i="13"/>
  <c r="H102" i="13"/>
  <c r="I102" i="13" s="1"/>
  <c r="W98" i="17" s="1"/>
  <c r="V98" i="17"/>
  <c r="F76" i="13"/>
  <c r="H76" i="13" s="1"/>
  <c r="F119" i="13"/>
  <c r="F90" i="13"/>
  <c r="F89" i="13"/>
  <c r="F161" i="12"/>
  <c r="H161" i="12"/>
  <c r="R157" i="17" s="1"/>
  <c r="F170" i="12"/>
  <c r="P166" i="17" s="1"/>
  <c r="F11" i="11"/>
  <c r="F131" i="11"/>
  <c r="H131" i="11"/>
  <c r="L117" i="17"/>
  <c r="F109" i="11"/>
  <c r="H109" i="11"/>
  <c r="I109" i="11"/>
  <c r="O106" i="17" s="1"/>
  <c r="H102" i="11"/>
  <c r="N99" i="17" s="1"/>
  <c r="I102" i="11"/>
  <c r="O99" i="17"/>
  <c r="F100" i="11"/>
  <c r="L97" i="17" s="1"/>
  <c r="F99" i="11"/>
  <c r="L96" i="17" s="1"/>
  <c r="F96" i="11"/>
  <c r="F93" i="11"/>
  <c r="H93" i="11" s="1"/>
  <c r="L90" i="17"/>
  <c r="F92" i="11"/>
  <c r="F85" i="11"/>
  <c r="L82" i="17" s="1"/>
  <c r="H85" i="11"/>
  <c r="F83" i="11"/>
  <c r="H83" i="11" s="1"/>
  <c r="I83" i="11"/>
  <c r="O80" i="17"/>
  <c r="F79" i="11"/>
  <c r="F76" i="11"/>
  <c r="H76" i="11" s="1"/>
  <c r="F74" i="11"/>
  <c r="F67" i="11"/>
  <c r="F65" i="11"/>
  <c r="F60" i="11"/>
  <c r="F54" i="11"/>
  <c r="H54" i="11"/>
  <c r="F49" i="11"/>
  <c r="F46" i="11"/>
  <c r="F41" i="11"/>
  <c r="F38" i="11"/>
  <c r="F37" i="11"/>
  <c r="H37" i="11"/>
  <c r="F32" i="11"/>
  <c r="F29" i="11"/>
  <c r="F117" i="11"/>
  <c r="H117" i="11"/>
  <c r="F107" i="11"/>
  <c r="L104" i="17"/>
  <c r="K11" i="17"/>
  <c r="F12" i="10"/>
  <c r="H8" i="17"/>
  <c r="F25" i="10"/>
  <c r="F40" i="10"/>
  <c r="F183" i="12"/>
  <c r="F14" i="11"/>
  <c r="H14" i="11"/>
  <c r="N11" i="17" s="1"/>
  <c r="E179" i="12"/>
  <c r="F194" i="12"/>
  <c r="H194" i="12" s="1"/>
  <c r="F192" i="12"/>
  <c r="F190" i="12"/>
  <c r="P186" i="17" s="1"/>
  <c r="F184" i="12"/>
  <c r="P180" i="17" s="1"/>
  <c r="F180" i="12"/>
  <c r="P176" i="17"/>
  <c r="F177" i="12"/>
  <c r="F175" i="12"/>
  <c r="F173" i="12"/>
  <c r="P169" i="17"/>
  <c r="F166" i="12"/>
  <c r="P162" i="17"/>
  <c r="F164" i="12"/>
  <c r="P160" i="17"/>
  <c r="F162" i="12"/>
  <c r="P158" i="17" s="1"/>
  <c r="H162" i="12"/>
  <c r="F160" i="12"/>
  <c r="P156" i="17"/>
  <c r="F158" i="12"/>
  <c r="F156" i="12"/>
  <c r="H156" i="12" s="1"/>
  <c r="I156" i="12" s="1"/>
  <c r="S152" i="17" s="1"/>
  <c r="P152" i="17"/>
  <c r="F154" i="12"/>
  <c r="H154" i="12" s="1"/>
  <c r="R150" i="17" s="1"/>
  <c r="P150" i="17"/>
  <c r="F152" i="12"/>
  <c r="H152" i="12"/>
  <c r="F150" i="12"/>
  <c r="P146" i="17" s="1"/>
  <c r="F148" i="12"/>
  <c r="H148" i="12"/>
  <c r="F146" i="12"/>
  <c r="P142" i="17"/>
  <c r="F144" i="12"/>
  <c r="P137" i="17"/>
  <c r="F139" i="12"/>
  <c r="P135" i="17"/>
  <c r="F137" i="12"/>
  <c r="P133" i="17"/>
  <c r="F135" i="12"/>
  <c r="P131" i="17" s="1"/>
  <c r="H135" i="12"/>
  <c r="F133" i="12"/>
  <c r="F131" i="12"/>
  <c r="F129" i="12"/>
  <c r="F126" i="12"/>
  <c r="H126" i="12" s="1"/>
  <c r="P120" i="17"/>
  <c r="F122" i="12"/>
  <c r="H122" i="12" s="1"/>
  <c r="R118" i="17" s="1"/>
  <c r="F120" i="12"/>
  <c r="H120" i="12" s="1"/>
  <c r="F118" i="12"/>
  <c r="D117" i="12"/>
  <c r="AG72" i="17"/>
  <c r="AG13" i="17"/>
  <c r="W82" i="17"/>
  <c r="T82" i="17"/>
  <c r="F80" i="13"/>
  <c r="T76" i="17" s="1"/>
  <c r="H55" i="13"/>
  <c r="I55" i="13"/>
  <c r="F112" i="11"/>
  <c r="L109" i="17"/>
  <c r="F108" i="11"/>
  <c r="F105" i="11"/>
  <c r="H105" i="11" s="1"/>
  <c r="I105" i="11" s="1"/>
  <c r="O102" i="17" s="1"/>
  <c r="L102" i="17"/>
  <c r="H171" i="11"/>
  <c r="I171" i="11"/>
  <c r="O168" i="17"/>
  <c r="H158" i="11"/>
  <c r="F118" i="11"/>
  <c r="F122" i="10"/>
  <c r="D78" i="10"/>
  <c r="F85" i="14"/>
  <c r="F120" i="10"/>
  <c r="H120" i="10" s="1"/>
  <c r="F191" i="12"/>
  <c r="F165" i="12"/>
  <c r="P161" i="17"/>
  <c r="F95" i="11"/>
  <c r="H95" i="11" s="1"/>
  <c r="F89" i="11"/>
  <c r="F86" i="11"/>
  <c r="F84" i="11"/>
  <c r="H84" i="11" s="1"/>
  <c r="F82" i="11"/>
  <c r="H82" i="11" s="1"/>
  <c r="F80" i="11"/>
  <c r="F78" i="11"/>
  <c r="L75" i="17" s="1"/>
  <c r="F72" i="11"/>
  <c r="F70" i="11"/>
  <c r="L67" i="17" s="1"/>
  <c r="F66" i="11"/>
  <c r="L63" i="17" s="1"/>
  <c r="F63" i="11"/>
  <c r="F61" i="11"/>
  <c r="F59" i="11"/>
  <c r="L56" i="17" s="1"/>
  <c r="H59" i="11"/>
  <c r="I59" i="11" s="1"/>
  <c r="N56" i="17"/>
  <c r="F55" i="11"/>
  <c r="L52" i="17" s="1"/>
  <c r="F53" i="11"/>
  <c r="F47" i="11"/>
  <c r="F43" i="11"/>
  <c r="H43" i="11" s="1"/>
  <c r="F40" i="11"/>
  <c r="L37" i="17"/>
  <c r="F36" i="11"/>
  <c r="F34" i="11"/>
  <c r="D31" i="11"/>
  <c r="F148" i="13"/>
  <c r="H148" i="13"/>
  <c r="I148" i="13" s="1"/>
  <c r="W144" i="17" s="1"/>
  <c r="F144" i="13"/>
  <c r="F60" i="13"/>
  <c r="H172" i="12"/>
  <c r="R168" i="17"/>
  <c r="H23" i="12"/>
  <c r="I23" i="12" s="1"/>
  <c r="AG199" i="17"/>
  <c r="AG169" i="17"/>
  <c r="H26" i="12"/>
  <c r="I26" i="12" s="1"/>
  <c r="R22" i="17"/>
  <c r="P149" i="17"/>
  <c r="D87" i="11"/>
  <c r="F12" i="11"/>
  <c r="D64" i="11"/>
  <c r="F150" i="14"/>
  <c r="H150" i="14"/>
  <c r="Z147" i="17" s="1"/>
  <c r="F142" i="14"/>
  <c r="F137" i="14"/>
  <c r="H137" i="14" s="1"/>
  <c r="X130" i="17"/>
  <c r="F126" i="14"/>
  <c r="H126" i="14" s="1"/>
  <c r="I126" i="14" s="1"/>
  <c r="AA123" i="17" s="1"/>
  <c r="X123" i="17"/>
  <c r="F98" i="14"/>
  <c r="X95" i="17" s="1"/>
  <c r="F92" i="14"/>
  <c r="H92" i="14" s="1"/>
  <c r="I92" i="14" s="1"/>
  <c r="AA89" i="17" s="1"/>
  <c r="Z89" i="17"/>
  <c r="F76" i="14"/>
  <c r="F131" i="15"/>
  <c r="F120" i="15"/>
  <c r="AB117" i="17" s="1"/>
  <c r="F115" i="15"/>
  <c r="AB112" i="17"/>
  <c r="F111" i="15"/>
  <c r="AB108" i="17" s="1"/>
  <c r="H111" i="15"/>
  <c r="I111" i="15"/>
  <c r="AE108" i="17"/>
  <c r="F100" i="15"/>
  <c r="AB97" i="17" s="1"/>
  <c r="H88" i="15"/>
  <c r="AD85" i="17"/>
  <c r="F179" i="11"/>
  <c r="L176" i="17"/>
  <c r="H165" i="11"/>
  <c r="N162" i="17"/>
  <c r="L150" i="17"/>
  <c r="F143" i="11"/>
  <c r="H143" i="11" s="1"/>
  <c r="I143" i="11" s="1"/>
  <c r="O140" i="17" s="1"/>
  <c r="L140" i="17"/>
  <c r="H81" i="11"/>
  <c r="F88" i="11"/>
  <c r="H88" i="11"/>
  <c r="F33" i="11"/>
  <c r="I153" i="12"/>
  <c r="S149" i="17" s="1"/>
  <c r="P157" i="17"/>
  <c r="P51" i="17"/>
  <c r="P83" i="17"/>
  <c r="P24" i="17"/>
  <c r="F195" i="12"/>
  <c r="F187" i="12"/>
  <c r="H187" i="12" s="1"/>
  <c r="H44" i="12"/>
  <c r="H80" i="12"/>
  <c r="F186" i="12"/>
  <c r="H186" i="12" s="1"/>
  <c r="R182" i="17" s="1"/>
  <c r="F182" i="12"/>
  <c r="H146" i="12"/>
  <c r="H137" i="12"/>
  <c r="I137" i="12"/>
  <c r="S133" i="17" s="1"/>
  <c r="D167" i="12"/>
  <c r="F169" i="12"/>
  <c r="H169" i="12"/>
  <c r="F178" i="12"/>
  <c r="P174" i="17"/>
  <c r="F174" i="12"/>
  <c r="P170" i="17" s="1"/>
  <c r="D142" i="12"/>
  <c r="H163" i="12"/>
  <c r="H66" i="12"/>
  <c r="P99" i="17"/>
  <c r="I197" i="12"/>
  <c r="S193" i="17" s="1"/>
  <c r="F114" i="11"/>
  <c r="H114" i="11" s="1"/>
  <c r="F97" i="11"/>
  <c r="H97" i="11"/>
  <c r="H30" i="11"/>
  <c r="I30" i="11" s="1"/>
  <c r="O27" i="17" s="1"/>
  <c r="F25" i="11"/>
  <c r="F23" i="11"/>
  <c r="H23" i="11" s="1"/>
  <c r="F21" i="11"/>
  <c r="H21" i="11"/>
  <c r="I21" i="11" s="1"/>
  <c r="O18" i="17" s="1"/>
  <c r="N18" i="17"/>
  <c r="H13" i="11"/>
  <c r="I19" i="11"/>
  <c r="O16" i="17"/>
  <c r="H100" i="11"/>
  <c r="F183" i="14"/>
  <c r="F134" i="14"/>
  <c r="X131" i="17" s="1"/>
  <c r="H134" i="14"/>
  <c r="F130" i="14"/>
  <c r="H130" i="14"/>
  <c r="I130" i="14" s="1"/>
  <c r="Z127" i="17"/>
  <c r="L94" i="17"/>
  <c r="L45" i="17"/>
  <c r="L51" i="17"/>
  <c r="F186" i="11"/>
  <c r="F75" i="11"/>
  <c r="F68" i="11"/>
  <c r="L114" i="17"/>
  <c r="F176" i="11"/>
  <c r="H176" i="11" s="1"/>
  <c r="I176" i="11"/>
  <c r="O173" i="17"/>
  <c r="F71" i="11"/>
  <c r="L68" i="17" s="1"/>
  <c r="L12" i="17"/>
  <c r="S57" i="17"/>
  <c r="H101" i="12"/>
  <c r="R97" i="17" s="1"/>
  <c r="P97" i="17"/>
  <c r="P31" i="17"/>
  <c r="R31" i="17"/>
  <c r="H109" i="12"/>
  <c r="I109" i="12" s="1"/>
  <c r="S105" i="17" s="1"/>
  <c r="P11" i="17"/>
  <c r="P73" i="17"/>
  <c r="P56" i="17"/>
  <c r="H138" i="12"/>
  <c r="I138" i="12" s="1"/>
  <c r="S134" i="17" s="1"/>
  <c r="P45" i="17"/>
  <c r="I49" i="12"/>
  <c r="S45" i="17"/>
  <c r="S13" i="17"/>
  <c r="P13" i="17"/>
  <c r="D87" i="15"/>
  <c r="F79" i="15"/>
  <c r="T144" i="17"/>
  <c r="H39" i="13"/>
  <c r="V35" i="17"/>
  <c r="F153" i="13"/>
  <c r="T149" i="17" s="1"/>
  <c r="F151" i="13"/>
  <c r="H151" i="13" s="1"/>
  <c r="I151" i="13" s="1"/>
  <c r="F149" i="13"/>
  <c r="F69" i="13"/>
  <c r="F67" i="13"/>
  <c r="H125" i="13"/>
  <c r="I125" i="13" s="1"/>
  <c r="W121" i="17" s="1"/>
  <c r="T97" i="17"/>
  <c r="I48" i="13"/>
  <c r="W44" i="17" s="1"/>
  <c r="H22" i="13"/>
  <c r="F156" i="13"/>
  <c r="T152" i="17" s="1"/>
  <c r="F152" i="13"/>
  <c r="F150" i="13"/>
  <c r="T146" i="17" s="1"/>
  <c r="H150" i="13"/>
  <c r="I150" i="13" s="1"/>
  <c r="W146" i="17" s="1"/>
  <c r="V146" i="17"/>
  <c r="F147" i="13"/>
  <c r="F140" i="13"/>
  <c r="H140" i="13" s="1"/>
  <c r="T136" i="17"/>
  <c r="F116" i="13"/>
  <c r="T112" i="17" s="1"/>
  <c r="F112" i="13"/>
  <c r="H112" i="13" s="1"/>
  <c r="T108" i="17"/>
  <c r="F110" i="13"/>
  <c r="X117" i="17"/>
  <c r="F65" i="15"/>
  <c r="AB62" i="17"/>
  <c r="F58" i="15"/>
  <c r="AB55" i="17" s="1"/>
  <c r="H58" i="15"/>
  <c r="AD55" i="17"/>
  <c r="F28" i="15"/>
  <c r="AB25" i="17"/>
  <c r="F18" i="15"/>
  <c r="F13" i="15"/>
  <c r="F11" i="15"/>
  <c r="F66" i="15"/>
  <c r="AB63" i="17"/>
  <c r="X145" i="17"/>
  <c r="F74" i="14"/>
  <c r="F69" i="14"/>
  <c r="H69" i="14"/>
  <c r="F125" i="14"/>
  <c r="H125" i="14"/>
  <c r="I125" i="14" s="1"/>
  <c r="AA122" i="17" s="1"/>
  <c r="H57" i="14"/>
  <c r="Z54" i="17" s="1"/>
  <c r="F181" i="14"/>
  <c r="F122" i="14"/>
  <c r="X119" i="17" s="1"/>
  <c r="F75" i="14"/>
  <c r="F71" i="14"/>
  <c r="H71" i="14" s="1"/>
  <c r="Z68" i="17" s="1"/>
  <c r="F119" i="14"/>
  <c r="X116" i="17"/>
  <c r="F114" i="14"/>
  <c r="H70" i="14"/>
  <c r="Z67" i="17" s="1"/>
  <c r="I70" i="14"/>
  <c r="AA67" i="17"/>
  <c r="W57" i="17"/>
  <c r="H145" i="13"/>
  <c r="I145" i="13" s="1"/>
  <c r="W141" i="17" s="1"/>
  <c r="V141" i="17"/>
  <c r="T72" i="17"/>
  <c r="H34" i="13"/>
  <c r="F105" i="13"/>
  <c r="H105" i="13" s="1"/>
  <c r="F91" i="13"/>
  <c r="T87" i="17" s="1"/>
  <c r="H91" i="13"/>
  <c r="T57" i="17"/>
  <c r="F175" i="13"/>
  <c r="H175" i="13"/>
  <c r="F133" i="13"/>
  <c r="H133" i="13" s="1"/>
  <c r="V129" i="17" s="1"/>
  <c r="T129" i="17"/>
  <c r="F99" i="13"/>
  <c r="T95" i="17" s="1"/>
  <c r="H106" i="13"/>
  <c r="F132" i="13"/>
  <c r="T128" i="17"/>
  <c r="F123" i="13"/>
  <c r="T119" i="17" s="1"/>
  <c r="H123" i="13"/>
  <c r="F109" i="13"/>
  <c r="F94" i="13"/>
  <c r="T90" i="17"/>
  <c r="F85" i="15"/>
  <c r="F76" i="15"/>
  <c r="F69" i="15"/>
  <c r="AB85" i="17"/>
  <c r="F165" i="15"/>
  <c r="H161" i="15"/>
  <c r="AD158" i="17" s="1"/>
  <c r="I161" i="15"/>
  <c r="AE158" i="17" s="1"/>
  <c r="H157" i="15"/>
  <c r="I157" i="15"/>
  <c r="AE154" i="17"/>
  <c r="F128" i="15"/>
  <c r="AB125" i="17"/>
  <c r="F123" i="15"/>
  <c r="AB120" i="17"/>
  <c r="F119" i="15"/>
  <c r="AB111" i="17"/>
  <c r="D116" i="15"/>
  <c r="F101" i="15"/>
  <c r="F97" i="15"/>
  <c r="F93" i="15"/>
  <c r="AB90" i="17"/>
  <c r="F54" i="15"/>
  <c r="H54" i="15" s="1"/>
  <c r="F44" i="15"/>
  <c r="F37" i="15"/>
  <c r="AB34" i="17" s="1"/>
  <c r="H37" i="15"/>
  <c r="I37" i="15" s="1"/>
  <c r="AE34" i="17" s="1"/>
  <c r="F26" i="15"/>
  <c r="H26" i="15"/>
  <c r="I26" i="15" s="1"/>
  <c r="AD23" i="17"/>
  <c r="AB110" i="17"/>
  <c r="D141" i="15"/>
  <c r="H146" i="15"/>
  <c r="AB67" i="17"/>
  <c r="H70" i="15"/>
  <c r="AB107" i="17"/>
  <c r="H109" i="15"/>
  <c r="I109" i="15" s="1"/>
  <c r="AE106" i="17" s="1"/>
  <c r="F75" i="15"/>
  <c r="AB72" i="17" s="1"/>
  <c r="H75" i="15"/>
  <c r="I75" i="15"/>
  <c r="AE72" i="17" s="1"/>
  <c r="E77" i="15"/>
  <c r="F56" i="15"/>
  <c r="H56" i="15" s="1"/>
  <c r="F52" i="15"/>
  <c r="F48" i="15"/>
  <c r="AB45" i="17" s="1"/>
  <c r="F46" i="15"/>
  <c r="AB43" i="17" s="1"/>
  <c r="F41" i="15"/>
  <c r="F39" i="15"/>
  <c r="AB36" i="17"/>
  <c r="F171" i="15"/>
  <c r="F158" i="15"/>
  <c r="AB155" i="17"/>
  <c r="F137" i="15"/>
  <c r="AB134" i="17" s="1"/>
  <c r="F122" i="15"/>
  <c r="H122" i="15" s="1"/>
  <c r="I122" i="15" s="1"/>
  <c r="F83" i="15"/>
  <c r="AB80" i="17" s="1"/>
  <c r="H83" i="15"/>
  <c r="I83" i="15" s="1"/>
  <c r="AE80" i="17" s="1"/>
  <c r="F62" i="15"/>
  <c r="AB59" i="17" s="1"/>
  <c r="F60" i="15"/>
  <c r="F35" i="15"/>
  <c r="F33" i="15"/>
  <c r="H33" i="15" s="1"/>
  <c r="F30" i="15"/>
  <c r="H30" i="15"/>
  <c r="F22" i="15"/>
  <c r="H22" i="15"/>
  <c r="F20" i="15"/>
  <c r="F15" i="15"/>
  <c r="F118" i="15"/>
  <c r="AB115" i="17"/>
  <c r="L107" i="17"/>
  <c r="H110" i="11"/>
  <c r="L55" i="17"/>
  <c r="L128" i="17"/>
  <c r="F57" i="11"/>
  <c r="H57" i="11" s="1"/>
  <c r="F45" i="11"/>
  <c r="H45" i="11" s="1"/>
  <c r="F103" i="11"/>
  <c r="L100" i="17" s="1"/>
  <c r="H103" i="11"/>
  <c r="F91" i="11"/>
  <c r="H91" i="11"/>
  <c r="I91" i="11" s="1"/>
  <c r="O88" i="17" s="1"/>
  <c r="N88" i="17"/>
  <c r="F27" i="11"/>
  <c r="H27" i="11" s="1"/>
  <c r="N24" i="17" s="1"/>
  <c r="F16" i="11"/>
  <c r="L13" i="17" s="1"/>
  <c r="E51" i="11"/>
  <c r="F35" i="11"/>
  <c r="L32" i="17" s="1"/>
  <c r="H95" i="13"/>
  <c r="I95" i="13" s="1"/>
  <c r="W91" i="17" s="1"/>
  <c r="V91" i="17"/>
  <c r="T91" i="17"/>
  <c r="H47" i="13"/>
  <c r="H153" i="13"/>
  <c r="V149" i="17" s="1"/>
  <c r="T188" i="17"/>
  <c r="I101" i="13"/>
  <c r="W97" i="17"/>
  <c r="H194" i="13"/>
  <c r="I194" i="13"/>
  <c r="W190" i="17"/>
  <c r="T114" i="17"/>
  <c r="T25" i="17"/>
  <c r="H38" i="13"/>
  <c r="V34" i="17" s="1"/>
  <c r="F169" i="13"/>
  <c r="T41" i="17"/>
  <c r="V82" i="17"/>
  <c r="T11" i="17"/>
  <c r="T36" i="17"/>
  <c r="F120" i="13"/>
  <c r="H120" i="13" s="1"/>
  <c r="F104" i="13"/>
  <c r="F93" i="13"/>
  <c r="F72" i="13"/>
  <c r="H72" i="13"/>
  <c r="F141" i="13"/>
  <c r="H141" i="13" s="1"/>
  <c r="T137" i="17"/>
  <c r="F115" i="13"/>
  <c r="T111" i="17" s="1"/>
  <c r="F63" i="13"/>
  <c r="T59" i="17" s="1"/>
  <c r="F206" i="13"/>
  <c r="T202" i="17"/>
  <c r="F185" i="13"/>
  <c r="F174" i="13"/>
  <c r="T170" i="17"/>
  <c r="F172" i="13"/>
  <c r="F165" i="13"/>
  <c r="F163" i="13"/>
  <c r="T159" i="17"/>
  <c r="F161" i="13"/>
  <c r="H161" i="13" s="1"/>
  <c r="I161" i="13" s="1"/>
  <c r="W157" i="17" s="1"/>
  <c r="F159" i="13"/>
  <c r="H159" i="13"/>
  <c r="I159" i="13"/>
  <c r="W155" i="17" s="1"/>
  <c r="F157" i="13"/>
  <c r="F155" i="13"/>
  <c r="H155" i="13" s="1"/>
  <c r="I155" i="13" s="1"/>
  <c r="W151" i="17" s="1"/>
  <c r="F64" i="13"/>
  <c r="F59" i="13"/>
  <c r="H59" i="13"/>
  <c r="I59" i="13" s="1"/>
  <c r="W55" i="17" s="1"/>
  <c r="H41" i="11"/>
  <c r="L38" i="17"/>
  <c r="H22" i="11"/>
  <c r="N19" i="17" s="1"/>
  <c r="L19" i="17"/>
  <c r="D201" i="11"/>
  <c r="F28" i="10"/>
  <c r="I97" i="13"/>
  <c r="W93" i="17"/>
  <c r="T77" i="17"/>
  <c r="H31" i="13"/>
  <c r="I31" i="13" s="1"/>
  <c r="W27" i="17" s="1"/>
  <c r="H129" i="13"/>
  <c r="I129" i="13"/>
  <c r="T53" i="17"/>
  <c r="H57" i="13"/>
  <c r="I39" i="13"/>
  <c r="W35" i="17" s="1"/>
  <c r="T75" i="17"/>
  <c r="H79" i="13"/>
  <c r="F168" i="13"/>
  <c r="H168" i="13"/>
  <c r="T62" i="17"/>
  <c r="H66" i="13"/>
  <c r="I49" i="13"/>
  <c r="W45" i="17" s="1"/>
  <c r="T45" i="17"/>
  <c r="V51" i="17"/>
  <c r="H68" i="13"/>
  <c r="T64" i="17"/>
  <c r="E142" i="13"/>
  <c r="F135" i="13"/>
  <c r="F121" i="13"/>
  <c r="H121" i="13"/>
  <c r="F136" i="13"/>
  <c r="T132" i="17" s="1"/>
  <c r="H136" i="13"/>
  <c r="V132" i="17" s="1"/>
  <c r="D18" i="10"/>
  <c r="F27" i="10"/>
  <c r="H27" i="10" s="1"/>
  <c r="H23" i="17"/>
  <c r="F14" i="10"/>
  <c r="L11" i="17"/>
  <c r="H180" i="12"/>
  <c r="I180" i="12" s="1"/>
  <c r="H124" i="12"/>
  <c r="I124" i="12"/>
  <c r="S120" i="17"/>
  <c r="H150" i="12"/>
  <c r="R146" i="17"/>
  <c r="T126" i="17"/>
  <c r="H171" i="13"/>
  <c r="L92" i="17"/>
  <c r="H112" i="11"/>
  <c r="H151" i="11"/>
  <c r="H165" i="12"/>
  <c r="I165" i="12" s="1"/>
  <c r="S161" i="17" s="1"/>
  <c r="H40" i="11"/>
  <c r="N37" i="17" s="1"/>
  <c r="H55" i="11"/>
  <c r="S22" i="17"/>
  <c r="I133" i="14"/>
  <c r="AA130" i="17" s="1"/>
  <c r="I172" i="12"/>
  <c r="S168" i="17" s="1"/>
  <c r="H174" i="12"/>
  <c r="I174" i="12" s="1"/>
  <c r="S170" i="17" s="1"/>
  <c r="X89" i="17"/>
  <c r="H98" i="14"/>
  <c r="I98" i="14" s="1"/>
  <c r="L21" i="17"/>
  <c r="H24" i="11"/>
  <c r="I24" i="11" s="1"/>
  <c r="O21" i="17" s="1"/>
  <c r="N21" i="17"/>
  <c r="L85" i="17"/>
  <c r="P183" i="17"/>
  <c r="R133" i="17"/>
  <c r="P193" i="17"/>
  <c r="I27" i="11"/>
  <c r="O24" i="17"/>
  <c r="H172" i="11"/>
  <c r="AB131" i="17"/>
  <c r="H68" i="11"/>
  <c r="I68" i="11"/>
  <c r="O65" i="17"/>
  <c r="L72" i="17"/>
  <c r="H75" i="11"/>
  <c r="N72" i="17" s="1"/>
  <c r="H15" i="11"/>
  <c r="R45" i="17"/>
  <c r="I35" i="12"/>
  <c r="S31" i="17" s="1"/>
  <c r="R120" i="17"/>
  <c r="R134" i="17"/>
  <c r="H114" i="15"/>
  <c r="AD111" i="17"/>
  <c r="V44" i="17"/>
  <c r="V121" i="17"/>
  <c r="T135" i="17"/>
  <c r="H139" i="13"/>
  <c r="I139" i="13" s="1"/>
  <c r="W135" i="17"/>
  <c r="H152" i="13"/>
  <c r="V148" i="17" s="1"/>
  <c r="T148" i="17"/>
  <c r="H174" i="13"/>
  <c r="V170" i="17" s="1"/>
  <c r="H156" i="13"/>
  <c r="W147" i="17"/>
  <c r="T147" i="17"/>
  <c r="V144" i="17"/>
  <c r="H66" i="15"/>
  <c r="H118" i="14"/>
  <c r="X66" i="17"/>
  <c r="X67" i="17"/>
  <c r="V30" i="17"/>
  <c r="I34" i="13"/>
  <c r="W30" i="17"/>
  <c r="H94" i="13"/>
  <c r="V90" i="17"/>
  <c r="AB154" i="17"/>
  <c r="H97" i="15"/>
  <c r="AD94" i="17" s="1"/>
  <c r="AB94" i="17"/>
  <c r="H69" i="15"/>
  <c r="AD66" i="17" s="1"/>
  <c r="AB66" i="17"/>
  <c r="AB127" i="17"/>
  <c r="AB23" i="17"/>
  <c r="AB116" i="17"/>
  <c r="H119" i="15"/>
  <c r="I119" i="15"/>
  <c r="AE116" i="17"/>
  <c r="H52" i="15"/>
  <c r="I52" i="15"/>
  <c r="AB49" i="17"/>
  <c r="AB30" i="17"/>
  <c r="H137" i="15"/>
  <c r="I137" i="15"/>
  <c r="AE134" i="17" s="1"/>
  <c r="AD106" i="17"/>
  <c r="AB27" i="17"/>
  <c r="AB119" i="17"/>
  <c r="H46" i="15"/>
  <c r="AD43" i="17" s="1"/>
  <c r="AB19" i="17"/>
  <c r="H48" i="15"/>
  <c r="AD108" i="17"/>
  <c r="L42" i="17"/>
  <c r="L88" i="17"/>
  <c r="H35" i="11"/>
  <c r="L54" i="17"/>
  <c r="N102" i="17"/>
  <c r="N55" i="17"/>
  <c r="I58" i="11"/>
  <c r="O55" i="17" s="1"/>
  <c r="H115" i="13"/>
  <c r="I115" i="13" s="1"/>
  <c r="W111" i="17" s="1"/>
  <c r="V111" i="17"/>
  <c r="T116" i="17"/>
  <c r="I15" i="13"/>
  <c r="W11" i="17" s="1"/>
  <c r="T60" i="17"/>
  <c r="H64" i="13"/>
  <c r="I64" i="13" s="1"/>
  <c r="W60" i="17" s="1"/>
  <c r="T155" i="17"/>
  <c r="H63" i="13"/>
  <c r="H163" i="13"/>
  <c r="V159" i="17" s="1"/>
  <c r="I163" i="13"/>
  <c r="W159" i="17"/>
  <c r="T55" i="17"/>
  <c r="V190" i="17"/>
  <c r="I153" i="13"/>
  <c r="W149" i="17" s="1"/>
  <c r="O117" i="17"/>
  <c r="V125" i="17"/>
  <c r="V77" i="17"/>
  <c r="V151" i="17"/>
  <c r="T117" i="17"/>
  <c r="I150" i="12"/>
  <c r="S146" i="17" s="1"/>
  <c r="I88" i="11"/>
  <c r="N85" i="17"/>
  <c r="N65" i="17"/>
  <c r="I75" i="11"/>
  <c r="O72" i="17" s="1"/>
  <c r="I152" i="13"/>
  <c r="W148" i="17"/>
  <c r="V135" i="17"/>
  <c r="AD34" i="17"/>
  <c r="I69" i="15"/>
  <c r="AE66" i="17" s="1"/>
  <c r="AD49" i="17"/>
  <c r="N42" i="17"/>
  <c r="I45" i="11"/>
  <c r="O42" i="17" s="1"/>
  <c r="V155" i="17"/>
  <c r="V157" i="17"/>
  <c r="V60" i="17"/>
  <c r="I136" i="13"/>
  <c r="W132" i="17" s="1"/>
  <c r="D52" i="10"/>
  <c r="F144" i="10"/>
  <c r="F135" i="10"/>
  <c r="H131" i="17"/>
  <c r="F126" i="10"/>
  <c r="H126" i="10" s="1"/>
  <c r="I126" i="10" s="1"/>
  <c r="K122" i="17"/>
  <c r="F124" i="10"/>
  <c r="F123" i="10"/>
  <c r="F111" i="10"/>
  <c r="H111" i="10"/>
  <c r="I111" i="10" s="1"/>
  <c r="K107" i="17" s="1"/>
  <c r="F109" i="10"/>
  <c r="H109" i="10" s="1"/>
  <c r="F104" i="10"/>
  <c r="H100" i="17" s="1"/>
  <c r="H104" i="10"/>
  <c r="F97" i="10"/>
  <c r="F95" i="10"/>
  <c r="H91" i="17" s="1"/>
  <c r="H95" i="10"/>
  <c r="F93" i="10"/>
  <c r="F79" i="10"/>
  <c r="F73" i="10"/>
  <c r="H73" i="10"/>
  <c r="I73" i="10" s="1"/>
  <c r="K69" i="17" s="1"/>
  <c r="F71" i="10"/>
  <c r="H71" i="10" s="1"/>
  <c r="J67" i="17"/>
  <c r="F70" i="10"/>
  <c r="H66" i="17" s="1"/>
  <c r="F69" i="10"/>
  <c r="F66" i="10"/>
  <c r="H66" i="10" s="1"/>
  <c r="I66" i="10" s="1"/>
  <c r="F62" i="10"/>
  <c r="H58" i="17" s="1"/>
  <c r="F61" i="10"/>
  <c r="H57" i="17" s="1"/>
  <c r="F54" i="10"/>
  <c r="H54" i="10" s="1"/>
  <c r="I54" i="10" s="1"/>
  <c r="K50" i="17" s="1"/>
  <c r="F48" i="10"/>
  <c r="F47" i="10"/>
  <c r="F35" i="10"/>
  <c r="H31" i="17" s="1"/>
  <c r="F89" i="10"/>
  <c r="H58" i="10"/>
  <c r="I58" i="10" s="1"/>
  <c r="K54" i="17" s="1"/>
  <c r="J54" i="17"/>
  <c r="AB151" i="17"/>
  <c r="H154" i="15"/>
  <c r="AB22" i="17"/>
  <c r="H25" i="15"/>
  <c r="F142" i="15"/>
  <c r="AB139" i="17" s="1"/>
  <c r="H61" i="15"/>
  <c r="AD58" i="17" s="1"/>
  <c r="I61" i="15"/>
  <c r="AE58" i="17"/>
  <c r="H21" i="15"/>
  <c r="I21" i="15" s="1"/>
  <c r="H124" i="15"/>
  <c r="AD121" i="17" s="1"/>
  <c r="AB121" i="17"/>
  <c r="H92" i="15"/>
  <c r="AD89" i="17"/>
  <c r="F208" i="15"/>
  <c r="F205" i="15"/>
  <c r="H205" i="15" s="1"/>
  <c r="F203" i="15"/>
  <c r="F200" i="15"/>
  <c r="H200" i="15"/>
  <c r="AD197" i="17" s="1"/>
  <c r="F199" i="15"/>
  <c r="F196" i="15"/>
  <c r="H196" i="15" s="1"/>
  <c r="I196" i="15" s="1"/>
  <c r="AE193" i="17" s="1"/>
  <c r="AB193" i="17"/>
  <c r="F195" i="15"/>
  <c r="H195" i="15" s="1"/>
  <c r="F192" i="15"/>
  <c r="AB189" i="17"/>
  <c r="F191" i="15"/>
  <c r="AB188" i="17" s="1"/>
  <c r="AB187" i="17"/>
  <c r="F188" i="15"/>
  <c r="F187" i="15"/>
  <c r="F183" i="15"/>
  <c r="H183" i="15" s="1"/>
  <c r="AD180" i="17" s="1"/>
  <c r="F174" i="15"/>
  <c r="H174" i="15" s="1"/>
  <c r="AD171" i="17" s="1"/>
  <c r="AB171" i="17"/>
  <c r="F170" i="15"/>
  <c r="H177" i="15"/>
  <c r="AE119" i="17"/>
  <c r="AD119" i="17"/>
  <c r="H96" i="15"/>
  <c r="AD93" i="17" s="1"/>
  <c r="F179" i="15"/>
  <c r="I174" i="15"/>
  <c r="AE171" i="17"/>
  <c r="H123" i="15"/>
  <c r="AD120" i="17" s="1"/>
  <c r="AB192" i="17"/>
  <c r="F167" i="15"/>
  <c r="H98" i="15"/>
  <c r="AD95" i="17" s="1"/>
  <c r="I98" i="15"/>
  <c r="AE95" i="17" s="1"/>
  <c r="H100" i="15"/>
  <c r="AD97" i="17" s="1"/>
  <c r="AD110" i="17"/>
  <c r="I113" i="15"/>
  <c r="AE110" i="17" s="1"/>
  <c r="F209" i="11"/>
  <c r="L194" i="17"/>
  <c r="F194" i="11"/>
  <c r="L191" i="17" s="1"/>
  <c r="I93" i="11"/>
  <c r="O90" i="17"/>
  <c r="N90" i="17"/>
  <c r="L40" i="17"/>
  <c r="L60" i="17"/>
  <c r="H63" i="11"/>
  <c r="I63" i="11" s="1"/>
  <c r="O60" i="17" s="1"/>
  <c r="H70" i="11"/>
  <c r="N67" i="17" s="1"/>
  <c r="H123" i="11"/>
  <c r="I123" i="11" s="1"/>
  <c r="O120" i="17" s="1"/>
  <c r="N34" i="17"/>
  <c r="I37" i="11"/>
  <c r="O34" i="17"/>
  <c r="H99" i="11"/>
  <c r="I99" i="11" s="1"/>
  <c r="N96" i="17"/>
  <c r="N27" i="17"/>
  <c r="L79" i="17"/>
  <c r="L34" i="17"/>
  <c r="L186" i="17"/>
  <c r="L80" i="17"/>
  <c r="L106" i="17"/>
  <c r="L23" i="17"/>
  <c r="H66" i="11"/>
  <c r="H80" i="11"/>
  <c r="N77" i="17" s="1"/>
  <c r="H29" i="11"/>
  <c r="N26" i="17"/>
  <c r="L26" i="17"/>
  <c r="H38" i="11"/>
  <c r="I38" i="11"/>
  <c r="L35" i="17"/>
  <c r="L139" i="17"/>
  <c r="E210" i="11"/>
  <c r="N94" i="17"/>
  <c r="I97" i="11"/>
  <c r="O94" i="17" s="1"/>
  <c r="N100" i="17"/>
  <c r="I103" i="11"/>
  <c r="O100" i="17"/>
  <c r="N173" i="17"/>
  <c r="I165" i="11"/>
  <c r="O162" i="17"/>
  <c r="X161" i="17"/>
  <c r="H157" i="14"/>
  <c r="I157" i="14" s="1"/>
  <c r="AA154" i="17" s="1"/>
  <c r="X154" i="17"/>
  <c r="H145" i="14"/>
  <c r="Z142" i="17"/>
  <c r="H74" i="14"/>
  <c r="Z71" i="17" s="1"/>
  <c r="I74" i="14"/>
  <c r="H102" i="14"/>
  <c r="X99" i="17"/>
  <c r="X35" i="17"/>
  <c r="Z145" i="17"/>
  <c r="H186" i="14"/>
  <c r="Z183" i="17" s="1"/>
  <c r="I186" i="14"/>
  <c r="AA183" i="17" s="1"/>
  <c r="X168" i="17"/>
  <c r="F113" i="14"/>
  <c r="X110" i="17"/>
  <c r="F96" i="14"/>
  <c r="F94" i="14"/>
  <c r="X91" i="17"/>
  <c r="F90" i="14"/>
  <c r="X87" i="17" s="1"/>
  <c r="F88" i="14"/>
  <c r="X85" i="17" s="1"/>
  <c r="H121" i="14"/>
  <c r="X148" i="17"/>
  <c r="H93" i="14"/>
  <c r="AA127" i="17"/>
  <c r="X127" i="17"/>
  <c r="H146" i="14"/>
  <c r="I146" i="14" s="1"/>
  <c r="Z143" i="17"/>
  <c r="H189" i="14"/>
  <c r="Z186" i="17" s="1"/>
  <c r="X76" i="17"/>
  <c r="H79" i="14"/>
  <c r="I79" i="14"/>
  <c r="AA76" i="17" s="1"/>
  <c r="X13" i="17"/>
  <c r="H16" i="14"/>
  <c r="Z13" i="17"/>
  <c r="I16" i="14"/>
  <c r="AA13" i="17"/>
  <c r="F131" i="14"/>
  <c r="F115" i="14"/>
  <c r="X112" i="17"/>
  <c r="F100" i="14"/>
  <c r="H61" i="10"/>
  <c r="H50" i="17"/>
  <c r="L190" i="17"/>
  <c r="H144" i="14"/>
  <c r="I144" i="14" s="1"/>
  <c r="AA141" i="17" s="1"/>
  <c r="H78" i="11"/>
  <c r="H164" i="13"/>
  <c r="V160" i="17" s="1"/>
  <c r="P136" i="17"/>
  <c r="H94" i="15"/>
  <c r="AD91" i="17" s="1"/>
  <c r="I94" i="15"/>
  <c r="AE91" i="17" s="1"/>
  <c r="AB91" i="17"/>
  <c r="I71" i="12"/>
  <c r="S67" i="17" s="1"/>
  <c r="R67" i="17"/>
  <c r="H50" i="12"/>
  <c r="R46" i="17"/>
  <c r="H94" i="11"/>
  <c r="L91" i="17"/>
  <c r="X31" i="17"/>
  <c r="H34" i="14"/>
  <c r="I34" i="14" s="1"/>
  <c r="AA31" i="17" s="1"/>
  <c r="H47" i="14"/>
  <c r="I47" i="14" s="1"/>
  <c r="AA44" i="17"/>
  <c r="H137" i="11"/>
  <c r="I137" i="11" s="1"/>
  <c r="N134" i="17"/>
  <c r="H56" i="12"/>
  <c r="R52" i="17" s="1"/>
  <c r="I56" i="12"/>
  <c r="S52" i="17" s="1"/>
  <c r="P52" i="17"/>
  <c r="T33" i="17"/>
  <c r="I114" i="15"/>
  <c r="AE111" i="17" s="1"/>
  <c r="T164" i="17"/>
  <c r="V93" i="17"/>
  <c r="N80" i="17"/>
  <c r="AD72" i="17"/>
  <c r="AD107" i="17"/>
  <c r="I58" i="15"/>
  <c r="AE55" i="17"/>
  <c r="H185" i="14"/>
  <c r="H158" i="15"/>
  <c r="H128" i="15"/>
  <c r="I128" i="15" s="1"/>
  <c r="AE125" i="17" s="1"/>
  <c r="L18" i="17"/>
  <c r="O96" i="17"/>
  <c r="H144" i="15"/>
  <c r="I144" i="15"/>
  <c r="AE141" i="17"/>
  <c r="AB98" i="17"/>
  <c r="H101" i="15"/>
  <c r="AB176" i="17"/>
  <c r="AB180" i="17"/>
  <c r="AB184" i="17"/>
  <c r="H187" i="15"/>
  <c r="H132" i="13"/>
  <c r="I132" i="13" s="1"/>
  <c r="W128" i="17" s="1"/>
  <c r="V128" i="17"/>
  <c r="H122" i="14"/>
  <c r="Z119" i="17" s="1"/>
  <c r="L65" i="17"/>
  <c r="H155" i="11"/>
  <c r="N152" i="17" s="1"/>
  <c r="I155" i="11"/>
  <c r="O152" i="17"/>
  <c r="H15" i="14"/>
  <c r="Z12" i="17" s="1"/>
  <c r="X134" i="17"/>
  <c r="X147" i="17"/>
  <c r="L50" i="17"/>
  <c r="H53" i="11"/>
  <c r="I53" i="11" s="1"/>
  <c r="O50" i="17" s="1"/>
  <c r="N168" i="17"/>
  <c r="P144" i="17"/>
  <c r="H93" i="15"/>
  <c r="AD90" i="17" s="1"/>
  <c r="X115" i="17"/>
  <c r="X162" i="17"/>
  <c r="H165" i="14"/>
  <c r="Z162" i="17" s="1"/>
  <c r="H157" i="11"/>
  <c r="I157" i="11" s="1"/>
  <c r="O154" i="17" s="1"/>
  <c r="N79" i="17"/>
  <c r="I82" i="11"/>
  <c r="O79" i="17"/>
  <c r="I161" i="12"/>
  <c r="S157" i="17" s="1"/>
  <c r="H149" i="14"/>
  <c r="X146" i="17"/>
  <c r="H87" i="12"/>
  <c r="R83" i="17" s="1"/>
  <c r="AB197" i="17"/>
  <c r="I124" i="15"/>
  <c r="AE121" i="17"/>
  <c r="H191" i="15"/>
  <c r="H199" i="15"/>
  <c r="AB196" i="17"/>
  <c r="AE18" i="17"/>
  <c r="AD18" i="17"/>
  <c r="I123" i="15"/>
  <c r="AE120" i="17"/>
  <c r="I96" i="15"/>
  <c r="AE93" i="17" s="1"/>
  <c r="H194" i="11"/>
  <c r="N191" i="17" s="1"/>
  <c r="I194" i="11"/>
  <c r="O191" i="17" s="1"/>
  <c r="N35" i="17"/>
  <c r="O35" i="17"/>
  <c r="I70" i="11"/>
  <c r="O67" i="17"/>
  <c r="I29" i="11"/>
  <c r="O26" i="17" s="1"/>
  <c r="I80" i="11"/>
  <c r="O77" i="17" s="1"/>
  <c r="O56" i="17"/>
  <c r="I43" i="11"/>
  <c r="O40" i="17" s="1"/>
  <c r="N40" i="17"/>
  <c r="H88" i="14"/>
  <c r="H94" i="14"/>
  <c r="AA143" i="17"/>
  <c r="H113" i="14"/>
  <c r="H90" i="14"/>
  <c r="Z154" i="17"/>
  <c r="Z76" i="17"/>
  <c r="H115" i="14"/>
  <c r="Z112" i="17" s="1"/>
  <c r="I71" i="10"/>
  <c r="K67" i="17"/>
  <c r="I87" i="12"/>
  <c r="S83" i="17"/>
  <c r="I149" i="14"/>
  <c r="AA146" i="17" s="1"/>
  <c r="Z146" i="17"/>
  <c r="N153" i="17"/>
  <c r="I165" i="14"/>
  <c r="AA162" i="17"/>
  <c r="I183" i="15"/>
  <c r="AE180" i="17" s="1"/>
  <c r="O134" i="17"/>
  <c r="N91" i="17"/>
  <c r="I94" i="11"/>
  <c r="O91" i="17" s="1"/>
  <c r="I50" i="12"/>
  <c r="S46" i="17" s="1"/>
  <c r="I164" i="13"/>
  <c r="W160" i="17" s="1"/>
  <c r="O190" i="17"/>
  <c r="I122" i="14"/>
  <c r="AD141" i="17"/>
  <c r="AD125" i="17"/>
  <c r="I199" i="15"/>
  <c r="AE196" i="17"/>
  <c r="AD196" i="17"/>
  <c r="AD193" i="17"/>
  <c r="N193" i="17"/>
  <c r="AA119" i="17"/>
  <c r="AB53" i="17"/>
  <c r="AB51" i="17"/>
  <c r="AB109" i="17"/>
  <c r="H188" i="15"/>
  <c r="AB185" i="17"/>
  <c r="I92" i="15"/>
  <c r="AE89" i="17"/>
  <c r="AB202" i="17"/>
  <c r="H115" i="15"/>
  <c r="AE23" i="17"/>
  <c r="H118" i="15"/>
  <c r="AB31" i="17"/>
  <c r="H34" i="15"/>
  <c r="AD31" i="17" s="1"/>
  <c r="F209" i="15"/>
  <c r="AB206" i="17" s="1"/>
  <c r="F204" i="15"/>
  <c r="F184" i="15"/>
  <c r="F180" i="15"/>
  <c r="F175" i="15"/>
  <c r="F162" i="15"/>
  <c r="F153" i="15"/>
  <c r="F151" i="15"/>
  <c r="F150" i="15"/>
  <c r="F149" i="15"/>
  <c r="F147" i="15"/>
  <c r="X139" i="17"/>
  <c r="H142" i="14"/>
  <c r="I142" i="14" s="1"/>
  <c r="AA139" i="17" s="1"/>
  <c r="Z130" i="17"/>
  <c r="H53" i="14"/>
  <c r="Z50" i="17" s="1"/>
  <c r="V33" i="17"/>
  <c r="I37" i="13"/>
  <c r="W33" i="17"/>
  <c r="H188" i="13"/>
  <c r="T184" i="17"/>
  <c r="T180" i="17"/>
  <c r="H184" i="13"/>
  <c r="T172" i="17"/>
  <c r="H176" i="13"/>
  <c r="I174" i="13"/>
  <c r="W170" i="17" s="1"/>
  <c r="V136" i="17"/>
  <c r="I140" i="13"/>
  <c r="W136" i="17"/>
  <c r="H169" i="13"/>
  <c r="T165" i="17"/>
  <c r="I47" i="13"/>
  <c r="W43" i="17"/>
  <c r="V43" i="17"/>
  <c r="H80" i="13"/>
  <c r="T43" i="17"/>
  <c r="T109" i="17"/>
  <c r="H113" i="13"/>
  <c r="H17" i="13"/>
  <c r="I17" i="13" s="1"/>
  <c r="W13" i="17"/>
  <c r="T13" i="17"/>
  <c r="W40" i="17"/>
  <c r="I40" i="13"/>
  <c r="W36" i="17"/>
  <c r="T38" i="17"/>
  <c r="H42" i="13"/>
  <c r="V41" i="17"/>
  <c r="I45" i="13"/>
  <c r="W41" i="17"/>
  <c r="T23" i="17"/>
  <c r="H27" i="13"/>
  <c r="V49" i="17"/>
  <c r="I53" i="13"/>
  <c r="W49" i="17"/>
  <c r="D211" i="13"/>
  <c r="H201" i="13"/>
  <c r="V197" i="17" s="1"/>
  <c r="T197" i="17"/>
  <c r="T195" i="17"/>
  <c r="H197" i="13"/>
  <c r="I197" i="13"/>
  <c r="W193" i="17" s="1"/>
  <c r="T193" i="17"/>
  <c r="H191" i="13"/>
  <c r="I191" i="13" s="1"/>
  <c r="W187" i="17" s="1"/>
  <c r="T187" i="17"/>
  <c r="F180" i="13"/>
  <c r="T176" i="17" s="1"/>
  <c r="H180" i="13"/>
  <c r="H206" i="13"/>
  <c r="H23" i="13"/>
  <c r="I94" i="13"/>
  <c r="W90" i="17"/>
  <c r="V27" i="17"/>
  <c r="V55" i="17"/>
  <c r="H172" i="13"/>
  <c r="T168" i="17"/>
  <c r="V171" i="17"/>
  <c r="I175" i="13"/>
  <c r="W171" i="17"/>
  <c r="T101" i="17"/>
  <c r="H111" i="13"/>
  <c r="T86" i="17"/>
  <c r="H90" i="13"/>
  <c r="H196" i="13"/>
  <c r="V192" i="17" s="1"/>
  <c r="I196" i="13"/>
  <c r="W192" i="17" s="1"/>
  <c r="I106" i="13"/>
  <c r="W102" i="17"/>
  <c r="V102" i="17"/>
  <c r="D179" i="13"/>
  <c r="I201" i="13"/>
  <c r="W197" i="17" s="1"/>
  <c r="I105" i="13"/>
  <c r="W101" i="17"/>
  <c r="V101" i="17"/>
  <c r="I121" i="13"/>
  <c r="W117" i="17"/>
  <c r="V117" i="17"/>
  <c r="H189" i="13"/>
  <c r="T185" i="17"/>
  <c r="H116" i="13"/>
  <c r="T56" i="17"/>
  <c r="H60" i="13"/>
  <c r="T81" i="17"/>
  <c r="H84" i="13"/>
  <c r="I84" i="13" s="1"/>
  <c r="W80" i="17" s="1"/>
  <c r="T80" i="17"/>
  <c r="T26" i="17"/>
  <c r="H30" i="13"/>
  <c r="T47" i="17"/>
  <c r="H51" i="13"/>
  <c r="I51" i="13" s="1"/>
  <c r="T65" i="17"/>
  <c r="H69" i="13"/>
  <c r="V147" i="17"/>
  <c r="V204" i="17"/>
  <c r="F202" i="13"/>
  <c r="V193" i="17"/>
  <c r="H182" i="13"/>
  <c r="I182" i="13" s="1"/>
  <c r="T68" i="17"/>
  <c r="I178" i="13"/>
  <c r="W174" i="17"/>
  <c r="T171" i="17"/>
  <c r="H183" i="13"/>
  <c r="H16" i="13"/>
  <c r="T69" i="17"/>
  <c r="T204" i="17"/>
  <c r="T174" i="17"/>
  <c r="H99" i="13"/>
  <c r="I99" i="13" s="1"/>
  <c r="W95" i="17" s="1"/>
  <c r="T16" i="17"/>
  <c r="T32" i="17"/>
  <c r="T50" i="17"/>
  <c r="H98" i="13"/>
  <c r="V69" i="17"/>
  <c r="F210" i="13"/>
  <c r="H41" i="13"/>
  <c r="V37" i="17" s="1"/>
  <c r="T98" i="17"/>
  <c r="V57" i="17"/>
  <c r="V18" i="17"/>
  <c r="I22" i="13"/>
  <c r="W18" i="17" s="1"/>
  <c r="T10" i="17"/>
  <c r="T145" i="17"/>
  <c r="H149" i="13"/>
  <c r="W195" i="17"/>
  <c r="V195" i="17"/>
  <c r="I14" i="13"/>
  <c r="W10" i="17"/>
  <c r="V13" i="17"/>
  <c r="V50" i="17"/>
  <c r="I192" i="13"/>
  <c r="W188" i="17"/>
  <c r="V188" i="17"/>
  <c r="T78" i="17"/>
  <c r="H82" i="13"/>
  <c r="H160" i="13"/>
  <c r="H24" i="13"/>
  <c r="I24" i="13" s="1"/>
  <c r="W20" i="17" s="1"/>
  <c r="T20" i="17"/>
  <c r="T24" i="17"/>
  <c r="H35" i="13"/>
  <c r="V31" i="17" s="1"/>
  <c r="T31" i="17"/>
  <c r="H21" i="13"/>
  <c r="H201" i="12"/>
  <c r="P197" i="17"/>
  <c r="R148" i="17"/>
  <c r="I152" i="12"/>
  <c r="S148" i="17" s="1"/>
  <c r="H47" i="12"/>
  <c r="R43" i="17" s="1"/>
  <c r="R161" i="17"/>
  <c r="S176" i="17"/>
  <c r="R13" i="17"/>
  <c r="P165" i="17"/>
  <c r="H166" i="12"/>
  <c r="H141" i="12"/>
  <c r="R137" i="17"/>
  <c r="P148" i="17"/>
  <c r="R50" i="17"/>
  <c r="H12" i="12"/>
  <c r="R90" i="17"/>
  <c r="H160" i="12"/>
  <c r="H173" i="12"/>
  <c r="H170" i="12"/>
  <c r="I170" i="12" s="1"/>
  <c r="P20" i="17"/>
  <c r="P194" i="17"/>
  <c r="H198" i="12"/>
  <c r="R194" i="17" s="1"/>
  <c r="R107" i="17"/>
  <c r="S166" i="17"/>
  <c r="R166" i="17"/>
  <c r="P187" i="17"/>
  <c r="H191" i="12"/>
  <c r="H184" i="12"/>
  <c r="H190" i="12"/>
  <c r="R186" i="17" s="1"/>
  <c r="I190" i="12"/>
  <c r="S186" i="17"/>
  <c r="R190" i="17"/>
  <c r="I194" i="12"/>
  <c r="S190" i="17"/>
  <c r="P128" i="17"/>
  <c r="H132" i="12"/>
  <c r="I132" i="12" s="1"/>
  <c r="S128" i="17" s="1"/>
  <c r="P75" i="17"/>
  <c r="H79" i="12"/>
  <c r="P141" i="17"/>
  <c r="P86" i="17"/>
  <c r="H90" i="12"/>
  <c r="R86" i="17" s="1"/>
  <c r="H73" i="12"/>
  <c r="R69" i="17" s="1"/>
  <c r="P9" i="17"/>
  <c r="P40" i="17"/>
  <c r="P16" i="17"/>
  <c r="H20" i="12"/>
  <c r="H62" i="12"/>
  <c r="P58" i="17"/>
  <c r="R202" i="17"/>
  <c r="I206" i="12"/>
  <c r="S202" i="17"/>
  <c r="P116" i="17"/>
  <c r="R111" i="17"/>
  <c r="R170" i="17"/>
  <c r="H178" i="12"/>
  <c r="E202" i="12"/>
  <c r="P66" i="17"/>
  <c r="H116" i="12"/>
  <c r="R112" i="17" s="1"/>
  <c r="P50" i="17"/>
  <c r="P90" i="17"/>
  <c r="H149" i="12"/>
  <c r="R145" i="17" s="1"/>
  <c r="R20" i="17"/>
  <c r="H108" i="12"/>
  <c r="R104" i="17"/>
  <c r="P118" i="17"/>
  <c r="P122" i="17"/>
  <c r="H123" i="12"/>
  <c r="P119" i="17"/>
  <c r="H76" i="12"/>
  <c r="R72" i="17" s="1"/>
  <c r="R144" i="17"/>
  <c r="I148" i="12"/>
  <c r="S144" i="17" s="1"/>
  <c r="I140" i="12"/>
  <c r="S136" i="17"/>
  <c r="R136" i="17"/>
  <c r="R81" i="17"/>
  <c r="P140" i="17"/>
  <c r="H144" i="12"/>
  <c r="P179" i="17"/>
  <c r="H183" i="12"/>
  <c r="P153" i="17"/>
  <c r="H105" i="12"/>
  <c r="R101" i="17" s="1"/>
  <c r="P101" i="17"/>
  <c r="P123" i="17"/>
  <c r="H127" i="12"/>
  <c r="H106" i="12"/>
  <c r="P102" i="17"/>
  <c r="H38" i="12"/>
  <c r="P34" i="17"/>
  <c r="P49" i="17"/>
  <c r="H53" i="12"/>
  <c r="P53" i="17"/>
  <c r="H57" i="12"/>
  <c r="I57" i="12" s="1"/>
  <c r="S53" i="17" s="1"/>
  <c r="H48" i="12"/>
  <c r="R44" i="17" s="1"/>
  <c r="H21" i="12"/>
  <c r="R204" i="17"/>
  <c r="I90" i="12"/>
  <c r="S86" i="17" s="1"/>
  <c r="P204" i="17"/>
  <c r="I108" i="12"/>
  <c r="P81" i="17"/>
  <c r="P100" i="17"/>
  <c r="P111" i="17"/>
  <c r="H139" i="12"/>
  <c r="H164" i="12"/>
  <c r="P203" i="17"/>
  <c r="P190" i="17"/>
  <c r="H136" i="12"/>
  <c r="R132" i="17" s="1"/>
  <c r="H67" i="12"/>
  <c r="I67" i="12" s="1"/>
  <c r="S63" i="17" s="1"/>
  <c r="P93" i="17"/>
  <c r="H97" i="12"/>
  <c r="H64" i="12"/>
  <c r="P60" i="17"/>
  <c r="H37" i="12"/>
  <c r="P33" i="17"/>
  <c r="E167" i="12"/>
  <c r="I198" i="12"/>
  <c r="S194" i="17"/>
  <c r="P191" i="17"/>
  <c r="H195" i="12"/>
  <c r="I195" i="12" s="1"/>
  <c r="S191" i="17" s="1"/>
  <c r="I73" i="12"/>
  <c r="S69" i="17" s="1"/>
  <c r="S19" i="17"/>
  <c r="R19" i="17"/>
  <c r="H131" i="12"/>
  <c r="R127" i="17" s="1"/>
  <c r="H171" i="12"/>
  <c r="P167" i="17"/>
  <c r="P188" i="17"/>
  <c r="H192" i="12"/>
  <c r="H83" i="12"/>
  <c r="P79" i="17"/>
  <c r="P89" i="17"/>
  <c r="H110" i="12"/>
  <c r="P106" i="17"/>
  <c r="R121" i="17"/>
  <c r="H42" i="12"/>
  <c r="P38" i="17"/>
  <c r="P80" i="17"/>
  <c r="H84" i="12"/>
  <c r="I84" i="12" s="1"/>
  <c r="S80" i="17" s="1"/>
  <c r="H30" i="12"/>
  <c r="P26" i="17"/>
  <c r="H22" i="12"/>
  <c r="P18" i="17"/>
  <c r="I33" i="12"/>
  <c r="R29" i="17"/>
  <c r="P206" i="17"/>
  <c r="F18" i="12"/>
  <c r="I141" i="12"/>
  <c r="S137" i="17"/>
  <c r="H181" i="12"/>
  <c r="I201" i="12"/>
  <c r="S197" i="17"/>
  <c r="R197" i="17"/>
  <c r="H25" i="12"/>
  <c r="R21" i="17" s="1"/>
  <c r="H100" i="12"/>
  <c r="I13" i="12"/>
  <c r="S9" i="17" s="1"/>
  <c r="R62" i="17"/>
  <c r="I66" i="12"/>
  <c r="P29" i="17"/>
  <c r="I104" i="12"/>
  <c r="S100" i="17"/>
  <c r="P127" i="17"/>
  <c r="I122" i="12"/>
  <c r="S118" i="17" s="1"/>
  <c r="E211" i="12"/>
  <c r="I123" i="12"/>
  <c r="S119" i="17" s="1"/>
  <c r="R119" i="17"/>
  <c r="H112" i="12"/>
  <c r="I112" i="12" s="1"/>
  <c r="H39" i="12"/>
  <c r="P35" i="17"/>
  <c r="P42" i="17"/>
  <c r="H46" i="12"/>
  <c r="H40" i="12"/>
  <c r="L192" i="17"/>
  <c r="H195" i="11"/>
  <c r="L184" i="17"/>
  <c r="H182" i="11"/>
  <c r="L179" i="17"/>
  <c r="L174" i="17"/>
  <c r="H170" i="11"/>
  <c r="N167" i="17" s="1"/>
  <c r="L167" i="17"/>
  <c r="H146" i="11"/>
  <c r="L143" i="17"/>
  <c r="L136" i="17"/>
  <c r="I66" i="11"/>
  <c r="O63" i="17" s="1"/>
  <c r="L183" i="17"/>
  <c r="H186" i="11"/>
  <c r="H125" i="11"/>
  <c r="N122" i="17" s="1"/>
  <c r="L122" i="17"/>
  <c r="L49" i="17"/>
  <c r="H52" i="11"/>
  <c r="H200" i="11"/>
  <c r="N197" i="17" s="1"/>
  <c r="L197" i="17"/>
  <c r="H174" i="11"/>
  <c r="I174" i="11" s="1"/>
  <c r="O171" i="17" s="1"/>
  <c r="L171" i="17"/>
  <c r="L160" i="17"/>
  <c r="I149" i="11"/>
  <c r="O146" i="17"/>
  <c r="N146" i="17"/>
  <c r="H148" i="11"/>
  <c r="H144" i="11"/>
  <c r="N141" i="17" s="1"/>
  <c r="L141" i="17"/>
  <c r="L130" i="17"/>
  <c r="H126" i="11"/>
  <c r="I126" i="11" s="1"/>
  <c r="L123" i="17"/>
  <c r="N140" i="17"/>
  <c r="I151" i="11"/>
  <c r="O148" i="17"/>
  <c r="N148" i="17"/>
  <c r="I205" i="11"/>
  <c r="O202" i="17"/>
  <c r="N202" i="17"/>
  <c r="H173" i="11"/>
  <c r="L170" i="17"/>
  <c r="L166" i="17"/>
  <c r="H169" i="11"/>
  <c r="F167" i="11"/>
  <c r="I152" i="11"/>
  <c r="O149" i="17" s="1"/>
  <c r="H135" i="11"/>
  <c r="F128" i="11"/>
  <c r="L121" i="17"/>
  <c r="N190" i="17"/>
  <c r="N106" i="17"/>
  <c r="L153" i="17"/>
  <c r="H132" i="11"/>
  <c r="I132" i="11" s="1"/>
  <c r="H154" i="11"/>
  <c r="N151" i="17" s="1"/>
  <c r="H142" i="11"/>
  <c r="L202" i="17"/>
  <c r="H147" i="11"/>
  <c r="N150" i="17"/>
  <c r="L173" i="17"/>
  <c r="N20" i="17"/>
  <c r="I23" i="11"/>
  <c r="O20" i="17" s="1"/>
  <c r="H179" i="11"/>
  <c r="L115" i="17"/>
  <c r="N117" i="17"/>
  <c r="L111" i="17"/>
  <c r="H26" i="11"/>
  <c r="L146" i="17"/>
  <c r="H47" i="11"/>
  <c r="L44" i="17"/>
  <c r="L69" i="17"/>
  <c r="H72" i="11"/>
  <c r="L77" i="17"/>
  <c r="L81" i="17"/>
  <c r="L149" i="17"/>
  <c r="L105" i="17"/>
  <c r="H108" i="11"/>
  <c r="I108" i="11" s="1"/>
  <c r="L57" i="17"/>
  <c r="H60" i="11"/>
  <c r="L62" i="17"/>
  <c r="H65" i="11"/>
  <c r="L30" i="17"/>
  <c r="H33" i="11"/>
  <c r="L9" i="17"/>
  <c r="H12" i="11"/>
  <c r="L46" i="17"/>
  <c r="H49" i="11"/>
  <c r="L59" i="17"/>
  <c r="H49" i="17"/>
  <c r="H16" i="17"/>
  <c r="H20" i="10"/>
  <c r="J16" i="17" s="1"/>
  <c r="H20" i="17"/>
  <c r="H24" i="10"/>
  <c r="J20" i="17" s="1"/>
  <c r="I93" i="15"/>
  <c r="AE90" i="17" s="1"/>
  <c r="AD131" i="17"/>
  <c r="I134" i="15"/>
  <c r="AE131" i="17"/>
  <c r="AB162" i="17"/>
  <c r="H165" i="15"/>
  <c r="AB10" i="17"/>
  <c r="H13" i="15"/>
  <c r="H81" i="15"/>
  <c r="AD78" i="17" s="1"/>
  <c r="H16" i="15"/>
  <c r="AD13" i="17" s="1"/>
  <c r="AB13" i="17"/>
  <c r="AB21" i="17"/>
  <c r="H24" i="15"/>
  <c r="H179" i="15"/>
  <c r="H192" i="15"/>
  <c r="AD154" i="17"/>
  <c r="AD134" i="17"/>
  <c r="AD116" i="17"/>
  <c r="AD50" i="17"/>
  <c r="H39" i="15"/>
  <c r="H28" i="15"/>
  <c r="AD25" i="17" s="1"/>
  <c r="H65" i="15"/>
  <c r="AB50" i="17"/>
  <c r="AD77" i="17"/>
  <c r="I80" i="15"/>
  <c r="AE77" i="17" s="1"/>
  <c r="AB128" i="17"/>
  <c r="H131" i="15"/>
  <c r="AD128" i="17" s="1"/>
  <c r="AB104" i="17"/>
  <c r="F160" i="15"/>
  <c r="F143" i="15"/>
  <c r="F139" i="15"/>
  <c r="F138" i="15"/>
  <c r="F135" i="15"/>
  <c r="H135" i="15" s="1"/>
  <c r="I22" i="15"/>
  <c r="AE19" i="17"/>
  <c r="AD19" i="17"/>
  <c r="AB144" i="17"/>
  <c r="H147" i="15"/>
  <c r="AD144" i="17" s="1"/>
  <c r="AB177" i="17"/>
  <c r="H180" i="15"/>
  <c r="H185" i="15"/>
  <c r="AB182" i="17"/>
  <c r="AB204" i="17"/>
  <c r="I34" i="15"/>
  <c r="AE31" i="17" s="1"/>
  <c r="I56" i="15"/>
  <c r="AE53" i="17"/>
  <c r="AD53" i="17"/>
  <c r="H149" i="15"/>
  <c r="AD146" i="17" s="1"/>
  <c r="AB146" i="17"/>
  <c r="H151" i="15"/>
  <c r="AB148" i="17"/>
  <c r="AB150" i="17"/>
  <c r="H153" i="15"/>
  <c r="AB173" i="17"/>
  <c r="AB201" i="17"/>
  <c r="H204" i="15"/>
  <c r="H209" i="15"/>
  <c r="I118" i="15"/>
  <c r="AE115" i="17"/>
  <c r="AD115" i="17"/>
  <c r="AD112" i="17"/>
  <c r="I115" i="15"/>
  <c r="AE112" i="17" s="1"/>
  <c r="I188" i="15"/>
  <c r="AE185" i="17"/>
  <c r="AD185" i="17"/>
  <c r="Z139" i="17"/>
  <c r="V107" i="17"/>
  <c r="I111" i="13"/>
  <c r="W107" i="17" s="1"/>
  <c r="V168" i="17"/>
  <c r="I172" i="13"/>
  <c r="W168" i="17"/>
  <c r="V187" i="17"/>
  <c r="V23" i="17"/>
  <c r="I27" i="13"/>
  <c r="W23" i="17" s="1"/>
  <c r="V109" i="17"/>
  <c r="I113" i="13"/>
  <c r="W109" i="17" s="1"/>
  <c r="I23" i="13"/>
  <c r="W19" i="17"/>
  <c r="V19" i="17"/>
  <c r="I188" i="13"/>
  <c r="W184" i="17"/>
  <c r="V184" i="17"/>
  <c r="I160" i="13"/>
  <c r="W156" i="17"/>
  <c r="V156" i="17"/>
  <c r="V78" i="17"/>
  <c r="I82" i="13"/>
  <c r="I149" i="13"/>
  <c r="W145" i="17"/>
  <c r="V145" i="17"/>
  <c r="I41" i="13"/>
  <c r="W37" i="17" s="1"/>
  <c r="I69" i="13"/>
  <c r="W65" i="17" s="1"/>
  <c r="V65" i="17"/>
  <c r="V81" i="17"/>
  <c r="I85" i="13"/>
  <c r="W81" i="17" s="1"/>
  <c r="V56" i="17"/>
  <c r="I60" i="13"/>
  <c r="W56" i="17" s="1"/>
  <c r="I21" i="13"/>
  <c r="W17" i="17" s="1"/>
  <c r="V17" i="17"/>
  <c r="W24" i="17"/>
  <c r="V20" i="17"/>
  <c r="V94" i="17"/>
  <c r="I98" i="13"/>
  <c r="W94" i="17" s="1"/>
  <c r="V95" i="17"/>
  <c r="I16" i="13"/>
  <c r="W12" i="17"/>
  <c r="V12" i="17"/>
  <c r="I183" i="13"/>
  <c r="W179" i="17"/>
  <c r="V179" i="17"/>
  <c r="V178" i="17"/>
  <c r="W47" i="17"/>
  <c r="V47" i="17"/>
  <c r="V80" i="17"/>
  <c r="R169" i="17"/>
  <c r="I173" i="12"/>
  <c r="S169" i="17"/>
  <c r="I62" i="12"/>
  <c r="S58" i="17"/>
  <c r="R58" i="17"/>
  <c r="I20" i="12"/>
  <c r="S16" i="17"/>
  <c r="R16" i="17"/>
  <c r="R128" i="17"/>
  <c r="I76" i="12"/>
  <c r="S72" i="17" s="1"/>
  <c r="I37" i="12"/>
  <c r="S33" i="17"/>
  <c r="R33" i="17"/>
  <c r="R60" i="17"/>
  <c r="I64" i="12"/>
  <c r="S60" i="17" s="1"/>
  <c r="I136" i="12"/>
  <c r="S132" i="17"/>
  <c r="R160" i="17"/>
  <c r="I164" i="12"/>
  <c r="S160" i="17"/>
  <c r="I48" i="12"/>
  <c r="S44" i="17"/>
  <c r="I105" i="12"/>
  <c r="S101" i="17" s="1"/>
  <c r="R63" i="17"/>
  <c r="I139" i="12"/>
  <c r="S135" i="17"/>
  <c r="R135" i="17"/>
  <c r="R53" i="17"/>
  <c r="I157" i="12"/>
  <c r="S153" i="17" s="1"/>
  <c r="I183" i="12"/>
  <c r="S179" i="17"/>
  <c r="R179" i="17"/>
  <c r="R35" i="17"/>
  <c r="I39" i="12"/>
  <c r="S35" i="17"/>
  <c r="I99" i="12"/>
  <c r="S95" i="17" s="1"/>
  <c r="S108" i="17"/>
  <c r="R108" i="17"/>
  <c r="S29" i="17"/>
  <c r="I30" i="12"/>
  <c r="S26" i="17"/>
  <c r="R26" i="17"/>
  <c r="I42" i="12"/>
  <c r="S38" i="17"/>
  <c r="R38" i="17"/>
  <c r="R106" i="17"/>
  <c r="I110" i="12"/>
  <c r="S106" i="17" s="1"/>
  <c r="I93" i="12"/>
  <c r="S89" i="17" s="1"/>
  <c r="R89" i="17"/>
  <c r="R191" i="17"/>
  <c r="S62" i="17"/>
  <c r="R96" i="17"/>
  <c r="I100" i="12"/>
  <c r="S96" i="17" s="1"/>
  <c r="R206" i="17"/>
  <c r="I210" i="12"/>
  <c r="S206" i="17"/>
  <c r="R80" i="17"/>
  <c r="I171" i="12"/>
  <c r="S167" i="17" s="1"/>
  <c r="R167" i="17"/>
  <c r="I131" i="12"/>
  <c r="S127" i="17" s="1"/>
  <c r="N59" i="17"/>
  <c r="I62" i="11"/>
  <c r="O59" i="17"/>
  <c r="I76" i="11"/>
  <c r="O73" i="17"/>
  <c r="N73" i="17"/>
  <c r="O129" i="17"/>
  <c r="N129" i="17"/>
  <c r="I169" i="11"/>
  <c r="O166" i="17"/>
  <c r="N166" i="17"/>
  <c r="O123" i="17"/>
  <c r="N123" i="17"/>
  <c r="N145" i="17"/>
  <c r="I148" i="11"/>
  <c r="O145" i="17"/>
  <c r="N160" i="17"/>
  <c r="I163" i="11"/>
  <c r="O160" i="17"/>
  <c r="I52" i="11"/>
  <c r="N49" i="17"/>
  <c r="N183" i="17"/>
  <c r="I186" i="11"/>
  <c r="O183" i="17" s="1"/>
  <c r="I170" i="11"/>
  <c r="O167" i="17" s="1"/>
  <c r="I195" i="11"/>
  <c r="O192" i="17"/>
  <c r="N192" i="17"/>
  <c r="N9" i="17"/>
  <c r="I12" i="11"/>
  <c r="O9" i="17"/>
  <c r="I33" i="11"/>
  <c r="N30" i="17"/>
  <c r="I65" i="11"/>
  <c r="N62" i="17"/>
  <c r="N105" i="17"/>
  <c r="I72" i="11"/>
  <c r="O69" i="17"/>
  <c r="N69" i="17"/>
  <c r="I47" i="11"/>
  <c r="N44" i="17"/>
  <c r="I179" i="11"/>
  <c r="N176" i="17"/>
  <c r="I197" i="11"/>
  <c r="O194" i="17"/>
  <c r="N121" i="17"/>
  <c r="I135" i="11"/>
  <c r="O132" i="17"/>
  <c r="N132" i="17"/>
  <c r="L164" i="17"/>
  <c r="H167" i="11"/>
  <c r="N130" i="17"/>
  <c r="I144" i="11"/>
  <c r="O141" i="17" s="1"/>
  <c r="N171" i="17"/>
  <c r="I125" i="11"/>
  <c r="O122" i="17"/>
  <c r="I182" i="11"/>
  <c r="O179" i="17"/>
  <c r="N179" i="17"/>
  <c r="I20" i="10"/>
  <c r="K16" i="17"/>
  <c r="AB132" i="17"/>
  <c r="H138" i="15"/>
  <c r="I138" i="15" s="1"/>
  <c r="AE135" i="17" s="1"/>
  <c r="AB135" i="17"/>
  <c r="H140" i="15"/>
  <c r="AD21" i="17"/>
  <c r="I24" i="15"/>
  <c r="AE21" i="17"/>
  <c r="I81" i="15"/>
  <c r="AE78" i="17" s="1"/>
  <c r="I13" i="15"/>
  <c r="AD10" i="17"/>
  <c r="AB136" i="17"/>
  <c r="H139" i="15"/>
  <c r="I139" i="15" s="1"/>
  <c r="AE136" i="17" s="1"/>
  <c r="AB140" i="17"/>
  <c r="H143" i="15"/>
  <c r="I143" i="15" s="1"/>
  <c r="H163" i="15"/>
  <c r="I107" i="15"/>
  <c r="I131" i="15"/>
  <c r="AE128" i="17" s="1"/>
  <c r="AD62" i="17"/>
  <c r="I65" i="15"/>
  <c r="AE62" i="17"/>
  <c r="I39" i="15"/>
  <c r="AE36" i="17" s="1"/>
  <c r="AD36" i="17"/>
  <c r="AD189" i="17"/>
  <c r="I192" i="15"/>
  <c r="AE189" i="17"/>
  <c r="I179" i="15"/>
  <c r="AD176" i="17"/>
  <c r="I16" i="15"/>
  <c r="AE13" i="17" s="1"/>
  <c r="AD96" i="17"/>
  <c r="I209" i="15"/>
  <c r="AE206" i="17"/>
  <c r="AD206" i="17"/>
  <c r="I149" i="15"/>
  <c r="AE146" i="17"/>
  <c r="I180" i="15"/>
  <c r="AE177" i="17"/>
  <c r="AD177" i="17"/>
  <c r="I147" i="15"/>
  <c r="AE144" i="17"/>
  <c r="W78" i="17"/>
  <c r="W178" i="17"/>
  <c r="N164" i="17"/>
  <c r="I167" i="11"/>
  <c r="O164" i="17" s="1"/>
  <c r="O44" i="17"/>
  <c r="O105" i="17"/>
  <c r="O30" i="17"/>
  <c r="O49" i="17"/>
  <c r="AE104" i="17"/>
  <c r="AD135" i="17"/>
  <c r="I135" i="15"/>
  <c r="AE132" i="17"/>
  <c r="AD132" i="17"/>
  <c r="AE140" i="17"/>
  <c r="AD140" i="17"/>
  <c r="AE10" i="17"/>
  <c r="H195" i="14"/>
  <c r="X192" i="17"/>
  <c r="H167" i="14"/>
  <c r="I167" i="14" s="1"/>
  <c r="AA164" i="17" s="1"/>
  <c r="X164" i="17"/>
  <c r="I164" i="14"/>
  <c r="AA161" i="17" s="1"/>
  <c r="Z161" i="17"/>
  <c r="Z134" i="17"/>
  <c r="I137" i="14"/>
  <c r="AA134" i="17"/>
  <c r="I38" i="14"/>
  <c r="AA35" i="17" s="1"/>
  <c r="I66" i="14"/>
  <c r="AA63" i="17" s="1"/>
  <c r="Z63" i="17"/>
  <c r="Z26" i="17"/>
  <c r="I29" i="14"/>
  <c r="AA26" i="17"/>
  <c r="I115" i="14"/>
  <c r="AA112" i="17" s="1"/>
  <c r="Z44" i="17"/>
  <c r="I189" i="14"/>
  <c r="AA186" i="17" s="1"/>
  <c r="X122" i="17"/>
  <c r="H136" i="14"/>
  <c r="Z133" i="17" s="1"/>
  <c r="H188" i="14"/>
  <c r="I188" i="14" s="1"/>
  <c r="AA185" i="17" s="1"/>
  <c r="H162" i="14"/>
  <c r="Z159" i="17" s="1"/>
  <c r="X159" i="17"/>
  <c r="Z31" i="17"/>
  <c r="Z118" i="17"/>
  <c r="I121" i="14"/>
  <c r="AA118" i="17" s="1"/>
  <c r="X63" i="17"/>
  <c r="X26" i="17"/>
  <c r="H12" i="14"/>
  <c r="X9" i="17"/>
  <c r="X22" i="17"/>
  <c r="I145" i="14"/>
  <c r="AA142" i="17"/>
  <c r="I57" i="14"/>
  <c r="AA54" i="17" s="1"/>
  <c r="X71" i="17"/>
  <c r="F77" i="14"/>
  <c r="H76" i="14"/>
  <c r="X73" i="17"/>
  <c r="H208" i="14"/>
  <c r="F190" i="14"/>
  <c r="F174" i="14"/>
  <c r="F172" i="14"/>
  <c r="H172" i="14"/>
  <c r="F156" i="14"/>
  <c r="F154" i="14"/>
  <c r="H154" i="14" s="1"/>
  <c r="I154" i="14" s="1"/>
  <c r="AA151" i="17" s="1"/>
  <c r="F147" i="14"/>
  <c r="E116" i="14"/>
  <c r="F67" i="14"/>
  <c r="F62" i="14"/>
  <c r="X59" i="17" s="1"/>
  <c r="H62" i="14"/>
  <c r="F58" i="14"/>
  <c r="X55" i="17" s="1"/>
  <c r="F48" i="14"/>
  <c r="X45" i="17" s="1"/>
  <c r="F39" i="14"/>
  <c r="H39" i="14" s="1"/>
  <c r="F35" i="14"/>
  <c r="F30" i="14"/>
  <c r="H30" i="14"/>
  <c r="I30" i="14" s="1"/>
  <c r="AA27" i="17" s="1"/>
  <c r="F26" i="14"/>
  <c r="H26" i="14" s="1"/>
  <c r="I26" i="14" s="1"/>
  <c r="AA23" i="17" s="1"/>
  <c r="F22" i="14"/>
  <c r="X19" i="17" s="1"/>
  <c r="F18" i="14"/>
  <c r="F13" i="14"/>
  <c r="F50" i="14"/>
  <c r="H50" i="14" s="1"/>
  <c r="F180" i="14"/>
  <c r="F170" i="14"/>
  <c r="F161" i="14"/>
  <c r="X158" i="17" s="1"/>
  <c r="F159" i="14"/>
  <c r="X156" i="17" s="1"/>
  <c r="F138" i="14"/>
  <c r="F132" i="14"/>
  <c r="D127" i="14"/>
  <c r="AF50" i="17"/>
  <c r="F205" i="14"/>
  <c r="X202" i="17" s="1"/>
  <c r="F200" i="14"/>
  <c r="F198" i="14"/>
  <c r="X195" i="17" s="1"/>
  <c r="F191" i="14"/>
  <c r="F179" i="14"/>
  <c r="X176" i="17"/>
  <c r="F176" i="14"/>
  <c r="F175" i="14"/>
  <c r="F158" i="14"/>
  <c r="F153" i="14"/>
  <c r="H153" i="14" s="1"/>
  <c r="F109" i="14"/>
  <c r="H109" i="14" s="1"/>
  <c r="F101" i="14"/>
  <c r="X98" i="17" s="1"/>
  <c r="F97" i="14"/>
  <c r="F84" i="14"/>
  <c r="F107" i="14"/>
  <c r="D116" i="14"/>
  <c r="I53" i="14"/>
  <c r="AA50" i="17" s="1"/>
  <c r="I150" i="14"/>
  <c r="AA147" i="17" s="1"/>
  <c r="X125" i="17"/>
  <c r="H128" i="14"/>
  <c r="H18" i="14"/>
  <c r="Z122" i="17"/>
  <c r="X184" i="17"/>
  <c r="H187" i="14"/>
  <c r="H54" i="14"/>
  <c r="X51" i="17"/>
  <c r="I209" i="14"/>
  <c r="AA206" i="17"/>
  <c r="Z206" i="17"/>
  <c r="X206" i="17"/>
  <c r="H119" i="14"/>
  <c r="X77" i="17"/>
  <c r="H80" i="14"/>
  <c r="I80" i="14" s="1"/>
  <c r="AA77" i="17" s="1"/>
  <c r="X58" i="17"/>
  <c r="H61" i="14"/>
  <c r="I61" i="14" s="1"/>
  <c r="AA58" i="17" s="1"/>
  <c r="H198" i="14"/>
  <c r="E201" i="14"/>
  <c r="Z164" i="17"/>
  <c r="Z22" i="17"/>
  <c r="I25" i="14"/>
  <c r="AA22" i="17"/>
  <c r="F202" i="14"/>
  <c r="X199" i="17" s="1"/>
  <c r="E210" i="14"/>
  <c r="X196" i="17"/>
  <c r="H199" i="14"/>
  <c r="AA95" i="17"/>
  <c r="Z95" i="17"/>
  <c r="H111" i="14"/>
  <c r="I111" i="14" s="1"/>
  <c r="AA108" i="17" s="1"/>
  <c r="X108" i="17"/>
  <c r="H44" i="14"/>
  <c r="X41" i="17"/>
  <c r="H43" i="14"/>
  <c r="X40" i="17"/>
  <c r="F206" i="14"/>
  <c r="X171" i="17"/>
  <c r="H174" i="14"/>
  <c r="Z171" i="17" s="1"/>
  <c r="H22" i="14"/>
  <c r="Y208" i="17"/>
  <c r="I203" i="14"/>
  <c r="AA200" i="17" s="1"/>
  <c r="I71" i="14"/>
  <c r="AA68" i="17"/>
  <c r="X27" i="17"/>
  <c r="AF27" i="17"/>
  <c r="AH27" i="17"/>
  <c r="H194" i="14"/>
  <c r="H179" i="14"/>
  <c r="I179" i="14" s="1"/>
  <c r="Z168" i="17"/>
  <c r="I171" i="14"/>
  <c r="AA168" i="17"/>
  <c r="X82" i="17"/>
  <c r="H85" i="14"/>
  <c r="H48" i="14"/>
  <c r="I48" i="14" s="1"/>
  <c r="AA45" i="17" s="1"/>
  <c r="X200" i="17"/>
  <c r="H58" i="14"/>
  <c r="F197" i="14"/>
  <c r="F143" i="14"/>
  <c r="F193" i="14"/>
  <c r="F155" i="14"/>
  <c r="F207" i="14"/>
  <c r="H207" i="14" s="1"/>
  <c r="I207" i="14" s="1"/>
  <c r="AA204" i="17" s="1"/>
  <c r="F204" i="14"/>
  <c r="H204" i="14" s="1"/>
  <c r="F192" i="14"/>
  <c r="F184" i="14"/>
  <c r="I139" i="10"/>
  <c r="K135" i="17" s="1"/>
  <c r="H22" i="10"/>
  <c r="J18" i="17" s="1"/>
  <c r="H69" i="17"/>
  <c r="F60" i="10"/>
  <c r="H135" i="10"/>
  <c r="F121" i="10"/>
  <c r="H117" i="17" s="1"/>
  <c r="H103" i="10"/>
  <c r="I103" i="10" s="1"/>
  <c r="K99" i="17" s="1"/>
  <c r="F36" i="10"/>
  <c r="F21" i="10"/>
  <c r="H98" i="17"/>
  <c r="H102" i="10"/>
  <c r="J98" i="17" s="1"/>
  <c r="H125" i="10"/>
  <c r="H99" i="17"/>
  <c r="H32" i="17"/>
  <c r="H36" i="10"/>
  <c r="J32" i="17" s="1"/>
  <c r="H70" i="10"/>
  <c r="I70" i="10" s="1"/>
  <c r="H116" i="10"/>
  <c r="J112" i="17" s="1"/>
  <c r="H67" i="17"/>
  <c r="F200" i="10"/>
  <c r="H196" i="17" s="1"/>
  <c r="F174" i="10"/>
  <c r="H170" i="17" s="1"/>
  <c r="F165" i="10"/>
  <c r="F161" i="10"/>
  <c r="H161" i="10" s="1"/>
  <c r="J157" i="17" s="1"/>
  <c r="H157" i="17"/>
  <c r="F157" i="10"/>
  <c r="H157" i="10" s="1"/>
  <c r="J153" i="17" s="1"/>
  <c r="H153" i="17"/>
  <c r="F153" i="10"/>
  <c r="H149" i="17" s="1"/>
  <c r="F145" i="10"/>
  <c r="F90" i="10"/>
  <c r="H90" i="10" s="1"/>
  <c r="F87" i="10"/>
  <c r="H87" i="10" s="1"/>
  <c r="I87" i="10" s="1"/>
  <c r="K83" i="17" s="1"/>
  <c r="F68" i="10"/>
  <c r="J11" i="17"/>
  <c r="H210" i="10"/>
  <c r="H31" i="10"/>
  <c r="J27" i="17"/>
  <c r="H11" i="17"/>
  <c r="H39" i="10"/>
  <c r="H12" i="17"/>
  <c r="H183" i="10"/>
  <c r="I183" i="10" s="1"/>
  <c r="K179" i="17" s="1"/>
  <c r="H179" i="17"/>
  <c r="H137" i="10"/>
  <c r="H133" i="17"/>
  <c r="H121" i="10"/>
  <c r="J117" i="17" s="1"/>
  <c r="J49" i="17"/>
  <c r="H122" i="17"/>
  <c r="H97" i="10"/>
  <c r="H93" i="17"/>
  <c r="H122" i="10"/>
  <c r="J118" i="17" s="1"/>
  <c r="H118" i="17"/>
  <c r="H99" i="10"/>
  <c r="J95" i="17" s="1"/>
  <c r="H95" i="17"/>
  <c r="D211" i="10"/>
  <c r="H200" i="10"/>
  <c r="I22" i="10"/>
  <c r="K18" i="17" s="1"/>
  <c r="H44" i="10"/>
  <c r="H93" i="10"/>
  <c r="H89" i="17"/>
  <c r="H24" i="17"/>
  <c r="H28" i="10"/>
  <c r="H116" i="17"/>
  <c r="AF116" i="17"/>
  <c r="AH116" i="17" s="1"/>
  <c r="J122" i="17"/>
  <c r="H92" i="10"/>
  <c r="J107" i="17"/>
  <c r="H107" i="17"/>
  <c r="H47" i="10"/>
  <c r="H43" i="17"/>
  <c r="H65" i="17"/>
  <c r="H69" i="10"/>
  <c r="I69" i="10" s="1"/>
  <c r="J65" i="17"/>
  <c r="H12" i="10"/>
  <c r="J8" i="17" s="1"/>
  <c r="I12" i="10"/>
  <c r="K8" i="17"/>
  <c r="F206" i="10"/>
  <c r="H202" i="17"/>
  <c r="F204" i="10"/>
  <c r="F201" i="10"/>
  <c r="H197" i="17" s="1"/>
  <c r="F199" i="10"/>
  <c r="H199" i="10" s="1"/>
  <c r="F197" i="10"/>
  <c r="F195" i="10"/>
  <c r="H191" i="17"/>
  <c r="F193" i="10"/>
  <c r="H193" i="10" s="1"/>
  <c r="I193" i="10" s="1"/>
  <c r="K189" i="17" s="1"/>
  <c r="F189" i="10"/>
  <c r="H185" i="17"/>
  <c r="F187" i="10"/>
  <c r="H183" i="17" s="1"/>
  <c r="H187" i="10"/>
  <c r="I187" i="10" s="1"/>
  <c r="K183" i="17" s="1"/>
  <c r="F185" i="10"/>
  <c r="F170" i="10"/>
  <c r="H166" i="17"/>
  <c r="F149" i="10"/>
  <c r="F140" i="10"/>
  <c r="H136" i="17" s="1"/>
  <c r="AF136" i="17" s="1"/>
  <c r="AH136" i="17" s="1"/>
  <c r="F138" i="10"/>
  <c r="F134" i="10"/>
  <c r="F118" i="10"/>
  <c r="F115" i="10"/>
  <c r="F113" i="10"/>
  <c r="F106" i="10"/>
  <c r="F207" i="10"/>
  <c r="F198" i="10"/>
  <c r="H198" i="10"/>
  <c r="F196" i="10"/>
  <c r="H192" i="17" s="1"/>
  <c r="H196" i="10"/>
  <c r="J192" i="17" s="1"/>
  <c r="F194" i="10"/>
  <c r="H194" i="10" s="1"/>
  <c r="I194" i="10" s="1"/>
  <c r="K190" i="17" s="1"/>
  <c r="H190" i="17"/>
  <c r="F190" i="10"/>
  <c r="H190" i="10" s="1"/>
  <c r="I190" i="10" s="1"/>
  <c r="K186" i="17" s="1"/>
  <c r="F186" i="10"/>
  <c r="F184" i="10"/>
  <c r="H180" i="17" s="1"/>
  <c r="F177" i="10"/>
  <c r="F173" i="10"/>
  <c r="H173" i="10" s="1"/>
  <c r="F169" i="10"/>
  <c r="H165" i="17" s="1"/>
  <c r="F164" i="10"/>
  <c r="H164" i="10" s="1"/>
  <c r="F160" i="10"/>
  <c r="F156" i="10"/>
  <c r="F152" i="10"/>
  <c r="F133" i="10"/>
  <c r="F33" i="10"/>
  <c r="H29" i="17" s="1"/>
  <c r="H208" i="10"/>
  <c r="H204" i="17"/>
  <c r="I102" i="10"/>
  <c r="K98" i="17"/>
  <c r="I135" i="10"/>
  <c r="K131" i="17" s="1"/>
  <c r="J131" i="17"/>
  <c r="H112" i="10"/>
  <c r="I112" i="10" s="1"/>
  <c r="K108" i="17" s="1"/>
  <c r="H108" i="17"/>
  <c r="H205" i="17"/>
  <c r="H194" i="17"/>
  <c r="H186" i="17"/>
  <c r="E202" i="10"/>
  <c r="F202" i="10"/>
  <c r="F182" i="10"/>
  <c r="I80" i="10"/>
  <c r="H76" i="17"/>
  <c r="H105" i="17"/>
  <c r="H23" i="10"/>
  <c r="H36" i="17"/>
  <c r="H40" i="10"/>
  <c r="J12" i="17"/>
  <c r="H141" i="17"/>
  <c r="H145" i="10"/>
  <c r="J141" i="17" s="1"/>
  <c r="H59" i="10"/>
  <c r="H63" i="10"/>
  <c r="H59" i="17"/>
  <c r="H187" i="17"/>
  <c r="H191" i="10"/>
  <c r="I191" i="10" s="1"/>
  <c r="I210" i="10"/>
  <c r="K206" i="17"/>
  <c r="J206" i="17"/>
  <c r="H25" i="10"/>
  <c r="I25" i="10" s="1"/>
  <c r="H21" i="17"/>
  <c r="H195" i="10"/>
  <c r="I195" i="10" s="1"/>
  <c r="K191" i="17" s="1"/>
  <c r="H174" i="10"/>
  <c r="E211" i="10"/>
  <c r="F203" i="10"/>
  <c r="H199" i="17" s="1"/>
  <c r="H169" i="17"/>
  <c r="K65" i="17"/>
  <c r="H35" i="10"/>
  <c r="E167" i="10"/>
  <c r="J50" i="17"/>
  <c r="H62" i="10"/>
  <c r="J100" i="17"/>
  <c r="I104" i="10"/>
  <c r="K100" i="17" s="1"/>
  <c r="H148" i="10"/>
  <c r="H144" i="17"/>
  <c r="E107" i="10"/>
  <c r="E117" i="10"/>
  <c r="H142" i="17"/>
  <c r="F129" i="10"/>
  <c r="X94" i="17"/>
  <c r="H97" i="14"/>
  <c r="I97" i="14" s="1"/>
  <c r="AA94" i="17" s="1"/>
  <c r="X169" i="17"/>
  <c r="X15" i="17"/>
  <c r="H101" i="14"/>
  <c r="X155" i="17"/>
  <c r="H158" i="14"/>
  <c r="H205" i="14"/>
  <c r="H161" i="14"/>
  <c r="Z27" i="17"/>
  <c r="H147" i="14"/>
  <c r="Z144" i="17" s="1"/>
  <c r="X144" i="17"/>
  <c r="AF144" i="17" s="1"/>
  <c r="I162" i="14"/>
  <c r="AA159" i="17" s="1"/>
  <c r="X150" i="17"/>
  <c r="Z169" i="17"/>
  <c r="I172" i="14"/>
  <c r="AA169" i="17"/>
  <c r="X36" i="17"/>
  <c r="X106" i="17"/>
  <c r="H191" i="14"/>
  <c r="Z188" i="17" s="1"/>
  <c r="X188" i="17"/>
  <c r="X167" i="17"/>
  <c r="H170" i="14"/>
  <c r="Z167" i="17" s="1"/>
  <c r="X47" i="17"/>
  <c r="Z59" i="17"/>
  <c r="I62" i="14"/>
  <c r="AA59" i="17"/>
  <c r="X151" i="17"/>
  <c r="Z73" i="17"/>
  <c r="I76" i="14"/>
  <c r="AA73" i="17" s="1"/>
  <c r="Z9" i="17"/>
  <c r="I12" i="14"/>
  <c r="AA9" i="17" s="1"/>
  <c r="X173" i="17"/>
  <c r="H176" i="14"/>
  <c r="X197" i="17"/>
  <c r="H200" i="14"/>
  <c r="Z197" i="17" s="1"/>
  <c r="H159" i="14"/>
  <c r="I159" i="14" s="1"/>
  <c r="AA156" i="17" s="1"/>
  <c r="X81" i="17"/>
  <c r="H84" i="14"/>
  <c r="H175" i="14"/>
  <c r="X172" i="17"/>
  <c r="X135" i="17"/>
  <c r="H138" i="14"/>
  <c r="X10" i="17"/>
  <c r="H13" i="14"/>
  <c r="I13" i="14" s="1"/>
  <c r="X23" i="17"/>
  <c r="I195" i="14"/>
  <c r="AA192" i="17"/>
  <c r="Z192" i="17"/>
  <c r="Z82" i="17"/>
  <c r="I85" i="14"/>
  <c r="AA82" i="17" s="1"/>
  <c r="Z40" i="17"/>
  <c r="I43" i="14"/>
  <c r="Z116" i="17"/>
  <c r="I119" i="14"/>
  <c r="AA116" i="17"/>
  <c r="Z15" i="17"/>
  <c r="I18" i="14"/>
  <c r="H184" i="14"/>
  <c r="I184" i="14" s="1"/>
  <c r="AA181" i="17" s="1"/>
  <c r="X181" i="17"/>
  <c r="Z77" i="17"/>
  <c r="I54" i="14"/>
  <c r="AA51" i="17"/>
  <c r="Z51" i="17"/>
  <c r="Z108" i="17"/>
  <c r="Z196" i="17"/>
  <c r="I199" i="14"/>
  <c r="AA196" i="17" s="1"/>
  <c r="X189" i="17"/>
  <c r="H192" i="14"/>
  <c r="Z189" i="17" s="1"/>
  <c r="I22" i="14"/>
  <c r="AA19" i="17"/>
  <c r="Z19" i="17"/>
  <c r="I174" i="14"/>
  <c r="AA171" i="17"/>
  <c r="Z41" i="17"/>
  <c r="H193" i="14"/>
  <c r="I193" i="14" s="1"/>
  <c r="AA190" i="17" s="1"/>
  <c r="X190" i="17"/>
  <c r="H197" i="14"/>
  <c r="Z194" i="17" s="1"/>
  <c r="X194" i="17"/>
  <c r="Z176" i="17"/>
  <c r="Z125" i="17"/>
  <c r="I128" i="14"/>
  <c r="I31" i="10"/>
  <c r="K27" i="17" s="1"/>
  <c r="H21" i="10"/>
  <c r="H17" i="17"/>
  <c r="H201" i="10"/>
  <c r="J197" i="17" s="1"/>
  <c r="H189" i="10"/>
  <c r="H180" i="10"/>
  <c r="I180" i="10"/>
  <c r="H206" i="10"/>
  <c r="J202" i="17" s="1"/>
  <c r="H153" i="10"/>
  <c r="I39" i="10"/>
  <c r="K35" i="17" s="1"/>
  <c r="J35" i="17"/>
  <c r="H161" i="17"/>
  <c r="H165" i="10"/>
  <c r="I165" i="10" s="1"/>
  <c r="K161" i="17" s="1"/>
  <c r="I116" i="10"/>
  <c r="K112" i="17"/>
  <c r="K66" i="17"/>
  <c r="J66" i="17"/>
  <c r="I36" i="10"/>
  <c r="K32" i="17"/>
  <c r="H33" i="10"/>
  <c r="H156" i="10"/>
  <c r="H152" i="17"/>
  <c r="H160" i="17"/>
  <c r="H123" i="17"/>
  <c r="J24" i="17"/>
  <c r="I28" i="10"/>
  <c r="K24" i="17" s="1"/>
  <c r="I122" i="10"/>
  <c r="K118" i="17" s="1"/>
  <c r="I121" i="10"/>
  <c r="K117" i="17"/>
  <c r="I161" i="10"/>
  <c r="K157" i="17" s="1"/>
  <c r="H114" i="17"/>
  <c r="H118" i="10"/>
  <c r="H140" i="10"/>
  <c r="J136" i="17" s="1"/>
  <c r="I97" i="10"/>
  <c r="K93" i="17"/>
  <c r="J93" i="17"/>
  <c r="I137" i="10"/>
  <c r="K133" i="17"/>
  <c r="J133" i="17"/>
  <c r="H170" i="10"/>
  <c r="H158" i="10"/>
  <c r="J154" i="17" s="1"/>
  <c r="H113" i="10"/>
  <c r="I113" i="10" s="1"/>
  <c r="H109" i="17"/>
  <c r="H134" i="10"/>
  <c r="J130" i="17" s="1"/>
  <c r="H130" i="17"/>
  <c r="J89" i="17"/>
  <c r="I93" i="10"/>
  <c r="K89" i="17" s="1"/>
  <c r="H152" i="10"/>
  <c r="H148" i="17"/>
  <c r="H186" i="10"/>
  <c r="J182" i="17" s="1"/>
  <c r="H182" i="17"/>
  <c r="H189" i="17"/>
  <c r="I157" i="10"/>
  <c r="K153" i="17"/>
  <c r="H129" i="17"/>
  <c r="H133" i="10"/>
  <c r="H156" i="17"/>
  <c r="H160" i="10"/>
  <c r="H169" i="10"/>
  <c r="H111" i="17"/>
  <c r="H115" i="10"/>
  <c r="H178" i="10"/>
  <c r="H195" i="17"/>
  <c r="J40" i="17"/>
  <c r="I44" i="10"/>
  <c r="K40" i="17"/>
  <c r="I99" i="10"/>
  <c r="K95" i="17" s="1"/>
  <c r="I196" i="10"/>
  <c r="K192" i="17"/>
  <c r="J185" i="17"/>
  <c r="I189" i="10"/>
  <c r="K185" i="17" s="1"/>
  <c r="K21" i="17"/>
  <c r="J21" i="17"/>
  <c r="I206" i="10"/>
  <c r="K202" i="17"/>
  <c r="I198" i="10"/>
  <c r="K194" i="17"/>
  <c r="J194" i="17"/>
  <c r="J108" i="17"/>
  <c r="H129" i="10"/>
  <c r="H125" i="17"/>
  <c r="J144" i="17"/>
  <c r="I148" i="10"/>
  <c r="K144" i="17" s="1"/>
  <c r="J62" i="17"/>
  <c r="H203" i="10"/>
  <c r="K187" i="17"/>
  <c r="J187" i="17"/>
  <c r="J190" i="17"/>
  <c r="K76" i="17"/>
  <c r="I109" i="10"/>
  <c r="K105" i="17" s="1"/>
  <c r="J105" i="17"/>
  <c r="J186" i="17"/>
  <c r="J205" i="17"/>
  <c r="I145" i="10"/>
  <c r="K141" i="17"/>
  <c r="J36" i="17"/>
  <c r="I40" i="10"/>
  <c r="K36" i="17" s="1"/>
  <c r="I208" i="10"/>
  <c r="K204" i="17"/>
  <c r="J204" i="17"/>
  <c r="Z23" i="17"/>
  <c r="I138" i="14"/>
  <c r="AA135" i="17" s="1"/>
  <c r="Z135" i="17"/>
  <c r="I200" i="14"/>
  <c r="AA197" i="17" s="1"/>
  <c r="Z158" i="17"/>
  <c r="I161" i="14"/>
  <c r="AA158" i="17" s="1"/>
  <c r="Z151" i="17"/>
  <c r="I109" i="14"/>
  <c r="AA106" i="17"/>
  <c r="Z106" i="17"/>
  <c r="I147" i="14"/>
  <c r="AA144" i="17" s="1"/>
  <c r="Z94" i="17"/>
  <c r="Z172" i="17"/>
  <c r="I175" i="14"/>
  <c r="AA172" i="17" s="1"/>
  <c r="AA10" i="17"/>
  <c r="Z10" i="17"/>
  <c r="Z81" i="17"/>
  <c r="I84" i="14"/>
  <c r="AA81" i="17" s="1"/>
  <c r="Z156" i="17"/>
  <c r="I176" i="14"/>
  <c r="AA173" i="17"/>
  <c r="Z173" i="17"/>
  <c r="I191" i="14"/>
  <c r="AA188" i="17" s="1"/>
  <c r="I101" i="14"/>
  <c r="AA98" i="17"/>
  <c r="Z98" i="17"/>
  <c r="Z204" i="17"/>
  <c r="AA125" i="17"/>
  <c r="Z190" i="17"/>
  <c r="Z181" i="17"/>
  <c r="I192" i="14"/>
  <c r="AA189" i="17"/>
  <c r="AA40" i="17"/>
  <c r="I21" i="10"/>
  <c r="K17" i="17"/>
  <c r="J17" i="17"/>
  <c r="J161" i="17"/>
  <c r="J129" i="17"/>
  <c r="I133" i="10"/>
  <c r="K129" i="17" s="1"/>
  <c r="J29" i="17"/>
  <c r="I33" i="10"/>
  <c r="K29" i="17"/>
  <c r="K109" i="17"/>
  <c r="J109" i="17"/>
  <c r="J152" i="17"/>
  <c r="I156" i="10"/>
  <c r="K152" i="17"/>
  <c r="I127" i="10"/>
  <c r="K123" i="17" s="1"/>
  <c r="J160" i="17"/>
  <c r="I164" i="10"/>
  <c r="K160" i="17" s="1"/>
  <c r="I129" i="10"/>
  <c r="J125" i="17"/>
  <c r="I50" i="14" l="1"/>
  <c r="AA47" i="17" s="1"/>
  <c r="Z47" i="17"/>
  <c r="H26" i="10"/>
  <c r="H22" i="17"/>
  <c r="H25" i="17"/>
  <c r="H29" i="10"/>
  <c r="I94" i="10"/>
  <c r="K90" i="17" s="1"/>
  <c r="J90" i="17"/>
  <c r="H49" i="10"/>
  <c r="H45" i="17"/>
  <c r="AF45" i="17" s="1"/>
  <c r="AH45" i="17" s="1"/>
  <c r="I40" i="15"/>
  <c r="AE37" i="17" s="1"/>
  <c r="AD37" i="17"/>
  <c r="H143" i="10"/>
  <c r="H139" i="17"/>
  <c r="R117" i="17"/>
  <c r="I121" i="12"/>
  <c r="S117" i="17" s="1"/>
  <c r="AB47" i="17"/>
  <c r="H50" i="15"/>
  <c r="AD174" i="17"/>
  <c r="I177" i="15"/>
  <c r="AE174" i="17" s="1"/>
  <c r="J91" i="17"/>
  <c r="I95" i="10"/>
  <c r="K91" i="17" s="1"/>
  <c r="AD51" i="17"/>
  <c r="I54" i="15"/>
  <c r="AE51" i="17" s="1"/>
  <c r="H147" i="13"/>
  <c r="T143" i="17"/>
  <c r="H36" i="11"/>
  <c r="L33" i="17"/>
  <c r="I85" i="11"/>
  <c r="O82" i="17" s="1"/>
  <c r="N82" i="17"/>
  <c r="H159" i="12"/>
  <c r="P155" i="17"/>
  <c r="AB26" i="17"/>
  <c r="H29" i="15"/>
  <c r="H181" i="10"/>
  <c r="H177" i="17"/>
  <c r="H172" i="10"/>
  <c r="H168" i="17"/>
  <c r="H163" i="10"/>
  <c r="H159" i="17"/>
  <c r="H155" i="10"/>
  <c r="H151" i="17"/>
  <c r="H136" i="10"/>
  <c r="H132" i="17"/>
  <c r="F119" i="10"/>
  <c r="D128" i="10"/>
  <c r="H106" i="17"/>
  <c r="H110" i="10"/>
  <c r="H97" i="17"/>
  <c r="H101" i="10"/>
  <c r="H82" i="17"/>
  <c r="H86" i="10"/>
  <c r="I56" i="10"/>
  <c r="K52" i="17" s="1"/>
  <c r="J52" i="17"/>
  <c r="H42" i="17"/>
  <c r="H46" i="10"/>
  <c r="R99" i="17"/>
  <c r="I103" i="12"/>
  <c r="S99" i="17" s="1"/>
  <c r="P91" i="17"/>
  <c r="AF91" i="17" s="1"/>
  <c r="AH91" i="17" s="1"/>
  <c r="H95" i="12"/>
  <c r="P82" i="17"/>
  <c r="H86" i="12"/>
  <c r="R73" i="17"/>
  <c r="I77" i="12"/>
  <c r="S73" i="17" s="1"/>
  <c r="I68" i="12"/>
  <c r="S64" i="17" s="1"/>
  <c r="R64" i="17"/>
  <c r="H27" i="12"/>
  <c r="P23" i="17"/>
  <c r="AF23" i="17" s="1"/>
  <c r="AH23" i="17" s="1"/>
  <c r="J111" i="17"/>
  <c r="I115" i="10"/>
  <c r="K111" i="17" s="1"/>
  <c r="Z45" i="17"/>
  <c r="Z155" i="17"/>
  <c r="I158" i="14"/>
  <c r="AA155" i="17" s="1"/>
  <c r="I35" i="10"/>
  <c r="K31" i="17" s="1"/>
  <c r="J31" i="17"/>
  <c r="I47" i="10"/>
  <c r="K43" i="17" s="1"/>
  <c r="J43" i="17"/>
  <c r="I200" i="10"/>
  <c r="K196" i="17" s="1"/>
  <c r="J196" i="17"/>
  <c r="H143" i="14"/>
  <c r="X140" i="17"/>
  <c r="AF58" i="17"/>
  <c r="AH58" i="17" s="1"/>
  <c r="I39" i="14"/>
  <c r="AA36" i="17" s="1"/>
  <c r="Z36" i="17"/>
  <c r="Z137" i="17"/>
  <c r="V112" i="17"/>
  <c r="I116" i="13"/>
  <c r="W112" i="17" s="1"/>
  <c r="V119" i="17"/>
  <c r="I123" i="13"/>
  <c r="W119" i="17" s="1"/>
  <c r="H137" i="13"/>
  <c r="T133" i="17"/>
  <c r="H171" i="10"/>
  <c r="H167" i="17"/>
  <c r="H158" i="17"/>
  <c r="H162" i="10"/>
  <c r="H150" i="17"/>
  <c r="H154" i="10"/>
  <c r="I158" i="10"/>
  <c r="K154" i="17" s="1"/>
  <c r="H203" i="17"/>
  <c r="H207" i="10"/>
  <c r="I185" i="15"/>
  <c r="AE182" i="17" s="1"/>
  <c r="AD182" i="17"/>
  <c r="J83" i="17"/>
  <c r="J148" i="17"/>
  <c r="I152" i="10"/>
  <c r="K148" i="17" s="1"/>
  <c r="F147" i="10"/>
  <c r="H90" i="17"/>
  <c r="AF90" i="17" s="1"/>
  <c r="AH90" i="17" s="1"/>
  <c r="H60" i="10"/>
  <c r="H56" i="17"/>
  <c r="I90" i="14"/>
  <c r="AA87" i="17" s="1"/>
  <c r="Z87" i="17"/>
  <c r="H203" i="15"/>
  <c r="AB200" i="17"/>
  <c r="V137" i="17"/>
  <c r="I141" i="13"/>
  <c r="W137" i="17" s="1"/>
  <c r="T140" i="17"/>
  <c r="H144" i="13"/>
  <c r="N114" i="17"/>
  <c r="I117" i="11"/>
  <c r="T66" i="17"/>
  <c r="H70" i="13"/>
  <c r="D210" i="15"/>
  <c r="D212" i="15" s="1"/>
  <c r="AD187" i="17"/>
  <c r="I190" i="15"/>
  <c r="AE187" i="17" s="1"/>
  <c r="F182" i="15"/>
  <c r="D201" i="15"/>
  <c r="F169" i="15"/>
  <c r="D178" i="15"/>
  <c r="H156" i="15"/>
  <c r="AB153" i="17"/>
  <c r="AD127" i="17"/>
  <c r="I130" i="15"/>
  <c r="AE127" i="17" s="1"/>
  <c r="F211" i="10"/>
  <c r="I169" i="10"/>
  <c r="K165" i="17" s="1"/>
  <c r="J165" i="17"/>
  <c r="J179" i="17"/>
  <c r="H147" i="17"/>
  <c r="H102" i="17"/>
  <c r="H106" i="10"/>
  <c r="D65" i="10"/>
  <c r="I165" i="15"/>
  <c r="AE162" i="17" s="1"/>
  <c r="AD162" i="17"/>
  <c r="H87" i="13"/>
  <c r="AB73" i="17"/>
  <c r="H76" i="15"/>
  <c r="V108" i="17"/>
  <c r="I112" i="13"/>
  <c r="W108" i="17" s="1"/>
  <c r="N111" i="17"/>
  <c r="I114" i="11"/>
  <c r="O111" i="17" s="1"/>
  <c r="V120" i="17"/>
  <c r="I124" i="13"/>
  <c r="W120" i="17" s="1"/>
  <c r="I105" i="14"/>
  <c r="AA102" i="17" s="1"/>
  <c r="Z102" i="17"/>
  <c r="Z24" i="17"/>
  <c r="I27" i="14"/>
  <c r="AA24" i="17" s="1"/>
  <c r="H56" i="13"/>
  <c r="T52" i="17"/>
  <c r="H129" i="14"/>
  <c r="X126" i="17"/>
  <c r="F65" i="14"/>
  <c r="D73" i="14"/>
  <c r="X53" i="17"/>
  <c r="H56" i="14"/>
  <c r="D51" i="14"/>
  <c r="F46" i="14"/>
  <c r="H37" i="14"/>
  <c r="X34" i="17"/>
  <c r="H28" i="14"/>
  <c r="X25" i="17"/>
  <c r="H206" i="15"/>
  <c r="AB203" i="17"/>
  <c r="H197" i="15"/>
  <c r="AB194" i="17"/>
  <c r="AF194" i="17" s="1"/>
  <c r="AH194" i="17" s="1"/>
  <c r="H189" i="15"/>
  <c r="AB186" i="17"/>
  <c r="E201" i="15"/>
  <c r="F181" i="15"/>
  <c r="H172" i="15"/>
  <c r="AB169" i="17"/>
  <c r="H145" i="15"/>
  <c r="F166" i="15"/>
  <c r="AB130" i="17"/>
  <c r="AF130" i="17" s="1"/>
  <c r="AH130" i="17" s="1"/>
  <c r="H133" i="15"/>
  <c r="AB118" i="17"/>
  <c r="H121" i="15"/>
  <c r="I112" i="15"/>
  <c r="AE109" i="17" s="1"/>
  <c r="AD109" i="17"/>
  <c r="AB100" i="17"/>
  <c r="H103" i="15"/>
  <c r="H95" i="15"/>
  <c r="AB92" i="17"/>
  <c r="AB83" i="17"/>
  <c r="H86" i="15"/>
  <c r="AB79" i="17"/>
  <c r="H82" i="15"/>
  <c r="H72" i="15"/>
  <c r="AB69" i="17"/>
  <c r="AB60" i="17"/>
  <c r="AF60" i="17" s="1"/>
  <c r="AH60" i="17" s="1"/>
  <c r="H63" i="15"/>
  <c r="E64" i="15"/>
  <c r="F55" i="15"/>
  <c r="F45" i="15"/>
  <c r="E51" i="15"/>
  <c r="AB33" i="17"/>
  <c r="H36" i="15"/>
  <c r="AB24" i="17"/>
  <c r="AF24" i="17" s="1"/>
  <c r="AH24" i="17" s="1"/>
  <c r="H27" i="15"/>
  <c r="F19" i="15"/>
  <c r="E31" i="15"/>
  <c r="K125" i="17"/>
  <c r="J189" i="17"/>
  <c r="I62" i="10"/>
  <c r="K58" i="17" s="1"/>
  <c r="J58" i="17"/>
  <c r="I24" i="10"/>
  <c r="K20" i="17" s="1"/>
  <c r="I92" i="10"/>
  <c r="K88" i="17" s="1"/>
  <c r="J88" i="17"/>
  <c r="I153" i="14"/>
  <c r="AA150" i="17" s="1"/>
  <c r="Z150" i="17"/>
  <c r="I15" i="14"/>
  <c r="AA12" i="17" s="1"/>
  <c r="I35" i="13"/>
  <c r="W31" i="17" s="1"/>
  <c r="AB37" i="17"/>
  <c r="AF37" i="17" s="1"/>
  <c r="AH37" i="17" s="1"/>
  <c r="R36" i="17"/>
  <c r="I40" i="12"/>
  <c r="S36" i="17" s="1"/>
  <c r="R102" i="17"/>
  <c r="I106" i="12"/>
  <c r="S102" i="17" s="1"/>
  <c r="R140" i="17"/>
  <c r="I144" i="12"/>
  <c r="S140" i="17" s="1"/>
  <c r="N75" i="17"/>
  <c r="I78" i="11"/>
  <c r="Z90" i="17"/>
  <c r="I93" i="14"/>
  <c r="AA90" i="17" s="1"/>
  <c r="H208" i="15"/>
  <c r="AB205" i="17"/>
  <c r="AF155" i="17"/>
  <c r="AH155" i="17" s="1"/>
  <c r="I70" i="15"/>
  <c r="AE67" i="17" s="1"/>
  <c r="AD67" i="17"/>
  <c r="Z131" i="17"/>
  <c r="I134" i="14"/>
  <c r="AA131" i="17" s="1"/>
  <c r="N92" i="17"/>
  <c r="I95" i="11"/>
  <c r="O92" i="17" s="1"/>
  <c r="I55" i="12"/>
  <c r="S51" i="17" s="1"/>
  <c r="R51" i="17"/>
  <c r="AB81" i="17"/>
  <c r="AF81" i="17" s="1"/>
  <c r="AH81" i="17" s="1"/>
  <c r="H84" i="15"/>
  <c r="H180" i="11"/>
  <c r="L177" i="17"/>
  <c r="D201" i="14"/>
  <c r="F182" i="14"/>
  <c r="H177" i="14"/>
  <c r="X174" i="17"/>
  <c r="AF174" i="17" s="1"/>
  <c r="AH174" i="17" s="1"/>
  <c r="E178" i="14"/>
  <c r="E212" i="14" s="1"/>
  <c r="F169" i="14"/>
  <c r="E106" i="14"/>
  <c r="H82" i="14"/>
  <c r="X79" i="17"/>
  <c r="E87" i="14"/>
  <c r="E73" i="14"/>
  <c r="F68" i="14"/>
  <c r="H49" i="14"/>
  <c r="X46" i="17"/>
  <c r="H32" i="14"/>
  <c r="X29" i="17"/>
  <c r="I134" i="10"/>
  <c r="K130" i="17" s="1"/>
  <c r="I201" i="10"/>
  <c r="K197" i="17" s="1"/>
  <c r="I160" i="10"/>
  <c r="K156" i="17" s="1"/>
  <c r="J156" i="17"/>
  <c r="J183" i="17"/>
  <c r="H83" i="17"/>
  <c r="I85" i="10"/>
  <c r="K81" i="17" s="1"/>
  <c r="H192" i="10"/>
  <c r="J19" i="17"/>
  <c r="I23" i="10"/>
  <c r="K19" i="17" s="1"/>
  <c r="AA176" i="17"/>
  <c r="H41" i="14"/>
  <c r="H67" i="14"/>
  <c r="X64" i="17"/>
  <c r="X187" i="17"/>
  <c r="H190" i="14"/>
  <c r="O62" i="17"/>
  <c r="I116" i="12"/>
  <c r="S112" i="17" s="1"/>
  <c r="AB96" i="17"/>
  <c r="I142" i="11"/>
  <c r="N139" i="17"/>
  <c r="I46" i="12"/>
  <c r="S42" i="17" s="1"/>
  <c r="R42" i="17"/>
  <c r="I192" i="12"/>
  <c r="S188" i="17" s="1"/>
  <c r="R188" i="17"/>
  <c r="I127" i="12"/>
  <c r="S123" i="17" s="1"/>
  <c r="R123" i="17"/>
  <c r="AB147" i="17"/>
  <c r="H150" i="15"/>
  <c r="AB170" i="17"/>
  <c r="I55" i="11"/>
  <c r="O52" i="17" s="1"/>
  <c r="N52" i="17"/>
  <c r="I66" i="13"/>
  <c r="V62" i="17"/>
  <c r="H35" i="15"/>
  <c r="AB32" i="17"/>
  <c r="R158" i="17"/>
  <c r="I162" i="12"/>
  <c r="S158" i="17" s="1"/>
  <c r="P171" i="17"/>
  <c r="AF171" i="17" s="1"/>
  <c r="AH171" i="17" s="1"/>
  <c r="H175" i="12"/>
  <c r="P126" i="17"/>
  <c r="H130" i="12"/>
  <c r="F142" i="12"/>
  <c r="H38" i="15"/>
  <c r="AB35" i="17"/>
  <c r="AF35" i="17" s="1"/>
  <c r="AH35" i="17" s="1"/>
  <c r="H13" i="13"/>
  <c r="T9" i="17"/>
  <c r="H26" i="13"/>
  <c r="T22" i="17"/>
  <c r="AF22" i="17" s="1"/>
  <c r="AH22" i="17" s="1"/>
  <c r="H38" i="17"/>
  <c r="H42" i="10"/>
  <c r="H38" i="10"/>
  <c r="H34" i="17"/>
  <c r="H13" i="17"/>
  <c r="AF13" i="17" s="1"/>
  <c r="AH13" i="17" s="1"/>
  <c r="H17" i="10"/>
  <c r="F13" i="10"/>
  <c r="E18" i="10"/>
  <c r="T130" i="17"/>
  <c r="H134" i="13"/>
  <c r="D142" i="13"/>
  <c r="D213" i="13" s="1"/>
  <c r="F131" i="13"/>
  <c r="F126" i="13"/>
  <c r="D128" i="13"/>
  <c r="H122" i="13"/>
  <c r="T118" i="17"/>
  <c r="E128" i="13"/>
  <c r="H114" i="13"/>
  <c r="T110" i="17"/>
  <c r="D117" i="13"/>
  <c r="AF141" i="17"/>
  <c r="AH141" i="17" s="1"/>
  <c r="X109" i="17"/>
  <c r="H112" i="14"/>
  <c r="K176" i="17"/>
  <c r="Z202" i="17"/>
  <c r="I205" i="14"/>
  <c r="AA202" i="17" s="1"/>
  <c r="I59" i="10"/>
  <c r="K55" i="17" s="1"/>
  <c r="J55" i="17"/>
  <c r="H178" i="17"/>
  <c r="H182" i="10"/>
  <c r="H177" i="10"/>
  <c r="H173" i="17"/>
  <c r="H64" i="17"/>
  <c r="H68" i="10"/>
  <c r="I194" i="14"/>
  <c r="AA191" i="17" s="1"/>
  <c r="Z191" i="17"/>
  <c r="I187" i="14"/>
  <c r="AA184" i="17" s="1"/>
  <c r="Z184" i="17"/>
  <c r="X32" i="17"/>
  <c r="H35" i="14"/>
  <c r="I140" i="15"/>
  <c r="AE137" i="17" s="1"/>
  <c r="AD137" i="17"/>
  <c r="I191" i="15"/>
  <c r="AE188" i="17" s="1"/>
  <c r="AD188" i="17"/>
  <c r="AF187" i="17"/>
  <c r="AH187" i="17" s="1"/>
  <c r="H119" i="17"/>
  <c r="H123" i="10"/>
  <c r="H20" i="15"/>
  <c r="AB17" i="17"/>
  <c r="P110" i="17"/>
  <c r="H114" i="12"/>
  <c r="H176" i="10"/>
  <c r="H172" i="17"/>
  <c r="F168" i="10"/>
  <c r="D179" i="10"/>
  <c r="D213" i="10" s="1"/>
  <c r="H155" i="17"/>
  <c r="H159" i="10"/>
  <c r="J147" i="17"/>
  <c r="I151" i="10"/>
  <c r="K147" i="17" s="1"/>
  <c r="D142" i="10"/>
  <c r="F132" i="10"/>
  <c r="H110" i="17"/>
  <c r="H114" i="10"/>
  <c r="H101" i="17"/>
  <c r="H105" i="10"/>
  <c r="H94" i="17"/>
  <c r="H98" i="10"/>
  <c r="D107" i="10"/>
  <c r="F91" i="10"/>
  <c r="H60" i="17"/>
  <c r="H64" i="10"/>
  <c r="I50" i="10"/>
  <c r="K46" i="17" s="1"/>
  <c r="J46" i="17"/>
  <c r="H41" i="10"/>
  <c r="H37" i="17"/>
  <c r="H37" i="10"/>
  <c r="H33" i="17"/>
  <c r="H34" i="10"/>
  <c r="H43" i="10" s="1"/>
  <c r="F43" i="10"/>
  <c r="P164" i="17"/>
  <c r="H168" i="12"/>
  <c r="G212" i="14"/>
  <c r="I212" i="14" s="1"/>
  <c r="H51" i="10"/>
  <c r="H47" i="17"/>
  <c r="J176" i="17"/>
  <c r="I174" i="10"/>
  <c r="K170" i="17" s="1"/>
  <c r="J170" i="17"/>
  <c r="H138" i="10"/>
  <c r="H134" i="17"/>
  <c r="AF134" i="17" s="1"/>
  <c r="AH134" i="17" s="1"/>
  <c r="I153" i="15"/>
  <c r="AE150" i="17" s="1"/>
  <c r="AD150" i="17"/>
  <c r="H160" i="15"/>
  <c r="AB157" i="17"/>
  <c r="N23" i="17"/>
  <c r="I26" i="11"/>
  <c r="O23" i="17" s="1"/>
  <c r="I80" i="13"/>
  <c r="W76" i="17" s="1"/>
  <c r="V76" i="17"/>
  <c r="L206" i="17"/>
  <c r="H209" i="11"/>
  <c r="O85" i="17"/>
  <c r="L64" i="17"/>
  <c r="H67" i="11"/>
  <c r="L8" i="17"/>
  <c r="H11" i="11"/>
  <c r="F17" i="11"/>
  <c r="Z148" i="17"/>
  <c r="I151" i="14"/>
  <c r="AA148" i="17" s="1"/>
  <c r="R98" i="17"/>
  <c r="I102" i="12"/>
  <c r="S98" i="17" s="1"/>
  <c r="P117" i="17"/>
  <c r="AF117" i="17" s="1"/>
  <c r="AH117" i="17" s="1"/>
  <c r="F128" i="12"/>
  <c r="P65" i="17"/>
  <c r="F74" i="12"/>
  <c r="T67" i="17"/>
  <c r="AF67" i="17" s="1"/>
  <c r="AH67" i="17" s="1"/>
  <c r="H71" i="13"/>
  <c r="H175" i="10"/>
  <c r="H171" i="17"/>
  <c r="H72" i="10"/>
  <c r="H68" i="17"/>
  <c r="E65" i="10"/>
  <c r="F55" i="10"/>
  <c r="E52" i="10"/>
  <c r="AG8" i="17"/>
  <c r="AC208" i="17"/>
  <c r="C213" i="13"/>
  <c r="J86" i="17"/>
  <c r="I90" i="10"/>
  <c r="K86" i="17" s="1"/>
  <c r="H132" i="14"/>
  <c r="X129" i="17"/>
  <c r="AD160" i="17"/>
  <c r="I163" i="15"/>
  <c r="AE160" i="17" s="1"/>
  <c r="F87" i="11"/>
  <c r="N143" i="17"/>
  <c r="I146" i="11"/>
  <c r="O143" i="17" s="1"/>
  <c r="V26" i="17"/>
  <c r="I30" i="13"/>
  <c r="W26" i="17" s="1"/>
  <c r="I185" i="14"/>
  <c r="AA182" i="17" s="1"/>
  <c r="Z182" i="17"/>
  <c r="H44" i="17"/>
  <c r="H48" i="10"/>
  <c r="AE49" i="17"/>
  <c r="T106" i="17"/>
  <c r="AF106" i="17" s="1"/>
  <c r="AH106" i="17" s="1"/>
  <c r="H110" i="13"/>
  <c r="R142" i="17"/>
  <c r="I146" i="12"/>
  <c r="S142" i="17" s="1"/>
  <c r="I120" i="10"/>
  <c r="K116" i="17" s="1"/>
  <c r="J116" i="17"/>
  <c r="H107" i="11"/>
  <c r="F116" i="11"/>
  <c r="H74" i="11"/>
  <c r="F77" i="11"/>
  <c r="L71" i="17"/>
  <c r="H92" i="11"/>
  <c r="L89" i="17"/>
  <c r="D88" i="10"/>
  <c r="J166" i="17"/>
  <c r="I170" i="10"/>
  <c r="K166" i="17" s="1"/>
  <c r="F45" i="10"/>
  <c r="I204" i="14"/>
  <c r="AA201" i="17" s="1"/>
  <c r="Z201" i="17"/>
  <c r="AF55" i="17"/>
  <c r="AH55" i="17" s="1"/>
  <c r="I177" i="11"/>
  <c r="O174" i="17" s="1"/>
  <c r="AF148" i="17"/>
  <c r="AH148" i="17" s="1"/>
  <c r="S104" i="17"/>
  <c r="I191" i="12"/>
  <c r="S187" i="17" s="1"/>
  <c r="R187" i="17"/>
  <c r="I180" i="13"/>
  <c r="V176" i="17"/>
  <c r="N60" i="17"/>
  <c r="I61" i="10"/>
  <c r="K57" i="17" s="1"/>
  <c r="J57" i="17"/>
  <c r="H46" i="17"/>
  <c r="H62" i="13"/>
  <c r="N10" i="17"/>
  <c r="I13" i="11"/>
  <c r="O10" i="17" s="1"/>
  <c r="P178" i="17"/>
  <c r="H182" i="12"/>
  <c r="L43" i="17"/>
  <c r="H46" i="11"/>
  <c r="V73" i="17"/>
  <c r="I77" i="13"/>
  <c r="W73" i="17" s="1"/>
  <c r="J142" i="17"/>
  <c r="I146" i="10"/>
  <c r="K142" i="17" s="1"/>
  <c r="AD204" i="17"/>
  <c r="I207" i="15"/>
  <c r="AE204" i="17" s="1"/>
  <c r="AB195" i="17"/>
  <c r="AF195" i="17" s="1"/>
  <c r="AH195" i="17" s="1"/>
  <c r="H198" i="15"/>
  <c r="AB191" i="17"/>
  <c r="H194" i="15"/>
  <c r="H186" i="15"/>
  <c r="AB183" i="17"/>
  <c r="AD170" i="17"/>
  <c r="I173" i="15"/>
  <c r="AE170" i="17" s="1"/>
  <c r="AB161" i="17"/>
  <c r="AF161" i="17" s="1"/>
  <c r="AH161" i="17" s="1"/>
  <c r="H164" i="15"/>
  <c r="F126" i="15"/>
  <c r="D127" i="15"/>
  <c r="U208" i="17"/>
  <c r="I140" i="10"/>
  <c r="K136" i="17" s="1"/>
  <c r="H204" i="10"/>
  <c r="H200" i="17"/>
  <c r="H206" i="14"/>
  <c r="X203" i="17"/>
  <c r="I60" i="11"/>
  <c r="O57" i="17" s="1"/>
  <c r="N57" i="17"/>
  <c r="N144" i="17"/>
  <c r="I147" i="11"/>
  <c r="O144" i="17" s="1"/>
  <c r="Z110" i="17"/>
  <c r="I113" i="14"/>
  <c r="AA110" i="17" s="1"/>
  <c r="X93" i="17"/>
  <c r="H96" i="14"/>
  <c r="I205" i="15"/>
  <c r="AE202" i="17" s="1"/>
  <c r="AD202" i="17"/>
  <c r="E127" i="14"/>
  <c r="F124" i="14"/>
  <c r="F127" i="14" s="1"/>
  <c r="X101" i="17"/>
  <c r="H104" i="14"/>
  <c r="D64" i="14"/>
  <c r="F52" i="14"/>
  <c r="F33" i="14"/>
  <c r="D42" i="14"/>
  <c r="H24" i="14"/>
  <c r="X21" i="17"/>
  <c r="X17" i="17"/>
  <c r="H20" i="14"/>
  <c r="D17" i="14"/>
  <c r="F11" i="14"/>
  <c r="F202" i="15"/>
  <c r="E210" i="15"/>
  <c r="H193" i="15"/>
  <c r="AB190" i="17"/>
  <c r="AF190" i="17" s="1"/>
  <c r="AH190" i="17" s="1"/>
  <c r="F168" i="15"/>
  <c r="E178" i="15"/>
  <c r="AB122" i="17"/>
  <c r="H125" i="15"/>
  <c r="F117" i="15"/>
  <c r="E127" i="15"/>
  <c r="E116" i="15"/>
  <c r="F108" i="15"/>
  <c r="F91" i="15"/>
  <c r="E106" i="15"/>
  <c r="E87" i="15"/>
  <c r="AB65" i="17"/>
  <c r="H68" i="15"/>
  <c r="H59" i="15"/>
  <c r="AB56" i="17"/>
  <c r="H49" i="15"/>
  <c r="AB46" i="17"/>
  <c r="E42" i="15"/>
  <c r="F32" i="15"/>
  <c r="H23" i="15"/>
  <c r="AB20" i="17"/>
  <c r="E17" i="15"/>
  <c r="F14" i="15"/>
  <c r="J199" i="17"/>
  <c r="H211" i="10"/>
  <c r="I203" i="10"/>
  <c r="J149" i="17"/>
  <c r="I153" i="10"/>
  <c r="K149" i="17" s="1"/>
  <c r="J121" i="17"/>
  <c r="I125" i="10"/>
  <c r="K121" i="17" s="1"/>
  <c r="I28" i="15"/>
  <c r="AE25" i="17" s="1"/>
  <c r="O176" i="17"/>
  <c r="R79" i="17"/>
  <c r="I83" i="12"/>
  <c r="S79" i="17" s="1"/>
  <c r="H36" i="12"/>
  <c r="E179" i="10"/>
  <c r="X137" i="17"/>
  <c r="AF137" i="17" s="1"/>
  <c r="AH137" i="17" s="1"/>
  <c r="AD45" i="17"/>
  <c r="I48" i="15"/>
  <c r="AE45" i="17" s="1"/>
  <c r="V167" i="17"/>
  <c r="I171" i="13"/>
  <c r="W167" i="17" s="1"/>
  <c r="V53" i="17"/>
  <c r="I57" i="13"/>
  <c r="W53" i="17" s="1"/>
  <c r="H185" i="13"/>
  <c r="T181" i="17"/>
  <c r="R165" i="17"/>
  <c r="I169" i="12"/>
  <c r="S165" i="17" s="1"/>
  <c r="AH18" i="17"/>
  <c r="F78" i="15"/>
  <c r="H208" i="11"/>
  <c r="L205" i="17"/>
  <c r="X170" i="17"/>
  <c r="H173" i="14"/>
  <c r="J191" i="17"/>
  <c r="I178" i="10"/>
  <c r="K174" i="17" s="1"/>
  <c r="J174" i="17"/>
  <c r="H166" i="10"/>
  <c r="Z58" i="17"/>
  <c r="X201" i="17"/>
  <c r="AA15" i="17"/>
  <c r="H52" i="17"/>
  <c r="I63" i="10"/>
  <c r="K59" i="17" s="1"/>
  <c r="J59" i="17"/>
  <c r="F117" i="10"/>
  <c r="J169" i="17"/>
  <c r="I173" i="10"/>
  <c r="K169" i="17" s="1"/>
  <c r="H185" i="10"/>
  <c r="H181" i="17"/>
  <c r="H155" i="14"/>
  <c r="X152" i="17"/>
  <c r="F116" i="14"/>
  <c r="X104" i="17"/>
  <c r="H107" i="14"/>
  <c r="H60" i="14"/>
  <c r="I176" i="15"/>
  <c r="AE173" i="17" s="1"/>
  <c r="AE176" i="17"/>
  <c r="AB142" i="17"/>
  <c r="R18" i="17"/>
  <c r="I22" i="12"/>
  <c r="S18" i="17" s="1"/>
  <c r="H69" i="12"/>
  <c r="R93" i="17"/>
  <c r="I97" i="12"/>
  <c r="S93" i="17" s="1"/>
  <c r="I15" i="12"/>
  <c r="S11" i="17" s="1"/>
  <c r="R156" i="17"/>
  <c r="I160" i="12"/>
  <c r="S156" i="17" s="1"/>
  <c r="V180" i="17"/>
  <c r="I184" i="13"/>
  <c r="W180" i="17" s="1"/>
  <c r="H23" i="14"/>
  <c r="AB164" i="17"/>
  <c r="H167" i="15"/>
  <c r="K62" i="17"/>
  <c r="H140" i="17"/>
  <c r="H144" i="10"/>
  <c r="I40" i="11"/>
  <c r="O37" i="17" s="1"/>
  <c r="H10" i="17"/>
  <c r="H14" i="10"/>
  <c r="T131" i="17"/>
  <c r="H135" i="13"/>
  <c r="W125" i="17"/>
  <c r="AB12" i="17"/>
  <c r="H15" i="15"/>
  <c r="AB57" i="17"/>
  <c r="AF57" i="17" s="1"/>
  <c r="AH57" i="17" s="1"/>
  <c r="H60" i="15"/>
  <c r="AB168" i="17"/>
  <c r="H171" i="15"/>
  <c r="I146" i="15"/>
  <c r="AE143" i="17" s="1"/>
  <c r="AD143" i="17"/>
  <c r="H44" i="15"/>
  <c r="AB41" i="17"/>
  <c r="AB8" i="17"/>
  <c r="H11" i="15"/>
  <c r="R105" i="17"/>
  <c r="N155" i="17"/>
  <c r="I158" i="11"/>
  <c r="O155" i="17" s="1"/>
  <c r="N128" i="17"/>
  <c r="I131" i="11"/>
  <c r="O128" i="17" s="1"/>
  <c r="T115" i="17"/>
  <c r="H119" i="13"/>
  <c r="H81" i="14"/>
  <c r="X78" i="17"/>
  <c r="AF78" i="17" s="1"/>
  <c r="AH78" i="17" s="1"/>
  <c r="P109" i="17"/>
  <c r="AF109" i="17" s="1"/>
  <c r="AH109" i="17" s="1"/>
  <c r="H113" i="12"/>
  <c r="F117" i="12"/>
  <c r="P30" i="17"/>
  <c r="H34" i="12"/>
  <c r="F43" i="12"/>
  <c r="V16" i="17"/>
  <c r="I20" i="13"/>
  <c r="W16" i="17" s="1"/>
  <c r="V25" i="17"/>
  <c r="I29" i="13"/>
  <c r="W25" i="17" s="1"/>
  <c r="H82" i="10"/>
  <c r="H78" i="17"/>
  <c r="H30" i="17"/>
  <c r="F30" i="10"/>
  <c r="H204" i="11"/>
  <c r="L201" i="17"/>
  <c r="N184" i="17"/>
  <c r="I187" i="11"/>
  <c r="O184" i="17" s="1"/>
  <c r="H130" i="13"/>
  <c r="I139" i="14"/>
  <c r="AA136" i="17" s="1"/>
  <c r="Z136" i="17"/>
  <c r="R49" i="17"/>
  <c r="H65" i="12"/>
  <c r="H162" i="15"/>
  <c r="AB159" i="17"/>
  <c r="I168" i="13"/>
  <c r="V164" i="17"/>
  <c r="I110" i="11"/>
  <c r="O107" i="17" s="1"/>
  <c r="N107" i="17"/>
  <c r="I81" i="11"/>
  <c r="O78" i="17" s="1"/>
  <c r="N78" i="17"/>
  <c r="P173" i="17"/>
  <c r="H177" i="12"/>
  <c r="H98" i="12"/>
  <c r="P94" i="17"/>
  <c r="AF94" i="17" s="1"/>
  <c r="AB68" i="17"/>
  <c r="AF68" i="17" s="1"/>
  <c r="AH68" i="17" s="1"/>
  <c r="H71" i="15"/>
  <c r="I89" i="12"/>
  <c r="R85" i="17"/>
  <c r="H170" i="13"/>
  <c r="T166" i="17"/>
  <c r="H166" i="13"/>
  <c r="T162" i="17"/>
  <c r="AF162" i="17" s="1"/>
  <c r="AH162" i="17" s="1"/>
  <c r="D141" i="14"/>
  <c r="F103" i="14"/>
  <c r="F95" i="14"/>
  <c r="F86" i="14"/>
  <c r="F78" i="14"/>
  <c r="X60" i="17"/>
  <c r="H63" i="14"/>
  <c r="E64" i="14"/>
  <c r="F55" i="14"/>
  <c r="H45" i="14"/>
  <c r="X42" i="17"/>
  <c r="X33" i="17"/>
  <c r="H36" i="14"/>
  <c r="F14" i="14"/>
  <c r="E17" i="14"/>
  <c r="AD156" i="17"/>
  <c r="I159" i="15"/>
  <c r="AE156" i="17" s="1"/>
  <c r="AB152" i="17"/>
  <c r="H155" i="15"/>
  <c r="F148" i="15"/>
  <c r="E166" i="15"/>
  <c r="AB133" i="17"/>
  <c r="H136" i="15"/>
  <c r="AG9" i="17"/>
  <c r="C213" i="10"/>
  <c r="F50" i="11"/>
  <c r="H184" i="10"/>
  <c r="X204" i="17"/>
  <c r="H197" i="10"/>
  <c r="H193" i="17"/>
  <c r="Z55" i="17"/>
  <c r="I58" i="14"/>
  <c r="AA55" i="17" s="1"/>
  <c r="F51" i="14"/>
  <c r="AF176" i="17"/>
  <c r="AH176" i="17" s="1"/>
  <c r="Z85" i="17"/>
  <c r="I88" i="14"/>
  <c r="X97" i="17"/>
  <c r="AF97" i="17" s="1"/>
  <c r="H100" i="14"/>
  <c r="Z99" i="17"/>
  <c r="I102" i="14"/>
  <c r="AA99" i="17" s="1"/>
  <c r="H85" i="17"/>
  <c r="H89" i="10"/>
  <c r="AF19" i="17"/>
  <c r="AH19" i="17" s="1"/>
  <c r="V87" i="17"/>
  <c r="I91" i="13"/>
  <c r="W87" i="17" s="1"/>
  <c r="X180" i="17"/>
  <c r="H183" i="14"/>
  <c r="H118" i="12"/>
  <c r="P114" i="17"/>
  <c r="N51" i="17"/>
  <c r="I54" i="11"/>
  <c r="O51" i="17" s="1"/>
  <c r="P54" i="17"/>
  <c r="H58" i="12"/>
  <c r="H74" i="15"/>
  <c r="AB71" i="17"/>
  <c r="F77" i="15"/>
  <c r="L158" i="17"/>
  <c r="H161" i="11"/>
  <c r="H198" i="13"/>
  <c r="T194" i="17"/>
  <c r="F158" i="13"/>
  <c r="E141" i="15"/>
  <c r="AG23" i="17"/>
  <c r="G212" i="11"/>
  <c r="I212" i="11" s="1"/>
  <c r="G213" i="12"/>
  <c r="I213" i="12" s="1"/>
  <c r="AG47" i="17"/>
  <c r="H188" i="10"/>
  <c r="J69" i="17"/>
  <c r="I200" i="11"/>
  <c r="O197" i="17" s="1"/>
  <c r="I49" i="11"/>
  <c r="O46" i="17" s="1"/>
  <c r="N46" i="17"/>
  <c r="L125" i="17"/>
  <c r="H128" i="11"/>
  <c r="H51" i="12"/>
  <c r="H210" i="13"/>
  <c r="T206" i="17"/>
  <c r="AF206" i="17" s="1"/>
  <c r="AH206" i="17" s="1"/>
  <c r="V86" i="17"/>
  <c r="I90" i="13"/>
  <c r="W86" i="17" s="1"/>
  <c r="I186" i="12"/>
  <c r="S182" i="17" s="1"/>
  <c r="H83" i="14"/>
  <c r="AB38" i="17"/>
  <c r="AF38" i="17" s="1"/>
  <c r="AH38" i="17" s="1"/>
  <c r="H41" i="15"/>
  <c r="X178" i="17"/>
  <c r="H181" i="14"/>
  <c r="I44" i="12"/>
  <c r="R40" i="17"/>
  <c r="L86" i="17"/>
  <c r="F106" i="11"/>
  <c r="H89" i="11"/>
  <c r="I120" i="12"/>
  <c r="S116" i="17" s="1"/>
  <c r="R116" i="17"/>
  <c r="L29" i="17"/>
  <c r="H32" i="11"/>
  <c r="F42" i="11"/>
  <c r="H28" i="11"/>
  <c r="L25" i="17"/>
  <c r="P68" i="17"/>
  <c r="H72" i="12"/>
  <c r="H164" i="11"/>
  <c r="L161" i="17"/>
  <c r="F204" i="13"/>
  <c r="E211" i="13"/>
  <c r="I181" i="13"/>
  <c r="W177" i="17" s="1"/>
  <c r="V177" i="17"/>
  <c r="F173" i="13"/>
  <c r="T96" i="17"/>
  <c r="H100" i="13"/>
  <c r="F96" i="13"/>
  <c r="D107" i="13"/>
  <c r="F92" i="13"/>
  <c r="E107" i="13"/>
  <c r="T79" i="17"/>
  <c r="F88" i="13"/>
  <c r="H83" i="13"/>
  <c r="E88" i="13"/>
  <c r="D78" i="13"/>
  <c r="F75" i="13"/>
  <c r="F74" i="13"/>
  <c r="D65" i="13"/>
  <c r="F58" i="13"/>
  <c r="D210" i="14"/>
  <c r="X165" i="17"/>
  <c r="H168" i="14"/>
  <c r="F178" i="14"/>
  <c r="D166" i="14"/>
  <c r="F135" i="14"/>
  <c r="F129" i="15"/>
  <c r="AG62" i="17"/>
  <c r="AG37" i="17"/>
  <c r="AG10" i="17"/>
  <c r="I186" i="10"/>
  <c r="K182" i="17" s="1"/>
  <c r="I197" i="14"/>
  <c r="AA194" i="17" s="1"/>
  <c r="Z123" i="17"/>
  <c r="Z185" i="17"/>
  <c r="H130" i="10"/>
  <c r="H62" i="17"/>
  <c r="H53" i="17"/>
  <c r="D87" i="14"/>
  <c r="D178" i="14"/>
  <c r="H180" i="14"/>
  <c r="X177" i="17"/>
  <c r="X153" i="17"/>
  <c r="H156" i="14"/>
  <c r="I120" i="14"/>
  <c r="AA117" i="17" s="1"/>
  <c r="I53" i="12"/>
  <c r="I149" i="12"/>
  <c r="S145" i="17" s="1"/>
  <c r="R56" i="17"/>
  <c r="R24" i="17"/>
  <c r="I154" i="12"/>
  <c r="S150" i="17" s="1"/>
  <c r="R174" i="17"/>
  <c r="I178" i="12"/>
  <c r="S174" i="17" s="1"/>
  <c r="H119" i="12"/>
  <c r="F52" i="13"/>
  <c r="H184" i="15"/>
  <c r="AB181" i="17"/>
  <c r="N154" i="17"/>
  <c r="AD80" i="17"/>
  <c r="I100" i="15"/>
  <c r="AE97" i="17" s="1"/>
  <c r="AB156" i="17"/>
  <c r="H138" i="13"/>
  <c r="I118" i="14"/>
  <c r="AA115" i="17" s="1"/>
  <c r="Z115" i="17"/>
  <c r="N12" i="17"/>
  <c r="I15" i="11"/>
  <c r="O12" i="17" s="1"/>
  <c r="N109" i="17"/>
  <c r="I112" i="11"/>
  <c r="O109" i="17" s="1"/>
  <c r="T153" i="17"/>
  <c r="H157" i="13"/>
  <c r="I120" i="13"/>
  <c r="W116" i="17" s="1"/>
  <c r="V116" i="17"/>
  <c r="I38" i="13"/>
  <c r="W34" i="17" s="1"/>
  <c r="H59" i="12"/>
  <c r="H34" i="11"/>
  <c r="L31" i="17"/>
  <c r="AF31" i="17" s="1"/>
  <c r="AH31" i="17" s="1"/>
  <c r="R141" i="17"/>
  <c r="I145" i="12"/>
  <c r="S141" i="17" s="1"/>
  <c r="AD104" i="17"/>
  <c r="AB87" i="17"/>
  <c r="H90" i="15"/>
  <c r="P88" i="17"/>
  <c r="H92" i="12"/>
  <c r="H75" i="12"/>
  <c r="P71" i="17"/>
  <c r="H50" i="13"/>
  <c r="T46" i="17"/>
  <c r="F43" i="13"/>
  <c r="H33" i="13"/>
  <c r="H21" i="14"/>
  <c r="H185" i="11"/>
  <c r="L182" i="17"/>
  <c r="F168" i="11"/>
  <c r="D178" i="11"/>
  <c r="E166" i="11"/>
  <c r="H119" i="11"/>
  <c r="E116" i="11"/>
  <c r="E106" i="11"/>
  <c r="E42" i="11"/>
  <c r="E31" i="11"/>
  <c r="H207" i="13"/>
  <c r="T196" i="17"/>
  <c r="T186" i="17"/>
  <c r="H190" i="13"/>
  <c r="H187" i="13"/>
  <c r="T183" i="17"/>
  <c r="H145" i="17"/>
  <c r="H149" i="10"/>
  <c r="I208" i="14"/>
  <c r="AA205" i="17" s="1"/>
  <c r="Z205" i="17"/>
  <c r="N170" i="17"/>
  <c r="I173" i="11"/>
  <c r="O170" i="17" s="1"/>
  <c r="I189" i="13"/>
  <c r="W185" i="17" s="1"/>
  <c r="V185" i="17"/>
  <c r="I101" i="15"/>
  <c r="AE98" i="17" s="1"/>
  <c r="AD98" i="17"/>
  <c r="H124" i="10"/>
  <c r="H120" i="17"/>
  <c r="I35" i="11"/>
  <c r="O32" i="17" s="1"/>
  <c r="N32" i="17"/>
  <c r="F64" i="15"/>
  <c r="AB82" i="17"/>
  <c r="AF82" i="17" s="1"/>
  <c r="AH82" i="17" s="1"/>
  <c r="H85" i="15"/>
  <c r="AF146" i="17"/>
  <c r="AH146" i="17" s="1"/>
  <c r="W51" i="17"/>
  <c r="P129" i="17"/>
  <c r="H133" i="12"/>
  <c r="H25" i="13"/>
  <c r="T21" i="17"/>
  <c r="H150" i="10"/>
  <c r="H146" i="17"/>
  <c r="F81" i="10"/>
  <c r="H195" i="13"/>
  <c r="T191" i="17"/>
  <c r="D167" i="13"/>
  <c r="F143" i="13"/>
  <c r="H117" i="14"/>
  <c r="X114" i="17"/>
  <c r="H108" i="14"/>
  <c r="X105" i="17"/>
  <c r="F99" i="14"/>
  <c r="F91" i="14"/>
  <c r="F72" i="14"/>
  <c r="X56" i="17"/>
  <c r="H59" i="14"/>
  <c r="H40" i="14"/>
  <c r="X37" i="17"/>
  <c r="E31" i="14"/>
  <c r="F19" i="14"/>
  <c r="AB149" i="17"/>
  <c r="H152" i="15"/>
  <c r="C212" i="11"/>
  <c r="C213" i="12"/>
  <c r="J114" i="17"/>
  <c r="I118" i="10"/>
  <c r="H86" i="17"/>
  <c r="H81" i="17"/>
  <c r="I154" i="11"/>
  <c r="O151" i="17" s="1"/>
  <c r="AF177" i="17"/>
  <c r="AH177" i="17" s="1"/>
  <c r="N63" i="17"/>
  <c r="I181" i="12"/>
  <c r="R75" i="17"/>
  <c r="I79" i="12"/>
  <c r="H175" i="15"/>
  <c r="AB172" i="17"/>
  <c r="H102" i="15"/>
  <c r="Z141" i="17"/>
  <c r="AF197" i="17"/>
  <c r="AH197" i="17" s="1"/>
  <c r="I14" i="11"/>
  <c r="O11" i="17" s="1"/>
  <c r="AF192" i="17"/>
  <c r="AH192" i="17" s="1"/>
  <c r="I156" i="13"/>
  <c r="W152" i="17" s="1"/>
  <c r="V152" i="17"/>
  <c r="J23" i="17"/>
  <c r="I27" i="10"/>
  <c r="K23" i="17" s="1"/>
  <c r="AB15" i="17"/>
  <c r="H18" i="15"/>
  <c r="R131" i="17"/>
  <c r="I135" i="12"/>
  <c r="S131" i="17" s="1"/>
  <c r="H79" i="11"/>
  <c r="L76" i="17"/>
  <c r="T123" i="17"/>
  <c r="H127" i="13"/>
  <c r="R66" i="17"/>
  <c r="I70" i="12"/>
  <c r="S66" i="17" s="1"/>
  <c r="H41" i="12"/>
  <c r="P37" i="17"/>
  <c r="J104" i="17"/>
  <c r="I108" i="10"/>
  <c r="H201" i="17"/>
  <c r="H205" i="10"/>
  <c r="H141" i="10"/>
  <c r="H137" i="17"/>
  <c r="F162" i="13"/>
  <c r="F154" i="13"/>
  <c r="F146" i="13"/>
  <c r="E166" i="14"/>
  <c r="X120" i="17"/>
  <c r="AF120" i="17" s="1"/>
  <c r="AH120" i="17" s="1"/>
  <c r="H123" i="14"/>
  <c r="G213" i="10"/>
  <c r="I213" i="10" s="1"/>
  <c r="G212" i="15"/>
  <c r="I212" i="15" s="1"/>
  <c r="I136" i="14"/>
  <c r="AA133" i="17" s="1"/>
  <c r="J195" i="17"/>
  <c r="I199" i="10"/>
  <c r="K195" i="17" s="1"/>
  <c r="I151" i="15"/>
  <c r="AE148" i="17" s="1"/>
  <c r="AD148" i="17"/>
  <c r="V165" i="17"/>
  <c r="I169" i="13"/>
  <c r="W165" i="17" s="1"/>
  <c r="I46" i="15"/>
  <c r="AE43" i="17" s="1"/>
  <c r="AA71" i="17"/>
  <c r="H71" i="11"/>
  <c r="I68" i="13"/>
  <c r="W64" i="17" s="1"/>
  <c r="V64" i="17"/>
  <c r="H165" i="13"/>
  <c r="T161" i="17"/>
  <c r="T100" i="17"/>
  <c r="H104" i="13"/>
  <c r="R159" i="17"/>
  <c r="I163" i="12"/>
  <c r="S159" i="17" s="1"/>
  <c r="I88" i="15"/>
  <c r="I104" i="15"/>
  <c r="AE101" i="17" s="1"/>
  <c r="AD101" i="17"/>
  <c r="AD54" i="17"/>
  <c r="I57" i="15"/>
  <c r="AE54" i="17" s="1"/>
  <c r="H122" i="11"/>
  <c r="L119" i="17"/>
  <c r="AF119" i="17" s="1"/>
  <c r="AH119" i="17" s="1"/>
  <c r="H204" i="12"/>
  <c r="P200" i="17"/>
  <c r="F177" i="13"/>
  <c r="T99" i="17"/>
  <c r="AF99" i="17" s="1"/>
  <c r="AH99" i="17" s="1"/>
  <c r="H103" i="13"/>
  <c r="J99" i="17"/>
  <c r="D106" i="14"/>
  <c r="I44" i="14"/>
  <c r="F210" i="14"/>
  <c r="H202" i="14"/>
  <c r="I198" i="14"/>
  <c r="AA195" i="17" s="1"/>
  <c r="Z195" i="17"/>
  <c r="AH50" i="17"/>
  <c r="AD136" i="17"/>
  <c r="R177" i="17"/>
  <c r="AD201" i="17"/>
  <c r="I204" i="15"/>
  <c r="AE201" i="17" s="1"/>
  <c r="L73" i="17"/>
  <c r="F107" i="12"/>
  <c r="F78" i="12"/>
  <c r="I184" i="12"/>
  <c r="S180" i="17" s="1"/>
  <c r="R180" i="17"/>
  <c r="R162" i="17"/>
  <c r="I166" i="12"/>
  <c r="S162" i="17" s="1"/>
  <c r="V202" i="17"/>
  <c r="I206" i="13"/>
  <c r="W202" i="17" s="1"/>
  <c r="V40" i="17"/>
  <c r="I176" i="13"/>
  <c r="W172" i="17" s="1"/>
  <c r="V172" i="17"/>
  <c r="I158" i="15"/>
  <c r="AE155" i="17" s="1"/>
  <c r="AD155" i="17"/>
  <c r="T151" i="17"/>
  <c r="I195" i="15"/>
  <c r="AE192" i="17" s="1"/>
  <c r="AD192" i="17"/>
  <c r="H75" i="17"/>
  <c r="H79" i="10"/>
  <c r="I22" i="11"/>
  <c r="O19" i="17" s="1"/>
  <c r="AD63" i="17"/>
  <c r="I66" i="15"/>
  <c r="P182" i="17"/>
  <c r="H120" i="15"/>
  <c r="H114" i="14"/>
  <c r="X111" i="17"/>
  <c r="AF111" i="17" s="1"/>
  <c r="AH111" i="17" s="1"/>
  <c r="E202" i="13"/>
  <c r="H67" i="13"/>
  <c r="T63" i="17"/>
  <c r="AB76" i="17"/>
  <c r="H79" i="15"/>
  <c r="I187" i="12"/>
  <c r="S183" i="17" s="1"/>
  <c r="R183" i="17"/>
  <c r="H89" i="13"/>
  <c r="T85" i="17"/>
  <c r="AF85" i="17" s="1"/>
  <c r="AH85" i="17" s="1"/>
  <c r="F107" i="13"/>
  <c r="H29" i="12"/>
  <c r="P25" i="17"/>
  <c r="F65" i="12"/>
  <c r="X86" i="17"/>
  <c r="H89" i="14"/>
  <c r="H12" i="15"/>
  <c r="AB9" i="17"/>
  <c r="I57" i="10"/>
  <c r="K53" i="17" s="1"/>
  <c r="J53" i="17"/>
  <c r="I53" i="10"/>
  <c r="D43" i="10"/>
  <c r="D32" i="10"/>
  <c r="F19" i="10"/>
  <c r="L199" i="17"/>
  <c r="H202" i="11"/>
  <c r="L188" i="17"/>
  <c r="AF188" i="17" s="1"/>
  <c r="AH188" i="17" s="1"/>
  <c r="H191" i="11"/>
  <c r="L142" i="17"/>
  <c r="H145" i="11"/>
  <c r="H140" i="11"/>
  <c r="L137" i="17"/>
  <c r="L133" i="17"/>
  <c r="H136" i="11"/>
  <c r="F130" i="11"/>
  <c r="D141" i="11"/>
  <c r="L112" i="17"/>
  <c r="AF112" i="17" s="1"/>
  <c r="AH112" i="17" s="1"/>
  <c r="H115" i="11"/>
  <c r="H111" i="11"/>
  <c r="L108" i="17"/>
  <c r="AF108" i="17" s="1"/>
  <c r="AH108" i="17" s="1"/>
  <c r="D116" i="11"/>
  <c r="L95" i="17"/>
  <c r="H98" i="11"/>
  <c r="F90" i="11"/>
  <c r="D106" i="11"/>
  <c r="N45" i="17"/>
  <c r="I48" i="11"/>
  <c r="O45" i="17" s="1"/>
  <c r="F44" i="11"/>
  <c r="D51" i="11"/>
  <c r="H39" i="11"/>
  <c r="L36" i="17"/>
  <c r="AF36" i="17" s="1"/>
  <c r="AH36" i="17" s="1"/>
  <c r="L15" i="17"/>
  <c r="H18" i="11"/>
  <c r="I207" i="12"/>
  <c r="S203" i="17" s="1"/>
  <c r="R203" i="17"/>
  <c r="R196" i="17"/>
  <c r="I200" i="12"/>
  <c r="S196" i="17" s="1"/>
  <c r="P177" i="17"/>
  <c r="I200" i="13"/>
  <c r="W196" i="17" s="1"/>
  <c r="V196" i="17"/>
  <c r="T189" i="17"/>
  <c r="H193" i="13"/>
  <c r="H186" i="13"/>
  <c r="T182" i="17"/>
  <c r="AF182" i="17" s="1"/>
  <c r="AH182" i="17" s="1"/>
  <c r="R34" i="17"/>
  <c r="I38" i="12"/>
  <c r="S34" i="17" s="1"/>
  <c r="I12" i="12"/>
  <c r="R8" i="17"/>
  <c r="H131" i="14"/>
  <c r="X128" i="17"/>
  <c r="AD151" i="17"/>
  <c r="I154" i="15"/>
  <c r="AE151" i="17" s="1"/>
  <c r="I63" i="13"/>
  <c r="W59" i="17" s="1"/>
  <c r="V59" i="17"/>
  <c r="P143" i="17"/>
  <c r="H147" i="12"/>
  <c r="H16" i="12"/>
  <c r="P12" i="17"/>
  <c r="AB40" i="17"/>
  <c r="AF40" i="17" s="1"/>
  <c r="AH40" i="17" s="1"/>
  <c r="H43" i="15"/>
  <c r="H199" i="12"/>
  <c r="P195" i="17"/>
  <c r="F189" i="12"/>
  <c r="P151" i="17"/>
  <c r="H155" i="12"/>
  <c r="D128" i="12"/>
  <c r="F45" i="12"/>
  <c r="D52" i="12"/>
  <c r="D32" i="12"/>
  <c r="H152" i="14"/>
  <c r="X149" i="17"/>
  <c r="H132" i="15"/>
  <c r="AB129" i="17"/>
  <c r="AF129" i="17" s="1"/>
  <c r="AH129" i="17" s="1"/>
  <c r="AG52" i="17"/>
  <c r="AG15" i="17"/>
  <c r="C212" i="14"/>
  <c r="C212" i="15"/>
  <c r="I170" i="14"/>
  <c r="AA167" i="17" s="1"/>
  <c r="E142" i="10"/>
  <c r="N136" i="17"/>
  <c r="I25" i="12"/>
  <c r="S21" i="17" s="1"/>
  <c r="I47" i="12"/>
  <c r="S43" i="17" s="1"/>
  <c r="L193" i="17"/>
  <c r="P95" i="17"/>
  <c r="R152" i="17"/>
  <c r="P202" i="17"/>
  <c r="AF202" i="17" s="1"/>
  <c r="AH202" i="17" s="1"/>
  <c r="R17" i="17"/>
  <c r="I21" i="12"/>
  <c r="S17" i="17" s="1"/>
  <c r="H82" i="12"/>
  <c r="I42" i="13"/>
  <c r="W38" i="17" s="1"/>
  <c r="V38" i="17"/>
  <c r="AD184" i="17"/>
  <c r="I187" i="15"/>
  <c r="AE184" i="17" s="1"/>
  <c r="I200" i="15"/>
  <c r="AE197" i="17" s="1"/>
  <c r="T157" i="17"/>
  <c r="L20" i="17"/>
  <c r="H16" i="11"/>
  <c r="R176" i="17"/>
  <c r="L24" i="17"/>
  <c r="X68" i="17"/>
  <c r="H143" i="12"/>
  <c r="H81" i="12"/>
  <c r="I101" i="12"/>
  <c r="S97" i="17" s="1"/>
  <c r="I100" i="11"/>
  <c r="O97" i="17" s="1"/>
  <c r="N97" i="17"/>
  <c r="H61" i="11"/>
  <c r="L58" i="17"/>
  <c r="I84" i="11"/>
  <c r="O81" i="17" s="1"/>
  <c r="N81" i="17"/>
  <c r="H118" i="11"/>
  <c r="F127" i="11"/>
  <c r="H158" i="12"/>
  <c r="P154" i="17"/>
  <c r="L93" i="17"/>
  <c r="H96" i="11"/>
  <c r="I76" i="13"/>
  <c r="W72" i="17" s="1"/>
  <c r="V72" i="17"/>
  <c r="H118" i="13"/>
  <c r="P107" i="17"/>
  <c r="F19" i="12"/>
  <c r="R57" i="17"/>
  <c r="H105" i="15"/>
  <c r="AB102" i="17"/>
  <c r="L203" i="17"/>
  <c r="H206" i="11"/>
  <c r="F150" i="11"/>
  <c r="I72" i="13"/>
  <c r="W68" i="17" s="1"/>
  <c r="V68" i="17"/>
  <c r="I30" i="15"/>
  <c r="AE27" i="17" s="1"/>
  <c r="AD27" i="17"/>
  <c r="E78" i="10"/>
  <c r="F76" i="10"/>
  <c r="E141" i="11"/>
  <c r="L98" i="17"/>
  <c r="AF98" i="17" s="1"/>
  <c r="AH98" i="17" s="1"/>
  <c r="H101" i="11"/>
  <c r="H209" i="12"/>
  <c r="P205" i="17"/>
  <c r="F193" i="12"/>
  <c r="F185" i="12"/>
  <c r="F176" i="12"/>
  <c r="F179" i="12" s="1"/>
  <c r="H151" i="12"/>
  <c r="P147" i="17"/>
  <c r="P130" i="17"/>
  <c r="H134" i="12"/>
  <c r="F91" i="12"/>
  <c r="D107" i="12"/>
  <c r="D88" i="12"/>
  <c r="P59" i="17"/>
  <c r="AF59" i="17" s="1"/>
  <c r="AH59" i="17" s="1"/>
  <c r="H63" i="12"/>
  <c r="D65" i="12"/>
  <c r="P10" i="17"/>
  <c r="H14" i="12"/>
  <c r="D202" i="13"/>
  <c r="H100" i="10"/>
  <c r="V24" i="17"/>
  <c r="F167" i="12"/>
  <c r="H196" i="12"/>
  <c r="H31" i="12"/>
  <c r="N50" i="17"/>
  <c r="AD22" i="17"/>
  <c r="I25" i="15"/>
  <c r="AE22" i="17" s="1"/>
  <c r="I97" i="15"/>
  <c r="AE94" i="17" s="1"/>
  <c r="N169" i="17"/>
  <c r="I172" i="11"/>
  <c r="O169" i="17" s="1"/>
  <c r="H93" i="13"/>
  <c r="T89" i="17"/>
  <c r="AF89" i="17" s="1"/>
  <c r="AH89" i="17" s="1"/>
  <c r="N54" i="17"/>
  <c r="I57" i="11"/>
  <c r="O54" i="17" s="1"/>
  <c r="AD30" i="17"/>
  <c r="I33" i="15"/>
  <c r="AE30" i="17" s="1"/>
  <c r="H109" i="13"/>
  <c r="T105" i="17"/>
  <c r="Z66" i="17"/>
  <c r="I69" i="14"/>
  <c r="AA66" i="17" s="1"/>
  <c r="D179" i="12"/>
  <c r="I80" i="12"/>
  <c r="S76" i="17" s="1"/>
  <c r="R76" i="17"/>
  <c r="L83" i="17"/>
  <c r="H86" i="11"/>
  <c r="R122" i="17"/>
  <c r="I126" i="12"/>
  <c r="S122" i="17" s="1"/>
  <c r="X107" i="17"/>
  <c r="H110" i="14"/>
  <c r="F88" i="12"/>
  <c r="AB64" i="17"/>
  <c r="H67" i="15"/>
  <c r="F64" i="11"/>
  <c r="E32" i="10"/>
  <c r="H198" i="11"/>
  <c r="L195" i="17"/>
  <c r="I94" i="14"/>
  <c r="AA91" i="17" s="1"/>
  <c r="Z91" i="17"/>
  <c r="I79" i="13"/>
  <c r="V75" i="17"/>
  <c r="L22" i="17"/>
  <c r="H25" i="11"/>
  <c r="I36" i="13"/>
  <c r="W32" i="17" s="1"/>
  <c r="V32" i="17"/>
  <c r="F207" i="11"/>
  <c r="D210" i="11"/>
  <c r="F188" i="11"/>
  <c r="F181" i="11"/>
  <c r="D166" i="11"/>
  <c r="N120" i="17"/>
  <c r="H142" i="15"/>
  <c r="H62" i="15"/>
  <c r="I133" i="13"/>
  <c r="W129" i="17" s="1"/>
  <c r="N38" i="17"/>
  <c r="I41" i="11"/>
  <c r="O38" i="17" s="1"/>
  <c r="H129" i="12"/>
  <c r="P125" i="17"/>
  <c r="AF125" i="17" s="1"/>
  <c r="AH125" i="17" s="1"/>
  <c r="P92" i="17"/>
  <c r="H96" i="12"/>
  <c r="H79" i="17"/>
  <c r="H83" i="10"/>
  <c r="H190" i="11"/>
  <c r="L187" i="17"/>
  <c r="F184" i="11"/>
  <c r="F205" i="13"/>
  <c r="AB167" i="17"/>
  <c r="AF167" i="17" s="1"/>
  <c r="AH167" i="17" s="1"/>
  <c r="H170" i="15"/>
  <c r="X72" i="17"/>
  <c r="H75" i="14"/>
  <c r="D117" i="10"/>
  <c r="F96" i="10"/>
  <c r="F84" i="10"/>
  <c r="F67" i="10"/>
  <c r="D74" i="10"/>
  <c r="F159" i="11"/>
  <c r="F129" i="11"/>
  <c r="F121" i="11"/>
  <c r="F209" i="13"/>
  <c r="F46" i="13"/>
  <c r="E52" i="13"/>
  <c r="E43" i="13"/>
  <c r="F89" i="15"/>
  <c r="D106" i="15"/>
  <c r="AG187" i="17"/>
  <c r="AG179" i="17"/>
  <c r="AG174" i="17"/>
  <c r="AG166" i="17"/>
  <c r="AG153" i="17"/>
  <c r="AG97" i="17"/>
  <c r="AG67" i="17"/>
  <c r="F73" i="15"/>
  <c r="AB44" i="17"/>
  <c r="AF44" i="17" s="1"/>
  <c r="H47" i="15"/>
  <c r="E74" i="10"/>
  <c r="H192" i="11"/>
  <c r="L189" i="17"/>
  <c r="E87" i="11"/>
  <c r="E73" i="11"/>
  <c r="E167" i="13"/>
  <c r="D166" i="15"/>
  <c r="E128" i="10"/>
  <c r="F75" i="10"/>
  <c r="F199" i="11"/>
  <c r="F183" i="11"/>
  <c r="F175" i="11"/>
  <c r="D127" i="11"/>
  <c r="F113" i="11"/>
  <c r="F104" i="11"/>
  <c r="F69" i="11"/>
  <c r="F73" i="11" s="1"/>
  <c r="F56" i="11"/>
  <c r="D42" i="11"/>
  <c r="F20" i="11"/>
  <c r="F31" i="11" s="1"/>
  <c r="F203" i="12"/>
  <c r="D211" i="12"/>
  <c r="E128" i="12"/>
  <c r="E213" i="12" s="1"/>
  <c r="E32" i="12"/>
  <c r="F108" i="13"/>
  <c r="E65" i="13"/>
  <c r="E73" i="15"/>
  <c r="AG188" i="17"/>
  <c r="AG171" i="17"/>
  <c r="AG150" i="17"/>
  <c r="AG146" i="17"/>
  <c r="AG137" i="17"/>
  <c r="AG133" i="17"/>
  <c r="AG129" i="17"/>
  <c r="AG107" i="17"/>
  <c r="AG102" i="17"/>
  <c r="AG94" i="17"/>
  <c r="AG43" i="17"/>
  <c r="AG24" i="17"/>
  <c r="F131" i="10"/>
  <c r="F203" i="11"/>
  <c r="E201" i="11"/>
  <c r="F134" i="11"/>
  <c r="F188" i="12"/>
  <c r="D78" i="12"/>
  <c r="D18" i="12"/>
  <c r="F12" i="13"/>
  <c r="D18" i="13"/>
  <c r="E51" i="14"/>
  <c r="D31" i="15"/>
  <c r="F205" i="12"/>
  <c r="F19" i="13"/>
  <c r="D32" i="13"/>
  <c r="F160" i="14"/>
  <c r="AG182" i="17"/>
  <c r="AG160" i="17"/>
  <c r="AG144" i="17"/>
  <c r="AH144" i="17" s="1"/>
  <c r="AG122" i="17"/>
  <c r="AG114" i="17"/>
  <c r="AG96" i="17"/>
  <c r="AG44" i="17"/>
  <c r="AG34" i="17"/>
  <c r="AG20" i="17"/>
  <c r="F77" i="10"/>
  <c r="F160" i="11"/>
  <c r="F138" i="11"/>
  <c r="F203" i="13"/>
  <c r="F196" i="14"/>
  <c r="F163" i="14"/>
  <c r="AG204" i="17"/>
  <c r="AG195" i="17"/>
  <c r="AG132" i="17"/>
  <c r="AG128" i="17"/>
  <c r="AG119" i="17"/>
  <c r="F162" i="11"/>
  <c r="AG63" i="17"/>
  <c r="E32" i="13"/>
  <c r="AG75" i="17"/>
  <c r="AG16" i="17"/>
  <c r="AF104" i="17" l="1"/>
  <c r="AH104" i="17" s="1"/>
  <c r="X160" i="17"/>
  <c r="AF160" i="17" s="1"/>
  <c r="AH160" i="17" s="1"/>
  <c r="H163" i="14"/>
  <c r="H203" i="12"/>
  <c r="P199" i="17"/>
  <c r="F211" i="12"/>
  <c r="L172" i="17"/>
  <c r="H175" i="11"/>
  <c r="I198" i="11"/>
  <c r="O195" i="17" s="1"/>
  <c r="N195" i="17"/>
  <c r="N133" i="17"/>
  <c r="I136" i="11"/>
  <c r="O133" i="17" s="1"/>
  <c r="I202" i="11"/>
  <c r="N199" i="17"/>
  <c r="V63" i="17"/>
  <c r="I67" i="13"/>
  <c r="W63" i="17" s="1"/>
  <c r="AA41" i="17"/>
  <c r="AE85" i="17"/>
  <c r="Z37" i="17"/>
  <c r="I40" i="14"/>
  <c r="AA37" i="17" s="1"/>
  <c r="L165" i="17"/>
  <c r="F178" i="11"/>
  <c r="H168" i="11"/>
  <c r="Z165" i="17"/>
  <c r="I168" i="14"/>
  <c r="I164" i="11"/>
  <c r="O161" i="17" s="1"/>
  <c r="N161" i="17"/>
  <c r="I181" i="14"/>
  <c r="AA178" i="17" s="1"/>
  <c r="Z178" i="17"/>
  <c r="Z180" i="17"/>
  <c r="I183" i="14"/>
  <c r="AA180" i="17" s="1"/>
  <c r="H55" i="14"/>
  <c r="X52" i="17"/>
  <c r="I113" i="12"/>
  <c r="R109" i="17"/>
  <c r="I144" i="10"/>
  <c r="K140" i="17" s="1"/>
  <c r="J140" i="17"/>
  <c r="I60" i="14"/>
  <c r="AA57" i="17" s="1"/>
  <c r="Z57" i="17"/>
  <c r="I185" i="10"/>
  <c r="K181" i="17" s="1"/>
  <c r="J181" i="17"/>
  <c r="Z170" i="17"/>
  <c r="I173" i="14"/>
  <c r="AA170" i="17" s="1"/>
  <c r="K199" i="17"/>
  <c r="Z17" i="17"/>
  <c r="I20" i="14"/>
  <c r="AA17" i="17" s="1"/>
  <c r="I104" i="14"/>
  <c r="AA101" i="17" s="1"/>
  <c r="Z101" i="17"/>
  <c r="Z203" i="17"/>
  <c r="I206" i="14"/>
  <c r="AA203" i="17" s="1"/>
  <c r="I198" i="15"/>
  <c r="AE195" i="17" s="1"/>
  <c r="AD195" i="17"/>
  <c r="N71" i="17"/>
  <c r="I74" i="11"/>
  <c r="H77" i="11"/>
  <c r="I64" i="10"/>
  <c r="K60" i="17" s="1"/>
  <c r="J60" i="17"/>
  <c r="J119" i="17"/>
  <c r="I123" i="10"/>
  <c r="K119" i="17" s="1"/>
  <c r="I68" i="10"/>
  <c r="K64" i="17" s="1"/>
  <c r="J64" i="17"/>
  <c r="H126" i="13"/>
  <c r="T122" i="17"/>
  <c r="AF122" i="17" s="1"/>
  <c r="AH122" i="17" s="1"/>
  <c r="W62" i="17"/>
  <c r="I84" i="15"/>
  <c r="AE81" i="17" s="1"/>
  <c r="AD81" i="17"/>
  <c r="O75" i="17"/>
  <c r="AD92" i="17"/>
  <c r="I95" i="15"/>
  <c r="AE92" i="17" s="1"/>
  <c r="I189" i="15"/>
  <c r="AE186" i="17" s="1"/>
  <c r="AD186" i="17"/>
  <c r="I37" i="14"/>
  <c r="AA34" i="17" s="1"/>
  <c r="Z34" i="17"/>
  <c r="AD73" i="17"/>
  <c r="I76" i="15"/>
  <c r="AE73" i="17" s="1"/>
  <c r="J102" i="17"/>
  <c r="I106" i="10"/>
  <c r="K102" i="17" s="1"/>
  <c r="I144" i="13"/>
  <c r="W140" i="17" s="1"/>
  <c r="V140" i="17"/>
  <c r="J159" i="17"/>
  <c r="I163" i="10"/>
  <c r="K159" i="17" s="1"/>
  <c r="I159" i="12"/>
  <c r="S155" i="17" s="1"/>
  <c r="R155" i="17"/>
  <c r="AF47" i="17"/>
  <c r="AH47" i="17" s="1"/>
  <c r="X193" i="17"/>
  <c r="AF193" i="17" s="1"/>
  <c r="AH193" i="17" s="1"/>
  <c r="H196" i="14"/>
  <c r="F32" i="13"/>
  <c r="T15" i="17"/>
  <c r="H19" i="13"/>
  <c r="L180" i="17"/>
  <c r="AF180" i="17" s="1"/>
  <c r="AH180" i="17" s="1"/>
  <c r="H183" i="11"/>
  <c r="H80" i="17"/>
  <c r="AF80" i="17" s="1"/>
  <c r="AH80" i="17" s="1"/>
  <c r="H84" i="10"/>
  <c r="V89" i="17"/>
  <c r="I93" i="13"/>
  <c r="W89" i="17" s="1"/>
  <c r="R59" i="17"/>
  <c r="I63" i="12"/>
  <c r="S59" i="17" s="1"/>
  <c r="I151" i="12"/>
  <c r="S147" i="17" s="1"/>
  <c r="R147" i="17"/>
  <c r="L147" i="17"/>
  <c r="AF147" i="17" s="1"/>
  <c r="AH147" i="17" s="1"/>
  <c r="H150" i="11"/>
  <c r="F128" i="13"/>
  <c r="R151" i="17"/>
  <c r="I155" i="12"/>
  <c r="S151" i="17" s="1"/>
  <c r="AF128" i="17"/>
  <c r="AH128" i="17" s="1"/>
  <c r="V182" i="17"/>
  <c r="I186" i="13"/>
  <c r="W182" i="17" s="1"/>
  <c r="AF9" i="17"/>
  <c r="AH9" i="17" s="1"/>
  <c r="N68" i="17"/>
  <c r="I71" i="11"/>
  <c r="O68" i="17" s="1"/>
  <c r="I59" i="14"/>
  <c r="AA56" i="17" s="1"/>
  <c r="Z56" i="17"/>
  <c r="I117" i="14"/>
  <c r="H127" i="14"/>
  <c r="Z114" i="17"/>
  <c r="I85" i="15"/>
  <c r="AE82" i="17" s="1"/>
  <c r="AD82" i="17"/>
  <c r="V153" i="17"/>
  <c r="I157" i="13"/>
  <c r="W153" i="17" s="1"/>
  <c r="V134" i="17"/>
  <c r="I138" i="13"/>
  <c r="W134" i="17" s="1"/>
  <c r="S49" i="17"/>
  <c r="V79" i="17"/>
  <c r="I83" i="13"/>
  <c r="W79" i="17" s="1"/>
  <c r="H158" i="13"/>
  <c r="T154" i="17"/>
  <c r="AF154" i="17" s="1"/>
  <c r="AH154" i="17" s="1"/>
  <c r="R54" i="17"/>
  <c r="I58" i="12"/>
  <c r="S54" i="17" s="1"/>
  <c r="AF46" i="17"/>
  <c r="AH46" i="17" s="1"/>
  <c r="H168" i="15"/>
  <c r="AB165" i="17"/>
  <c r="AF165" i="17" s="1"/>
  <c r="AH165" i="17" s="1"/>
  <c r="AF101" i="17"/>
  <c r="AH101" i="17" s="1"/>
  <c r="N43" i="17"/>
  <c r="I46" i="11"/>
  <c r="O43" i="17" s="1"/>
  <c r="H55" i="10"/>
  <c r="H51" i="17"/>
  <c r="AF51" i="17" s="1"/>
  <c r="AH51" i="17" s="1"/>
  <c r="F65" i="10"/>
  <c r="I209" i="11"/>
  <c r="O206" i="17" s="1"/>
  <c r="N206" i="17"/>
  <c r="H202" i="10"/>
  <c r="H164" i="17"/>
  <c r="H168" i="10"/>
  <c r="F179" i="10"/>
  <c r="T127" i="17"/>
  <c r="H131" i="13"/>
  <c r="H68" i="14"/>
  <c r="X65" i="17"/>
  <c r="AF65" i="17" s="1"/>
  <c r="AH65" i="17" s="1"/>
  <c r="AD33" i="17"/>
  <c r="I36" i="15"/>
  <c r="AE33" i="17" s="1"/>
  <c r="AD100" i="17"/>
  <c r="I103" i="15"/>
  <c r="AE100" i="17" s="1"/>
  <c r="H46" i="14"/>
  <c r="X43" i="17"/>
  <c r="AF43" i="17" s="1"/>
  <c r="AH43" i="17" s="1"/>
  <c r="Z126" i="17"/>
  <c r="I129" i="14"/>
  <c r="J56" i="17"/>
  <c r="I60" i="10"/>
  <c r="K56" i="17" s="1"/>
  <c r="J203" i="17"/>
  <c r="I207" i="10"/>
  <c r="K203" i="17" s="1"/>
  <c r="I171" i="10"/>
  <c r="K167" i="17" s="1"/>
  <c r="J167" i="17"/>
  <c r="R82" i="17"/>
  <c r="I86" i="12"/>
  <c r="S82" i="17" s="1"/>
  <c r="J25" i="17"/>
  <c r="I29" i="10"/>
  <c r="K25" i="17" s="1"/>
  <c r="H162" i="11"/>
  <c r="L159" i="17"/>
  <c r="AF159" i="17" s="1"/>
  <c r="AH159" i="17" s="1"/>
  <c r="L131" i="17"/>
  <c r="AF131" i="17" s="1"/>
  <c r="AH131" i="17" s="1"/>
  <c r="H134" i="11"/>
  <c r="L196" i="17"/>
  <c r="H199" i="11"/>
  <c r="N189" i="17"/>
  <c r="I192" i="11"/>
  <c r="O189" i="17" s="1"/>
  <c r="H46" i="13"/>
  <c r="T42" i="17"/>
  <c r="H92" i="17"/>
  <c r="H96" i="10"/>
  <c r="I129" i="12"/>
  <c r="R125" i="17"/>
  <c r="H142" i="12"/>
  <c r="H181" i="11"/>
  <c r="L178" i="17"/>
  <c r="I86" i="11"/>
  <c r="O83" i="17" s="1"/>
  <c r="N83" i="17"/>
  <c r="H76" i="10"/>
  <c r="H72" i="17"/>
  <c r="I206" i="11"/>
  <c r="O203" i="17" s="1"/>
  <c r="N203" i="17"/>
  <c r="I118" i="13"/>
  <c r="V114" i="17"/>
  <c r="R77" i="17"/>
  <c r="I81" i="12"/>
  <c r="S77" i="17" s="1"/>
  <c r="I132" i="15"/>
  <c r="AE129" i="17" s="1"/>
  <c r="AD129" i="17"/>
  <c r="I16" i="12"/>
  <c r="S12" i="17" s="1"/>
  <c r="R12" i="17"/>
  <c r="I131" i="14"/>
  <c r="AA128" i="17" s="1"/>
  <c r="Z128" i="17"/>
  <c r="L41" i="17"/>
  <c r="F51" i="11"/>
  <c r="H44" i="11"/>
  <c r="I12" i="15"/>
  <c r="AE9" i="17" s="1"/>
  <c r="AD9" i="17"/>
  <c r="I89" i="13"/>
  <c r="V85" i="17"/>
  <c r="H107" i="13"/>
  <c r="I122" i="11"/>
  <c r="O119" i="17" s="1"/>
  <c r="N119" i="17"/>
  <c r="T139" i="17"/>
  <c r="AF139" i="17" s="1"/>
  <c r="AH139" i="17" s="1"/>
  <c r="H143" i="13"/>
  <c r="F167" i="13"/>
  <c r="I25" i="13"/>
  <c r="W21" i="17" s="1"/>
  <c r="V21" i="17"/>
  <c r="R71" i="17"/>
  <c r="I75" i="12"/>
  <c r="H78" i="12"/>
  <c r="D212" i="14"/>
  <c r="T169" i="17"/>
  <c r="H173" i="13"/>
  <c r="F179" i="13"/>
  <c r="H106" i="11"/>
  <c r="N86" i="17"/>
  <c r="I89" i="11"/>
  <c r="I210" i="13"/>
  <c r="W206" i="17" s="1"/>
  <c r="V206" i="17"/>
  <c r="Z97" i="17"/>
  <c r="I100" i="14"/>
  <c r="AA97" i="17" s="1"/>
  <c r="AD133" i="17"/>
  <c r="I136" i="15"/>
  <c r="AE133" i="17" s="1"/>
  <c r="I63" i="14"/>
  <c r="AA60" i="17" s="1"/>
  <c r="Z60" i="17"/>
  <c r="V162" i="17"/>
  <c r="I166" i="13"/>
  <c r="W162" i="17" s="1"/>
  <c r="I98" i="12"/>
  <c r="S94" i="17" s="1"/>
  <c r="R94" i="17"/>
  <c r="I171" i="15"/>
  <c r="AE168" i="17" s="1"/>
  <c r="AD168" i="17"/>
  <c r="V131" i="17"/>
  <c r="I135" i="13"/>
  <c r="W131" i="17" s="1"/>
  <c r="V181" i="17"/>
  <c r="H202" i="13"/>
  <c r="I185" i="13"/>
  <c r="W181" i="17" s="1"/>
  <c r="I49" i="15"/>
  <c r="AE46" i="17" s="1"/>
  <c r="AD46" i="17"/>
  <c r="AF21" i="17"/>
  <c r="AH21" i="17" s="1"/>
  <c r="H117" i="12"/>
  <c r="I204" i="10"/>
  <c r="K200" i="17" s="1"/>
  <c r="J200" i="17"/>
  <c r="N104" i="17"/>
  <c r="I107" i="11"/>
  <c r="Z129" i="17"/>
  <c r="I132" i="14"/>
  <c r="AA129" i="17" s="1"/>
  <c r="H17" i="11"/>
  <c r="N8" i="17"/>
  <c r="I11" i="11"/>
  <c r="H132" i="10"/>
  <c r="H128" i="17"/>
  <c r="J34" i="17"/>
  <c r="I38" i="10"/>
  <c r="K34" i="17" s="1"/>
  <c r="I38" i="15"/>
  <c r="AE35" i="17" s="1"/>
  <c r="AD35" i="17"/>
  <c r="Z174" i="17"/>
  <c r="I177" i="14"/>
  <c r="AA174" i="17" s="1"/>
  <c r="AF33" i="17"/>
  <c r="AH33" i="17" s="1"/>
  <c r="AD69" i="17"/>
  <c r="I72" i="15"/>
  <c r="AE69" i="17" s="1"/>
  <c r="AF100" i="17"/>
  <c r="AH100" i="17" s="1"/>
  <c r="I145" i="15"/>
  <c r="AE142" i="17" s="1"/>
  <c r="AD142" i="17"/>
  <c r="AD194" i="17"/>
  <c r="I197" i="15"/>
  <c r="AE194" i="17" s="1"/>
  <c r="V83" i="17"/>
  <c r="I87" i="13"/>
  <c r="W83" i="17" s="1"/>
  <c r="AF153" i="17"/>
  <c r="AH153" i="17" s="1"/>
  <c r="H119" i="10"/>
  <c r="F128" i="10"/>
  <c r="H115" i="17"/>
  <c r="AF115" i="17" s="1"/>
  <c r="AH115" i="17" s="1"/>
  <c r="I172" i="10"/>
  <c r="K168" i="17" s="1"/>
  <c r="J168" i="17"/>
  <c r="H138" i="11"/>
  <c r="L135" i="17"/>
  <c r="AF135" i="17" s="1"/>
  <c r="AH135" i="17" s="1"/>
  <c r="E212" i="11"/>
  <c r="H56" i="11"/>
  <c r="L53" i="17"/>
  <c r="H75" i="10"/>
  <c r="F78" i="10"/>
  <c r="H71" i="17"/>
  <c r="T205" i="17"/>
  <c r="H209" i="13"/>
  <c r="L185" i="17"/>
  <c r="H188" i="11"/>
  <c r="I109" i="13"/>
  <c r="W105" i="17" s="1"/>
  <c r="V105" i="17"/>
  <c r="H185" i="12"/>
  <c r="P181" i="17"/>
  <c r="P185" i="17"/>
  <c r="H189" i="12"/>
  <c r="R143" i="17"/>
  <c r="I147" i="12"/>
  <c r="S143" i="17" s="1"/>
  <c r="N108" i="17"/>
  <c r="I111" i="11"/>
  <c r="O108" i="17" s="1"/>
  <c r="I140" i="11"/>
  <c r="O137" i="17" s="1"/>
  <c r="N137" i="17"/>
  <c r="Z86" i="17"/>
  <c r="I89" i="14"/>
  <c r="AA86" i="17" s="1"/>
  <c r="I114" i="14"/>
  <c r="AA111" i="17" s="1"/>
  <c r="Z111" i="17"/>
  <c r="F88" i="10"/>
  <c r="V100" i="17"/>
  <c r="I104" i="13"/>
  <c r="W100" i="17" s="1"/>
  <c r="N76" i="17"/>
  <c r="I79" i="11"/>
  <c r="O76" i="17" s="1"/>
  <c r="AD149" i="17"/>
  <c r="I152" i="15"/>
  <c r="AE149" i="17" s="1"/>
  <c r="X69" i="17"/>
  <c r="AF69" i="17" s="1"/>
  <c r="AH69" i="17" s="1"/>
  <c r="H72" i="14"/>
  <c r="I133" i="12"/>
  <c r="S129" i="17" s="1"/>
  <c r="R129" i="17"/>
  <c r="I21" i="14"/>
  <c r="AA18" i="17" s="1"/>
  <c r="Z18" i="17"/>
  <c r="R88" i="17"/>
  <c r="I92" i="12"/>
  <c r="S88" i="17" s="1"/>
  <c r="I156" i="14"/>
  <c r="AA153" i="17" s="1"/>
  <c r="Z153" i="17"/>
  <c r="J126" i="17"/>
  <c r="I130" i="10"/>
  <c r="T54" i="17"/>
  <c r="AF54" i="17" s="1"/>
  <c r="AH54" i="17" s="1"/>
  <c r="H58" i="13"/>
  <c r="I51" i="12"/>
  <c r="S47" i="17" s="1"/>
  <c r="R47" i="17"/>
  <c r="I188" i="10"/>
  <c r="K184" i="17" s="1"/>
  <c r="J184" i="17"/>
  <c r="V194" i="17"/>
  <c r="I198" i="13"/>
  <c r="W194" i="17" s="1"/>
  <c r="AH97" i="17"/>
  <c r="H14" i="14"/>
  <c r="X11" i="17"/>
  <c r="R173" i="17"/>
  <c r="I177" i="12"/>
  <c r="S173" i="17" s="1"/>
  <c r="I204" i="11"/>
  <c r="O201" i="17" s="1"/>
  <c r="N201" i="17"/>
  <c r="I81" i="14"/>
  <c r="AA78" i="17" s="1"/>
  <c r="Z78" i="17"/>
  <c r="AF168" i="17"/>
  <c r="AH168" i="17" s="1"/>
  <c r="I208" i="11"/>
  <c r="O205" i="17" s="1"/>
  <c r="N205" i="17"/>
  <c r="I36" i="12"/>
  <c r="S32" i="17" s="1"/>
  <c r="R32" i="17"/>
  <c r="AB11" i="17"/>
  <c r="AF11" i="17" s="1"/>
  <c r="AH11" i="17" s="1"/>
  <c r="H14" i="15"/>
  <c r="I193" i="15"/>
  <c r="AE190" i="17" s="1"/>
  <c r="AD190" i="17"/>
  <c r="I24" i="14"/>
  <c r="AA21" i="17" s="1"/>
  <c r="Z21" i="17"/>
  <c r="I182" i="12"/>
  <c r="S178" i="17" s="1"/>
  <c r="R178" i="17"/>
  <c r="I51" i="10"/>
  <c r="K47" i="17" s="1"/>
  <c r="J47" i="17"/>
  <c r="J172" i="17"/>
  <c r="I176" i="10"/>
  <c r="K172" i="17" s="1"/>
  <c r="I177" i="10"/>
  <c r="K173" i="17" s="1"/>
  <c r="J173" i="17"/>
  <c r="V110" i="17"/>
  <c r="I114" i="13"/>
  <c r="W110" i="17" s="1"/>
  <c r="V130" i="17"/>
  <c r="I134" i="13"/>
  <c r="W130" i="17" s="1"/>
  <c r="J38" i="17"/>
  <c r="I42" i="10"/>
  <c r="K38" i="17" s="1"/>
  <c r="AF170" i="17"/>
  <c r="AH170" i="17" s="1"/>
  <c r="I190" i="14"/>
  <c r="AA187" i="17" s="1"/>
  <c r="Z187" i="17"/>
  <c r="H182" i="14"/>
  <c r="X179" i="17"/>
  <c r="F201" i="14"/>
  <c r="F212" i="14" s="1"/>
  <c r="AF205" i="17"/>
  <c r="AH205" i="17" s="1"/>
  <c r="AD79" i="17"/>
  <c r="I82" i="15"/>
  <c r="AE79" i="17" s="1"/>
  <c r="AF169" i="17"/>
  <c r="AH169" i="17" s="1"/>
  <c r="AF203" i="17"/>
  <c r="AH203" i="17" s="1"/>
  <c r="Z53" i="17"/>
  <c r="I56" i="14"/>
  <c r="AA53" i="17" s="1"/>
  <c r="F65" i="13"/>
  <c r="F166" i="14"/>
  <c r="AD153" i="17"/>
  <c r="I156" i="15"/>
  <c r="AE153" i="17" s="1"/>
  <c r="I70" i="13"/>
  <c r="W66" i="17" s="1"/>
  <c r="V66" i="17"/>
  <c r="H147" i="10"/>
  <c r="H167" i="10" s="1"/>
  <c r="H143" i="17"/>
  <c r="AF143" i="17" s="1"/>
  <c r="AH143" i="17" s="1"/>
  <c r="V133" i="17"/>
  <c r="I137" i="13"/>
  <c r="W133" i="17" s="1"/>
  <c r="R91" i="17"/>
  <c r="I95" i="12"/>
  <c r="S91" i="17" s="1"/>
  <c r="I86" i="10"/>
  <c r="K82" i="17" s="1"/>
  <c r="J82" i="17"/>
  <c r="L157" i="17"/>
  <c r="H160" i="11"/>
  <c r="H108" i="13"/>
  <c r="T104" i="17"/>
  <c r="F117" i="13"/>
  <c r="H117" i="13" s="1"/>
  <c r="I47" i="15"/>
  <c r="AE44" i="17" s="1"/>
  <c r="AD44" i="17"/>
  <c r="I190" i="11"/>
  <c r="O187" i="17" s="1"/>
  <c r="N187" i="17"/>
  <c r="D212" i="11"/>
  <c r="AF64" i="17"/>
  <c r="AH64" i="17" s="1"/>
  <c r="I100" i="10"/>
  <c r="K96" i="17" s="1"/>
  <c r="J96" i="17"/>
  <c r="AF102" i="17"/>
  <c r="AH102" i="17" s="1"/>
  <c r="N112" i="17"/>
  <c r="I115" i="11"/>
  <c r="O112" i="17" s="1"/>
  <c r="N142" i="17"/>
  <c r="I145" i="11"/>
  <c r="O142" i="17" s="1"/>
  <c r="I120" i="15"/>
  <c r="AE117" i="17" s="1"/>
  <c r="AD117" i="17"/>
  <c r="T158" i="17"/>
  <c r="AF158" i="17" s="1"/>
  <c r="AH158" i="17" s="1"/>
  <c r="H162" i="13"/>
  <c r="H88" i="12"/>
  <c r="F106" i="14"/>
  <c r="H91" i="14"/>
  <c r="X88" i="17"/>
  <c r="V183" i="17"/>
  <c r="I187" i="13"/>
  <c r="W183" i="17" s="1"/>
  <c r="N31" i="17"/>
  <c r="I34" i="11"/>
  <c r="O31" i="17" s="1"/>
  <c r="H129" i="15"/>
  <c r="AB126" i="17"/>
  <c r="F141" i="15"/>
  <c r="I28" i="11"/>
  <c r="O25" i="17" s="1"/>
  <c r="N25" i="17"/>
  <c r="I83" i="14"/>
  <c r="AA80" i="17" s="1"/>
  <c r="Z80" i="17"/>
  <c r="I128" i="11"/>
  <c r="N125" i="17"/>
  <c r="I161" i="11"/>
  <c r="O158" i="17" s="1"/>
  <c r="N158" i="17"/>
  <c r="I197" i="10"/>
  <c r="K193" i="17" s="1"/>
  <c r="J193" i="17"/>
  <c r="Z33" i="17"/>
  <c r="I36" i="14"/>
  <c r="AA33" i="17" s="1"/>
  <c r="V166" i="17"/>
  <c r="I170" i="13"/>
  <c r="W166" i="17" s="1"/>
  <c r="H26" i="17"/>
  <c r="H30" i="10"/>
  <c r="V115" i="17"/>
  <c r="I119" i="13"/>
  <c r="W115" i="17" s="1"/>
  <c r="I60" i="15"/>
  <c r="AE57" i="17" s="1"/>
  <c r="AD57" i="17"/>
  <c r="I14" i="10"/>
  <c r="K10" i="17" s="1"/>
  <c r="J10" i="17"/>
  <c r="AB75" i="17"/>
  <c r="H78" i="15"/>
  <c r="F87" i="15"/>
  <c r="I72" i="10"/>
  <c r="K68" i="17" s="1"/>
  <c r="J68" i="17"/>
  <c r="I67" i="11"/>
  <c r="N64" i="17"/>
  <c r="I98" i="10"/>
  <c r="K94" i="17" s="1"/>
  <c r="J94" i="17"/>
  <c r="R110" i="17"/>
  <c r="I114" i="12"/>
  <c r="S110" i="17" s="1"/>
  <c r="I182" i="10"/>
  <c r="K178" i="17" s="1"/>
  <c r="J178" i="17"/>
  <c r="Z109" i="17"/>
  <c r="I112" i="14"/>
  <c r="AA109" i="17" s="1"/>
  <c r="R126" i="17"/>
  <c r="I130" i="12"/>
  <c r="S126" i="17" s="1"/>
  <c r="AF32" i="17"/>
  <c r="AH32" i="17" s="1"/>
  <c r="I150" i="15"/>
  <c r="AE147" i="17" s="1"/>
  <c r="AD147" i="17"/>
  <c r="I192" i="10"/>
  <c r="K188" i="17" s="1"/>
  <c r="J188" i="17"/>
  <c r="AD205" i="17"/>
  <c r="I208" i="15"/>
  <c r="AE205" i="17" s="1"/>
  <c r="AB42" i="17"/>
  <c r="H45" i="15"/>
  <c r="AF79" i="17"/>
  <c r="AH79" i="17" s="1"/>
  <c r="I172" i="15"/>
  <c r="AE169" i="17" s="1"/>
  <c r="AD169" i="17"/>
  <c r="I206" i="15"/>
  <c r="AE203" i="17" s="1"/>
  <c r="AD203" i="17"/>
  <c r="AF53" i="17"/>
  <c r="AH53" i="17" s="1"/>
  <c r="I56" i="13"/>
  <c r="V52" i="17"/>
  <c r="J150" i="17"/>
  <c r="I154" i="10"/>
  <c r="K150" i="17" s="1"/>
  <c r="R23" i="17"/>
  <c r="I27" i="12"/>
  <c r="S23" i="17" s="1"/>
  <c r="J132" i="17"/>
  <c r="I136" i="10"/>
  <c r="K132" i="17" s="1"/>
  <c r="I181" i="10"/>
  <c r="J177" i="17"/>
  <c r="N33" i="17"/>
  <c r="I36" i="11"/>
  <c r="O33" i="17" s="1"/>
  <c r="I26" i="10"/>
  <c r="K22" i="17" s="1"/>
  <c r="J22" i="17"/>
  <c r="H77" i="10"/>
  <c r="H73" i="17"/>
  <c r="AF73" i="17" s="1"/>
  <c r="AH73" i="17" s="1"/>
  <c r="H127" i="17"/>
  <c r="H131" i="10"/>
  <c r="L101" i="17"/>
  <c r="H104" i="11"/>
  <c r="AH44" i="17"/>
  <c r="L126" i="17"/>
  <c r="L208" i="17" s="1"/>
  <c r="H129" i="11"/>
  <c r="H77" i="14"/>
  <c r="Z72" i="17"/>
  <c r="I75" i="14"/>
  <c r="J79" i="17"/>
  <c r="I83" i="10"/>
  <c r="K79" i="17" s="1"/>
  <c r="H207" i="11"/>
  <c r="L204" i="17"/>
  <c r="AF204" i="17" s="1"/>
  <c r="AH204" i="17" s="1"/>
  <c r="H91" i="12"/>
  <c r="P87" i="17"/>
  <c r="I105" i="15"/>
  <c r="AE102" i="17" s="1"/>
  <c r="AD102" i="17"/>
  <c r="S8" i="17"/>
  <c r="I18" i="11"/>
  <c r="N15" i="17"/>
  <c r="AD76" i="17"/>
  <c r="I79" i="15"/>
  <c r="AE76" i="17" s="1"/>
  <c r="F166" i="11"/>
  <c r="R37" i="17"/>
  <c r="I41" i="12"/>
  <c r="S37" i="17" s="1"/>
  <c r="S75" i="17"/>
  <c r="H19" i="14"/>
  <c r="X16" i="17"/>
  <c r="F31" i="14"/>
  <c r="X96" i="17"/>
  <c r="H99" i="14"/>
  <c r="V191" i="17"/>
  <c r="I195" i="13"/>
  <c r="W191" i="17" s="1"/>
  <c r="I190" i="13"/>
  <c r="W186" i="17" s="1"/>
  <c r="V186" i="17"/>
  <c r="I119" i="11"/>
  <c r="O116" i="17" s="1"/>
  <c r="N116" i="17"/>
  <c r="AD87" i="17"/>
  <c r="I90" i="15"/>
  <c r="AE87" i="17" s="1"/>
  <c r="R55" i="17"/>
  <c r="I59" i="12"/>
  <c r="S55" i="17" s="1"/>
  <c r="H135" i="14"/>
  <c r="X132" i="17"/>
  <c r="AF132" i="17" s="1"/>
  <c r="AH132" i="17" s="1"/>
  <c r="T88" i="17"/>
  <c r="H92" i="13"/>
  <c r="E213" i="13"/>
  <c r="AA85" i="17"/>
  <c r="AB145" i="17"/>
  <c r="AF145" i="17" s="1"/>
  <c r="AH145" i="17" s="1"/>
  <c r="H148" i="15"/>
  <c r="X83" i="17"/>
  <c r="AF83" i="17" s="1"/>
  <c r="AH83" i="17" s="1"/>
  <c r="H86" i="14"/>
  <c r="F142" i="13"/>
  <c r="R30" i="17"/>
  <c r="I34" i="12"/>
  <c r="H43" i="12"/>
  <c r="AF8" i="17"/>
  <c r="I167" i="15"/>
  <c r="AD164" i="17"/>
  <c r="Z152" i="17"/>
  <c r="I155" i="14"/>
  <c r="AA152" i="17" s="1"/>
  <c r="AF20" i="17"/>
  <c r="AH20" i="17" s="1"/>
  <c r="AD65" i="17"/>
  <c r="I68" i="15"/>
  <c r="AE65" i="17" s="1"/>
  <c r="F127" i="15"/>
  <c r="H117" i="15"/>
  <c r="AB114" i="17"/>
  <c r="AF114" i="17" s="1"/>
  <c r="AH114" i="17" s="1"/>
  <c r="H202" i="15"/>
  <c r="F210" i="15"/>
  <c r="AB199" i="17"/>
  <c r="AF199" i="17" s="1"/>
  <c r="AH199" i="17" s="1"/>
  <c r="X30" i="17"/>
  <c r="AF30" i="17" s="1"/>
  <c r="AH30" i="17" s="1"/>
  <c r="H33" i="14"/>
  <c r="F42" i="14"/>
  <c r="AD183" i="17"/>
  <c r="I186" i="15"/>
  <c r="AE183" i="17" s="1"/>
  <c r="W176" i="17"/>
  <c r="N89" i="17"/>
  <c r="I92" i="11"/>
  <c r="O89" i="17" s="1"/>
  <c r="J44" i="17"/>
  <c r="I48" i="10"/>
  <c r="K44" i="17" s="1"/>
  <c r="H88" i="13"/>
  <c r="I138" i="10"/>
  <c r="K134" i="17" s="1"/>
  <c r="J134" i="17"/>
  <c r="I41" i="10"/>
  <c r="K37" i="17" s="1"/>
  <c r="J37" i="17"/>
  <c r="I35" i="15"/>
  <c r="AE32" i="17" s="1"/>
  <c r="AD32" i="17"/>
  <c r="Z79" i="17"/>
  <c r="I82" i="14"/>
  <c r="AA79" i="17" s="1"/>
  <c r="H55" i="15"/>
  <c r="AB52" i="17"/>
  <c r="AF52" i="17" s="1"/>
  <c r="AH52" i="17" s="1"/>
  <c r="I86" i="15"/>
  <c r="AE83" i="17" s="1"/>
  <c r="AD83" i="17"/>
  <c r="I121" i="15"/>
  <c r="AE118" i="17" s="1"/>
  <c r="AD118" i="17"/>
  <c r="AB178" i="17"/>
  <c r="H181" i="15"/>
  <c r="AF25" i="17"/>
  <c r="AH25" i="17" s="1"/>
  <c r="AB166" i="17"/>
  <c r="AF166" i="17" s="1"/>
  <c r="AH166" i="17" s="1"/>
  <c r="H169" i="15"/>
  <c r="O114" i="17"/>
  <c r="I203" i="15"/>
  <c r="AE200" i="17" s="1"/>
  <c r="AD200" i="17"/>
  <c r="AF140" i="17"/>
  <c r="AH140" i="17" s="1"/>
  <c r="I101" i="10"/>
  <c r="K97" i="17" s="1"/>
  <c r="J97" i="17"/>
  <c r="I29" i="15"/>
  <c r="AE26" i="17" s="1"/>
  <c r="AD26" i="17"/>
  <c r="F167" i="10"/>
  <c r="H12" i="13"/>
  <c r="F18" i="13"/>
  <c r="T8" i="17"/>
  <c r="L110" i="17"/>
  <c r="AF110" i="17" s="1"/>
  <c r="AH110" i="17" s="1"/>
  <c r="H113" i="11"/>
  <c r="H159" i="11"/>
  <c r="L156" i="17"/>
  <c r="AF156" i="17" s="1"/>
  <c r="AH156" i="17" s="1"/>
  <c r="AF72" i="17"/>
  <c r="AH72" i="17" s="1"/>
  <c r="AD59" i="17"/>
  <c r="I62" i="15"/>
  <c r="AE59" i="17" s="1"/>
  <c r="I110" i="14"/>
  <c r="AA107" i="17" s="1"/>
  <c r="Z107" i="17"/>
  <c r="R10" i="17"/>
  <c r="I14" i="12"/>
  <c r="S10" i="17" s="1"/>
  <c r="H18" i="12"/>
  <c r="R130" i="17"/>
  <c r="I134" i="12"/>
  <c r="S130" i="17" s="1"/>
  <c r="I209" i="12"/>
  <c r="S205" i="17" s="1"/>
  <c r="R205" i="17"/>
  <c r="N58" i="17"/>
  <c r="I61" i="11"/>
  <c r="O58" i="17" s="1"/>
  <c r="F51" i="15"/>
  <c r="F202" i="12"/>
  <c r="L87" i="17"/>
  <c r="H90" i="11"/>
  <c r="I191" i="11"/>
  <c r="O188" i="17" s="1"/>
  <c r="N188" i="17"/>
  <c r="K49" i="17"/>
  <c r="AF76" i="17"/>
  <c r="AH76" i="17" s="1"/>
  <c r="AE63" i="17"/>
  <c r="I202" i="14"/>
  <c r="H210" i="14"/>
  <c r="Z199" i="17"/>
  <c r="T173" i="17"/>
  <c r="AF173" i="17" s="1"/>
  <c r="AH173" i="17" s="1"/>
  <c r="H177" i="13"/>
  <c r="V161" i="17"/>
  <c r="I165" i="13"/>
  <c r="W161" i="17" s="1"/>
  <c r="I141" i="10"/>
  <c r="K137" i="17" s="1"/>
  <c r="J137" i="17"/>
  <c r="I18" i="15"/>
  <c r="AD15" i="17"/>
  <c r="H81" i="10"/>
  <c r="H77" i="17"/>
  <c r="AF77" i="17" s="1"/>
  <c r="AH77" i="17" s="1"/>
  <c r="AF87" i="17"/>
  <c r="AH87" i="17" s="1"/>
  <c r="AF181" i="17"/>
  <c r="AH181" i="17" s="1"/>
  <c r="Z177" i="17"/>
  <c r="I180" i="14"/>
  <c r="F142" i="10"/>
  <c r="F213" i="10" s="1"/>
  <c r="T71" i="17"/>
  <c r="H75" i="13"/>
  <c r="F78" i="13"/>
  <c r="H204" i="13"/>
  <c r="T200" i="17"/>
  <c r="I32" i="11"/>
  <c r="N29" i="17"/>
  <c r="H42" i="11"/>
  <c r="F201" i="15"/>
  <c r="F141" i="11"/>
  <c r="I89" i="10"/>
  <c r="J85" i="17"/>
  <c r="I184" i="10"/>
  <c r="K180" i="17" s="1"/>
  <c r="J180" i="17"/>
  <c r="AD152" i="17"/>
  <c r="I155" i="15"/>
  <c r="AE152" i="17" s="1"/>
  <c r="X92" i="17"/>
  <c r="AF92" i="17" s="1"/>
  <c r="AH92" i="17" s="1"/>
  <c r="H95" i="14"/>
  <c r="S85" i="17"/>
  <c r="I162" i="15"/>
  <c r="AE159" i="17" s="1"/>
  <c r="AD159" i="17"/>
  <c r="I130" i="13"/>
  <c r="V126" i="17"/>
  <c r="H142" i="13"/>
  <c r="AF41" i="17"/>
  <c r="AH41" i="17" s="1"/>
  <c r="AD12" i="17"/>
  <c r="I15" i="15"/>
  <c r="AE12" i="17" s="1"/>
  <c r="AF164" i="17"/>
  <c r="AH164" i="17" s="1"/>
  <c r="I23" i="15"/>
  <c r="AE20" i="17" s="1"/>
  <c r="AD20" i="17"/>
  <c r="AD122" i="17"/>
  <c r="I125" i="15"/>
  <c r="AE122" i="17" s="1"/>
  <c r="F17" i="14"/>
  <c r="X8" i="17"/>
  <c r="H11" i="14"/>
  <c r="F64" i="14"/>
  <c r="H64" i="14" s="1"/>
  <c r="X49" i="17"/>
  <c r="AF49" i="17" s="1"/>
  <c r="AH49" i="17" s="1"/>
  <c r="H52" i="14"/>
  <c r="Z93" i="17"/>
  <c r="I96" i="14"/>
  <c r="AA93" i="17" s="1"/>
  <c r="AB123" i="17"/>
  <c r="AF123" i="17" s="1"/>
  <c r="AH123" i="17" s="1"/>
  <c r="H126" i="15"/>
  <c r="I194" i="15"/>
  <c r="AE191" i="17" s="1"/>
  <c r="AD191" i="17"/>
  <c r="I175" i="10"/>
  <c r="K171" i="17" s="1"/>
  <c r="J171" i="17"/>
  <c r="R164" i="17"/>
  <c r="I168" i="12"/>
  <c r="H179" i="12"/>
  <c r="J101" i="17"/>
  <c r="I105" i="10"/>
  <c r="K101" i="17" s="1"/>
  <c r="J155" i="17"/>
  <c r="I159" i="10"/>
  <c r="K155" i="17" s="1"/>
  <c r="AF17" i="17"/>
  <c r="AH17" i="17" s="1"/>
  <c r="V118" i="17"/>
  <c r="I122" i="13"/>
  <c r="W118" i="17" s="1"/>
  <c r="H13" i="10"/>
  <c r="H9" i="17"/>
  <c r="F18" i="10"/>
  <c r="I26" i="13"/>
  <c r="W22" i="17" s="1"/>
  <c r="V22" i="17"/>
  <c r="H74" i="13"/>
  <c r="O139" i="17"/>
  <c r="Z64" i="17"/>
  <c r="I67" i="14"/>
  <c r="AA64" i="17" s="1"/>
  <c r="Z29" i="17"/>
  <c r="I32" i="14"/>
  <c r="F201" i="11"/>
  <c r="H19" i="15"/>
  <c r="AB16" i="17"/>
  <c r="AF16" i="17" s="1"/>
  <c r="AH16" i="17" s="1"/>
  <c r="F31" i="15"/>
  <c r="I28" i="14"/>
  <c r="AA25" i="17" s="1"/>
  <c r="Z25" i="17"/>
  <c r="H65" i="14"/>
  <c r="F73" i="14"/>
  <c r="X62" i="17"/>
  <c r="AF62" i="17" s="1"/>
  <c r="AH62" i="17" s="1"/>
  <c r="J158" i="17"/>
  <c r="I162" i="10"/>
  <c r="K158" i="17" s="1"/>
  <c r="Z140" i="17"/>
  <c r="I143" i="14"/>
  <c r="J151" i="17"/>
  <c r="I155" i="10"/>
  <c r="K151" i="17" s="1"/>
  <c r="AF26" i="17"/>
  <c r="AH26" i="17" s="1"/>
  <c r="I147" i="13"/>
  <c r="W143" i="17" s="1"/>
  <c r="V143" i="17"/>
  <c r="J139" i="17"/>
  <c r="I143" i="10"/>
  <c r="H67" i="10"/>
  <c r="H63" i="17"/>
  <c r="F74" i="10"/>
  <c r="R27" i="17"/>
  <c r="I31" i="12"/>
  <c r="S27" i="17" s="1"/>
  <c r="I158" i="12"/>
  <c r="S154" i="17" s="1"/>
  <c r="R154" i="17"/>
  <c r="I39" i="11"/>
  <c r="O36" i="17" s="1"/>
  <c r="N36" i="17"/>
  <c r="I204" i="12"/>
  <c r="S200" i="17" s="1"/>
  <c r="R200" i="17"/>
  <c r="I127" i="13"/>
  <c r="W123" i="17" s="1"/>
  <c r="V123" i="17"/>
  <c r="S177" i="17"/>
  <c r="I150" i="10"/>
  <c r="K146" i="17" s="1"/>
  <c r="J146" i="17"/>
  <c r="V203" i="17"/>
  <c r="I207" i="13"/>
  <c r="W203" i="17" s="1"/>
  <c r="I100" i="13"/>
  <c r="W96" i="17" s="1"/>
  <c r="V96" i="17"/>
  <c r="I74" i="15"/>
  <c r="H77" i="15"/>
  <c r="AD71" i="17"/>
  <c r="AF157" i="17"/>
  <c r="AH157" i="17" s="1"/>
  <c r="J110" i="17"/>
  <c r="I114" i="10"/>
  <c r="K110" i="17" s="1"/>
  <c r="V9" i="17"/>
  <c r="I13" i="13"/>
  <c r="W9" i="17" s="1"/>
  <c r="I49" i="14"/>
  <c r="AA46" i="17" s="1"/>
  <c r="Z46" i="17"/>
  <c r="H188" i="12"/>
  <c r="P184" i="17"/>
  <c r="AF184" i="17" s="1"/>
  <c r="AH184" i="17" s="1"/>
  <c r="H20" i="11"/>
  <c r="L17" i="17"/>
  <c r="T201" i="17"/>
  <c r="H205" i="13"/>
  <c r="N22" i="17"/>
  <c r="I25" i="11"/>
  <c r="O22" i="17" s="1"/>
  <c r="I196" i="12"/>
  <c r="S192" i="17" s="1"/>
  <c r="R192" i="17"/>
  <c r="K104" i="17"/>
  <c r="AD99" i="17"/>
  <c r="I102" i="15"/>
  <c r="AE99" i="17" s="1"/>
  <c r="I149" i="10"/>
  <c r="K145" i="17" s="1"/>
  <c r="J145" i="17"/>
  <c r="I119" i="12"/>
  <c r="S115" i="17" s="1"/>
  <c r="R115" i="17"/>
  <c r="I72" i="12"/>
  <c r="S68" i="17" s="1"/>
  <c r="R68" i="17"/>
  <c r="AH94" i="17"/>
  <c r="H116" i="14"/>
  <c r="Z104" i="17"/>
  <c r="I107" i="14"/>
  <c r="AB88" i="17"/>
  <c r="AF88" i="17" s="1"/>
  <c r="AH88" i="17" s="1"/>
  <c r="H91" i="15"/>
  <c r="AD157" i="17"/>
  <c r="I160" i="15"/>
  <c r="AE157" i="17" s="1"/>
  <c r="J30" i="17"/>
  <c r="I34" i="10"/>
  <c r="T199" i="17"/>
  <c r="F211" i="13"/>
  <c r="H203" i="13"/>
  <c r="P201" i="17"/>
  <c r="AF201" i="17" s="1"/>
  <c r="AH201" i="17" s="1"/>
  <c r="H205" i="12"/>
  <c r="H184" i="11"/>
  <c r="L181" i="17"/>
  <c r="H176" i="12"/>
  <c r="P172" i="17"/>
  <c r="AF172" i="17" s="1"/>
  <c r="AH172" i="17" s="1"/>
  <c r="I118" i="11"/>
  <c r="O115" i="17" s="1"/>
  <c r="N115" i="17"/>
  <c r="V189" i="17"/>
  <c r="I193" i="13"/>
  <c r="W189" i="17" s="1"/>
  <c r="H19" i="10"/>
  <c r="F32" i="10"/>
  <c r="H15" i="17"/>
  <c r="J75" i="17"/>
  <c r="I79" i="10"/>
  <c r="T142" i="17"/>
  <c r="AF142" i="17" s="1"/>
  <c r="AH142" i="17" s="1"/>
  <c r="H146" i="13"/>
  <c r="I185" i="11"/>
  <c r="O182" i="17" s="1"/>
  <c r="N182" i="17"/>
  <c r="I41" i="15"/>
  <c r="AE38" i="17" s="1"/>
  <c r="AD38" i="17"/>
  <c r="E213" i="10"/>
  <c r="AB105" i="17"/>
  <c r="AF105" i="17" s="1"/>
  <c r="AH105" i="17" s="1"/>
  <c r="H108" i="15"/>
  <c r="F116" i="15"/>
  <c r="X121" i="17"/>
  <c r="AF121" i="17" s="1"/>
  <c r="AH121" i="17" s="1"/>
  <c r="H124" i="14"/>
  <c r="H91" i="10"/>
  <c r="H87" i="17"/>
  <c r="F107" i="10"/>
  <c r="I35" i="14"/>
  <c r="AA32" i="17" s="1"/>
  <c r="Z32" i="17"/>
  <c r="I67" i="15"/>
  <c r="AE64" i="17" s="1"/>
  <c r="AD64" i="17"/>
  <c r="H167" i="12"/>
  <c r="R139" i="17"/>
  <c r="I143" i="12"/>
  <c r="H154" i="13"/>
  <c r="T150" i="17"/>
  <c r="AF150" i="17" s="1"/>
  <c r="AH150" i="17" s="1"/>
  <c r="I175" i="15"/>
  <c r="AE172" i="17" s="1"/>
  <c r="AD172" i="17"/>
  <c r="AF133" i="17"/>
  <c r="AH133" i="17" s="1"/>
  <c r="W164" i="17"/>
  <c r="I11" i="15"/>
  <c r="AD8" i="17"/>
  <c r="AF56" i="17"/>
  <c r="AH56" i="17" s="1"/>
  <c r="I37" i="10"/>
  <c r="K33" i="17" s="1"/>
  <c r="J33" i="17"/>
  <c r="I49" i="10"/>
  <c r="K45" i="17" s="1"/>
  <c r="J45" i="17"/>
  <c r="L200" i="17"/>
  <c r="AF200" i="17" s="1"/>
  <c r="AH200" i="17" s="1"/>
  <c r="F210" i="11"/>
  <c r="F212" i="11" s="1"/>
  <c r="H203" i="11"/>
  <c r="H210" i="11" s="1"/>
  <c r="H69" i="11"/>
  <c r="L66" i="17"/>
  <c r="AF66" i="17" s="1"/>
  <c r="AH66" i="17" s="1"/>
  <c r="H121" i="11"/>
  <c r="L118" i="17"/>
  <c r="AF118" i="17" s="1"/>
  <c r="AH118" i="17" s="1"/>
  <c r="W75" i="17"/>
  <c r="P189" i="17"/>
  <c r="AF189" i="17" s="1"/>
  <c r="AH189" i="17" s="1"/>
  <c r="H193" i="12"/>
  <c r="I152" i="14"/>
  <c r="AA149" i="17" s="1"/>
  <c r="Z149" i="17"/>
  <c r="I103" i="13"/>
  <c r="W99" i="17" s="1"/>
  <c r="V99" i="17"/>
  <c r="H178" i="14"/>
  <c r="AF149" i="17"/>
  <c r="AH149" i="17" s="1"/>
  <c r="V29" i="17"/>
  <c r="H43" i="13"/>
  <c r="I33" i="13"/>
  <c r="H78" i="14"/>
  <c r="F87" i="14"/>
  <c r="X75" i="17"/>
  <c r="F17" i="15"/>
  <c r="F178" i="15"/>
  <c r="J162" i="17"/>
  <c r="I166" i="10"/>
  <c r="K162" i="17" s="1"/>
  <c r="AD56" i="17"/>
  <c r="I59" i="15"/>
  <c r="AE56" i="17" s="1"/>
  <c r="E212" i="15"/>
  <c r="AF183" i="17"/>
  <c r="AH183" i="17" s="1"/>
  <c r="I96" i="11"/>
  <c r="O93" i="17" s="1"/>
  <c r="N93" i="17"/>
  <c r="AF95" i="17"/>
  <c r="AH95" i="17" s="1"/>
  <c r="I199" i="12"/>
  <c r="S195" i="17" s="1"/>
  <c r="R195" i="17"/>
  <c r="H160" i="14"/>
  <c r="X157" i="17"/>
  <c r="D213" i="12"/>
  <c r="AB86" i="17"/>
  <c r="AF86" i="17" s="1"/>
  <c r="AH86" i="17" s="1"/>
  <c r="H89" i="15"/>
  <c r="F106" i="15"/>
  <c r="AD167" i="17"/>
  <c r="I170" i="15"/>
  <c r="AE167" i="17" s="1"/>
  <c r="R92" i="17"/>
  <c r="I96" i="12"/>
  <c r="S92" i="17" s="1"/>
  <c r="I142" i="15"/>
  <c r="AD139" i="17"/>
  <c r="AF107" i="17"/>
  <c r="AH107" i="17" s="1"/>
  <c r="H74" i="12"/>
  <c r="AF10" i="17"/>
  <c r="AH10" i="17" s="1"/>
  <c r="N98" i="17"/>
  <c r="I101" i="11"/>
  <c r="O98" i="17" s="1"/>
  <c r="F32" i="12"/>
  <c r="H19" i="12"/>
  <c r="P15" i="17"/>
  <c r="P208" i="17" s="1"/>
  <c r="N13" i="17"/>
  <c r="I16" i="11"/>
  <c r="O13" i="17" s="1"/>
  <c r="R78" i="17"/>
  <c r="I82" i="12"/>
  <c r="S78" i="17" s="1"/>
  <c r="H45" i="12"/>
  <c r="P41" i="17"/>
  <c r="F52" i="12"/>
  <c r="H51" i="15"/>
  <c r="AD40" i="17"/>
  <c r="I43" i="15"/>
  <c r="N95" i="17"/>
  <c r="I98" i="11"/>
  <c r="O95" i="17" s="1"/>
  <c r="L127" i="17"/>
  <c r="H130" i="11"/>
  <c r="R25" i="17"/>
  <c r="I29" i="12"/>
  <c r="S25" i="17" s="1"/>
  <c r="AF63" i="17"/>
  <c r="AH63" i="17" s="1"/>
  <c r="AF151" i="17"/>
  <c r="AH151" i="17" s="1"/>
  <c r="I123" i="14"/>
  <c r="AA120" i="17" s="1"/>
  <c r="Z120" i="17"/>
  <c r="I205" i="10"/>
  <c r="K201" i="17" s="1"/>
  <c r="J201" i="17"/>
  <c r="AF15" i="17"/>
  <c r="AH15" i="17" s="1"/>
  <c r="H202" i="12"/>
  <c r="K114" i="17"/>
  <c r="I108" i="14"/>
  <c r="AA105" i="17" s="1"/>
  <c r="Z105" i="17"/>
  <c r="I124" i="10"/>
  <c r="K120" i="17" s="1"/>
  <c r="J120" i="17"/>
  <c r="AF196" i="17"/>
  <c r="AH196" i="17" s="1"/>
  <c r="I50" i="13"/>
  <c r="W46" i="17" s="1"/>
  <c r="V46" i="17"/>
  <c r="I184" i="15"/>
  <c r="AE181" i="17" s="1"/>
  <c r="AD181" i="17"/>
  <c r="T92" i="17"/>
  <c r="H96" i="13"/>
  <c r="S40" i="17"/>
  <c r="AF71" i="17"/>
  <c r="AH71" i="17" s="1"/>
  <c r="R114" i="17"/>
  <c r="H128" i="12"/>
  <c r="I118" i="12"/>
  <c r="H50" i="11"/>
  <c r="L47" i="17"/>
  <c r="AF152" i="17"/>
  <c r="AH152" i="17" s="1"/>
  <c r="I45" i="14"/>
  <c r="AA42" i="17" s="1"/>
  <c r="Z42" i="17"/>
  <c r="H103" i="14"/>
  <c r="X100" i="17"/>
  <c r="I71" i="15"/>
  <c r="AE68" i="17" s="1"/>
  <c r="AD68" i="17"/>
  <c r="I82" i="10"/>
  <c r="K78" i="17" s="1"/>
  <c r="J78" i="17"/>
  <c r="AD41" i="17"/>
  <c r="I44" i="15"/>
  <c r="AE41" i="17" s="1"/>
  <c r="AF12" i="17"/>
  <c r="AH12" i="17" s="1"/>
  <c r="H73" i="15"/>
  <c r="I23" i="14"/>
  <c r="AA20" i="17" s="1"/>
  <c r="Z20" i="17"/>
  <c r="R65" i="17"/>
  <c r="I69" i="12"/>
  <c r="H32" i="15"/>
  <c r="F42" i="15"/>
  <c r="AB29" i="17"/>
  <c r="AF29" i="17" s="1"/>
  <c r="AH29" i="17" s="1"/>
  <c r="AF93" i="17"/>
  <c r="AH93" i="17" s="1"/>
  <c r="AD161" i="17"/>
  <c r="I164" i="15"/>
  <c r="AE161" i="17" s="1"/>
  <c r="AF191" i="17"/>
  <c r="AH191" i="17" s="1"/>
  <c r="V58" i="17"/>
  <c r="I62" i="13"/>
  <c r="W58" i="17" s="1"/>
  <c r="H45" i="10"/>
  <c r="H41" i="17"/>
  <c r="F52" i="10"/>
  <c r="V106" i="17"/>
  <c r="I110" i="13"/>
  <c r="W106" i="17" s="1"/>
  <c r="AG208" i="17"/>
  <c r="I71" i="13"/>
  <c r="W67" i="17" s="1"/>
  <c r="V67" i="17"/>
  <c r="I20" i="15"/>
  <c r="AE17" i="17" s="1"/>
  <c r="AD17" i="17"/>
  <c r="J13" i="17"/>
  <c r="I17" i="10"/>
  <c r="K13" i="17" s="1"/>
  <c r="R171" i="17"/>
  <c r="I175" i="12"/>
  <c r="S171" i="17" s="1"/>
  <c r="AF96" i="17"/>
  <c r="AH96" i="17" s="1"/>
  <c r="Z38" i="17"/>
  <c r="I41" i="14"/>
  <c r="AA38" i="17" s="1"/>
  <c r="H169" i="14"/>
  <c r="X166" i="17"/>
  <c r="N177" i="17"/>
  <c r="H201" i="11"/>
  <c r="I180" i="11"/>
  <c r="H87" i="11"/>
  <c r="I27" i="15"/>
  <c r="AE24" i="17" s="1"/>
  <c r="AD24" i="17"/>
  <c r="AD60" i="17"/>
  <c r="I63" i="15"/>
  <c r="AE60" i="17" s="1"/>
  <c r="I133" i="15"/>
  <c r="AE130" i="17" s="1"/>
  <c r="AD130" i="17"/>
  <c r="AF186" i="17"/>
  <c r="AH186" i="17" s="1"/>
  <c r="AF34" i="17"/>
  <c r="AH34" i="17" s="1"/>
  <c r="F141" i="14"/>
  <c r="AB179" i="17"/>
  <c r="H182" i="15"/>
  <c r="J42" i="17"/>
  <c r="I46" i="10"/>
  <c r="K42" i="17" s="1"/>
  <c r="J106" i="17"/>
  <c r="I110" i="10"/>
  <c r="K106" i="17" s="1"/>
  <c r="H117" i="10"/>
  <c r="I50" i="15"/>
  <c r="AE47" i="17" s="1"/>
  <c r="AD47" i="17"/>
  <c r="I32" i="15" l="1"/>
  <c r="AD29" i="17"/>
  <c r="H42" i="15"/>
  <c r="AD105" i="17"/>
  <c r="I108" i="15"/>
  <c r="H116" i="15"/>
  <c r="V142" i="17"/>
  <c r="I146" i="13"/>
  <c r="W142" i="17" s="1"/>
  <c r="R201" i="17"/>
  <c r="I205" i="12"/>
  <c r="S201" i="17" s="1"/>
  <c r="N17" i="17"/>
  <c r="I20" i="11"/>
  <c r="O17" i="17" s="1"/>
  <c r="S164" i="17"/>
  <c r="I179" i="12"/>
  <c r="I95" i="14"/>
  <c r="AA92" i="17" s="1"/>
  <c r="Z92" i="17"/>
  <c r="K85" i="17"/>
  <c r="I33" i="14"/>
  <c r="AA30" i="17" s="1"/>
  <c r="Z30" i="17"/>
  <c r="AH8" i="17"/>
  <c r="AH208" i="17" s="1"/>
  <c r="Z16" i="17"/>
  <c r="I19" i="14"/>
  <c r="H31" i="14"/>
  <c r="H31" i="11"/>
  <c r="R87" i="17"/>
  <c r="I91" i="12"/>
  <c r="H107" i="12"/>
  <c r="N126" i="17"/>
  <c r="I129" i="11"/>
  <c r="O126" i="17" s="1"/>
  <c r="I77" i="10"/>
  <c r="K73" i="17" s="1"/>
  <c r="J73" i="17"/>
  <c r="I91" i="14"/>
  <c r="Z88" i="17"/>
  <c r="N157" i="17"/>
  <c r="I160" i="11"/>
  <c r="O157" i="17" s="1"/>
  <c r="I14" i="15"/>
  <c r="AE11" i="17" s="1"/>
  <c r="AD11" i="17"/>
  <c r="K126" i="17"/>
  <c r="R181" i="17"/>
  <c r="I185" i="12"/>
  <c r="O86" i="17"/>
  <c r="I78" i="12"/>
  <c r="S71" i="17"/>
  <c r="I76" i="10"/>
  <c r="K72" i="17" s="1"/>
  <c r="J72" i="17"/>
  <c r="I96" i="10"/>
  <c r="K92" i="17" s="1"/>
  <c r="J92" i="17"/>
  <c r="N131" i="17"/>
  <c r="I134" i="11"/>
  <c r="O131" i="17" s="1"/>
  <c r="AA126" i="17"/>
  <c r="I150" i="11"/>
  <c r="N147" i="17"/>
  <c r="J80" i="17"/>
  <c r="I84" i="10"/>
  <c r="K80" i="17" s="1"/>
  <c r="I55" i="14"/>
  <c r="AA52" i="17" s="1"/>
  <c r="Z52" i="17"/>
  <c r="Z160" i="17"/>
  <c r="I163" i="14"/>
  <c r="AA160" i="17" s="1"/>
  <c r="O177" i="17"/>
  <c r="S65" i="17"/>
  <c r="I74" i="12"/>
  <c r="AD86" i="17"/>
  <c r="I89" i="15"/>
  <c r="H106" i="15"/>
  <c r="I88" i="13"/>
  <c r="H17" i="15"/>
  <c r="AD88" i="17"/>
  <c r="I91" i="15"/>
  <c r="AE88" i="17" s="1"/>
  <c r="I67" i="10"/>
  <c r="H74" i="10"/>
  <c r="J63" i="17"/>
  <c r="I19" i="15"/>
  <c r="AE16" i="17" s="1"/>
  <c r="AD16" i="17"/>
  <c r="I169" i="15"/>
  <c r="AE166" i="17" s="1"/>
  <c r="AD166" i="17"/>
  <c r="AB208" i="17"/>
  <c r="AD145" i="17"/>
  <c r="I148" i="15"/>
  <c r="AE145" i="17" s="1"/>
  <c r="AF126" i="17"/>
  <c r="AH126" i="17" s="1"/>
  <c r="Z179" i="17"/>
  <c r="I182" i="14"/>
  <c r="AA179" i="17" s="1"/>
  <c r="V122" i="17"/>
  <c r="I126" i="13"/>
  <c r="W122" i="17" s="1"/>
  <c r="N165" i="17"/>
  <c r="I168" i="11"/>
  <c r="H178" i="11"/>
  <c r="R15" i="17"/>
  <c r="R208" i="17" s="1"/>
  <c r="I19" i="12"/>
  <c r="H32" i="12"/>
  <c r="AE8" i="17"/>
  <c r="K75" i="17"/>
  <c r="R184" i="17"/>
  <c r="I188" i="12"/>
  <c r="S184" i="17" s="1"/>
  <c r="H166" i="14"/>
  <c r="I65" i="14"/>
  <c r="Z62" i="17"/>
  <c r="H73" i="14"/>
  <c r="Z49" i="17"/>
  <c r="I52" i="14"/>
  <c r="J77" i="17"/>
  <c r="I81" i="10"/>
  <c r="K77" i="17" s="1"/>
  <c r="V173" i="17"/>
  <c r="I177" i="13"/>
  <c r="W173" i="17" s="1"/>
  <c r="I113" i="11"/>
  <c r="O110" i="17" s="1"/>
  <c r="N110" i="17"/>
  <c r="I88" i="12"/>
  <c r="N204" i="17"/>
  <c r="I207" i="11"/>
  <c r="O204" i="17" s="1"/>
  <c r="O64" i="17"/>
  <c r="O125" i="17"/>
  <c r="I72" i="14"/>
  <c r="AA69" i="17" s="1"/>
  <c r="Z69" i="17"/>
  <c r="I168" i="15"/>
  <c r="AE165" i="17" s="1"/>
  <c r="AD165" i="17"/>
  <c r="I65" i="12"/>
  <c r="I183" i="11"/>
  <c r="O180" i="17" s="1"/>
  <c r="N180" i="17"/>
  <c r="I96" i="13"/>
  <c r="W92" i="17" s="1"/>
  <c r="V92" i="17"/>
  <c r="N127" i="17"/>
  <c r="I130" i="11"/>
  <c r="O127" i="17" s="1"/>
  <c r="AE139" i="17"/>
  <c r="I166" i="15"/>
  <c r="S139" i="17"/>
  <c r="I167" i="12"/>
  <c r="H88" i="10"/>
  <c r="F213" i="13"/>
  <c r="AA104" i="17"/>
  <c r="I116" i="14"/>
  <c r="AA140" i="17"/>
  <c r="AA29" i="17"/>
  <c r="W126" i="17"/>
  <c r="I142" i="13"/>
  <c r="H31" i="15"/>
  <c r="I202" i="13"/>
  <c r="F212" i="15"/>
  <c r="S30" i="17"/>
  <c r="I43" i="12"/>
  <c r="H141" i="11"/>
  <c r="V158" i="17"/>
  <c r="I162" i="13"/>
  <c r="W158" i="17" s="1"/>
  <c r="I188" i="11"/>
  <c r="O185" i="17" s="1"/>
  <c r="N185" i="17"/>
  <c r="N53" i="17"/>
  <c r="I56" i="11"/>
  <c r="H64" i="11"/>
  <c r="J115" i="17"/>
  <c r="I119" i="10"/>
  <c r="H128" i="10"/>
  <c r="W114" i="17"/>
  <c r="I128" i="13"/>
  <c r="I46" i="13"/>
  <c r="V42" i="17"/>
  <c r="H52" i="13"/>
  <c r="N159" i="17"/>
  <c r="I162" i="11"/>
  <c r="O159" i="17" s="1"/>
  <c r="I46" i="14"/>
  <c r="Z43" i="17"/>
  <c r="H51" i="14"/>
  <c r="V127" i="17"/>
  <c r="I131" i="13"/>
  <c r="W127" i="17" s="1"/>
  <c r="I87" i="11"/>
  <c r="I211" i="10"/>
  <c r="AD179" i="17"/>
  <c r="I182" i="15"/>
  <c r="AE179" i="17" s="1"/>
  <c r="I50" i="11"/>
  <c r="O47" i="17" s="1"/>
  <c r="N47" i="17"/>
  <c r="N208" i="17" s="1"/>
  <c r="I45" i="12"/>
  <c r="R41" i="17"/>
  <c r="H52" i="12"/>
  <c r="I121" i="11"/>
  <c r="O118" i="17" s="1"/>
  <c r="N118" i="17"/>
  <c r="J87" i="17"/>
  <c r="I91" i="10"/>
  <c r="K87" i="17" s="1"/>
  <c r="H42" i="14"/>
  <c r="H201" i="14"/>
  <c r="T208" i="17"/>
  <c r="I181" i="15"/>
  <c r="AD178" i="17"/>
  <c r="H201" i="15"/>
  <c r="H210" i="15"/>
  <c r="I202" i="15"/>
  <c r="AD199" i="17"/>
  <c r="I99" i="14"/>
  <c r="AA96" i="17" s="1"/>
  <c r="Z96" i="17"/>
  <c r="I18" i="12"/>
  <c r="H116" i="11"/>
  <c r="V169" i="17"/>
  <c r="I173" i="13"/>
  <c r="W169" i="17" s="1"/>
  <c r="H179" i="13"/>
  <c r="W85" i="17"/>
  <c r="I107" i="13"/>
  <c r="H128" i="13"/>
  <c r="I181" i="11"/>
  <c r="O178" i="17" s="1"/>
  <c r="N178" i="17"/>
  <c r="AF127" i="17"/>
  <c r="AH127" i="17" s="1"/>
  <c r="I127" i="14"/>
  <c r="AA114" i="17"/>
  <c r="I19" i="13"/>
  <c r="V15" i="17"/>
  <c r="H32" i="13"/>
  <c r="AF179" i="17"/>
  <c r="AH179" i="17" s="1"/>
  <c r="I169" i="14"/>
  <c r="AA166" i="17" s="1"/>
  <c r="Z166" i="17"/>
  <c r="S114" i="17"/>
  <c r="I128" i="12"/>
  <c r="Z157" i="17"/>
  <c r="I160" i="14"/>
  <c r="AA157" i="17" s="1"/>
  <c r="I78" i="14"/>
  <c r="Z75" i="17"/>
  <c r="H87" i="14"/>
  <c r="Z121" i="17"/>
  <c r="I124" i="14"/>
  <c r="AA121" i="17" s="1"/>
  <c r="R172" i="17"/>
  <c r="I176" i="12"/>
  <c r="S172" i="17" s="1"/>
  <c r="K30" i="17"/>
  <c r="I43" i="10"/>
  <c r="I205" i="13"/>
  <c r="W201" i="17" s="1"/>
  <c r="V201" i="17"/>
  <c r="H17" i="14"/>
  <c r="I11" i="14"/>
  <c r="Z8" i="17"/>
  <c r="O29" i="17"/>
  <c r="I42" i="11"/>
  <c r="AA177" i="17"/>
  <c r="AE15" i="17"/>
  <c r="I31" i="15"/>
  <c r="AF178" i="17"/>
  <c r="AH178" i="17" s="1"/>
  <c r="H178" i="15"/>
  <c r="AA72" i="17"/>
  <c r="I77" i="14"/>
  <c r="J127" i="17"/>
  <c r="I131" i="10"/>
  <c r="K127" i="17" s="1"/>
  <c r="H142" i="10"/>
  <c r="R185" i="17"/>
  <c r="I189" i="12"/>
  <c r="S185" i="17" s="1"/>
  <c r="I209" i="13"/>
  <c r="W205" i="17" s="1"/>
  <c r="V205" i="17"/>
  <c r="O104" i="17"/>
  <c r="V139" i="17"/>
  <c r="I143" i="13"/>
  <c r="H167" i="13"/>
  <c r="I55" i="10"/>
  <c r="J51" i="17"/>
  <c r="H65" i="10"/>
  <c r="F213" i="12"/>
  <c r="I45" i="10"/>
  <c r="J41" i="17"/>
  <c r="H52" i="10"/>
  <c r="W29" i="17"/>
  <c r="I43" i="13"/>
  <c r="I69" i="11"/>
  <c r="O66" i="17" s="1"/>
  <c r="N66" i="17"/>
  <c r="H73" i="11"/>
  <c r="H208" i="17"/>
  <c r="AD123" i="17"/>
  <c r="I126" i="15"/>
  <c r="AE123" i="17" s="1"/>
  <c r="X208" i="17"/>
  <c r="H107" i="10"/>
  <c r="AA199" i="17"/>
  <c r="I210" i="14"/>
  <c r="I90" i="11"/>
  <c r="O87" i="17" s="1"/>
  <c r="N87" i="17"/>
  <c r="H18" i="13"/>
  <c r="V8" i="17"/>
  <c r="I12" i="13"/>
  <c r="H166" i="11"/>
  <c r="AD114" i="17"/>
  <c r="I117" i="15"/>
  <c r="H127" i="15"/>
  <c r="I92" i="13"/>
  <c r="W88" i="17" s="1"/>
  <c r="V88" i="17"/>
  <c r="K177" i="17"/>
  <c r="I202" i="10"/>
  <c r="I45" i="15"/>
  <c r="AE42" i="17" s="1"/>
  <c r="AD42" i="17"/>
  <c r="AD208" i="17" s="1"/>
  <c r="H87" i="15"/>
  <c r="AD75" i="17"/>
  <c r="I78" i="15"/>
  <c r="I30" i="10"/>
  <c r="K26" i="17" s="1"/>
  <c r="J26" i="17"/>
  <c r="H106" i="14"/>
  <c r="I14" i="14"/>
  <c r="AA11" i="17" s="1"/>
  <c r="Z11" i="17"/>
  <c r="I58" i="13"/>
  <c r="W54" i="17" s="1"/>
  <c r="V54" i="17"/>
  <c r="H65" i="13"/>
  <c r="AF185" i="17"/>
  <c r="AH185" i="17" s="1"/>
  <c r="N135" i="17"/>
  <c r="I138" i="11"/>
  <c r="O135" i="17" s="1"/>
  <c r="J128" i="17"/>
  <c r="I132" i="10"/>
  <c r="K128" i="17" s="1"/>
  <c r="N196" i="17"/>
  <c r="I199" i="11"/>
  <c r="O196" i="17" s="1"/>
  <c r="J164" i="17"/>
  <c r="H179" i="10"/>
  <c r="I168" i="10"/>
  <c r="I74" i="13"/>
  <c r="S109" i="17"/>
  <c r="I117" i="12"/>
  <c r="O199" i="17"/>
  <c r="I210" i="11"/>
  <c r="H127" i="11"/>
  <c r="I154" i="13"/>
  <c r="W150" i="17" s="1"/>
  <c r="V150" i="17"/>
  <c r="H78" i="13"/>
  <c r="V71" i="17"/>
  <c r="I75" i="13"/>
  <c r="N156" i="17"/>
  <c r="I159" i="11"/>
  <c r="O156" i="17" s="1"/>
  <c r="Z132" i="17"/>
  <c r="I135" i="14"/>
  <c r="AA132" i="17" s="1"/>
  <c r="I147" i="10"/>
  <c r="K143" i="17" s="1"/>
  <c r="J143" i="17"/>
  <c r="H78" i="10"/>
  <c r="J71" i="17"/>
  <c r="I75" i="10"/>
  <c r="I77" i="11"/>
  <c r="O71" i="17"/>
  <c r="H166" i="15"/>
  <c r="I203" i="13"/>
  <c r="V199" i="17"/>
  <c r="H211" i="13"/>
  <c r="I167" i="10"/>
  <c r="K139" i="17"/>
  <c r="O15" i="17"/>
  <c r="I129" i="15"/>
  <c r="AD126" i="17"/>
  <c r="H141" i="15"/>
  <c r="I68" i="14"/>
  <c r="AA65" i="17" s="1"/>
  <c r="Z65" i="17"/>
  <c r="I179" i="13"/>
  <c r="AD52" i="17"/>
  <c r="I55" i="15"/>
  <c r="H64" i="15"/>
  <c r="I104" i="11"/>
  <c r="O101" i="17" s="1"/>
  <c r="N101" i="17"/>
  <c r="N172" i="17"/>
  <c r="I175" i="11"/>
  <c r="O172" i="17" s="1"/>
  <c r="I77" i="15"/>
  <c r="AE71" i="17"/>
  <c r="I103" i="14"/>
  <c r="AA100" i="17" s="1"/>
  <c r="Z100" i="17"/>
  <c r="AE40" i="17"/>
  <c r="I193" i="12"/>
  <c r="S189" i="17" s="1"/>
  <c r="R189" i="17"/>
  <c r="I203" i="11"/>
  <c r="O200" i="17" s="1"/>
  <c r="N200" i="17"/>
  <c r="H32" i="10"/>
  <c r="J15" i="17"/>
  <c r="I19" i="10"/>
  <c r="N181" i="17"/>
  <c r="I184" i="11"/>
  <c r="O181" i="17" s="1"/>
  <c r="I117" i="10"/>
  <c r="H18" i="10"/>
  <c r="J9" i="17"/>
  <c r="J208" i="17" s="1"/>
  <c r="I13" i="10"/>
  <c r="V200" i="17"/>
  <c r="I204" i="13"/>
  <c r="W200" i="17" s="1"/>
  <c r="I73" i="15"/>
  <c r="I127" i="11"/>
  <c r="AE164" i="17"/>
  <c r="I178" i="15"/>
  <c r="Z83" i="17"/>
  <c r="I86" i="14"/>
  <c r="AA83" i="17" s="1"/>
  <c r="W52" i="17"/>
  <c r="AF42" i="17"/>
  <c r="AH42" i="17" s="1"/>
  <c r="AF75" i="17"/>
  <c r="AH75" i="17" s="1"/>
  <c r="V104" i="17"/>
  <c r="I108" i="13"/>
  <c r="O8" i="17"/>
  <c r="I17" i="11"/>
  <c r="I44" i="11"/>
  <c r="H51" i="11"/>
  <c r="N41" i="17"/>
  <c r="S125" i="17"/>
  <c r="I142" i="12"/>
  <c r="H141" i="14"/>
  <c r="I158" i="13"/>
  <c r="W154" i="17" s="1"/>
  <c r="V154" i="17"/>
  <c r="I196" i="14"/>
  <c r="AA193" i="17" s="1"/>
  <c r="Z193" i="17"/>
  <c r="AA165" i="17"/>
  <c r="I178" i="14"/>
  <c r="H211" i="12"/>
  <c r="I203" i="12"/>
  <c r="R199" i="17"/>
  <c r="W42" i="17" l="1"/>
  <c r="I52" i="13"/>
  <c r="W104" i="17"/>
  <c r="I117" i="13"/>
  <c r="AE114" i="17"/>
  <c r="I127" i="15"/>
  <c r="K51" i="17"/>
  <c r="I65" i="10"/>
  <c r="AA43" i="17"/>
  <c r="I51" i="14"/>
  <c r="I51" i="15"/>
  <c r="I17" i="15"/>
  <c r="AA88" i="17"/>
  <c r="I106" i="14"/>
  <c r="V208" i="17"/>
  <c r="W139" i="17"/>
  <c r="I167" i="13"/>
  <c r="O147" i="17"/>
  <c r="I166" i="11"/>
  <c r="I142" i="10"/>
  <c r="O41" i="17"/>
  <c r="O208" i="17" s="1"/>
  <c r="I51" i="11"/>
  <c r="AE126" i="17"/>
  <c r="I141" i="15"/>
  <c r="I201" i="14"/>
  <c r="AE178" i="17"/>
  <c r="I201" i="15"/>
  <c r="I42" i="14"/>
  <c r="I141" i="11"/>
  <c r="I73" i="14"/>
  <c r="AA62" i="17"/>
  <c r="I141" i="14"/>
  <c r="AA16" i="17"/>
  <c r="I31" i="14"/>
  <c r="AE29" i="17"/>
  <c r="AE208" i="17" s="1"/>
  <c r="I42" i="15"/>
  <c r="S41" i="17"/>
  <c r="I52" i="12"/>
  <c r="I166" i="14"/>
  <c r="AE86" i="17"/>
  <c r="I106" i="15"/>
  <c r="I106" i="11"/>
  <c r="I211" i="12"/>
  <c r="S199" i="17"/>
  <c r="K71" i="17"/>
  <c r="I78" i="10"/>
  <c r="I32" i="13"/>
  <c r="W15" i="17"/>
  <c r="AF208" i="17"/>
  <c r="AE105" i="17"/>
  <c r="I116" i="15"/>
  <c r="W71" i="17"/>
  <c r="I78" i="13"/>
  <c r="Z208" i="17"/>
  <c r="I210" i="15"/>
  <c r="AE199" i="17"/>
  <c r="I64" i="14"/>
  <c r="AA49" i="17"/>
  <c r="I178" i="11"/>
  <c r="O165" i="17"/>
  <c r="K63" i="17"/>
  <c r="I74" i="10"/>
  <c r="S87" i="17"/>
  <c r="I107" i="12"/>
  <c r="AA8" i="17"/>
  <c r="I17" i="14"/>
  <c r="I88" i="10"/>
  <c r="S181" i="17"/>
  <c r="I202" i="12"/>
  <c r="W8" i="17"/>
  <c r="W208" i="17" s="1"/>
  <c r="I18" i="13"/>
  <c r="K115" i="17"/>
  <c r="I128" i="10"/>
  <c r="I201" i="11"/>
  <c r="I65" i="13"/>
  <c r="K15" i="17"/>
  <c r="I32" i="10"/>
  <c r="I211" i="13"/>
  <c r="W199" i="17"/>
  <c r="K164" i="17"/>
  <c r="I179" i="10"/>
  <c r="I107" i="10"/>
  <c r="K9" i="17"/>
  <c r="I18" i="10"/>
  <c r="AE52" i="17"/>
  <c r="I64" i="15"/>
  <c r="I31" i="11"/>
  <c r="AE75" i="17"/>
  <c r="I87" i="15"/>
  <c r="K41" i="17"/>
  <c r="I52" i="10"/>
  <c r="I116" i="11"/>
  <c r="AA75" i="17"/>
  <c r="I87" i="14"/>
  <c r="O53" i="17"/>
  <c r="I64" i="11"/>
  <c r="I73" i="11"/>
  <c r="I32" i="12"/>
  <c r="S15" i="17"/>
  <c r="S208" i="17" l="1"/>
  <c r="K208" i="17"/>
  <c r="AA208" i="17"/>
</calcChain>
</file>

<file path=xl/sharedStrings.xml><?xml version="1.0" encoding="utf-8"?>
<sst xmlns="http://schemas.openxmlformats.org/spreadsheetml/2006/main" count="9022" uniqueCount="2858">
  <si>
    <t>ع/ر</t>
  </si>
  <si>
    <t>إدارة المرحلة الابتدائية</t>
  </si>
  <si>
    <t>السلام الرياض</t>
  </si>
  <si>
    <t>الشيخ محمد البحري</t>
  </si>
  <si>
    <t>الغويرقة</t>
  </si>
  <si>
    <t xml:space="preserve">   ابن خلدون سوسة</t>
  </si>
  <si>
    <t xml:space="preserve">العمارات الشمالية </t>
  </si>
  <si>
    <t>بوحسينة2</t>
  </si>
  <si>
    <t>أولاد الصلعاني</t>
  </si>
  <si>
    <t>النجاح مساكن</t>
  </si>
  <si>
    <t>جمال الدين قصيبة سوسة</t>
  </si>
  <si>
    <t>النور الصباغين</t>
  </si>
  <si>
    <t>المجموع</t>
  </si>
  <si>
    <t>الرقيّ كندار</t>
  </si>
  <si>
    <t xml:space="preserve">  أولاد العابد كندار</t>
  </si>
  <si>
    <t xml:space="preserve">  بئر الجديد كندار</t>
  </si>
  <si>
    <t xml:space="preserve"> القماطة كندار</t>
  </si>
  <si>
    <t xml:space="preserve"> البلالمة كندار</t>
  </si>
  <si>
    <t>البشاشمة كندار</t>
  </si>
  <si>
    <t xml:space="preserve"> أولاد عامر كندار</t>
  </si>
  <si>
    <t xml:space="preserve">  كندار بكندار</t>
  </si>
  <si>
    <t>الارتقاء النفيضة</t>
  </si>
  <si>
    <t xml:space="preserve"> العيايشة / النفيضة </t>
  </si>
  <si>
    <t xml:space="preserve">  الصمايدية</t>
  </si>
  <si>
    <t xml:space="preserve">  المدافعي النفيضة</t>
  </si>
  <si>
    <t xml:space="preserve"> سيدي سعيدان النفيضة</t>
  </si>
  <si>
    <t xml:space="preserve">  قريميت الغربية النفيضة</t>
  </si>
  <si>
    <t xml:space="preserve"> أولاد تليل النفيضة</t>
  </si>
  <si>
    <t xml:space="preserve"> قريميت الشرقية النفيضة</t>
  </si>
  <si>
    <t xml:space="preserve">  الغواليف النفيضة</t>
  </si>
  <si>
    <t xml:space="preserve"> مرابط حشاد النفيضة</t>
  </si>
  <si>
    <t xml:space="preserve"> الغويلات النفيضة</t>
  </si>
  <si>
    <t xml:space="preserve">  تكرونة النفيضة</t>
  </si>
  <si>
    <t xml:space="preserve">  منزل فاتح النفيضة</t>
  </si>
  <si>
    <t xml:space="preserve">  هيشر النفيضة</t>
  </si>
  <si>
    <t xml:space="preserve">  عين مذاكر النفيضة</t>
  </si>
  <si>
    <t xml:space="preserve">  عين قارصي النفيضة</t>
  </si>
  <si>
    <t xml:space="preserve"> الفرادى النفيضة</t>
  </si>
  <si>
    <t xml:space="preserve"> فرحات حشاد النفيضة</t>
  </si>
  <si>
    <t xml:space="preserve"> منزل دار بلواعر النفيضة</t>
  </si>
  <si>
    <t xml:space="preserve"> أولاد عبد الله النفيضة</t>
  </si>
  <si>
    <t xml:space="preserve"> الشقارنية النفيضة</t>
  </si>
  <si>
    <t xml:space="preserve">  الهادي شاكر النفيضة</t>
  </si>
  <si>
    <t xml:space="preserve"> العزيب سيدي الهاني</t>
  </si>
  <si>
    <t>أولاد الصغير سيدي الهاني</t>
  </si>
  <si>
    <t xml:space="preserve">  المويسات سيدي الهاني</t>
  </si>
  <si>
    <t xml:space="preserve">  كروسية الشرقية</t>
  </si>
  <si>
    <t xml:space="preserve"> الشراشير سيدي الهاني</t>
  </si>
  <si>
    <t xml:space="preserve"> أولاد بوبكر سيدي الهاني</t>
  </si>
  <si>
    <t xml:space="preserve"> أولاد الخشين سيدي الهاني</t>
  </si>
  <si>
    <t xml:space="preserve"> أولاد علي بلهاني</t>
  </si>
  <si>
    <t xml:space="preserve"> سيدي الهاني بسيدي الهاني</t>
  </si>
  <si>
    <t xml:space="preserve"> كروسية سيدي الهاني</t>
  </si>
  <si>
    <t>غبغوب سيدي الهاني</t>
  </si>
  <si>
    <t xml:space="preserve"> المسعدين 2مساكن</t>
  </si>
  <si>
    <t xml:space="preserve"> سيدي عبار مساكن</t>
  </si>
  <si>
    <t xml:space="preserve"> الإمام الشافعي مساكن</t>
  </si>
  <si>
    <t>حيّ النور مساكن</t>
  </si>
  <si>
    <t xml:space="preserve">  النهوض  مساكن</t>
  </si>
  <si>
    <t xml:space="preserve">  الكعيبي مساكن</t>
  </si>
  <si>
    <t xml:space="preserve"> الفرادة الجديدة مساكن</t>
  </si>
  <si>
    <t xml:space="preserve"> الفرادة مساكن</t>
  </si>
  <si>
    <t xml:space="preserve"> الكنائس مساكن</t>
  </si>
  <si>
    <t xml:space="preserve">  البرجين مساكن</t>
  </si>
  <si>
    <t xml:space="preserve">  بني ربيعة مساكن</t>
  </si>
  <si>
    <t xml:space="preserve">  ابن الهيثم المسعدين مساكن</t>
  </si>
  <si>
    <t xml:space="preserve">  المور الدين مساكن</t>
  </si>
  <si>
    <t xml:space="preserve">  بني كلثوم مساكن</t>
  </si>
  <si>
    <t xml:space="preserve"> التحرير مساكن</t>
  </si>
  <si>
    <t xml:space="preserve"> 2 مارس مساكن</t>
  </si>
  <si>
    <t xml:space="preserve"> الحي الجديد مساكن</t>
  </si>
  <si>
    <t xml:space="preserve"> الحي الشمالي- مساكن</t>
  </si>
  <si>
    <t xml:space="preserve">  نهج المحطة مساكن</t>
  </si>
  <si>
    <t xml:space="preserve">  نهج البريد مساكن</t>
  </si>
  <si>
    <t xml:space="preserve">  بطحاء السوق مساكن</t>
  </si>
  <si>
    <t xml:space="preserve"> حي الرياض بوفيشة</t>
  </si>
  <si>
    <t xml:space="preserve"> لندرية بوفيشة</t>
  </si>
  <si>
    <t xml:space="preserve">  المثاليث بوفيشة</t>
  </si>
  <si>
    <t xml:space="preserve"> الشابي كلم 70 بوفيشة</t>
  </si>
  <si>
    <t>2 مارس بوفيشة</t>
  </si>
  <si>
    <t xml:space="preserve"> وادي الخروب بوفيشة</t>
  </si>
  <si>
    <t xml:space="preserve"> الصفحة بوفيشة</t>
  </si>
  <si>
    <t xml:space="preserve"> ابن الجزار- السلوم/ بوفيشة</t>
  </si>
  <si>
    <t xml:space="preserve"> سيدي مطير بوفيشة</t>
  </si>
  <si>
    <t xml:space="preserve"> سيدي خليفة بوفيشة</t>
  </si>
  <si>
    <t xml:space="preserve"> سيدي سعيد بوفيشة</t>
  </si>
  <si>
    <t xml:space="preserve"> عين الرحمة بوفيشة</t>
  </si>
  <si>
    <t xml:space="preserve">  حشاد بوفبشة</t>
  </si>
  <si>
    <t xml:space="preserve"> حي المنازه2 القلعة الصغرى</t>
  </si>
  <si>
    <t xml:space="preserve"> حي المنازه1 القلعة الصغرى</t>
  </si>
  <si>
    <t xml:space="preserve">  وادي لاية القلعة الصغرى</t>
  </si>
  <si>
    <t xml:space="preserve"> غرة جوان القلعة الصغرى</t>
  </si>
  <si>
    <t xml:space="preserve">   الحبيب القلعة الصغرى</t>
  </si>
  <si>
    <t xml:space="preserve"> ابن خلدون القلعة الصغرى</t>
  </si>
  <si>
    <t xml:space="preserve"> النقر القلعة الصغرى</t>
  </si>
  <si>
    <t xml:space="preserve"> البشرى القلعة الصغرى</t>
  </si>
  <si>
    <t xml:space="preserve"> بورقيبة القلعة الصغرى</t>
  </si>
  <si>
    <t>الأنصاري سيدي بوعلي</t>
  </si>
  <si>
    <t xml:space="preserve"> الشويشة سيدي بوعلي</t>
  </si>
  <si>
    <t xml:space="preserve"> وريمة سيدي بوعلي</t>
  </si>
  <si>
    <t xml:space="preserve">  الكنانة سيدي بوعلي</t>
  </si>
  <si>
    <t xml:space="preserve"> السد الشمالي سيدي بوعلي</t>
  </si>
  <si>
    <t xml:space="preserve">  سلمون سيدي بوعلي</t>
  </si>
  <si>
    <t xml:space="preserve">  سدّ أولاد علي سيدي بوعلي</t>
  </si>
  <si>
    <t xml:space="preserve"> منزل المحطة سيدي بوعلي</t>
  </si>
  <si>
    <t xml:space="preserve"> ابن خلدون سيدي بوعلي</t>
  </si>
  <si>
    <t xml:space="preserve"> أهل جميع القلعة الكبرى</t>
  </si>
  <si>
    <t>المنصورة القلعة الكبرى</t>
  </si>
  <si>
    <t xml:space="preserve">  الزيتونة القلعة الكبرى</t>
  </si>
  <si>
    <t xml:space="preserve">  2مارس القلعة الكبرى</t>
  </si>
  <si>
    <t xml:space="preserve"> حشاد القلعة الكبرى</t>
  </si>
  <si>
    <t xml:space="preserve">  الكرارية القلعة الكبرى</t>
  </si>
  <si>
    <t xml:space="preserve"> القبو القلعة الكبرى</t>
  </si>
  <si>
    <t xml:space="preserve"> البورة القلعة الكبرى</t>
  </si>
  <si>
    <t xml:space="preserve">  ابن عيسى القلعة الكبرى</t>
  </si>
  <si>
    <t xml:space="preserve">  سد الشياب القلعة الكبرى</t>
  </si>
  <si>
    <t xml:space="preserve"> حي النزهة القلعة الكبرى</t>
  </si>
  <si>
    <t xml:space="preserve">  الحي الشرقي القلعة الكبرى</t>
  </si>
  <si>
    <t xml:space="preserve"> 9 أفريل القلعة الكبرى</t>
  </si>
  <si>
    <t xml:space="preserve"> غرة جوان القلعة الكبرى</t>
  </si>
  <si>
    <t xml:space="preserve"> الحي الجديد القلعة الكبرى</t>
  </si>
  <si>
    <t xml:space="preserve">  ابن خلدون القلعة الكبرى</t>
  </si>
  <si>
    <t xml:space="preserve"> وادي العروق أكودة</t>
  </si>
  <si>
    <t xml:space="preserve">  طنطانة أكودة</t>
  </si>
  <si>
    <t xml:space="preserve"> حاتم أكودة</t>
  </si>
  <si>
    <t xml:space="preserve"> علي الحطاب أكودة</t>
  </si>
  <si>
    <t xml:space="preserve"> الفقاعية أكودة</t>
  </si>
  <si>
    <t xml:space="preserve">  شط مريم</t>
  </si>
  <si>
    <t xml:space="preserve">  حشاد أكودة</t>
  </si>
  <si>
    <t xml:space="preserve"> الراجحية أكودة</t>
  </si>
  <si>
    <t xml:space="preserve"> بورقيبة أكودة</t>
  </si>
  <si>
    <t xml:space="preserve">  العريبات هرقلة</t>
  </si>
  <si>
    <t xml:space="preserve"> السويح هرقلة</t>
  </si>
  <si>
    <t xml:space="preserve">  الحبيب الكامل- هرقلة</t>
  </si>
  <si>
    <t>أبو القاسم الشابي ح سوسة</t>
  </si>
  <si>
    <t xml:space="preserve"> سيدي القنطاوي حمام سوسة</t>
  </si>
  <si>
    <t xml:space="preserve"> طريق الشاطئ حمام سوسة</t>
  </si>
  <si>
    <t xml:space="preserve">  سهلول حمام سوسة</t>
  </si>
  <si>
    <t xml:space="preserve"> طريق تونس حمام سوسة</t>
  </si>
  <si>
    <t xml:space="preserve"> 25 جويلية حمام سوسة</t>
  </si>
  <si>
    <t xml:space="preserve">  الأخلاق حمام سوسة</t>
  </si>
  <si>
    <t>المعرفة الرياض 5</t>
  </si>
  <si>
    <t xml:space="preserve"> النجاح حي الرياض</t>
  </si>
  <si>
    <t xml:space="preserve"> السعادة حي الزهور</t>
  </si>
  <si>
    <t xml:space="preserve">  طارق ابن زياد حي الرياض</t>
  </si>
  <si>
    <t xml:space="preserve"> ابن شرف حي الرياض</t>
  </si>
  <si>
    <t xml:space="preserve">  الهداية حي الزهور</t>
  </si>
  <si>
    <t xml:space="preserve"> الأمل حي الرياض</t>
  </si>
  <si>
    <t xml:space="preserve"> المستقبل حي الزهور</t>
  </si>
  <si>
    <t xml:space="preserve">  الفتح حي الرياض</t>
  </si>
  <si>
    <t>الشابي- الرياض الخامس</t>
  </si>
  <si>
    <t xml:space="preserve">  بورقيبة حي الزهور</t>
  </si>
  <si>
    <t xml:space="preserve"> الإمتياز الزاوية</t>
  </si>
  <si>
    <t xml:space="preserve">  العهد الجديد زاوية سوسة</t>
  </si>
  <si>
    <t xml:space="preserve"> السلام بالثريات</t>
  </si>
  <si>
    <t xml:space="preserve"> العفة بقصيبة سوسة</t>
  </si>
  <si>
    <t xml:space="preserve"> الجمهورية الزاوية</t>
  </si>
  <si>
    <t xml:space="preserve"> النور للمكفوفين</t>
  </si>
  <si>
    <t xml:space="preserve"> سيدي عبد الحميد </t>
  </si>
  <si>
    <t xml:space="preserve"> 2 مارس 34 قصيبة الشط </t>
  </si>
  <si>
    <t xml:space="preserve"> حي الشباب </t>
  </si>
  <si>
    <t xml:space="preserve"> ابن سينا </t>
  </si>
  <si>
    <t xml:space="preserve"> حي العوينة </t>
  </si>
  <si>
    <t xml:space="preserve"> قصيبة الشط </t>
  </si>
  <si>
    <t xml:space="preserve">  كدية مالك </t>
  </si>
  <si>
    <t xml:space="preserve"> اسد بن الفرات </t>
  </si>
  <si>
    <t xml:space="preserve"> خير الدين باشا </t>
  </si>
  <si>
    <t xml:space="preserve"> بوخزر</t>
  </si>
  <si>
    <t>الطموح سهلول 3</t>
  </si>
  <si>
    <t xml:space="preserve">  الامتياز سهلول 1</t>
  </si>
  <si>
    <t xml:space="preserve"> الوفاء سهلول 2</t>
  </si>
  <si>
    <t xml:space="preserve"> وادي غنيم </t>
  </si>
  <si>
    <t xml:space="preserve">  خزامة الغربية</t>
  </si>
  <si>
    <t xml:space="preserve"> حي التعمير </t>
  </si>
  <si>
    <t xml:space="preserve"> نهج الغزالي </t>
  </si>
  <si>
    <t xml:space="preserve"> بوحسينة 1</t>
  </si>
  <si>
    <t xml:space="preserve"> الصفايا </t>
  </si>
  <si>
    <t xml:space="preserve">  الحكيم قرول </t>
  </si>
  <si>
    <t xml:space="preserve"> المنصف باي </t>
  </si>
  <si>
    <t>المدرسة</t>
  </si>
  <si>
    <t>حوصلة الحركة</t>
  </si>
  <si>
    <t>الادارة الفرعية للحياة المدرسية وشؤون التلاميذ</t>
  </si>
  <si>
    <t>المندوبيةالجهوية للتربية بسوسة</t>
  </si>
  <si>
    <t>عدد الفصول</t>
  </si>
  <si>
    <t>الكثافة</t>
  </si>
  <si>
    <t>حاصل الحركة</t>
  </si>
  <si>
    <t>هامش الزيادة/النقصان</t>
  </si>
  <si>
    <t>علي البلهوان</t>
  </si>
  <si>
    <t>قرار اللجنة</t>
  </si>
  <si>
    <t>المدرسة المرغوب فيها</t>
  </si>
  <si>
    <t>المعرف الوحيد</t>
  </si>
  <si>
    <t>التلميذ(ة)</t>
  </si>
  <si>
    <t>المعتمدية</t>
  </si>
  <si>
    <t xml:space="preserve">المجموع العام </t>
  </si>
  <si>
    <t>المدرسة المسجل بها ويرغب في مغادرتها</t>
  </si>
  <si>
    <t>الحرية مساكن</t>
  </si>
  <si>
    <t>راغبون في مغادرتها</t>
  </si>
  <si>
    <t>مصلحة شؤون التلاميذ</t>
  </si>
  <si>
    <t>راغبون في االنقلة إليها</t>
  </si>
  <si>
    <t xml:space="preserve">الباب الشمالي </t>
  </si>
  <si>
    <t xml:space="preserve"> العمارات الجنوبية </t>
  </si>
  <si>
    <t xml:space="preserve">الخزامة الشرقيــة  </t>
  </si>
  <si>
    <t xml:space="preserve">التريكية  </t>
  </si>
  <si>
    <t>هرم 30 جوان2023</t>
  </si>
  <si>
    <t xml:space="preserve">وزارة التربية </t>
  </si>
  <si>
    <t xml:space="preserve">المندوبية الجهوية للتربية بسوسة </t>
  </si>
  <si>
    <t xml:space="preserve">إدارة المرحلة الابتدائية </t>
  </si>
  <si>
    <r>
      <rPr>
        <u/>
        <sz val="11"/>
        <rFont val="Times New Roman"/>
        <family val="1"/>
      </rPr>
      <t>ملاحظة:</t>
    </r>
    <r>
      <rPr>
        <sz val="11"/>
        <rFont val="Times New Roman"/>
        <family val="1"/>
      </rPr>
      <t xml:space="preserve"> فصول السنوات الأولى قابلة للتحوير حسب عدد المسجلين</t>
    </r>
  </si>
  <si>
    <t>السنة الأولى</t>
  </si>
  <si>
    <t>السنة الثانية</t>
  </si>
  <si>
    <t>السنة الثالثة</t>
  </si>
  <si>
    <t>السنة الرابعة</t>
  </si>
  <si>
    <t>السنة الخامسة</t>
  </si>
  <si>
    <t xml:space="preserve">السنة السادسة </t>
  </si>
  <si>
    <t>الرّمز</t>
  </si>
  <si>
    <t>التلاميذ</t>
  </si>
  <si>
    <t xml:space="preserve">عدد الفصول </t>
  </si>
  <si>
    <t>الزيادة/ النقصان</t>
  </si>
  <si>
    <t>سوسة المدينة</t>
  </si>
  <si>
    <t xml:space="preserve"> الباب الشمالي سوسة</t>
  </si>
  <si>
    <t xml:space="preserve"> العمارات الجنوبية سوسة</t>
  </si>
  <si>
    <t>الخزامة الشرقيــة سوسة</t>
  </si>
  <si>
    <t>التريكية سوسة</t>
  </si>
  <si>
    <t>ابن خلدون سوسة</t>
  </si>
  <si>
    <t>العمارات الشمالية سوسة</t>
  </si>
  <si>
    <t>سوسة جوهرة</t>
  </si>
  <si>
    <t xml:space="preserve"> نهج المنصف باي سوسة</t>
  </si>
  <si>
    <t xml:space="preserve">  نهج الحكيم قرول سوسة</t>
  </si>
  <si>
    <t xml:space="preserve"> الصفايا سوسة</t>
  </si>
  <si>
    <t>بوحسينة 2</t>
  </si>
  <si>
    <t xml:space="preserve"> نهج الغزالي سوسة</t>
  </si>
  <si>
    <t xml:space="preserve"> حي التعمير سوسة</t>
  </si>
  <si>
    <t xml:space="preserve"> وادي غنيم سوسة</t>
  </si>
  <si>
    <t>بوخزر</t>
  </si>
  <si>
    <t>سيدي عبد الحميد</t>
  </si>
  <si>
    <t xml:space="preserve"> خير الدين باشا سوسة</t>
  </si>
  <si>
    <t xml:space="preserve"> اسد بن الفرات سوسة</t>
  </si>
  <si>
    <t xml:space="preserve">  كدية مالك سوسة</t>
  </si>
  <si>
    <t xml:space="preserve"> قصيبة الشط سوسة</t>
  </si>
  <si>
    <t xml:space="preserve"> حي العوينة سوسة</t>
  </si>
  <si>
    <t xml:space="preserve"> ابن سينا سوسة</t>
  </si>
  <si>
    <t xml:space="preserve"> حي الشباب سوسة</t>
  </si>
  <si>
    <t xml:space="preserve"> سيدي عبد الحميد سوسة</t>
  </si>
  <si>
    <t>زاوية-قصيبة-ثريات</t>
  </si>
  <si>
    <t>الجمهورية زاوية سوسة</t>
  </si>
  <si>
    <t>علي البلهوان بقصيبة سوسة</t>
  </si>
  <si>
    <t>العفة بقصيبة سوسة</t>
  </si>
  <si>
    <t>السلام بالثريات</t>
  </si>
  <si>
    <t>العهد الجديد زاوية سوسة</t>
  </si>
  <si>
    <t xml:space="preserve"> الامتياز الزاوية</t>
  </si>
  <si>
    <t>سوسة الرياض</t>
  </si>
  <si>
    <t xml:space="preserve"> بورقيبة حي الزهور</t>
  </si>
  <si>
    <t>الفتح حي الرياض</t>
  </si>
  <si>
    <t>الهداية حي الزهور</t>
  </si>
  <si>
    <t xml:space="preserve"> طارق ابن زياد حي الرياض</t>
  </si>
  <si>
    <t>حمام سوسة</t>
  </si>
  <si>
    <t>أبو القاسم الشابي حمام سوسة</t>
  </si>
  <si>
    <t>هرقلة</t>
  </si>
  <si>
    <t>أكودة</t>
  </si>
  <si>
    <t>القلعة الكبرى</t>
  </si>
  <si>
    <t>ابن خلدون القلعة الكبرى</t>
  </si>
  <si>
    <t>الحي الجديد القلعة الكبرى</t>
  </si>
  <si>
    <t>غرة جوان القلعة الكبرى</t>
  </si>
  <si>
    <t>الحي الشرقي القلعة الكبرى</t>
  </si>
  <si>
    <t>حي النزهة القلعة الكبرى</t>
  </si>
  <si>
    <t>سد الشياب القلعة الكبرى</t>
  </si>
  <si>
    <t>سيدي بوعلي</t>
  </si>
  <si>
    <t>ابن خلدون سيدي بوعلي</t>
  </si>
  <si>
    <t>منزل المحطة سيدي بوعلي</t>
  </si>
  <si>
    <t>سدّ أولاد علي سيدي بوعلي</t>
  </si>
  <si>
    <t>سلمون سيدي بوعلي</t>
  </si>
  <si>
    <t>السد الشمالي سيدي بوعلي</t>
  </si>
  <si>
    <t>الكنانة سيدي بوعلي</t>
  </si>
  <si>
    <t>وريمة سيدي بوعلي</t>
  </si>
  <si>
    <t>الشويشة سيدي بوعلي</t>
  </si>
  <si>
    <t>القلعة الصغرى</t>
  </si>
  <si>
    <t>بورقيبة القلعة الصغرى</t>
  </si>
  <si>
    <t>البشرى القلعة الصغرى</t>
  </si>
  <si>
    <t>النقر القلعة الصغرى</t>
  </si>
  <si>
    <t>ابن خلدون القلعة الصغرى</t>
  </si>
  <si>
    <t>الحبيب القلعة الصغرى</t>
  </si>
  <si>
    <t>غرة جوان القلعة الصغرى</t>
  </si>
  <si>
    <t>وادي لاية القلعة الصغرى</t>
  </si>
  <si>
    <t>حي المنازه1 القلعة الصغرى</t>
  </si>
  <si>
    <t>حي المنازه2 القلعة الصغرى</t>
  </si>
  <si>
    <t>النور القلعة الصغرى</t>
  </si>
  <si>
    <t>بوفيشة</t>
  </si>
  <si>
    <t>حشاد بوفيشة</t>
  </si>
  <si>
    <t>عين الرحمة بوفيشة</t>
  </si>
  <si>
    <t>سيدي سعيد بوفيشة</t>
  </si>
  <si>
    <t>سيدي خليفة بوفيشة</t>
  </si>
  <si>
    <t>سيدي مطير بوفيشة</t>
  </si>
  <si>
    <t>ابن الجزار- السلوم/ بوفيشة</t>
  </si>
  <si>
    <t>الصفحة بوفيشة</t>
  </si>
  <si>
    <t>وادي الخروب بوفيشة</t>
  </si>
  <si>
    <t>الشابي كلم 70 بوفيشة</t>
  </si>
  <si>
    <t>المثاليث بوفيشة</t>
  </si>
  <si>
    <t>لندرية بوفيشة</t>
  </si>
  <si>
    <t>حي الرياض بوفيشة</t>
  </si>
  <si>
    <t>مساكن</t>
  </si>
  <si>
    <t>بطحاء السوق مساكن</t>
  </si>
  <si>
    <t>نهج البريد مساكن</t>
  </si>
  <si>
    <t>نهج المحطة مساكن</t>
  </si>
  <si>
    <t>الحي الشمالي- مساكن</t>
  </si>
  <si>
    <t>الحي الجديد مساكن</t>
  </si>
  <si>
    <t>2 مارس مساكن</t>
  </si>
  <si>
    <t>التحرير مساكن</t>
  </si>
  <si>
    <t>بني كلثوم مساكن</t>
  </si>
  <si>
    <t>المور الدين مساكن</t>
  </si>
  <si>
    <t>ابن الهيثم المسعدين مساكن</t>
  </si>
  <si>
    <t>بني ربيعة مساكن</t>
  </si>
  <si>
    <t>البرجين مساكن</t>
  </si>
  <si>
    <t>الكنائس مساكن</t>
  </si>
  <si>
    <t>الفرادة مساكن</t>
  </si>
  <si>
    <t>الفرادة الجديدة مساكن</t>
  </si>
  <si>
    <t>الكعيبي مساكن</t>
  </si>
  <si>
    <t>النهوض  مساكن</t>
  </si>
  <si>
    <t>الإمام الشافعي مساكن</t>
  </si>
  <si>
    <t>سيدي عبار مساكن</t>
  </si>
  <si>
    <t>المسعدين 2 مساكن</t>
  </si>
  <si>
    <t>سيدي الهاني</t>
  </si>
  <si>
    <t>كروسية سيدي الهاني</t>
  </si>
  <si>
    <t>سيدي الهاني بسيدي الهاني</t>
  </si>
  <si>
    <t>أولاد علي بالهاني سيدي الهاني</t>
  </si>
  <si>
    <t>أولاد الخشين سيدي الهاني</t>
  </si>
  <si>
    <t>أولاد بوبكر سيدي الهاني</t>
  </si>
  <si>
    <t>الشراشير سيدي الهاني</t>
  </si>
  <si>
    <t>كروسية الشرقية سيدي الهاني</t>
  </si>
  <si>
    <t>المويسات سيدي الهاني</t>
  </si>
  <si>
    <t>العزيب سيدي الهاني</t>
  </si>
  <si>
    <t>النفيضة</t>
  </si>
  <si>
    <t>الهادي شاكر النفيضة</t>
  </si>
  <si>
    <t>الشقارنية النفيضة</t>
  </si>
  <si>
    <t>أولاد عبد الله النفيضة</t>
  </si>
  <si>
    <t>منزل دار بلواعر النفيضة</t>
  </si>
  <si>
    <t>فرحات حشاد النفيضة</t>
  </si>
  <si>
    <t>الفرادى النفيضة</t>
  </si>
  <si>
    <t>عين قارصي النفيضة</t>
  </si>
  <si>
    <t>عين مذاكر النفيضة</t>
  </si>
  <si>
    <t>هيشر النفيضة</t>
  </si>
  <si>
    <t>منزل فاتح النفيضة</t>
  </si>
  <si>
    <t>تكرونة النفيضة</t>
  </si>
  <si>
    <t>الغويلات النفيضة</t>
  </si>
  <si>
    <t>مرابط حشاد النفيضة</t>
  </si>
  <si>
    <t>الغواليف النفيضة</t>
  </si>
  <si>
    <t>قريميت الشرقية النفيضة</t>
  </si>
  <si>
    <t>أولاد تليل النفيضة</t>
  </si>
  <si>
    <t>قريميت الغربية النفيضة</t>
  </si>
  <si>
    <t>سيدي سعيدان النفيضة</t>
  </si>
  <si>
    <t>المدافعي النفيضة</t>
  </si>
  <si>
    <t>الصمايدية أولاد بالليل النفيضة</t>
  </si>
  <si>
    <t xml:space="preserve">العيايشة / النفيضة </t>
  </si>
  <si>
    <t>كندار</t>
  </si>
  <si>
    <t>كندار بكندار</t>
  </si>
  <si>
    <t>أولاد عامر كندار</t>
  </si>
  <si>
    <t>البلالمة كندار</t>
  </si>
  <si>
    <t>القماطة كندار</t>
  </si>
  <si>
    <t>بئر الجديد كندار</t>
  </si>
  <si>
    <t>أولاد العابد كندار</t>
  </si>
  <si>
    <t>كثافة الفصول</t>
  </si>
  <si>
    <t>هرم الأقسام وحركة النقل بين المدارس</t>
  </si>
  <si>
    <t>اكودة</t>
  </si>
  <si>
    <t>المؤيدات</t>
  </si>
  <si>
    <t>حاتم أكودة</t>
  </si>
  <si>
    <t>2025/2024</t>
  </si>
  <si>
    <t>الحمد الزاوية</t>
  </si>
  <si>
    <t>الحمد  الزاوية</t>
  </si>
  <si>
    <t xml:space="preserve"> الحمد  الزاوية</t>
  </si>
  <si>
    <t>عمر السليطي</t>
  </si>
  <si>
    <t>017641042416</t>
  </si>
  <si>
    <t>نورسان ابن فائزة</t>
  </si>
  <si>
    <t>017834050285</t>
  </si>
  <si>
    <t>نور الطربشيلي</t>
  </si>
  <si>
    <t>017366053476</t>
  </si>
  <si>
    <t>مريم البجاوي</t>
  </si>
  <si>
    <t>017762037485</t>
  </si>
  <si>
    <t>الهوارية</t>
  </si>
  <si>
    <t>زاوية-قصيبة-الثريات</t>
  </si>
  <si>
    <t>عهد بوخليفة</t>
  </si>
  <si>
    <t>017593025796</t>
  </si>
  <si>
    <t>يحي سفسافي</t>
  </si>
  <si>
    <t>017619032308</t>
  </si>
  <si>
    <t>بوحجر</t>
  </si>
  <si>
    <t>الرياض</t>
  </si>
  <si>
    <t>فاطمة الزهراء عريبي</t>
  </si>
  <si>
    <t>017875000352</t>
  </si>
  <si>
    <t>مع الموافقة</t>
  </si>
  <si>
    <t>أخ</t>
  </si>
  <si>
    <t>رسلان الحكيري</t>
  </si>
  <si>
    <t>017297039895</t>
  </si>
  <si>
    <t>القيروان</t>
  </si>
  <si>
    <t>محمد علي قدوار</t>
  </si>
  <si>
    <t>017536042037</t>
  </si>
  <si>
    <t>ياسمين جاء بالله</t>
  </si>
  <si>
    <t>017534047271</t>
  </si>
  <si>
    <t>ايادج خليفة</t>
  </si>
  <si>
    <t>017414031902</t>
  </si>
  <si>
    <t>آدم عباسي</t>
  </si>
  <si>
    <t>017332049320</t>
  </si>
  <si>
    <t>اياد السراج</t>
  </si>
  <si>
    <t>017381027448</t>
  </si>
  <si>
    <t>غصون نصري</t>
  </si>
  <si>
    <t>017424030679</t>
  </si>
  <si>
    <t>هاررون سويسي</t>
  </si>
  <si>
    <t>017560008414</t>
  </si>
  <si>
    <t>فرح الجيهناوي</t>
  </si>
  <si>
    <t xml:space="preserve"> 016886053525</t>
  </si>
  <si>
    <t>منير الحاج الطيب</t>
  </si>
  <si>
    <t>016884006926</t>
  </si>
  <si>
    <t>زغوان</t>
  </si>
  <si>
    <t>آدم بن حسين</t>
  </si>
  <si>
    <t xml:space="preserve">017014076852 </t>
  </si>
  <si>
    <t>بن عروس</t>
  </si>
  <si>
    <t>آزر عامري</t>
  </si>
  <si>
    <t>016705025556</t>
  </si>
  <si>
    <t>يوسف البجاوي</t>
  </si>
  <si>
    <t>017102046657</t>
  </si>
  <si>
    <t>طبربة</t>
  </si>
  <si>
    <t>يقين بلحاج</t>
  </si>
  <si>
    <t>017070033324</t>
  </si>
  <si>
    <t>آمنة بالله المطوي</t>
  </si>
  <si>
    <t>017046037342</t>
  </si>
  <si>
    <t>يمنى هداجي</t>
  </si>
  <si>
    <t>017058018054</t>
  </si>
  <si>
    <t>غفران سفسافي</t>
  </si>
  <si>
    <t>016958041265</t>
  </si>
  <si>
    <t>ميار خريف</t>
  </si>
  <si>
    <t>016955017390</t>
  </si>
  <si>
    <t>رميساء المدافعي</t>
  </si>
  <si>
    <t>016873003385</t>
  </si>
  <si>
    <t>يوسف العبيدي</t>
  </si>
  <si>
    <t>017208023908</t>
  </si>
  <si>
    <t>الياس عبد اللاوي</t>
  </si>
  <si>
    <t>016525010936</t>
  </si>
  <si>
    <t>آية الحكيري</t>
  </si>
  <si>
    <t>016547052063</t>
  </si>
  <si>
    <t>الباطن</t>
  </si>
  <si>
    <t>أسماء فرحات</t>
  </si>
  <si>
    <t>016571305416</t>
  </si>
  <si>
    <t>جمال</t>
  </si>
  <si>
    <t>امل فرحات</t>
  </si>
  <si>
    <t>016042034903</t>
  </si>
  <si>
    <t>مؤمن بلحاج</t>
  </si>
  <si>
    <t>016516017016</t>
  </si>
  <si>
    <t>اويس رزوق</t>
  </si>
  <si>
    <t>016782012436</t>
  </si>
  <si>
    <t>امان الله رزوق</t>
  </si>
  <si>
    <t>016439016800</t>
  </si>
  <si>
    <t>ملكة عباسي</t>
  </si>
  <si>
    <t>016297047495</t>
  </si>
  <si>
    <t>امان الله الكلبوسي</t>
  </si>
  <si>
    <t>016591034085</t>
  </si>
  <si>
    <t>يسر هداجي</t>
  </si>
  <si>
    <t>016727023338</t>
  </si>
  <si>
    <t>سلسبيل عريبي</t>
  </si>
  <si>
    <t>016658012787</t>
  </si>
  <si>
    <t>اميمة بن هنية</t>
  </si>
  <si>
    <t>016619027982</t>
  </si>
  <si>
    <t>أيوب عابدي</t>
  </si>
  <si>
    <t>016740023863</t>
  </si>
  <si>
    <t>محمد امين حمزاوي</t>
  </si>
  <si>
    <t>016637012893</t>
  </si>
  <si>
    <t>آمنة السعدوني</t>
  </si>
  <si>
    <t>016133032724</t>
  </si>
  <si>
    <t>ياسين عبد اللاوي</t>
  </si>
  <si>
    <t>016035019981</t>
  </si>
  <si>
    <t>محمد اسيل الحاجي</t>
  </si>
  <si>
    <t>018185008758</t>
  </si>
  <si>
    <t>هاررون بن حسين</t>
  </si>
  <si>
    <t>016387041671</t>
  </si>
  <si>
    <t>عبد الرحمان البجاوي</t>
  </si>
  <si>
    <t>016382025660</t>
  </si>
  <si>
    <t>رشيد خليفة</t>
  </si>
  <si>
    <t>016372030317</t>
  </si>
  <si>
    <t>يحي السراج</t>
  </si>
  <si>
    <t>016146027892</t>
  </si>
  <si>
    <t>ريماس خريف</t>
  </si>
  <si>
    <t>016372019708</t>
  </si>
  <si>
    <t>آية عابدي</t>
  </si>
  <si>
    <t>016371025860</t>
  </si>
  <si>
    <t>016124008892</t>
  </si>
  <si>
    <t>الاء جغام</t>
  </si>
  <si>
    <t>0015943032457</t>
  </si>
  <si>
    <t>اسلام جغام</t>
  </si>
  <si>
    <t>015943032154</t>
  </si>
  <si>
    <t>لجين خريف</t>
  </si>
  <si>
    <t>015776014726</t>
  </si>
  <si>
    <t>جوهرة</t>
  </si>
  <si>
    <t>يارا سارة الحمروني</t>
  </si>
  <si>
    <t>017648008430</t>
  </si>
  <si>
    <t>زيد عمارة</t>
  </si>
  <si>
    <t>017866043414</t>
  </si>
  <si>
    <t>أنس جسيني</t>
  </si>
  <si>
    <t>017728013626</t>
  </si>
  <si>
    <t>حي الرياض</t>
  </si>
  <si>
    <t>كنزة بن عبد الناجي</t>
  </si>
  <si>
    <t>017737032707</t>
  </si>
  <si>
    <t>,,,,,,,,,,</t>
  </si>
  <si>
    <t>أخت</t>
  </si>
  <si>
    <t>تسنيم زقر</t>
  </si>
  <si>
    <t>017376014770</t>
  </si>
  <si>
    <t>عزيز العبدلي</t>
  </si>
  <si>
    <t>016924024577</t>
  </si>
  <si>
    <t>محمد ياسين العبدلي</t>
  </si>
  <si>
    <t>016472019634</t>
  </si>
  <si>
    <t>هاديل المعاوي</t>
  </si>
  <si>
    <t>017567044146</t>
  </si>
  <si>
    <t xml:space="preserve">أولاد الصلعاني </t>
  </si>
  <si>
    <t>نعيم السعداوي</t>
  </si>
  <si>
    <t>*****</t>
  </si>
  <si>
    <t>بني خداش مدنين</t>
  </si>
  <si>
    <t>ملاك ضيفلي</t>
  </si>
  <si>
    <t>أولاد ضيف الله جندوبة</t>
  </si>
  <si>
    <t>آدم غنام</t>
  </si>
  <si>
    <t>017546044555</t>
  </si>
  <si>
    <t xml:space="preserve">وادي غنيم </t>
  </si>
  <si>
    <t>يقين بوبكر</t>
  </si>
  <si>
    <t>017409041048</t>
  </si>
  <si>
    <t>حي الحبيب الزهراء بن عروس</t>
  </si>
  <si>
    <t>ياسين بوبكر</t>
  </si>
  <si>
    <t>017409026193</t>
  </si>
  <si>
    <t>سليمان القصاب</t>
  </si>
  <si>
    <t>017559029522</t>
  </si>
  <si>
    <t>سندرا الشايب</t>
  </si>
  <si>
    <t>017381026741</t>
  </si>
  <si>
    <t xml:space="preserve">أنس قعلول </t>
  </si>
  <si>
    <t>016979072389</t>
  </si>
  <si>
    <t>لجين العباسي</t>
  </si>
  <si>
    <t>016865032615</t>
  </si>
  <si>
    <t xml:space="preserve">شط مريم </t>
  </si>
  <si>
    <t>كاظم رمضان</t>
  </si>
  <si>
    <t>016960065030</t>
  </si>
  <si>
    <t>الوفاء سهلول</t>
  </si>
  <si>
    <t>هادي محجوب</t>
  </si>
  <si>
    <t>016758020494</t>
  </si>
  <si>
    <t>نهج اسبانيا بنزرت</t>
  </si>
  <si>
    <t>أيهم عباس</t>
  </si>
  <si>
    <t>016642022844</t>
  </si>
  <si>
    <t>سيدي القنطاوي</t>
  </si>
  <si>
    <t>نور تجيتي</t>
  </si>
  <si>
    <t>016798013594</t>
  </si>
  <si>
    <t>روان بوبكر</t>
  </si>
  <si>
    <t>016530020277</t>
  </si>
  <si>
    <t>محمد عزيز جبالي</t>
  </si>
  <si>
    <t>016344045110</t>
  </si>
  <si>
    <t>حي التعمير</t>
  </si>
  <si>
    <t>قصي كنايسي</t>
  </si>
  <si>
    <t>016731027216</t>
  </si>
  <si>
    <t>السعادة الزهور</t>
  </si>
  <si>
    <t>خارج الوطن</t>
  </si>
  <si>
    <t>إسراء الورغمي</t>
  </si>
  <si>
    <t>سلطنة عمان</t>
  </si>
  <si>
    <t>رتاج السعفي</t>
  </si>
  <si>
    <t>016390028463</t>
  </si>
  <si>
    <t>أمين قعلول</t>
  </si>
  <si>
    <t>015866086603</t>
  </si>
  <si>
    <t>ريان الغربي</t>
  </si>
  <si>
    <t>015785032692</t>
  </si>
  <si>
    <t>2مارس مساكن</t>
  </si>
  <si>
    <t>ياسين زقر</t>
  </si>
  <si>
    <t>015752026222</t>
  </si>
  <si>
    <t>نسيم زقر</t>
  </si>
  <si>
    <t>015752026424</t>
  </si>
  <si>
    <t>إسلام بالشامخ</t>
  </si>
  <si>
    <t>015799011406</t>
  </si>
  <si>
    <t>المستقبل الزهور</t>
  </si>
  <si>
    <t>017230011784</t>
  </si>
  <si>
    <t>017359001879</t>
  </si>
  <si>
    <t>آلاء بفون</t>
  </si>
  <si>
    <t>017726028762</t>
  </si>
  <si>
    <t>سيف الله بوزرارة</t>
  </si>
  <si>
    <t>017560006996</t>
  </si>
  <si>
    <t>زياد الجلاصي</t>
  </si>
  <si>
    <t>017606048048</t>
  </si>
  <si>
    <t>ملاك حراثي</t>
  </si>
  <si>
    <t>017554007245</t>
  </si>
  <si>
    <t>سيدي بولبابة قابس</t>
  </si>
  <si>
    <t>****</t>
  </si>
  <si>
    <t>آدم دباش</t>
  </si>
  <si>
    <t>017788037832</t>
  </si>
  <si>
    <t xml:space="preserve">صحبي كريم </t>
  </si>
  <si>
    <t>017830002658</t>
  </si>
  <si>
    <t xml:space="preserve">سرديانة القيروان </t>
  </si>
  <si>
    <t>محمد أمين الأزرق</t>
  </si>
  <si>
    <t>017354022648</t>
  </si>
  <si>
    <t>نهج الغزالي</t>
  </si>
  <si>
    <t>سلمى الرحال</t>
  </si>
  <si>
    <t>017183016092</t>
  </si>
  <si>
    <t>سارة النوالي</t>
  </si>
  <si>
    <t>017572008829</t>
  </si>
  <si>
    <t>بوحسينة 1</t>
  </si>
  <si>
    <t>ندين عبد السلام</t>
  </si>
  <si>
    <t>017604038532</t>
  </si>
  <si>
    <t>الراجحية أكودة</t>
  </si>
  <si>
    <t>رنيم لعميري</t>
  </si>
  <si>
    <t>017264024331</t>
  </si>
  <si>
    <t>ناريمان بوعلودة</t>
  </si>
  <si>
    <t>017394035350</t>
  </si>
  <si>
    <t xml:space="preserve">سوسة المدينة </t>
  </si>
  <si>
    <t>آدم مامني</t>
  </si>
  <si>
    <t>017420055396</t>
  </si>
  <si>
    <t xml:space="preserve">التريكية </t>
  </si>
  <si>
    <t xml:space="preserve">ميار المعيوف </t>
  </si>
  <si>
    <t>017382020787</t>
  </si>
  <si>
    <t>الأمل حي الرياض</t>
  </si>
  <si>
    <t>لؤي الدريدي</t>
  </si>
  <si>
    <t>روان جمعة</t>
  </si>
  <si>
    <t>017035500272</t>
  </si>
  <si>
    <t>لندا تيتاي</t>
  </si>
  <si>
    <t>016136057912</t>
  </si>
  <si>
    <t>ريماس هميلة</t>
  </si>
  <si>
    <t>016463033693</t>
  </si>
  <si>
    <t>آية الله بن الحاج بشير</t>
  </si>
  <si>
    <t>016745026740</t>
  </si>
  <si>
    <t>مرام قرع</t>
  </si>
  <si>
    <t>016744019758</t>
  </si>
  <si>
    <t>ميسم قرع</t>
  </si>
  <si>
    <t>016744021273</t>
  </si>
  <si>
    <t>محمد علي العبيدي</t>
  </si>
  <si>
    <t>016597058896</t>
  </si>
  <si>
    <t>يوسف عفلي</t>
  </si>
  <si>
    <t>015573013334</t>
  </si>
  <si>
    <t>بورقيبة حي الزهور</t>
  </si>
  <si>
    <t>محمد البوزيدي</t>
  </si>
  <si>
    <t>016252004638</t>
  </si>
  <si>
    <t>الهداية الزهور</t>
  </si>
  <si>
    <t>ريماس باشا</t>
  </si>
  <si>
    <t>016142039980</t>
  </si>
  <si>
    <t>صوة قصر هلال المنستير</t>
  </si>
  <si>
    <t>أماني بوزيان</t>
  </si>
  <si>
    <t>016261064135</t>
  </si>
  <si>
    <t>وئام بن سعد</t>
  </si>
  <si>
    <t>015942042047</t>
  </si>
  <si>
    <t>وادي غنيم</t>
  </si>
  <si>
    <t>الزاوية</t>
  </si>
  <si>
    <t>نور الزرقاطي</t>
  </si>
  <si>
    <t>015781030333</t>
  </si>
  <si>
    <t>رسلان جمعة</t>
  </si>
  <si>
    <t>016295024845</t>
  </si>
  <si>
    <t>أيوب حرب</t>
  </si>
  <si>
    <t>016339023237</t>
  </si>
  <si>
    <t>الحسين بوزيان قفصة</t>
  </si>
  <si>
    <t xml:space="preserve">حسان رحومة </t>
  </si>
  <si>
    <t>015877040529</t>
  </si>
  <si>
    <t>النجاح حي الرياض</t>
  </si>
  <si>
    <t>أنس الحراثي</t>
  </si>
  <si>
    <t>016101038383</t>
  </si>
  <si>
    <t>حي الامل قابس</t>
  </si>
  <si>
    <t>آزر الصالحي</t>
  </si>
  <si>
    <t>016354029238</t>
  </si>
  <si>
    <t>حسنة الحاج الطيب</t>
  </si>
  <si>
    <t>016056006438</t>
  </si>
  <si>
    <t>عين البطوم زغوان</t>
  </si>
  <si>
    <t>أحمد محجوب</t>
  </si>
  <si>
    <t>015844024860</t>
  </si>
  <si>
    <t>رماس بوعلودة</t>
  </si>
  <si>
    <t>016049008900</t>
  </si>
  <si>
    <t>سليم عباس</t>
  </si>
  <si>
    <t>016079008976</t>
  </si>
  <si>
    <t>الزاوية القصيبة</t>
  </si>
  <si>
    <t>017327013909</t>
  </si>
  <si>
    <t>رميساء رطيبي</t>
  </si>
  <si>
    <t>مندوب حماية الطفولة</t>
  </si>
  <si>
    <t>017284061501</t>
  </si>
  <si>
    <t>كنزة الراقوبي</t>
  </si>
  <si>
    <t>017691016311</t>
  </si>
  <si>
    <t>نور العامري</t>
  </si>
  <si>
    <t>العالية القيروان</t>
  </si>
  <si>
    <t>محمد نذير عباسي</t>
  </si>
  <si>
    <t>017295025935</t>
  </si>
  <si>
    <t>عائشة الزنزوري</t>
  </si>
  <si>
    <t>017241016032</t>
  </si>
  <si>
    <t>زينب بلهاني</t>
  </si>
  <si>
    <t>017540003475</t>
  </si>
  <si>
    <t>محمد عبد الرحمان حمراني</t>
  </si>
  <si>
    <t>يوسف الدربالي</t>
  </si>
  <si>
    <t>016885027042</t>
  </si>
  <si>
    <t>خارج الولاية</t>
  </si>
  <si>
    <t>أيوب عامري</t>
  </si>
  <si>
    <t>016853006635</t>
  </si>
  <si>
    <t>كنزة بوعلودة</t>
  </si>
  <si>
    <t>016942000495</t>
  </si>
  <si>
    <t xml:space="preserve">آروى رحومة </t>
  </si>
  <si>
    <t>016970027637</t>
  </si>
  <si>
    <t>هارون عبد اللاوي</t>
  </si>
  <si>
    <t>016794059634</t>
  </si>
  <si>
    <t>أحمد تبيني</t>
  </si>
  <si>
    <t>016092012535</t>
  </si>
  <si>
    <t>آدم بن عبد الرزاق</t>
  </si>
  <si>
    <t>016252028987</t>
  </si>
  <si>
    <t xml:space="preserve">ريما بن عمارة </t>
  </si>
  <si>
    <t>016351061543</t>
  </si>
  <si>
    <t>ياسمين خبثاني</t>
  </si>
  <si>
    <t>016707044267</t>
  </si>
  <si>
    <t xml:space="preserve">2مارس شربان المهدية </t>
  </si>
  <si>
    <t>عدي الشنيتي</t>
  </si>
  <si>
    <t>016493010434</t>
  </si>
  <si>
    <t>يوسف خشيني</t>
  </si>
  <si>
    <t>016624049451</t>
  </si>
  <si>
    <t xml:space="preserve">مريم حمراني </t>
  </si>
  <si>
    <t>016199026167</t>
  </si>
  <si>
    <t>لينا التونسي</t>
  </si>
  <si>
    <t>016265025977</t>
  </si>
  <si>
    <t>ملاك مصباحي</t>
  </si>
  <si>
    <t>016412044231</t>
  </si>
  <si>
    <t>تسنيم مامني</t>
  </si>
  <si>
    <t>016369032714</t>
  </si>
  <si>
    <t>أيوب بن عبد الرزاق</t>
  </si>
  <si>
    <t>016252028482</t>
  </si>
  <si>
    <t>فرح خبثاني</t>
  </si>
  <si>
    <t>016213039435</t>
  </si>
  <si>
    <t xml:space="preserve">لجين زلامة </t>
  </si>
  <si>
    <t>015991047356</t>
  </si>
  <si>
    <t>غرة جوان المنستير</t>
  </si>
  <si>
    <t>015991047255</t>
  </si>
  <si>
    <t>نور بن عمارة</t>
  </si>
  <si>
    <t>015749034073</t>
  </si>
  <si>
    <t>ياسين بوفايد</t>
  </si>
  <si>
    <t>015931027695</t>
  </si>
  <si>
    <t>أيوب العابد</t>
  </si>
  <si>
    <t>017739006756</t>
  </si>
  <si>
    <t>ميار بوراوي</t>
  </si>
  <si>
    <t>017606030163</t>
  </si>
  <si>
    <t>لينا كشريد</t>
  </si>
  <si>
    <t>016564039288</t>
  </si>
  <si>
    <t>أحمد بن شعبان</t>
  </si>
  <si>
    <t>017756023283</t>
  </si>
  <si>
    <t xml:space="preserve">آدم التريكي </t>
  </si>
  <si>
    <t>017667055691</t>
  </si>
  <si>
    <t>إسراء الزين</t>
  </si>
  <si>
    <t>017438045462</t>
  </si>
  <si>
    <t>هبة الله بن عبد الجليل</t>
  </si>
  <si>
    <t>017227007515</t>
  </si>
  <si>
    <t>مرام الحاج بشير</t>
  </si>
  <si>
    <t>017534004128</t>
  </si>
  <si>
    <t>حيدر الدزيري</t>
  </si>
  <si>
    <t>017072007575</t>
  </si>
  <si>
    <t>أنس العابد</t>
  </si>
  <si>
    <t>017099014395</t>
  </si>
  <si>
    <t>زينب الشويقي</t>
  </si>
  <si>
    <t>017026000677</t>
  </si>
  <si>
    <t>رماس الحنزولي</t>
  </si>
  <si>
    <t>016834027169</t>
  </si>
  <si>
    <t>محمد رؤوف لوراجيني</t>
  </si>
  <si>
    <t>016591035604</t>
  </si>
  <si>
    <t>أمير الحوفي</t>
  </si>
  <si>
    <t>016741029532</t>
  </si>
  <si>
    <t>ابراهيم الخشيني</t>
  </si>
  <si>
    <t>016242025560</t>
  </si>
  <si>
    <t>سارة بوهلال</t>
  </si>
  <si>
    <t>016790018976</t>
  </si>
  <si>
    <t>سارة التيس</t>
  </si>
  <si>
    <t>017026014926</t>
  </si>
  <si>
    <t>مريم التيس</t>
  </si>
  <si>
    <t>016614016419</t>
  </si>
  <si>
    <t>ياسمين الحامدي</t>
  </si>
  <si>
    <t>016273020090</t>
  </si>
  <si>
    <t>محمد ياسين الحنزولي</t>
  </si>
  <si>
    <t>015820035043</t>
  </si>
  <si>
    <t xml:space="preserve">ريان الشايب </t>
  </si>
  <si>
    <t>016275034963</t>
  </si>
  <si>
    <t>نصير خلف</t>
  </si>
  <si>
    <t>015671025259</t>
  </si>
  <si>
    <t>محمد براء الحوفي</t>
  </si>
  <si>
    <t>015745017667</t>
  </si>
  <si>
    <t>محمد التيس</t>
  </si>
  <si>
    <t>015840015831</t>
  </si>
  <si>
    <t>إياد الدين بوراوي</t>
  </si>
  <si>
    <t>014967042204</t>
  </si>
  <si>
    <t>محمد مؤمن بوراوي</t>
  </si>
  <si>
    <t>015442054436</t>
  </si>
  <si>
    <t>أدم بوعلودة</t>
  </si>
  <si>
    <t>015966039443</t>
  </si>
  <si>
    <t>محمد أمان الله حسني</t>
  </si>
  <si>
    <t>017718012724</t>
  </si>
  <si>
    <t xml:space="preserve">القرب من السكن </t>
  </si>
  <si>
    <t>هبة الكويسي</t>
  </si>
  <si>
    <t>017858029901</t>
  </si>
  <si>
    <t>سيدي بوزيد</t>
  </si>
  <si>
    <t>محمد ياسين بن حليمة</t>
  </si>
  <si>
    <t>017816031729</t>
  </si>
  <si>
    <t>أدم التومي</t>
  </si>
  <si>
    <t>017537003246</t>
  </si>
  <si>
    <t>محمد الماجري</t>
  </si>
  <si>
    <t>017471052946</t>
  </si>
  <si>
    <t>عمر مصباحي</t>
  </si>
  <si>
    <t>017665031223</t>
  </si>
  <si>
    <t>أخ بنفس المدرسة</t>
  </si>
  <si>
    <t>أمان الله عوني</t>
  </si>
  <si>
    <t>017446000371</t>
  </si>
  <si>
    <t>ملكة بلخيرية</t>
  </si>
  <si>
    <t>017560026093</t>
  </si>
  <si>
    <t>تغيير السكن</t>
  </si>
  <si>
    <t>أحمد محفوظي</t>
  </si>
  <si>
    <t>017885003173</t>
  </si>
  <si>
    <t xml:space="preserve">سيليا هويمل </t>
  </si>
  <si>
    <t>017686027376</t>
  </si>
  <si>
    <t>أسر عسالي</t>
  </si>
  <si>
    <t>017747014108</t>
  </si>
  <si>
    <t>هارون رقام</t>
  </si>
  <si>
    <t xml:space="preserve"> 017845038870</t>
  </si>
  <si>
    <t>ألاء الرحمان المحمدي</t>
  </si>
  <si>
    <t>017870016269</t>
  </si>
  <si>
    <t>صفاقس</t>
  </si>
  <si>
    <t>زميلة بالمدرسة</t>
  </si>
  <si>
    <t xml:space="preserve">سيدي بوعلى </t>
  </si>
  <si>
    <t>لمار بن عبد الله</t>
  </si>
  <si>
    <t>017562033993</t>
  </si>
  <si>
    <t>هارون الوسلاتي</t>
  </si>
  <si>
    <t>017466015616</t>
  </si>
  <si>
    <t>سليانة</t>
  </si>
  <si>
    <t>محمد عزيز الهاني</t>
  </si>
  <si>
    <t>017178010286</t>
  </si>
  <si>
    <t>جوري المحجوب</t>
  </si>
  <si>
    <t>017616040664</t>
  </si>
  <si>
    <t>محمدهارون بلجيب</t>
  </si>
  <si>
    <t>016723047045</t>
  </si>
  <si>
    <t>تسنيم الشطي</t>
  </si>
  <si>
    <t>017457042308</t>
  </si>
  <si>
    <t>صابر الزغواني</t>
  </si>
  <si>
    <t>017283002985</t>
  </si>
  <si>
    <t>إياد الشايب</t>
  </si>
  <si>
    <t>017245004247</t>
  </si>
  <si>
    <t>محمد على الوحيشي</t>
  </si>
  <si>
    <t>017320052440</t>
  </si>
  <si>
    <t>أحمد رسلان السعيدي</t>
  </si>
  <si>
    <t>017567043843</t>
  </si>
  <si>
    <t>له أخوة في نفس المدرسة</t>
  </si>
  <si>
    <t>محمد إبراهيم سلامة</t>
  </si>
  <si>
    <t>017368045212</t>
  </si>
  <si>
    <t xml:space="preserve">سلمى ضو </t>
  </si>
  <si>
    <t>017413040680</t>
  </si>
  <si>
    <t>اخ بنفس المدرسة</t>
  </si>
  <si>
    <t>زينب علي</t>
  </si>
  <si>
    <t>017149056392</t>
  </si>
  <si>
    <t xml:space="preserve">له أخ من المعوقين </t>
  </si>
  <si>
    <t>ياسين بن نصر</t>
  </si>
  <si>
    <t>017454012268</t>
  </si>
  <si>
    <t>قسيم سالمي</t>
  </si>
  <si>
    <t>017387051249</t>
  </si>
  <si>
    <t>زينب دردور</t>
  </si>
  <si>
    <t>017220037255</t>
  </si>
  <si>
    <t>فاطمة فرحات</t>
  </si>
  <si>
    <t>017563026528</t>
  </si>
  <si>
    <t>روان التومي</t>
  </si>
  <si>
    <t>016977052457</t>
  </si>
  <si>
    <t>أنس الشطي</t>
  </si>
  <si>
    <t>016799018253</t>
  </si>
  <si>
    <t>محمد الحسني</t>
  </si>
  <si>
    <t>016978046002</t>
  </si>
  <si>
    <t>باجة</t>
  </si>
  <si>
    <t>نقل العمل</t>
  </si>
  <si>
    <t>اسلام العذاري</t>
  </si>
  <si>
    <t>015914011875</t>
  </si>
  <si>
    <t>أينور محفوظي</t>
  </si>
  <si>
    <t>016926004387</t>
  </si>
  <si>
    <t>يوسف بن نصر</t>
  </si>
  <si>
    <t>016970026122</t>
  </si>
  <si>
    <t>يعقوب المصباحي</t>
  </si>
  <si>
    <t>017076029439</t>
  </si>
  <si>
    <t>يسري الجرادي</t>
  </si>
  <si>
    <t>016453008442</t>
  </si>
  <si>
    <t>القرب من العمل</t>
  </si>
  <si>
    <t>ابن شرف</t>
  </si>
  <si>
    <t>ياسمين السنوسي</t>
  </si>
  <si>
    <t>016499044743</t>
  </si>
  <si>
    <t>تغير السكن</t>
  </si>
  <si>
    <t>الباب الشمالي</t>
  </si>
  <si>
    <t>إيلاف العاشق</t>
  </si>
  <si>
    <t>016568057314</t>
  </si>
  <si>
    <t>أسوة العاشق</t>
  </si>
  <si>
    <t>015568057415</t>
  </si>
  <si>
    <t>قدس بن الكحلاء</t>
  </si>
  <si>
    <t>015800063753</t>
  </si>
  <si>
    <t>جود العماري</t>
  </si>
  <si>
    <t>017671001167</t>
  </si>
  <si>
    <t>محمد كنان العبيدي</t>
  </si>
  <si>
    <t>016543022321</t>
  </si>
  <si>
    <t>محمد رسلان عطية</t>
  </si>
  <si>
    <t>016735026949</t>
  </si>
  <si>
    <t>محمد أمين بامري</t>
  </si>
  <si>
    <t>016591013574</t>
  </si>
  <si>
    <t>أمين بوعصيدة</t>
  </si>
  <si>
    <t>016197033122</t>
  </si>
  <si>
    <t>فاطمة الزهراء العيوني</t>
  </si>
  <si>
    <t>016561033096</t>
  </si>
  <si>
    <t>الحي الشمالي</t>
  </si>
  <si>
    <t>عمر البنبلي</t>
  </si>
  <si>
    <t>016104035380</t>
  </si>
  <si>
    <t>له أخ بالمدرسة</t>
  </si>
  <si>
    <t>أيوب الفرجاني</t>
  </si>
  <si>
    <t>016784044887</t>
  </si>
  <si>
    <t>مريم دردور</t>
  </si>
  <si>
    <t>016590057318</t>
  </si>
  <si>
    <t xml:space="preserve">الهداية </t>
  </si>
  <si>
    <t xml:space="preserve">حشاد القلعة الكبرى </t>
  </si>
  <si>
    <t>كريم الزنان</t>
  </si>
  <si>
    <t>016253061332</t>
  </si>
  <si>
    <t>ياسين مزاتة</t>
  </si>
  <si>
    <t>016108039056</t>
  </si>
  <si>
    <t>سندة الوسلاتي</t>
  </si>
  <si>
    <t>016246005085</t>
  </si>
  <si>
    <t>مريم بن عمارة</t>
  </si>
  <si>
    <t>016139045310</t>
  </si>
  <si>
    <t>يقين الحسني</t>
  </si>
  <si>
    <t>016289008623</t>
  </si>
  <si>
    <t xml:space="preserve">شهد عبيدي </t>
  </si>
  <si>
    <t>016355050263</t>
  </si>
  <si>
    <t>ألما العيوني</t>
  </si>
  <si>
    <t>016212024975</t>
  </si>
  <si>
    <t>ألاء الله بنحسن</t>
  </si>
  <si>
    <t>015906014833</t>
  </si>
  <si>
    <t>الام تعمل بنفس المدرسة</t>
  </si>
  <si>
    <t>مأمون كشيش</t>
  </si>
  <si>
    <t>016266043770</t>
  </si>
  <si>
    <t>يوسف القصير</t>
  </si>
  <si>
    <t>016326049586</t>
  </si>
  <si>
    <t>ميسونة عوني</t>
  </si>
  <si>
    <t>016015061930</t>
  </si>
  <si>
    <t>أسيل ماني</t>
  </si>
  <si>
    <t>015830028164</t>
  </si>
  <si>
    <t>أمنة سالى الشتيوي</t>
  </si>
  <si>
    <t>015963010922</t>
  </si>
  <si>
    <t>لجين الشايب</t>
  </si>
  <si>
    <t>015847012339</t>
  </si>
  <si>
    <t>محمد صديق العيوني</t>
  </si>
  <si>
    <t>015789033035</t>
  </si>
  <si>
    <t>هيبة رمضان</t>
  </si>
  <si>
    <t>015948019267</t>
  </si>
  <si>
    <t>عبد المؤمن مسعود</t>
  </si>
  <si>
    <t>015872007744</t>
  </si>
  <si>
    <t>آية منصوري</t>
  </si>
  <si>
    <t>017477020163</t>
  </si>
  <si>
    <t>غفران بن إبراهيم</t>
  </si>
  <si>
    <t>017219049774</t>
  </si>
  <si>
    <t>مالك دغماني</t>
  </si>
  <si>
    <t>017773057901</t>
  </si>
  <si>
    <t>أسيل مراد</t>
  </si>
  <si>
    <t>017643034653</t>
  </si>
  <si>
    <t>,,,,,,,,,,,,</t>
  </si>
  <si>
    <t>أنس بن شواشة</t>
  </si>
  <si>
    <t>017849032745</t>
  </si>
  <si>
    <t>,,,,,,,,,,,,,,</t>
  </si>
  <si>
    <t>الاب مدير مدرسة هرقلة</t>
  </si>
  <si>
    <t>يعقوب المزوغي</t>
  </si>
  <si>
    <t>017308012013</t>
  </si>
  <si>
    <t>تغيير المؤسسة</t>
  </si>
  <si>
    <t>أليف فريجي</t>
  </si>
  <si>
    <t>017435000167</t>
  </si>
  <si>
    <t>رحمة عاشور</t>
  </si>
  <si>
    <t>017574043708</t>
  </si>
  <si>
    <t>الأب زميل بنفس المدرسة</t>
  </si>
  <si>
    <t>مالك السالمي</t>
  </si>
  <si>
    <t>017394047070</t>
  </si>
  <si>
    <t>نور الافي</t>
  </si>
  <si>
    <t>017302051361</t>
  </si>
  <si>
    <t>بيرم بن على</t>
  </si>
  <si>
    <t>017033011858</t>
  </si>
  <si>
    <t>هارون دبيش</t>
  </si>
  <si>
    <t>016339003534</t>
  </si>
  <si>
    <t>رفيف فريجي</t>
  </si>
  <si>
    <t>016918000877</t>
  </si>
  <si>
    <t>محمد أمين منصوري</t>
  </si>
  <si>
    <t>016771007481</t>
  </si>
  <si>
    <t>فاطمة الزهراء خلفي</t>
  </si>
  <si>
    <t>016588036381</t>
  </si>
  <si>
    <t>عائشة بشير</t>
  </si>
  <si>
    <t>016487016036</t>
  </si>
  <si>
    <t>محمد هارون الدريدي</t>
  </si>
  <si>
    <t>نور الإسلام بن إبراهيم</t>
  </si>
  <si>
    <t>016485010358</t>
  </si>
  <si>
    <t>لينة الهرابي</t>
  </si>
  <si>
    <t>017036058062</t>
  </si>
  <si>
    <t>يعقوب شهيبي</t>
  </si>
  <si>
    <t>016610058617</t>
  </si>
  <si>
    <t>بيان طويهري</t>
  </si>
  <si>
    <t>016805052865</t>
  </si>
  <si>
    <t>زميل بالمدرسة</t>
  </si>
  <si>
    <t>على المزوغي</t>
  </si>
  <si>
    <t>016722013387</t>
  </si>
  <si>
    <t>رسلان فريجي</t>
  </si>
  <si>
    <t>016581015096</t>
  </si>
  <si>
    <t>أسيل الخليفي</t>
  </si>
  <si>
    <t>016768020588</t>
  </si>
  <si>
    <t>رماس الهرابي</t>
  </si>
  <si>
    <t>016605020475</t>
  </si>
  <si>
    <t>مريم الزرقاطي</t>
  </si>
  <si>
    <t>016657070271</t>
  </si>
  <si>
    <t>القلعة الصغري</t>
  </si>
  <si>
    <t>طاهر طيمومي</t>
  </si>
  <si>
    <t>015899034772</t>
  </si>
  <si>
    <t xml:space="preserve">نور حجاج </t>
  </si>
  <si>
    <t>016724006941</t>
  </si>
  <si>
    <t>لينا بن على</t>
  </si>
  <si>
    <t>016249019058</t>
  </si>
  <si>
    <t>إسلام الحاجي</t>
  </si>
  <si>
    <t>015950045456</t>
  </si>
  <si>
    <t xml:space="preserve">مسكن جديد </t>
  </si>
  <si>
    <t>يسر حسين</t>
  </si>
  <si>
    <t>016271020072</t>
  </si>
  <si>
    <t>تسنيم حسين</t>
  </si>
  <si>
    <t>016271020274</t>
  </si>
  <si>
    <t>أنس السالمي</t>
  </si>
  <si>
    <t>016341024265</t>
  </si>
  <si>
    <t>رناد الهمامي</t>
  </si>
  <si>
    <t>016094022758</t>
  </si>
  <si>
    <t>آية ذياب</t>
  </si>
  <si>
    <t>,,,,,,,,,,,,,,,,</t>
  </si>
  <si>
    <t>الرجوع إلى أرض الوطن</t>
  </si>
  <si>
    <t>إياد شهيبي</t>
  </si>
  <si>
    <t>015953055183</t>
  </si>
  <si>
    <t>إياد حجاج</t>
  </si>
  <si>
    <t>016201044373</t>
  </si>
  <si>
    <t>نور الهدى دبيش</t>
  </si>
  <si>
    <t>015657032809</t>
  </si>
  <si>
    <t>مالك جراد</t>
  </si>
  <si>
    <t>015901078543</t>
  </si>
  <si>
    <t>هدي تياهي</t>
  </si>
  <si>
    <t>015364039355</t>
  </si>
  <si>
    <t>ريان الحشفي</t>
  </si>
  <si>
    <t>015640032951</t>
  </si>
  <si>
    <t>نفسية الطفل</t>
  </si>
  <si>
    <t>أسامة خليفات</t>
  </si>
  <si>
    <t>015738053875</t>
  </si>
  <si>
    <t>الأخ مريض نقلة علاج</t>
  </si>
  <si>
    <t>عبد الله الزغلامي</t>
  </si>
  <si>
    <t>015930046379</t>
  </si>
  <si>
    <t>يمنى بن سويسي</t>
  </si>
  <si>
    <t>015940013838</t>
  </si>
  <si>
    <t>مع المولفقة</t>
  </si>
  <si>
    <t>بوحسينة1</t>
  </si>
  <si>
    <t>محمد أرسلان زلامة</t>
  </si>
  <si>
    <t>من خارج الوطن(ليبيا)</t>
  </si>
  <si>
    <t>سيدي بو علي</t>
  </si>
  <si>
    <t>رفقة بن عثمان</t>
  </si>
  <si>
    <t>017729064761</t>
  </si>
  <si>
    <t>سارة شعيب</t>
  </si>
  <si>
    <t>017595049460</t>
  </si>
  <si>
    <t>جبران سليم الرزقي</t>
  </si>
  <si>
    <t>017648011965</t>
  </si>
  <si>
    <t>يسر المامني</t>
  </si>
  <si>
    <t>017725018144</t>
  </si>
  <si>
    <t>غزلان مباركي</t>
  </si>
  <si>
    <t>017529013072</t>
  </si>
  <si>
    <t>جنان الشوري</t>
  </si>
  <si>
    <t>017262026131</t>
  </si>
  <si>
    <t>رحمة عيسى</t>
  </si>
  <si>
    <t>017585043003</t>
  </si>
  <si>
    <t>تقى بوعلاقي</t>
  </si>
  <si>
    <t>017556042326</t>
  </si>
  <si>
    <t>لينا بن حسين</t>
  </si>
  <si>
    <t>017453010643</t>
  </si>
  <si>
    <t>الفحص</t>
  </si>
  <si>
    <t>غفران قاهري</t>
  </si>
  <si>
    <t>017205040045</t>
  </si>
  <si>
    <t>امين وادة</t>
  </si>
  <si>
    <t>017606002881</t>
  </si>
  <si>
    <t>ألما جراد</t>
  </si>
  <si>
    <t>017444021975</t>
  </si>
  <si>
    <t>زينب الرابحي</t>
  </si>
  <si>
    <t>017299009302</t>
  </si>
  <si>
    <t>علي بن مسعود</t>
  </si>
  <si>
    <t>المدرسة التونسية بالدوحة</t>
  </si>
  <si>
    <t>لؤي حقي</t>
  </si>
  <si>
    <t>017251004406</t>
  </si>
  <si>
    <t>آمنة بريكي</t>
  </si>
  <si>
    <t>017579034962</t>
  </si>
  <si>
    <t>أنس بن نصر</t>
  </si>
  <si>
    <t>017133058466</t>
  </si>
  <si>
    <t>يوسف عطية</t>
  </si>
  <si>
    <t>017021046809</t>
  </si>
  <si>
    <t>اشراق مرزوقي</t>
  </si>
  <si>
    <t>016857004247</t>
  </si>
  <si>
    <t>رسلان مباركي</t>
  </si>
  <si>
    <t>017090024721</t>
  </si>
  <si>
    <t>وجدان قاهري</t>
  </si>
  <si>
    <t>016351057095</t>
  </si>
  <si>
    <t>محمد حسان البهلول</t>
  </si>
  <si>
    <t>016657018539</t>
  </si>
  <si>
    <t>نور الهدى العيوني</t>
  </si>
  <si>
    <t>016691016635</t>
  </si>
  <si>
    <t xml:space="preserve">خارج الولاية </t>
  </si>
  <si>
    <t>إسراء الوسلاتي</t>
  </si>
  <si>
    <t>016948003987</t>
  </si>
  <si>
    <t>شاكرقعفورسليانة</t>
  </si>
  <si>
    <t>شاهين الحمدي</t>
  </si>
  <si>
    <t>016982042957</t>
  </si>
  <si>
    <t>2 مارس المرناقية منوبة</t>
  </si>
  <si>
    <t>محمد موسى</t>
  </si>
  <si>
    <t>016871016000</t>
  </si>
  <si>
    <t>أحمد موسى</t>
  </si>
  <si>
    <t>016871014279</t>
  </si>
  <si>
    <t>رتاج العلوي</t>
  </si>
  <si>
    <t>016726030807</t>
  </si>
  <si>
    <t>شاهين الناصر</t>
  </si>
  <si>
    <t>016980032478</t>
  </si>
  <si>
    <t>نرمين بوقديدة</t>
  </si>
  <si>
    <t>017053058728</t>
  </si>
  <si>
    <t>ياسمين القرقني</t>
  </si>
  <si>
    <t>016969061879</t>
  </si>
  <si>
    <t>يسري قليعي</t>
  </si>
  <si>
    <t>015858032367</t>
  </si>
  <si>
    <t>أحمد عمارة المرموري</t>
  </si>
  <si>
    <t>016438009202</t>
  </si>
  <si>
    <t>فطناسة قبلي</t>
  </si>
  <si>
    <t>إسراء عمار</t>
  </si>
  <si>
    <t>016447040821</t>
  </si>
  <si>
    <t>نورسان قمر</t>
  </si>
  <si>
    <t>015299629552</t>
  </si>
  <si>
    <t>ياسين زنطور</t>
  </si>
  <si>
    <t>0163240003593</t>
  </si>
  <si>
    <t>مجدي فريوي</t>
  </si>
  <si>
    <t>016518055834</t>
  </si>
  <si>
    <t>زاوية قصيبة الثريات</t>
  </si>
  <si>
    <t>شهاب دباغي</t>
  </si>
  <si>
    <t>016215039756</t>
  </si>
  <si>
    <t>محمد تيسير الحجام</t>
  </si>
  <si>
    <t>016393035564</t>
  </si>
  <si>
    <t>هارون الحمدي</t>
  </si>
  <si>
    <t>016367039867</t>
  </si>
  <si>
    <t>راسيل العلوي</t>
  </si>
  <si>
    <t>016048045970</t>
  </si>
  <si>
    <t>ملكة الرابحي</t>
  </si>
  <si>
    <t>016145007170</t>
  </si>
  <si>
    <t>نيروز الناصر</t>
  </si>
  <si>
    <t>016108042894</t>
  </si>
  <si>
    <t>محمد أمين بن عامر</t>
  </si>
  <si>
    <t>016416031537</t>
  </si>
  <si>
    <t>إلياس بن عافية</t>
  </si>
  <si>
    <t>016268075114</t>
  </si>
  <si>
    <t>آلاء القرقني</t>
  </si>
  <si>
    <t>016372002126</t>
  </si>
  <si>
    <t>أيوب بن نصر</t>
  </si>
  <si>
    <t>016319032749</t>
  </si>
  <si>
    <t>ياسمين ساسي</t>
  </si>
  <si>
    <t>015824010932</t>
  </si>
  <si>
    <t>نسرين مرزوق</t>
  </si>
  <si>
    <t>015930031932</t>
  </si>
  <si>
    <t>اريام قارة</t>
  </si>
  <si>
    <t>015777041310</t>
  </si>
  <si>
    <t>احمد اياد قارة</t>
  </si>
  <si>
    <t>015777036761</t>
  </si>
  <si>
    <t>آدم ارناز</t>
  </si>
  <si>
    <t>015977053084</t>
  </si>
  <si>
    <t>اياد سحيب</t>
  </si>
  <si>
    <t>015806011368</t>
  </si>
  <si>
    <t>سليمة موسى</t>
  </si>
  <si>
    <t>015839022690</t>
  </si>
  <si>
    <t>ياسمين ابن الحاج عمر</t>
  </si>
  <si>
    <t>015753018551</t>
  </si>
  <si>
    <t>مصطفى أمين قط</t>
  </si>
  <si>
    <t>017183021247</t>
  </si>
  <si>
    <t>برهان الجملي</t>
  </si>
  <si>
    <t>017702072388</t>
  </si>
  <si>
    <t>اعتراض</t>
  </si>
  <si>
    <t>بلال البريكي</t>
  </si>
  <si>
    <t>017607029061</t>
  </si>
  <si>
    <t>له اخ في نفس المدرسة</t>
  </si>
  <si>
    <t>محمد علي بوهلال</t>
  </si>
  <si>
    <t>017711021852</t>
  </si>
  <si>
    <t xml:space="preserve">أوس هميلة </t>
  </si>
  <si>
    <t>017655007786</t>
  </si>
  <si>
    <t>لها اخ في نفس المدرسة</t>
  </si>
  <si>
    <t>جود الرشيد العميري</t>
  </si>
  <si>
    <t>017459002011</t>
  </si>
  <si>
    <t xml:space="preserve">إسراء المزوغي </t>
  </si>
  <si>
    <t>017576038571</t>
  </si>
  <si>
    <t>فرح عبد اللاوي</t>
  </si>
  <si>
    <t>017155021589</t>
  </si>
  <si>
    <t>أنس الغزال</t>
  </si>
  <si>
    <t>016995043937</t>
  </si>
  <si>
    <t>محمد يوسف باشا</t>
  </si>
  <si>
    <t>017566027363</t>
  </si>
  <si>
    <t>عائشة بن عبد الجليل</t>
  </si>
  <si>
    <t>017180016974</t>
  </si>
  <si>
    <t>نادين بونعجة</t>
  </si>
  <si>
    <t>016982002386</t>
  </si>
  <si>
    <t>أمل باباي</t>
  </si>
  <si>
    <t>017036046039</t>
  </si>
  <si>
    <t>إسراء عيساوي</t>
  </si>
  <si>
    <t>016723022692</t>
  </si>
  <si>
    <t xml:space="preserve">ابن خلدون بوحجلة </t>
  </si>
  <si>
    <t>هارون الجلاصي</t>
  </si>
  <si>
    <t>016532021208</t>
  </si>
  <si>
    <t>أنس بن مفتاح</t>
  </si>
  <si>
    <t>016525030942</t>
  </si>
  <si>
    <t>محمد سلمان منيسي</t>
  </si>
  <si>
    <t>016325065846</t>
  </si>
  <si>
    <t>نسرين بن عمارة</t>
  </si>
  <si>
    <t>016337032111</t>
  </si>
  <si>
    <t>محمد عيساوي</t>
  </si>
  <si>
    <t>016108048453</t>
  </si>
  <si>
    <t>محمد علي بريك</t>
  </si>
  <si>
    <t>016275067501</t>
  </si>
  <si>
    <t>مريم قعلول</t>
  </si>
  <si>
    <t>016169032454</t>
  </si>
  <si>
    <t>نوران عبيدي</t>
  </si>
  <si>
    <t>015928023628</t>
  </si>
  <si>
    <t>العهد الجديد فريانة</t>
  </si>
  <si>
    <t>لجين الوسلاتي</t>
  </si>
  <si>
    <t>044800543610</t>
  </si>
  <si>
    <t>إسراء ضو</t>
  </si>
  <si>
    <t>016266040639</t>
  </si>
  <si>
    <t>محمد خالد البداي</t>
  </si>
  <si>
    <t>016375039943</t>
  </si>
  <si>
    <t>لجين جبنوني</t>
  </si>
  <si>
    <t>015817008744</t>
  </si>
  <si>
    <t>شهد التليلي</t>
  </si>
  <si>
    <t>016365020146</t>
  </si>
  <si>
    <t>عمر ضيفاوي</t>
  </si>
  <si>
    <t>015772008727</t>
  </si>
  <si>
    <t xml:space="preserve">محمد بونعجة </t>
  </si>
  <si>
    <t>015979013593</t>
  </si>
  <si>
    <t xml:space="preserve">رنيم البداي </t>
  </si>
  <si>
    <t>015750021453</t>
  </si>
  <si>
    <t>صراط بن مفتاح</t>
  </si>
  <si>
    <t>016004036060</t>
  </si>
  <si>
    <t>محمد ساجد المثلوثي</t>
  </si>
  <si>
    <t>015957041580</t>
  </si>
  <si>
    <t>الانصاري</t>
  </si>
  <si>
    <t>النجاح</t>
  </si>
  <si>
    <t>الكازمات بني كلثوم</t>
  </si>
  <si>
    <t>أمان الله جراي</t>
  </si>
  <si>
    <t>017714057548</t>
  </si>
  <si>
    <t xml:space="preserve">القيروان </t>
  </si>
  <si>
    <t xml:space="preserve">باسم بن قندية </t>
  </si>
  <si>
    <t>017539009530</t>
  </si>
  <si>
    <t>أوس بن صالح</t>
  </si>
  <si>
    <t>017299000511</t>
  </si>
  <si>
    <t>امان الله حاضري</t>
  </si>
  <si>
    <t>017571045293</t>
  </si>
  <si>
    <t>سيدي عيد الحميد</t>
  </si>
  <si>
    <t>جود القرامي</t>
  </si>
  <si>
    <t>016903028222</t>
  </si>
  <si>
    <t>الجمهورية الحمامات</t>
  </si>
  <si>
    <t>جاد الزروقي</t>
  </si>
  <si>
    <t>016978031955</t>
  </si>
  <si>
    <t>محمد إلياس الحمروني</t>
  </si>
  <si>
    <t>017039074358</t>
  </si>
  <si>
    <t>إدريس دردوري</t>
  </si>
  <si>
    <t>017002014092</t>
  </si>
  <si>
    <t>بلقاسم منصر</t>
  </si>
  <si>
    <t>016762020736</t>
  </si>
  <si>
    <t>حي الزمر قفصة</t>
  </si>
  <si>
    <t>محمد منصر</t>
  </si>
  <si>
    <t>016762022857</t>
  </si>
  <si>
    <t>رحمة الأبيض</t>
  </si>
  <si>
    <t>016459033859</t>
  </si>
  <si>
    <t>دارالجمعية القيروان</t>
  </si>
  <si>
    <t>سارة قنهوبة</t>
  </si>
  <si>
    <t>016734011479</t>
  </si>
  <si>
    <t xml:space="preserve">يحي بن عطية </t>
  </si>
  <si>
    <t>016669062303</t>
  </si>
  <si>
    <t>ياسين القزاح</t>
  </si>
  <si>
    <t>016251061011</t>
  </si>
  <si>
    <t>ياسمين فرحات</t>
  </si>
  <si>
    <t>016517051983</t>
  </si>
  <si>
    <t xml:space="preserve">سليانة </t>
  </si>
  <si>
    <t>هارون طريطر</t>
  </si>
  <si>
    <t>016764023582</t>
  </si>
  <si>
    <t xml:space="preserve">وسيم خليفة </t>
  </si>
  <si>
    <t>016863000362</t>
  </si>
  <si>
    <t>حمزة شيخاوي</t>
  </si>
  <si>
    <t>016277063172</t>
  </si>
  <si>
    <t>عين الدباب القيروان</t>
  </si>
  <si>
    <t>ياسمين دردوري</t>
  </si>
  <si>
    <t>016280029150</t>
  </si>
  <si>
    <t>أحمد ياسين بوعاشور</t>
  </si>
  <si>
    <t>016352071050</t>
  </si>
  <si>
    <t>محمد أيوب الطرابلسي</t>
  </si>
  <si>
    <t>015911044382</t>
  </si>
  <si>
    <t>محمد رسلان القرامي</t>
  </si>
  <si>
    <t>015765031393</t>
  </si>
  <si>
    <t xml:space="preserve">آلاء كميشة </t>
  </si>
  <si>
    <t>015902082592</t>
  </si>
  <si>
    <t xml:space="preserve">لينة قنهوبة </t>
  </si>
  <si>
    <t>016032009345</t>
  </si>
  <si>
    <t>العمارات الشمالية</t>
  </si>
  <si>
    <t>العهد الجديد</t>
  </si>
  <si>
    <t>الامل</t>
  </si>
  <si>
    <t>الهداية</t>
  </si>
  <si>
    <t>9أفريل</t>
  </si>
  <si>
    <t>الهادي شاكر</t>
  </si>
  <si>
    <t>الامتياز الزاوية</t>
  </si>
  <si>
    <t>الاب معلم بالمدرسة</t>
  </si>
  <si>
    <t>معلم بالمدرسة</t>
  </si>
  <si>
    <t>لمار الطرابلسي</t>
  </si>
  <si>
    <t>016546016890</t>
  </si>
  <si>
    <t>نرمين الطرابلسي</t>
  </si>
  <si>
    <t>017067021068</t>
  </si>
  <si>
    <t>أخت بالمدرسة</t>
  </si>
  <si>
    <t>نادين لبان</t>
  </si>
  <si>
    <t>016635017116</t>
  </si>
  <si>
    <t>النجاح الرياض</t>
  </si>
  <si>
    <t>ابن سينا</t>
  </si>
  <si>
    <t>الامل حي الرياض</t>
  </si>
  <si>
    <t>017720023250</t>
  </si>
  <si>
    <t>الفتح الرياض</t>
  </si>
  <si>
    <t>يوسف فحيمة</t>
  </si>
  <si>
    <t>شيماء المشرقي</t>
  </si>
  <si>
    <t>017603005379</t>
  </si>
  <si>
    <t>سليمان مراد</t>
  </si>
  <si>
    <t>017752060936</t>
  </si>
  <si>
    <t>أمينة الزلفاني</t>
  </si>
  <si>
    <t>017881008591</t>
  </si>
  <si>
    <t>ملكة بن حسن</t>
  </si>
  <si>
    <t>017725020063</t>
  </si>
  <si>
    <t xml:space="preserve">محمد ياسين رزام </t>
  </si>
  <si>
    <t>017192046691</t>
  </si>
  <si>
    <t>مسجد عيسى المنستير</t>
  </si>
  <si>
    <t>ياسمين حمروني</t>
  </si>
  <si>
    <t>017706020591</t>
  </si>
  <si>
    <t>إلين يعقوبي</t>
  </si>
  <si>
    <t>017886042790</t>
  </si>
  <si>
    <t>محمد عزيز السالك</t>
  </si>
  <si>
    <t>017532044122</t>
  </si>
  <si>
    <t>ورفلة القيروان</t>
  </si>
  <si>
    <t xml:space="preserve">إياد بن زينة </t>
  </si>
  <si>
    <t>017148035569</t>
  </si>
  <si>
    <t>عبد الرحمان فوار</t>
  </si>
  <si>
    <t>016805046195</t>
  </si>
  <si>
    <t xml:space="preserve">راسب </t>
  </si>
  <si>
    <t>رفيق جراد</t>
  </si>
  <si>
    <t>017281000442</t>
  </si>
  <si>
    <t>الشابي توزر</t>
  </si>
  <si>
    <t>حنين خليفة</t>
  </si>
  <si>
    <t>017358070679</t>
  </si>
  <si>
    <t>محمد قصي بوفايد</t>
  </si>
  <si>
    <t>017217020757</t>
  </si>
  <si>
    <t>مريم السعيدي</t>
  </si>
  <si>
    <t>017365056400</t>
  </si>
  <si>
    <t>نور الماشطة</t>
  </si>
  <si>
    <t>017247034981</t>
  </si>
  <si>
    <t>بيرم غرسلاوي</t>
  </si>
  <si>
    <t>017814047168</t>
  </si>
  <si>
    <t>قصي بن زينة</t>
  </si>
  <si>
    <t>016759044351</t>
  </si>
  <si>
    <t>سالم الجلاصي</t>
  </si>
  <si>
    <t>016942026969</t>
  </si>
  <si>
    <t xml:space="preserve">حامد خليفة </t>
  </si>
  <si>
    <t>016701018648</t>
  </si>
  <si>
    <t>ملكة زغوان</t>
  </si>
  <si>
    <t>017032052972</t>
  </si>
  <si>
    <t>محمد ضياء عفلي</t>
  </si>
  <si>
    <t>016862018642</t>
  </si>
  <si>
    <t>سيف الدين غراب</t>
  </si>
  <si>
    <t>016981075735</t>
  </si>
  <si>
    <t>لينا مشي</t>
  </si>
  <si>
    <t>017018035159</t>
  </si>
  <si>
    <t>محمد الأمين بن عائشة</t>
  </si>
  <si>
    <t>017064030034</t>
  </si>
  <si>
    <t>آية المليتي</t>
  </si>
  <si>
    <t>016897000781</t>
  </si>
  <si>
    <t>جنى اللوزي</t>
  </si>
  <si>
    <t>017043065102</t>
  </si>
  <si>
    <t>لين اللوزي</t>
  </si>
  <si>
    <t>017043010336</t>
  </si>
  <si>
    <t>محمد يعقوب العجلاني</t>
  </si>
  <si>
    <t>016838026195</t>
  </si>
  <si>
    <t>عمر العوني</t>
  </si>
  <si>
    <t>016548010040</t>
  </si>
  <si>
    <t>الاب زميل بالمدرسة</t>
  </si>
  <si>
    <t>يوسف العوني</t>
  </si>
  <si>
    <t>017253042113</t>
  </si>
  <si>
    <t>016791011410</t>
  </si>
  <si>
    <t xml:space="preserve">مجدولين فحيمة </t>
  </si>
  <si>
    <t>016791044752</t>
  </si>
  <si>
    <t>سليم بن عون</t>
  </si>
  <si>
    <t>016633018719</t>
  </si>
  <si>
    <t>مرام السعدوني</t>
  </si>
  <si>
    <t>015511060640</t>
  </si>
  <si>
    <t>آرين اللوزي</t>
  </si>
  <si>
    <t>016630020207</t>
  </si>
  <si>
    <t>محمد يزن السعفي</t>
  </si>
  <si>
    <t>016322002868</t>
  </si>
  <si>
    <t>دارين الرمضاني</t>
  </si>
  <si>
    <t>016387029850</t>
  </si>
  <si>
    <t>أريج الغربي</t>
  </si>
  <si>
    <t>014822045743</t>
  </si>
  <si>
    <t>لها أخ</t>
  </si>
  <si>
    <t>درين بن عون</t>
  </si>
  <si>
    <t>015949044437</t>
  </si>
  <si>
    <t>آية البريكي</t>
  </si>
  <si>
    <t>016158043364</t>
  </si>
  <si>
    <t>سليمة حسون</t>
  </si>
  <si>
    <t>015948023513</t>
  </si>
  <si>
    <t>ساجد زغوان</t>
  </si>
  <si>
    <t>015954050748</t>
  </si>
  <si>
    <t>إسراء رزام</t>
  </si>
  <si>
    <t>016274065367</t>
  </si>
  <si>
    <t>يوسف عبد اللاوي</t>
  </si>
  <si>
    <t>016619039504</t>
  </si>
  <si>
    <t>ياسين حر</t>
  </si>
  <si>
    <t>016055052303</t>
  </si>
  <si>
    <t>منيار غراب</t>
  </si>
  <si>
    <t>015930050221</t>
  </si>
  <si>
    <t>أيوب المشرقي</t>
  </si>
  <si>
    <t>015989034911</t>
  </si>
  <si>
    <t>أمان الله بوفايد</t>
  </si>
  <si>
    <t>015937013912</t>
  </si>
  <si>
    <t>أيوب العجلاني</t>
  </si>
  <si>
    <t>015789036172</t>
  </si>
  <si>
    <t>إبراهيم الكسراوي</t>
  </si>
  <si>
    <t>016624034091</t>
  </si>
  <si>
    <t>إياد خليفة</t>
  </si>
  <si>
    <t>017349006233</t>
  </si>
  <si>
    <t xml:space="preserve">تغيير السكن </t>
  </si>
  <si>
    <t>ياسين عبيد</t>
  </si>
  <si>
    <t>017639028856</t>
  </si>
  <si>
    <t>الأخ بالمدرسة</t>
  </si>
  <si>
    <t>جود المحمود</t>
  </si>
  <si>
    <t>017731043157</t>
  </si>
  <si>
    <t>القرب من السكن</t>
  </si>
  <si>
    <t>محمد رسلان بوسعدية</t>
  </si>
  <si>
    <t>017754002552</t>
  </si>
  <si>
    <t>فنون سعداوي</t>
  </si>
  <si>
    <t>017762015156</t>
  </si>
  <si>
    <t>مالك هرابي</t>
  </si>
  <si>
    <t>017422003177</t>
  </si>
  <si>
    <t>قبلي</t>
  </si>
  <si>
    <t>أحمد بن عمار</t>
  </si>
  <si>
    <t>017357034702</t>
  </si>
  <si>
    <t>أسباب صحية</t>
  </si>
  <si>
    <t>إياد عطية</t>
  </si>
  <si>
    <t>016346002284</t>
  </si>
  <si>
    <t>محمد يوسف صويدي</t>
  </si>
  <si>
    <t>017248023977</t>
  </si>
  <si>
    <t>أسيل الزلفاني</t>
  </si>
  <si>
    <t>017528009629</t>
  </si>
  <si>
    <t>محمد أمين الهيشري</t>
  </si>
  <si>
    <t>017047044829</t>
  </si>
  <si>
    <t>بشرى عبد اللاوي</t>
  </si>
  <si>
    <t>016890031939</t>
  </si>
  <si>
    <t>أخ بالمدرسة</t>
  </si>
  <si>
    <t>حنين سعداوي</t>
  </si>
  <si>
    <t>016770032431</t>
  </si>
  <si>
    <t>وجدان عوني</t>
  </si>
  <si>
    <t>016233022950</t>
  </si>
  <si>
    <t>إياد الدهماني</t>
  </si>
  <si>
    <t>016158014264</t>
  </si>
  <si>
    <t>أدم عطية</t>
  </si>
  <si>
    <t>015084031274</t>
  </si>
  <si>
    <t>يوسف بن حسين</t>
  </si>
  <si>
    <t>015020023402</t>
  </si>
  <si>
    <t>حالة خاصة</t>
  </si>
  <si>
    <t>مريم حمزاوي</t>
  </si>
  <si>
    <t>016115061553</t>
  </si>
  <si>
    <t>عمر الخذيري</t>
  </si>
  <si>
    <t>016113020614</t>
  </si>
  <si>
    <t>الام زميلة</t>
  </si>
  <si>
    <t>أسيل بالليل</t>
  </si>
  <si>
    <t>016306001710</t>
  </si>
  <si>
    <t>ملاك حمزاوي</t>
  </si>
  <si>
    <t>015782031251</t>
  </si>
  <si>
    <t>ريماس عجموني</t>
  </si>
  <si>
    <t>016358013615</t>
  </si>
  <si>
    <t>الوسلاتية</t>
  </si>
  <si>
    <t>روان عجموني</t>
  </si>
  <si>
    <t>016358013716</t>
  </si>
  <si>
    <t>شيماء قدوار</t>
  </si>
  <si>
    <t>015572035749</t>
  </si>
  <si>
    <t>يوسف هرابي</t>
  </si>
  <si>
    <t>016406002242</t>
  </si>
  <si>
    <t>معتز بن لو</t>
  </si>
  <si>
    <t>015547028846</t>
  </si>
  <si>
    <t>زينب الفرجاني</t>
  </si>
  <si>
    <t>015997032054</t>
  </si>
  <si>
    <t>016056063325</t>
  </si>
  <si>
    <t>كنان ساسي</t>
  </si>
  <si>
    <t>الرحمة الخاصة</t>
  </si>
  <si>
    <t>أخ مرسم بالمدرسة</t>
  </si>
  <si>
    <t>لجين ساسي</t>
  </si>
  <si>
    <t>016647069470</t>
  </si>
  <si>
    <t>يونس ملاوحي</t>
  </si>
  <si>
    <t>017003028855</t>
  </si>
  <si>
    <t>مشكلة في المعرف</t>
  </si>
  <si>
    <t>يونس عبودة</t>
  </si>
  <si>
    <t>017536005863</t>
  </si>
  <si>
    <t>حمدة الحاج إبراهيم</t>
  </si>
  <si>
    <t>017764027706</t>
  </si>
  <si>
    <t>قصي الكبير</t>
  </si>
  <si>
    <t>017469003268</t>
  </si>
  <si>
    <t>يعقوب دخلية</t>
  </si>
  <si>
    <t>017317039174</t>
  </si>
  <si>
    <t>بلال بن عبد الله</t>
  </si>
  <si>
    <t>017695055753</t>
  </si>
  <si>
    <t>,,,,,,,,,,,,,,,</t>
  </si>
  <si>
    <t>مالك جفال</t>
  </si>
  <si>
    <t>017301021343</t>
  </si>
  <si>
    <t>امنة زلفاني</t>
  </si>
  <si>
    <t>017838026982</t>
  </si>
  <si>
    <t xml:space="preserve">ادريس الدلال </t>
  </si>
  <si>
    <t>017779059369</t>
  </si>
  <si>
    <t>لينة بالواعر</t>
  </si>
  <si>
    <t>017218039156</t>
  </si>
  <si>
    <t>حسان</t>
  </si>
  <si>
    <t>بيرم حامدي</t>
  </si>
  <si>
    <t>017214247406</t>
  </si>
  <si>
    <t>المنستير</t>
  </si>
  <si>
    <t>جوري ابن موسي</t>
  </si>
  <si>
    <t>017254051216</t>
  </si>
  <si>
    <t>أحمد عمري</t>
  </si>
  <si>
    <t>017208001070</t>
  </si>
  <si>
    <t>ضحي</t>
  </si>
  <si>
    <t>جوري العطار</t>
  </si>
  <si>
    <t>017512027362</t>
  </si>
  <si>
    <t>رنيم بن محرز</t>
  </si>
  <si>
    <t>017247018312</t>
  </si>
  <si>
    <t>السواسي</t>
  </si>
  <si>
    <t>زينب بالطيب</t>
  </si>
  <si>
    <t>017533049888</t>
  </si>
  <si>
    <t>ميار بوسعدية</t>
  </si>
  <si>
    <t>017129043070</t>
  </si>
  <si>
    <t>يوسف الحاج إبراهيم</t>
  </si>
  <si>
    <t>016983069386</t>
  </si>
  <si>
    <t>زكارياء الكبير</t>
  </si>
  <si>
    <t>016648048261</t>
  </si>
  <si>
    <t>ياسين الصغير</t>
  </si>
  <si>
    <t>016955032649</t>
  </si>
  <si>
    <t>نافع بالواعر</t>
  </si>
  <si>
    <t>016537012664</t>
  </si>
  <si>
    <t>ياسين براهمي</t>
  </si>
  <si>
    <t>016512017279</t>
  </si>
  <si>
    <t>عمر بن مسعود</t>
  </si>
  <si>
    <t>عائشة دخلية</t>
  </si>
  <si>
    <t>016506025208</t>
  </si>
  <si>
    <t>نور تريعة</t>
  </si>
  <si>
    <t>مصطفي بديس سبيتة</t>
  </si>
  <si>
    <t>016527051774</t>
  </si>
  <si>
    <t>يوسف بن سيك أحمد</t>
  </si>
  <si>
    <t>016462024489</t>
  </si>
  <si>
    <t>16682012914'0</t>
  </si>
  <si>
    <t>شمس الدين الكبير</t>
  </si>
  <si>
    <t>015855033552</t>
  </si>
  <si>
    <t>مهدي جفال</t>
  </si>
  <si>
    <t>016280036628</t>
  </si>
  <si>
    <t>يوسف مازوزي</t>
  </si>
  <si>
    <t>016321068739</t>
  </si>
  <si>
    <t>سلسبيل بولعواد</t>
  </si>
  <si>
    <t>015637051314</t>
  </si>
  <si>
    <t>إسحاق بوراس</t>
  </si>
  <si>
    <t>015973064162</t>
  </si>
  <si>
    <t>زينب ابن الامام</t>
  </si>
  <si>
    <t>015833021828</t>
  </si>
  <si>
    <t>ردينة بن محرز</t>
  </si>
  <si>
    <t>015950043335</t>
  </si>
  <si>
    <t>يوسف الراشدي</t>
  </si>
  <si>
    <t>015937080091</t>
  </si>
  <si>
    <t>زينب بلهادي</t>
  </si>
  <si>
    <t>جودتليش</t>
  </si>
  <si>
    <t>017664004740</t>
  </si>
  <si>
    <t>تسنيم القيزاني</t>
  </si>
  <si>
    <t>017814054444</t>
  </si>
  <si>
    <t>فرح جرار</t>
  </si>
  <si>
    <t>017788045613</t>
  </si>
  <si>
    <t>تيسير الحاجبالقاسم</t>
  </si>
  <si>
    <t>017584019449</t>
  </si>
  <si>
    <t>نيروز الأندلسي</t>
  </si>
  <si>
    <t>017863009132</t>
  </si>
  <si>
    <t>ميساء نصري</t>
  </si>
  <si>
    <t>017409021648</t>
  </si>
  <si>
    <t>ملكة بن الكحلاء</t>
  </si>
  <si>
    <t>017816015258</t>
  </si>
  <si>
    <t>نجد بودبوس</t>
  </si>
  <si>
    <t>017543031188</t>
  </si>
  <si>
    <t>أخ بنفس المد رسة</t>
  </si>
  <si>
    <t xml:space="preserve">يوسف مصباح </t>
  </si>
  <si>
    <t>017603049637</t>
  </si>
  <si>
    <t>مرام المجيدي</t>
  </si>
  <si>
    <t>015971011604</t>
  </si>
  <si>
    <t>محمد العجيلي</t>
  </si>
  <si>
    <t>017012055818</t>
  </si>
  <si>
    <t>سليم ابراهم</t>
  </si>
  <si>
    <t>017592013259</t>
  </si>
  <si>
    <t>لمار الفقيه</t>
  </si>
  <si>
    <t>017673056355</t>
  </si>
  <si>
    <t>سجى حامدي</t>
  </si>
  <si>
    <t>017756009139</t>
  </si>
  <si>
    <t>زينب عبداوي</t>
  </si>
  <si>
    <t>017747004206</t>
  </si>
  <si>
    <t>أدم عافي</t>
  </si>
  <si>
    <t>017372023020</t>
  </si>
  <si>
    <t>سجود كريشي</t>
  </si>
  <si>
    <t>017448009281</t>
  </si>
  <si>
    <t>سجود حامدي</t>
  </si>
  <si>
    <t>017172049234</t>
  </si>
  <si>
    <t>فاطمة الزهراء الصالحي</t>
  </si>
  <si>
    <t>017342036579</t>
  </si>
  <si>
    <t>الشريع</t>
  </si>
  <si>
    <t>يوسف موسى</t>
  </si>
  <si>
    <t>017415006043</t>
  </si>
  <si>
    <t>أمنة  الغياط</t>
  </si>
  <si>
    <t>017326044313</t>
  </si>
  <si>
    <t>يعقوب الحسومي</t>
  </si>
  <si>
    <t>017387046094</t>
  </si>
  <si>
    <t>سيبال الحسومي</t>
  </si>
  <si>
    <t>017387045993</t>
  </si>
  <si>
    <t>روعة عماري</t>
  </si>
  <si>
    <t>017049042120</t>
  </si>
  <si>
    <t>الحمد</t>
  </si>
  <si>
    <t>عمر التومي</t>
  </si>
  <si>
    <t>017388002051</t>
  </si>
  <si>
    <t>سبيطلة</t>
  </si>
  <si>
    <t>زبير بوفارس</t>
  </si>
  <si>
    <t>حشاد القلعة الكبرى</t>
  </si>
  <si>
    <t xml:space="preserve">نور صولة </t>
  </si>
  <si>
    <t>017150021544</t>
  </si>
  <si>
    <t>شاهين بن الحاج مبارك</t>
  </si>
  <si>
    <t>017506017002</t>
  </si>
  <si>
    <t>ريان المخينيني رشيد</t>
  </si>
  <si>
    <t>016671031403</t>
  </si>
  <si>
    <t>طه ايلاهي</t>
  </si>
  <si>
    <t>017140008518</t>
  </si>
  <si>
    <t>الأخ بنفس المدرسة</t>
  </si>
  <si>
    <t>يسر الحاج بالقاسم</t>
  </si>
  <si>
    <t>016929018057</t>
  </si>
  <si>
    <t>أمنة البنبلي</t>
  </si>
  <si>
    <t>نور الهدى الصالحي</t>
  </si>
  <si>
    <t>016875031695</t>
  </si>
  <si>
    <t>الشرايع</t>
  </si>
  <si>
    <t>نوران حاجي</t>
  </si>
  <si>
    <t>016821009567</t>
  </si>
  <si>
    <t>رتاج بنمحمد</t>
  </si>
  <si>
    <t>017169034756</t>
  </si>
  <si>
    <t>زيد عبداوي</t>
  </si>
  <si>
    <t>017112023816</t>
  </si>
  <si>
    <t>رحمة الشبيلي</t>
  </si>
  <si>
    <t>017000083085</t>
  </si>
  <si>
    <t xml:space="preserve">لجين بوزيد </t>
  </si>
  <si>
    <t>016951039178</t>
  </si>
  <si>
    <t>016836013649</t>
  </si>
  <si>
    <t>تغيير العمل</t>
  </si>
  <si>
    <t>موسى الجراي</t>
  </si>
  <si>
    <t>017800054213</t>
  </si>
  <si>
    <t>زينب بوفارس</t>
  </si>
  <si>
    <t>,,,,,,,,,,,,,,,,,,</t>
  </si>
  <si>
    <t>أسامة بوراوي</t>
  </si>
  <si>
    <t>016703029175</t>
  </si>
  <si>
    <t>إسراء دردوري</t>
  </si>
  <si>
    <t>016448059523</t>
  </si>
  <si>
    <t>رؤوف بحمان</t>
  </si>
  <si>
    <t>016170019632</t>
  </si>
  <si>
    <t>خديجة منة الله اللطيف</t>
  </si>
  <si>
    <t>016446008678</t>
  </si>
  <si>
    <t>أريج عطية</t>
  </si>
  <si>
    <t>015935009042</t>
  </si>
  <si>
    <t>مبروك فرج</t>
  </si>
  <si>
    <t>016751057211</t>
  </si>
  <si>
    <t>ألين زقام</t>
  </si>
  <si>
    <t>016540062811</t>
  </si>
  <si>
    <t>ألاء الهمامي</t>
  </si>
  <si>
    <t>016545020622</t>
  </si>
  <si>
    <t>معتز نصيرة</t>
  </si>
  <si>
    <t>016652022130</t>
  </si>
  <si>
    <t>سلمى الجنان</t>
  </si>
  <si>
    <t>016331052160</t>
  </si>
  <si>
    <t>جدان  ابن الحاج علي</t>
  </si>
  <si>
    <t>016098042804</t>
  </si>
  <si>
    <t>محمد الأمن سلطاني</t>
  </si>
  <si>
    <t>016135027789</t>
  </si>
  <si>
    <t>إياد البنبلي</t>
  </si>
  <si>
    <t>016242006665</t>
  </si>
  <si>
    <t>منيار حاجي</t>
  </si>
  <si>
    <t>016243019711</t>
  </si>
  <si>
    <t>أيوب نصري</t>
  </si>
  <si>
    <t>015781040336</t>
  </si>
  <si>
    <t>إدريس الحسومي</t>
  </si>
  <si>
    <t>016396022154</t>
  </si>
  <si>
    <t>عمر بن الحاج علي</t>
  </si>
  <si>
    <t>015726034464</t>
  </si>
  <si>
    <t>مسرة قداس</t>
  </si>
  <si>
    <t>0161977053229</t>
  </si>
  <si>
    <t>يحي عامري</t>
  </si>
  <si>
    <t>016209044550</t>
  </si>
  <si>
    <t>أمين العماري</t>
  </si>
  <si>
    <t>015411038684</t>
  </si>
  <si>
    <t>إسلام بوراوي</t>
  </si>
  <si>
    <t>015133028301</t>
  </si>
  <si>
    <t>سيدي بوعلى</t>
  </si>
  <si>
    <t>أسيل عبد لاوي</t>
  </si>
  <si>
    <t>016014035952</t>
  </si>
  <si>
    <t>نور المشري</t>
  </si>
  <si>
    <t>016016037990</t>
  </si>
  <si>
    <t>علي سعيدان</t>
  </si>
  <si>
    <t>015965051558</t>
  </si>
  <si>
    <t>يوسف قليعي</t>
  </si>
  <si>
    <t>016024014525</t>
  </si>
  <si>
    <t>مريم يوسفي</t>
  </si>
  <si>
    <t>015766028877</t>
  </si>
  <si>
    <t>زينب روين</t>
  </si>
  <si>
    <t>015940024043</t>
  </si>
  <si>
    <t>سناء بوعزيز</t>
  </si>
  <si>
    <t>014747035894</t>
  </si>
  <si>
    <t>شهد النومي</t>
  </si>
  <si>
    <t>القصرين</t>
  </si>
  <si>
    <t>يوسف بوزيد</t>
  </si>
  <si>
    <t>015831010288</t>
  </si>
  <si>
    <t>رؤيا المهذبي</t>
  </si>
  <si>
    <t>017754023063</t>
  </si>
  <si>
    <t xml:space="preserve">حمام سوسة </t>
  </si>
  <si>
    <t>عبد الرحمان بن الهاني</t>
  </si>
  <si>
    <t>017599002515</t>
  </si>
  <si>
    <t>مؤمن علوي</t>
  </si>
  <si>
    <t>017618044827</t>
  </si>
  <si>
    <t>هبة الله شويقي</t>
  </si>
  <si>
    <t>017773002428</t>
  </si>
  <si>
    <t xml:space="preserve">النفيضة </t>
  </si>
  <si>
    <t>آزر المهذبي</t>
  </si>
  <si>
    <t>017407029714</t>
  </si>
  <si>
    <t>نور الجبالي</t>
  </si>
  <si>
    <t>017547042241</t>
  </si>
  <si>
    <t>أسيل المولهي</t>
  </si>
  <si>
    <t>017463039029</t>
  </si>
  <si>
    <t>أحمد كرعود</t>
  </si>
  <si>
    <t>017432020550</t>
  </si>
  <si>
    <t xml:space="preserve">محمد يوسف بوسلامة </t>
  </si>
  <si>
    <t>017434037140</t>
  </si>
  <si>
    <t>فاطمة سارة بلعيد</t>
  </si>
  <si>
    <t>016690059466</t>
  </si>
  <si>
    <t>يوسف بن عثمان</t>
  </si>
  <si>
    <t>017025033913</t>
  </si>
  <si>
    <t>محمد ياسين مامني</t>
  </si>
  <si>
    <t>016812043030</t>
  </si>
  <si>
    <t>الحبيب بورقيبة المنستير</t>
  </si>
  <si>
    <t>مريم التومي</t>
  </si>
  <si>
    <t>017060030503</t>
  </si>
  <si>
    <t>عبد الله بن الهاني</t>
  </si>
  <si>
    <t>016816056507</t>
  </si>
  <si>
    <t xml:space="preserve">زينب علية </t>
  </si>
  <si>
    <t>016939043716</t>
  </si>
  <si>
    <t xml:space="preserve">محمد زخامة المنستير </t>
  </si>
  <si>
    <t>مرام عراكي</t>
  </si>
  <si>
    <t>016976024055</t>
  </si>
  <si>
    <t>أحمد بلحاج عمار</t>
  </si>
  <si>
    <t>017047036341</t>
  </si>
  <si>
    <t>آدم الحمادي</t>
  </si>
  <si>
    <t>016906032188</t>
  </si>
  <si>
    <t xml:space="preserve">إبراهيم الغضبان </t>
  </si>
  <si>
    <t>016455023113</t>
  </si>
  <si>
    <t>لجين هاشم</t>
  </si>
  <si>
    <t>016596054039</t>
  </si>
  <si>
    <t xml:space="preserve">ملكة بنعبادة </t>
  </si>
  <si>
    <t>016771024154</t>
  </si>
  <si>
    <t>روان بوصوف</t>
  </si>
  <si>
    <t>016729061449</t>
  </si>
  <si>
    <t xml:space="preserve">جرزونة بنزرت </t>
  </si>
  <si>
    <t xml:space="preserve">بلقيس بن صالح </t>
  </si>
  <si>
    <t>016738018791</t>
  </si>
  <si>
    <t xml:space="preserve">ايلاف عبد  اللاوي </t>
  </si>
  <si>
    <t>016539032991</t>
  </si>
  <si>
    <t xml:space="preserve">مريم بوسيف </t>
  </si>
  <si>
    <t>016390039375</t>
  </si>
  <si>
    <t>ملكة المؤدب</t>
  </si>
  <si>
    <t>016167037385</t>
  </si>
  <si>
    <t>لجين بن عثمان</t>
  </si>
  <si>
    <t>016081016674</t>
  </si>
  <si>
    <t>ملكة بلعيد</t>
  </si>
  <si>
    <t>نذير منصور</t>
  </si>
  <si>
    <t>016174007645</t>
  </si>
  <si>
    <t>016160039544</t>
  </si>
  <si>
    <t>أحمد المهذبي</t>
  </si>
  <si>
    <t>016035020486</t>
  </si>
  <si>
    <t>ريان البدوي</t>
  </si>
  <si>
    <t>015996042957</t>
  </si>
  <si>
    <t>مرام حسيني</t>
  </si>
  <si>
    <t>016009031863</t>
  </si>
  <si>
    <t>أمين الساحلي</t>
  </si>
  <si>
    <t>016900019000</t>
  </si>
  <si>
    <t>رزان الصلعاني</t>
  </si>
  <si>
    <t>براءة بنمسعود</t>
  </si>
  <si>
    <t>016104022852</t>
  </si>
  <si>
    <t>تسنيم الخليفي</t>
  </si>
  <si>
    <t>015834010925</t>
  </si>
  <si>
    <t>سيدى عبد الحميد</t>
  </si>
  <si>
    <t>مالك عبد السلام شعبان</t>
  </si>
  <si>
    <t>017756033690</t>
  </si>
  <si>
    <t>مدنين</t>
  </si>
  <si>
    <t>حمزة جبالي</t>
  </si>
  <si>
    <t>017762010106</t>
  </si>
  <si>
    <t>سلمان صمعية</t>
  </si>
  <si>
    <t>017555028775</t>
  </si>
  <si>
    <t>يوسف كسابي</t>
  </si>
  <si>
    <t>017234050826</t>
  </si>
  <si>
    <t>أسماء صمعية</t>
  </si>
  <si>
    <t>016977037303</t>
  </si>
  <si>
    <t>سليم العياشي</t>
  </si>
  <si>
    <t>017543046548</t>
  </si>
  <si>
    <t>زينب بن عبد الجليل</t>
  </si>
  <si>
    <t>016824015052</t>
  </si>
  <si>
    <t>ياسين المبروك</t>
  </si>
  <si>
    <t>017124040496</t>
  </si>
  <si>
    <t>رياض بومعيزة</t>
  </si>
  <si>
    <t>سيدى بوعلى</t>
  </si>
  <si>
    <t>سيرين حميدة</t>
  </si>
  <si>
    <t>016858036285</t>
  </si>
  <si>
    <t>إسلام كسابي</t>
  </si>
  <si>
    <t>016131032504</t>
  </si>
  <si>
    <t>محمد برءة مانسي</t>
  </si>
  <si>
    <t>016523040523</t>
  </si>
  <si>
    <t>أمان الله بن محمد</t>
  </si>
  <si>
    <t>016635035612</t>
  </si>
  <si>
    <t>محمد بن محمد</t>
  </si>
  <si>
    <t>016635057840</t>
  </si>
  <si>
    <t>سفيان اليحياوي</t>
  </si>
  <si>
    <t>016248053102</t>
  </si>
  <si>
    <t>بكر صمعية</t>
  </si>
  <si>
    <t>016357049978</t>
  </si>
  <si>
    <t>مرام العياشي</t>
  </si>
  <si>
    <t>016756011483</t>
  </si>
  <si>
    <t>إياد بن عبد الجليل</t>
  </si>
  <si>
    <t>016083025079</t>
  </si>
  <si>
    <t>زينب بحروني</t>
  </si>
  <si>
    <t>015922029735</t>
  </si>
  <si>
    <t>ياسمين حميدة</t>
  </si>
  <si>
    <t>015933063382</t>
  </si>
  <si>
    <t>سليم المطوي</t>
  </si>
  <si>
    <t>017715040884</t>
  </si>
  <si>
    <t>,,,,,,,,,,,,,,,,,</t>
  </si>
  <si>
    <t>غصون ساسي</t>
  </si>
  <si>
    <t>017736033001</t>
  </si>
  <si>
    <t>بلقيس العكرمي</t>
  </si>
  <si>
    <t>017597002901</t>
  </si>
  <si>
    <t>محمود الرويني</t>
  </si>
  <si>
    <t>017717039084</t>
  </si>
  <si>
    <t>إعادة اعتراض+له اخ واخت بالمدرسة</t>
  </si>
  <si>
    <t>سيما غلالة</t>
  </si>
  <si>
    <t>017236031444</t>
  </si>
  <si>
    <t>الياس عبشة</t>
  </si>
  <si>
    <t>017642032927</t>
  </si>
  <si>
    <t>اركان ابن سعيد</t>
  </si>
  <si>
    <t>017504004048</t>
  </si>
  <si>
    <t>اسراء الهمامي</t>
  </si>
  <si>
    <t>017171009213</t>
  </si>
  <si>
    <t>قعفور</t>
  </si>
  <si>
    <t>محمد ياسين الهاني</t>
  </si>
  <si>
    <t>017316044825</t>
  </si>
  <si>
    <t>رويدة البازي</t>
  </si>
  <si>
    <t>017031023762</t>
  </si>
  <si>
    <t>اريج ميمونة</t>
  </si>
  <si>
    <t>017134041095</t>
  </si>
  <si>
    <t>يوسف عرعود</t>
  </si>
  <si>
    <t>مع موافقة المدير</t>
  </si>
  <si>
    <t>أرسلان بناني</t>
  </si>
  <si>
    <t>017142014495</t>
  </si>
  <si>
    <t>قصي بوكيد</t>
  </si>
  <si>
    <t>016878032130</t>
  </si>
  <si>
    <t>نابل</t>
  </si>
  <si>
    <t>ريان عميمي</t>
  </si>
  <si>
    <t>016430001658</t>
  </si>
  <si>
    <t>آدم ميمونة</t>
  </si>
  <si>
    <t>016501033243</t>
  </si>
  <si>
    <t>محمد يحي علوان</t>
  </si>
  <si>
    <t>016656010850</t>
  </si>
  <si>
    <t>زيدان العكرمي</t>
  </si>
  <si>
    <t>017096002951</t>
  </si>
  <si>
    <t>شهد الزريبي</t>
  </si>
  <si>
    <t>016823042628</t>
  </si>
  <si>
    <t>ملاك مامني</t>
  </si>
  <si>
    <t>016958048238</t>
  </si>
  <si>
    <t>فاطمة مساكني</t>
  </si>
  <si>
    <t>016914013066</t>
  </si>
  <si>
    <t>قصرين</t>
  </si>
  <si>
    <t>عمر الأبيض</t>
  </si>
  <si>
    <t>016846033850</t>
  </si>
  <si>
    <t>سارة المهذبي</t>
  </si>
  <si>
    <t>017174019546</t>
  </si>
  <si>
    <t>يوسف حمد</t>
  </si>
  <si>
    <t>016880025983</t>
  </si>
  <si>
    <t>الاف السويسي</t>
  </si>
  <si>
    <t>017066048240</t>
  </si>
  <si>
    <t>ميار فجاري</t>
  </si>
  <si>
    <t>016671032009</t>
  </si>
  <si>
    <t>آدم الهمامي</t>
  </si>
  <si>
    <t>016684003131</t>
  </si>
  <si>
    <t>سجود بنعلي</t>
  </si>
  <si>
    <t>016634020142</t>
  </si>
  <si>
    <t>استبرق السميعي</t>
  </si>
  <si>
    <t>016578008302</t>
  </si>
  <si>
    <t>ليان خليفي</t>
  </si>
  <si>
    <t>016553018977</t>
  </si>
  <si>
    <t>محمد امين خليفي</t>
  </si>
  <si>
    <t>016529036032</t>
  </si>
  <si>
    <t>نيروز مساكني</t>
  </si>
  <si>
    <t>016237019047</t>
  </si>
  <si>
    <t>ايلاف مشرقي</t>
  </si>
  <si>
    <t>016718018405</t>
  </si>
  <si>
    <t>انس بناني</t>
  </si>
  <si>
    <t>016402022919</t>
  </si>
  <si>
    <t>مرام بنحمد</t>
  </si>
  <si>
    <t>016290044806</t>
  </si>
  <si>
    <t>محمد امين الحجري</t>
  </si>
  <si>
    <t>016152022795</t>
  </si>
  <si>
    <t>قابيل بكوش</t>
  </si>
  <si>
    <t>016145029301</t>
  </si>
  <si>
    <t>زينب المحجوب</t>
  </si>
  <si>
    <t>016248056334</t>
  </si>
  <si>
    <t>ياسين الجليدي</t>
  </si>
  <si>
    <t>015505042293</t>
  </si>
  <si>
    <t>يوسف الأبيض</t>
  </si>
  <si>
    <t>016137050544</t>
  </si>
  <si>
    <t>اريج بناني</t>
  </si>
  <si>
    <t>016044028756</t>
  </si>
  <si>
    <t>زكرياء محجوب</t>
  </si>
  <si>
    <t>016119003389</t>
  </si>
  <si>
    <t>يقين خليفي</t>
  </si>
  <si>
    <t>015957020463</t>
  </si>
  <si>
    <t>احمد خليفي</t>
  </si>
  <si>
    <t>015750037621</t>
  </si>
  <si>
    <t>مريم الأبيض</t>
  </si>
  <si>
    <t>015464027259</t>
  </si>
  <si>
    <t>محمد امين ثامري</t>
  </si>
  <si>
    <t>017364029614</t>
  </si>
  <si>
    <t>سليمة حمد</t>
  </si>
  <si>
    <t>017766045508</t>
  </si>
  <si>
    <t>لها اخ بنفس المدرسة</t>
  </si>
  <si>
    <t>محمد امير سعيد</t>
  </si>
  <si>
    <t>017892047700</t>
  </si>
  <si>
    <t>سيلين شوشاني</t>
  </si>
  <si>
    <t>017674020901</t>
  </si>
  <si>
    <t>شهد طيبي</t>
  </si>
  <si>
    <t>017819007811</t>
  </si>
  <si>
    <t>احمد شطبوري</t>
  </si>
  <si>
    <t>017886001869</t>
  </si>
  <si>
    <t>آدم الحمروني</t>
  </si>
  <si>
    <t>017849031533</t>
  </si>
  <si>
    <t xml:space="preserve"> </t>
  </si>
  <si>
    <t>محمد فارس لسود</t>
  </si>
  <si>
    <t>017450049618</t>
  </si>
  <si>
    <t>احمد البرهومي</t>
  </si>
  <si>
    <t>017348040980</t>
  </si>
  <si>
    <t>آدم طيبي</t>
  </si>
  <si>
    <t>016861005394</t>
  </si>
  <si>
    <t>إبراهيم الذيب</t>
  </si>
  <si>
    <t>017047042405</t>
  </si>
  <si>
    <t>نور اليقين الرياحي</t>
  </si>
  <si>
    <t>016507037947</t>
  </si>
  <si>
    <t>آزر عكارمه</t>
  </si>
  <si>
    <t>016893045407</t>
  </si>
  <si>
    <t>توزر</t>
  </si>
  <si>
    <t>مؤمن هلال</t>
  </si>
  <si>
    <t>017042053672</t>
  </si>
  <si>
    <t>لجين بوجلبان</t>
  </si>
  <si>
    <t>017060048586</t>
  </si>
  <si>
    <t>أنور الذيب</t>
  </si>
  <si>
    <t>016170003161</t>
  </si>
  <si>
    <t>مالم عطي</t>
  </si>
  <si>
    <t>016735031696</t>
  </si>
  <si>
    <t>امير الزغيبي</t>
  </si>
  <si>
    <t>016414049202</t>
  </si>
  <si>
    <t>يوسف مامني</t>
  </si>
  <si>
    <t>016676020132</t>
  </si>
  <si>
    <t>ايمن الجهيناوي</t>
  </si>
  <si>
    <t>016532048284</t>
  </si>
  <si>
    <t>وسيم جماعة</t>
  </si>
  <si>
    <t>015958037953</t>
  </si>
  <si>
    <t>محمد ياسين الرياحي</t>
  </si>
  <si>
    <t>015867075595</t>
  </si>
  <si>
    <t>ريماس الزغيبي</t>
  </si>
  <si>
    <t>01565628655</t>
  </si>
  <si>
    <t>مريم الحذيري</t>
  </si>
  <si>
    <t>016286047796</t>
  </si>
  <si>
    <t>قصر هلال</t>
  </si>
  <si>
    <t>يحي كريفة</t>
  </si>
  <si>
    <t>016296016265</t>
  </si>
  <si>
    <t>عمر ابن زمزم</t>
  </si>
  <si>
    <t>015956010148</t>
  </si>
  <si>
    <t>رواس الزاير</t>
  </si>
  <si>
    <t>015944020645</t>
  </si>
  <si>
    <t>امة الله</t>
  </si>
  <si>
    <t>015796038758</t>
  </si>
  <si>
    <t>ليان القجقاجي</t>
  </si>
  <si>
    <t>016043059867</t>
  </si>
  <si>
    <t>تسنيم لسود</t>
  </si>
  <si>
    <t>015856027602</t>
  </si>
  <si>
    <t>الين شطبوري</t>
  </si>
  <si>
    <t>015786026641</t>
  </si>
  <si>
    <t>صهيب خميري</t>
  </si>
  <si>
    <t>017687057293</t>
  </si>
  <si>
    <t>محمد مسلم الخليفي</t>
  </si>
  <si>
    <t>017869008883</t>
  </si>
  <si>
    <t xml:space="preserve">الزاوية </t>
  </si>
  <si>
    <t>براء عبد الله</t>
  </si>
  <si>
    <t>017545009786</t>
  </si>
  <si>
    <t>لينة الضيف</t>
  </si>
  <si>
    <t>016506020962</t>
  </si>
  <si>
    <t>سهى العابد</t>
  </si>
  <si>
    <t>017758002184</t>
  </si>
  <si>
    <t>زينب ابن عائشة</t>
  </si>
  <si>
    <t>017729058293</t>
  </si>
  <si>
    <t>موافقة المدير</t>
  </si>
  <si>
    <t>فاطمة الزهراء الغراب</t>
  </si>
  <si>
    <t>017768057549</t>
  </si>
  <si>
    <t>إبراهيم بعزاوي</t>
  </si>
  <si>
    <t>017603013968</t>
  </si>
  <si>
    <t xml:space="preserve"> بوحسينة 2</t>
  </si>
  <si>
    <t>فردوس المهذبي</t>
  </si>
  <si>
    <t>017872034879</t>
  </si>
  <si>
    <t>اروى الكعبي</t>
  </si>
  <si>
    <t>017533037764</t>
  </si>
  <si>
    <t>تيسير الهيشري</t>
  </si>
  <si>
    <t>017811064851</t>
  </si>
  <si>
    <t>ردينا المهذبي</t>
  </si>
  <si>
    <t>017559004763</t>
  </si>
  <si>
    <t>امان الله سعودي</t>
  </si>
  <si>
    <t>017479011693</t>
  </si>
  <si>
    <t xml:space="preserve">امان الله طالب </t>
  </si>
  <si>
    <t>017673010380</t>
  </si>
  <si>
    <t>محمد ياسين القريشي</t>
  </si>
  <si>
    <t>016675031439</t>
  </si>
  <si>
    <t>جنة عمران</t>
  </si>
  <si>
    <t>017657008818</t>
  </si>
  <si>
    <t>سجى المثلوثي</t>
  </si>
  <si>
    <t>017592015178</t>
  </si>
  <si>
    <t>دعاء جبنوني</t>
  </si>
  <si>
    <t>017847040104</t>
  </si>
  <si>
    <t>آدم النقاشي</t>
  </si>
  <si>
    <t>017393035341</t>
  </si>
  <si>
    <t>احمد بن علي</t>
  </si>
  <si>
    <t>017313030760</t>
  </si>
  <si>
    <t>محمد امين بن علي</t>
  </si>
  <si>
    <t>017313060659</t>
  </si>
  <si>
    <t>بيرم هويات</t>
  </si>
  <si>
    <t>017383023224</t>
  </si>
  <si>
    <t>أسامة الرياحي</t>
  </si>
  <si>
    <t>017144049273</t>
  </si>
  <si>
    <t>درة الحناشي</t>
  </si>
  <si>
    <t>017313052373</t>
  </si>
  <si>
    <t>أمان الله الصلعاني بن الحاج</t>
  </si>
  <si>
    <t>016810041493</t>
  </si>
  <si>
    <t>يوسف جلاب</t>
  </si>
  <si>
    <t>015650025163</t>
  </si>
  <si>
    <t>يقين الرحموني</t>
  </si>
  <si>
    <t>016696035979</t>
  </si>
  <si>
    <t>مؤمن سليماني</t>
  </si>
  <si>
    <t>016829046120</t>
  </si>
  <si>
    <t>احمد شرف الدجين</t>
  </si>
  <si>
    <t>0167727059007</t>
  </si>
  <si>
    <t>دينا الرياحي</t>
  </si>
  <si>
    <t>016936025396</t>
  </si>
  <si>
    <t>آماني الصلعاني بن الحاج</t>
  </si>
  <si>
    <t>016247015606</t>
  </si>
  <si>
    <t xml:space="preserve"> 27 جويلية حمام سوسة</t>
  </si>
  <si>
    <t>محمد ياسين جلاب</t>
  </si>
  <si>
    <t>016183044005</t>
  </si>
  <si>
    <t>مسلم سليماني</t>
  </si>
  <si>
    <t>016449025075</t>
  </si>
  <si>
    <t>نور المبروك</t>
  </si>
  <si>
    <t>015256028341</t>
  </si>
  <si>
    <t>الين عبد الستار</t>
  </si>
  <si>
    <t>015988032676</t>
  </si>
  <si>
    <t>انس الرياحي</t>
  </si>
  <si>
    <t>016450023367</t>
  </si>
  <si>
    <t>بلقيس تاغوتي</t>
  </si>
  <si>
    <t>016699027219</t>
  </si>
  <si>
    <t>علي الرياحي</t>
  </si>
  <si>
    <t>016129012880</t>
  </si>
  <si>
    <t>فاطمة الزهراء الصلعاني بالحاج</t>
  </si>
  <si>
    <t>015552030208</t>
  </si>
  <si>
    <t>ملكة قراوي</t>
  </si>
  <si>
    <t>016210052037</t>
  </si>
  <si>
    <t>آزر بن الحاج عمر</t>
  </si>
  <si>
    <t>015346025143</t>
  </si>
  <si>
    <t>محمد ياسين عمامة</t>
  </si>
  <si>
    <t>015831010187</t>
  </si>
  <si>
    <t>حمزة بن هلال</t>
  </si>
  <si>
    <t>015838011466</t>
  </si>
  <si>
    <t>أسامة هميلة</t>
  </si>
  <si>
    <t>015862035639</t>
  </si>
  <si>
    <t>مريم الرحموني</t>
  </si>
  <si>
    <t>017100035424</t>
  </si>
  <si>
    <t>امان الله شرف الدين</t>
  </si>
  <si>
    <t>015788024235</t>
  </si>
  <si>
    <t>نور الهدى الماجري</t>
  </si>
  <si>
    <t>014952023166</t>
  </si>
  <si>
    <t>محمد امين الفطناسي</t>
  </si>
  <si>
    <t>015539040288</t>
  </si>
  <si>
    <t>يوسف مشري</t>
  </si>
  <si>
    <t>015230027893</t>
  </si>
  <si>
    <t>خديجة الحناشي</t>
  </si>
  <si>
    <t>015941053556</t>
  </si>
  <si>
    <t>أخ بالتحضيري</t>
  </si>
  <si>
    <t>محمد قدس صعنوني</t>
  </si>
  <si>
    <t>01756204510</t>
  </si>
  <si>
    <t>سلسبيل بن محمود</t>
  </si>
  <si>
    <t>017538010329</t>
  </si>
  <si>
    <t>يوسف ابن عامر</t>
  </si>
  <si>
    <t>016976068111</t>
  </si>
  <si>
    <t>محمد ايلان العبيدي</t>
  </si>
  <si>
    <t>017737051194</t>
  </si>
  <si>
    <t>ساجد مسعودي</t>
  </si>
  <si>
    <t>017762004547</t>
  </si>
  <si>
    <t>جيهان بن محمد</t>
  </si>
  <si>
    <t>017568035768</t>
  </si>
  <si>
    <t>لها اخوات بنفس المدرسة</t>
  </si>
  <si>
    <t>يعقوب عثمان</t>
  </si>
  <si>
    <t>016145007271</t>
  </si>
  <si>
    <t>نيروز ثابوتي</t>
  </si>
  <si>
    <t>017611027380</t>
  </si>
  <si>
    <t>مرام الزاوية</t>
  </si>
  <si>
    <t>017496037217</t>
  </si>
  <si>
    <t>نبيل الجلولي</t>
  </si>
  <si>
    <t>017799048645</t>
  </si>
  <si>
    <t>فاطمة الزهراء بن عمر</t>
  </si>
  <si>
    <t>017665006466</t>
  </si>
  <si>
    <t>وسف الخياري</t>
  </si>
  <si>
    <t>017741013141</t>
  </si>
  <si>
    <t>اسراء بريدع</t>
  </si>
  <si>
    <t>017417059009</t>
  </si>
  <si>
    <t>ساجد خلف الله</t>
  </si>
  <si>
    <t>017543041494</t>
  </si>
  <si>
    <t>سوسة المديتة</t>
  </si>
  <si>
    <t>مانيسا قاسم</t>
  </si>
  <si>
    <t>017457015935</t>
  </si>
  <si>
    <t>محمد امين عبد الجليل</t>
  </si>
  <si>
    <t>017535041523</t>
  </si>
  <si>
    <t>017515010013</t>
  </si>
  <si>
    <t>ازاوية الثريات القصيبة</t>
  </si>
  <si>
    <t>مريم زلفاني</t>
  </si>
  <si>
    <t>017521010471</t>
  </si>
  <si>
    <t>انس قليعي</t>
  </si>
  <si>
    <t>017183062168</t>
  </si>
  <si>
    <t>محمود إبراهيم</t>
  </si>
  <si>
    <t>017075053173</t>
  </si>
  <si>
    <t>يوسف سليماني</t>
  </si>
  <si>
    <t>017225027503</t>
  </si>
  <si>
    <t>عمر الرياحي</t>
  </si>
  <si>
    <t>016653080440</t>
  </si>
  <si>
    <t>ياسين خماسي</t>
  </si>
  <si>
    <t>016959061179</t>
  </si>
  <si>
    <t>الكاف</t>
  </si>
  <si>
    <t>مريم الغزي</t>
  </si>
  <si>
    <t>017119035740</t>
  </si>
  <si>
    <t>اريانة</t>
  </si>
  <si>
    <t>مريم بوزعبية</t>
  </si>
  <si>
    <t>016895027035</t>
  </si>
  <si>
    <t>عبد المنعم الزاوية</t>
  </si>
  <si>
    <t>015835044377</t>
  </si>
  <si>
    <t>محمد امين البريكي</t>
  </si>
  <si>
    <t>015839051184</t>
  </si>
  <si>
    <t>معتز زلفاني</t>
  </si>
  <si>
    <t>016690015111</t>
  </si>
  <si>
    <t>ياسين حمدي</t>
  </si>
  <si>
    <t>016470028609</t>
  </si>
  <si>
    <t>محمد سالم زلامة</t>
  </si>
  <si>
    <t>015345024124</t>
  </si>
  <si>
    <t>يوسف بن عافية</t>
  </si>
  <si>
    <t>016366032986</t>
  </si>
  <si>
    <t>يوسف يعقوبي</t>
  </si>
  <si>
    <t>015792049230</t>
  </si>
  <si>
    <t>محمد اواب كناني</t>
  </si>
  <si>
    <t>015903036428</t>
  </si>
  <si>
    <t>عمر بوزعبية</t>
  </si>
  <si>
    <t>016204022576</t>
  </si>
  <si>
    <t>عمر مباركي</t>
  </si>
  <si>
    <t>016433002594</t>
  </si>
  <si>
    <t>العلاء</t>
  </si>
  <si>
    <t>انس غزيل</t>
  </si>
  <si>
    <t>016084005688</t>
  </si>
  <si>
    <t>شهاب ميساوي</t>
  </si>
  <si>
    <t>015901057729</t>
  </si>
  <si>
    <t>أسامة يعقوبي</t>
  </si>
  <si>
    <t>015246025924</t>
  </si>
  <si>
    <t>ايهم عبد السلام</t>
  </si>
  <si>
    <t>015956009744</t>
  </si>
  <si>
    <t>ميرا الغزي</t>
  </si>
  <si>
    <t>015822033341</t>
  </si>
  <si>
    <t>يقين بلغوثي</t>
  </si>
  <si>
    <t>016055025021</t>
  </si>
  <si>
    <t>جاسم مباركي</t>
  </si>
  <si>
    <t>015971057777</t>
  </si>
  <si>
    <t>مريم الفهري</t>
  </si>
  <si>
    <t>016961015832</t>
  </si>
  <si>
    <t>هارون شواري</t>
  </si>
  <si>
    <t>017176024921</t>
  </si>
  <si>
    <t>أيوب شواري</t>
  </si>
  <si>
    <t>016349018580</t>
  </si>
  <si>
    <t>زينب بوعرادة</t>
  </si>
  <si>
    <t>017412016625</t>
  </si>
  <si>
    <t>دعاءبوعرادة</t>
  </si>
  <si>
    <t>017862017510</t>
  </si>
  <si>
    <t>منار حاجي</t>
  </si>
  <si>
    <t>غالية المطيبع</t>
  </si>
  <si>
    <t>017869034650</t>
  </si>
  <si>
    <t>رهف الضيف</t>
  </si>
  <si>
    <t>017719045873</t>
  </si>
  <si>
    <t>ريناد لسود</t>
  </si>
  <si>
    <t>017755039442</t>
  </si>
  <si>
    <t>أيمن على</t>
  </si>
  <si>
    <t>017364000211</t>
  </si>
  <si>
    <t>محمد طيمومي</t>
  </si>
  <si>
    <t>017693018246</t>
  </si>
  <si>
    <t>أدم بالقروي</t>
  </si>
  <si>
    <t>017706009578</t>
  </si>
  <si>
    <t>ادم الحصايري</t>
  </si>
  <si>
    <t>017863041464</t>
  </si>
  <si>
    <t xml:space="preserve">شيماء الخزري </t>
  </si>
  <si>
    <t>017716016544</t>
  </si>
  <si>
    <t>رؤى بنحسن</t>
  </si>
  <si>
    <t>017884000336</t>
  </si>
  <si>
    <t>,,,,,,,,,,,,,</t>
  </si>
  <si>
    <t>موفقة المدير</t>
  </si>
  <si>
    <t>محمد ياسين صوالحية</t>
  </si>
  <si>
    <t>017559026690</t>
  </si>
  <si>
    <t>زينب فطناسي</t>
  </si>
  <si>
    <t>017640002900</t>
  </si>
  <si>
    <t>جواهر العيسى</t>
  </si>
  <si>
    <t>017692055524</t>
  </si>
  <si>
    <t>أجانب حالة خاصة</t>
  </si>
  <si>
    <t>فاطمة الزهراء المصمودي</t>
  </si>
  <si>
    <t>016850025402</t>
  </si>
  <si>
    <t>الرجوع الى مقاعد الدراسة</t>
  </si>
  <si>
    <t>ميسان المهذبي</t>
  </si>
  <si>
    <t>017270026409</t>
  </si>
  <si>
    <t>يحي ضويوي</t>
  </si>
  <si>
    <t>016809052804</t>
  </si>
  <si>
    <t>زيد المزوغي</t>
  </si>
  <si>
    <t>017060064249</t>
  </si>
  <si>
    <t>محمد جميل الجد</t>
  </si>
  <si>
    <t>017352026468</t>
  </si>
  <si>
    <t>محمد براء الجد</t>
  </si>
  <si>
    <t>017352026569</t>
  </si>
  <si>
    <t>عائشة سهيلي</t>
  </si>
  <si>
    <t>017589035864</t>
  </si>
  <si>
    <t>عائشة الشويخ</t>
  </si>
  <si>
    <t>017356038733</t>
  </si>
  <si>
    <t>إسراء عيادي</t>
  </si>
  <si>
    <t>017465045616</t>
  </si>
  <si>
    <t>إسلام إرقاز</t>
  </si>
  <si>
    <t>017551037732</t>
  </si>
  <si>
    <t>قصي بالليل</t>
  </si>
  <si>
    <t>017556017771</t>
  </si>
  <si>
    <t>محمد الزرقاطي</t>
  </si>
  <si>
    <t>017353025568</t>
  </si>
  <si>
    <t>ياسمين الخذيري</t>
  </si>
  <si>
    <t>017056001666</t>
  </si>
  <si>
    <t xml:space="preserve">زميل </t>
  </si>
  <si>
    <t>مجدي الخذيري</t>
  </si>
  <si>
    <t>017056001565</t>
  </si>
  <si>
    <t>فاطمة الزهراء المهذبي</t>
  </si>
  <si>
    <t>017166025130</t>
  </si>
  <si>
    <t>ساجدة عبد الله</t>
  </si>
  <si>
    <t>016831035529</t>
  </si>
  <si>
    <t>أنس بن الهماص</t>
  </si>
  <si>
    <t>016419014588</t>
  </si>
  <si>
    <t>تيم الله جوادي</t>
  </si>
  <si>
    <t>016737047175</t>
  </si>
  <si>
    <t>محمد مؤمن المهذبي</t>
  </si>
  <si>
    <t>016505017216</t>
  </si>
  <si>
    <t>منيار الصالحي</t>
  </si>
  <si>
    <t>016706034861</t>
  </si>
  <si>
    <t>يوسف عمار</t>
  </si>
  <si>
    <t>016456013725</t>
  </si>
  <si>
    <t>سارة فرحات</t>
  </si>
  <si>
    <t>016453001166</t>
  </si>
  <si>
    <t>محمد عزيز ضيفاوي</t>
  </si>
  <si>
    <t>016135045876</t>
  </si>
  <si>
    <t>أمان الله سليماني</t>
  </si>
  <si>
    <t>016531011091</t>
  </si>
  <si>
    <t>مريم اليوسفي</t>
  </si>
  <si>
    <t>016203047324</t>
  </si>
  <si>
    <t>مدام حميدة</t>
  </si>
  <si>
    <t>ميسم فرحات</t>
  </si>
  <si>
    <t>015990015924</t>
  </si>
  <si>
    <t>أسينات العريف</t>
  </si>
  <si>
    <t>016343053585</t>
  </si>
  <si>
    <t>يسر الطيمومي</t>
  </si>
  <si>
    <t>016288021546</t>
  </si>
  <si>
    <t>ولاء غرس الله</t>
  </si>
  <si>
    <t>016370053739</t>
  </si>
  <si>
    <t>بشري محمد حبيب</t>
  </si>
  <si>
    <t>من خارج الوطن</t>
  </si>
  <si>
    <t>نجم الدين الزرقاطي</t>
  </si>
  <si>
    <t>016215052284</t>
  </si>
  <si>
    <t>رؤى سفسافي</t>
  </si>
  <si>
    <t>016061024065</t>
  </si>
  <si>
    <t>بنزرت</t>
  </si>
  <si>
    <t>فرح ضويوي</t>
  </si>
  <si>
    <t>016026027374</t>
  </si>
  <si>
    <t>رسلان شوري</t>
  </si>
  <si>
    <t>015919058404</t>
  </si>
  <si>
    <t>أمير الفخفاخ</t>
  </si>
  <si>
    <t>016054005814</t>
  </si>
  <si>
    <t>محمد ياسين هماص</t>
  </si>
  <si>
    <t>015471044096</t>
  </si>
  <si>
    <t>يمنى غرس الله</t>
  </si>
  <si>
    <t>مؤسسة خاصة</t>
  </si>
  <si>
    <t>الزاوية القصيبة الثريات</t>
  </si>
  <si>
    <t>عمر الهميسي</t>
  </si>
  <si>
    <t>017533033219</t>
  </si>
  <si>
    <t>جود بالضياف</t>
  </si>
  <si>
    <t>017852032974</t>
  </si>
  <si>
    <t>ابن خلدون الخاصة</t>
  </si>
  <si>
    <t>يعقوب المخلوفي</t>
  </si>
  <si>
    <t>017219039771</t>
  </si>
  <si>
    <t>ريحان الشطي</t>
  </si>
  <si>
    <t>017235008395</t>
  </si>
  <si>
    <t>ميار بالحاج عبد الله</t>
  </si>
  <si>
    <t>017361032920</t>
  </si>
  <si>
    <t>عبد الله الهاني</t>
  </si>
  <si>
    <t>017443031969</t>
  </si>
  <si>
    <t xml:space="preserve">محمد المخلوفي </t>
  </si>
  <si>
    <t>محمد غيث فرادي</t>
  </si>
  <si>
    <t>017258001944</t>
  </si>
  <si>
    <t>اياد البحري</t>
  </si>
  <si>
    <t>016409029450</t>
  </si>
  <si>
    <t>اماني النهاري</t>
  </si>
  <si>
    <t>016772010322</t>
  </si>
  <si>
    <t>احمد براءة الشتيوي</t>
  </si>
  <si>
    <t>016657070473</t>
  </si>
  <si>
    <t>ملاك القاضي</t>
  </si>
  <si>
    <t>016151057647</t>
  </si>
  <si>
    <t>مريم الشايب</t>
  </si>
  <si>
    <t>016283005939</t>
  </si>
  <si>
    <t>لينا النهاري</t>
  </si>
  <si>
    <t>016132008180</t>
  </si>
  <si>
    <t>ريماس بنسعيد</t>
  </si>
  <si>
    <t>015825022964</t>
  </si>
  <si>
    <t>حبيبة شبح</t>
  </si>
  <si>
    <t>017723560454</t>
  </si>
  <si>
    <t>يحي ابن رمضان</t>
  </si>
  <si>
    <t>016154048984</t>
  </si>
  <si>
    <t>ادم ابن رمضان</t>
  </si>
  <si>
    <t>017283058559</t>
  </si>
  <si>
    <t>9أفريل ق ك</t>
  </si>
  <si>
    <t>نوران غرس</t>
  </si>
  <si>
    <t>015916058070</t>
  </si>
  <si>
    <t>مدرسة النصر</t>
  </si>
  <si>
    <t>محمد يمان كسابي</t>
  </si>
  <si>
    <t>017857017562</t>
  </si>
  <si>
    <t>جوري الجديدي</t>
  </si>
  <si>
    <t>017731031942</t>
  </si>
  <si>
    <t>فرح العتيري</t>
  </si>
  <si>
    <t>015983023234</t>
  </si>
  <si>
    <t>محمد حسام الخليفي</t>
  </si>
  <si>
    <t>الاء الدرعي</t>
  </si>
  <si>
    <t>016858048615</t>
  </si>
  <si>
    <t>محمد علي</t>
  </si>
  <si>
    <t>أمريكا</t>
  </si>
  <si>
    <t>الام معلمة بالمدرسة</t>
  </si>
  <si>
    <t>إياد عبشة</t>
  </si>
  <si>
    <t>016307026573</t>
  </si>
  <si>
    <t>محمد الهادي الجدي</t>
  </si>
  <si>
    <t>016680046945</t>
  </si>
  <si>
    <t>بيرم خليفي</t>
  </si>
  <si>
    <t>017704043209</t>
  </si>
  <si>
    <t>015666049361</t>
  </si>
  <si>
    <t>جبريل القرقني</t>
  </si>
  <si>
    <t>017753034875</t>
  </si>
  <si>
    <t>رتاج السايب</t>
  </si>
  <si>
    <t>017380060276</t>
  </si>
  <si>
    <t>يحي القندوز</t>
  </si>
  <si>
    <t>017514027986</t>
  </si>
  <si>
    <t>عمر المصمودي</t>
  </si>
  <si>
    <t>017696052432</t>
  </si>
  <si>
    <t>شهد رجيبة</t>
  </si>
  <si>
    <t>خديجة شوشان</t>
  </si>
  <si>
    <t>قدس عبيد</t>
  </si>
  <si>
    <t>مرام حسن</t>
  </si>
  <si>
    <t>ميرال بامري</t>
  </si>
  <si>
    <t>فادي ماني</t>
  </si>
  <si>
    <t>يوسف عباسي</t>
  </si>
  <si>
    <t>17277022634'0</t>
  </si>
  <si>
    <t>مريم بن عثمان</t>
  </si>
  <si>
    <t>17028071023'0</t>
  </si>
  <si>
    <t>سارة بوقطيف</t>
  </si>
  <si>
    <t>17175032083'0</t>
  </si>
  <si>
    <t>أحمد ياسين المهيري</t>
  </si>
  <si>
    <t>017178009591</t>
  </si>
  <si>
    <t>ياقين عبد الله</t>
  </si>
  <si>
    <t>17265025956'0</t>
  </si>
  <si>
    <t>مريم بامري</t>
  </si>
  <si>
    <t>017194029333</t>
  </si>
  <si>
    <t>أمان الله نصر الله</t>
  </si>
  <si>
    <t>017198023309</t>
  </si>
  <si>
    <t>أيهم شبيلى</t>
  </si>
  <si>
    <t>016870006186</t>
  </si>
  <si>
    <t>موافقة المديرة</t>
  </si>
  <si>
    <t>محمد تقي هادفي</t>
  </si>
  <si>
    <t xml:space="preserve">محمد الرحمان ساسي </t>
  </si>
  <si>
    <t>لجين عباسي</t>
  </si>
  <si>
    <t>إبراهيم محجوب</t>
  </si>
  <si>
    <t>نور مريزبقي</t>
  </si>
  <si>
    <t>محمد الهاشمي برهومي</t>
  </si>
  <si>
    <t xml:space="preserve">فريانة القصرين </t>
  </si>
  <si>
    <t>عين جلولة القيروان</t>
  </si>
  <si>
    <t>عائشة بوعصيدة</t>
  </si>
  <si>
    <t>016603060166</t>
  </si>
  <si>
    <t>ريان عزيزي</t>
  </si>
  <si>
    <t>استبرق ساسي</t>
  </si>
  <si>
    <t>ريماس عوني</t>
  </si>
  <si>
    <t>يحيى الطرابلسي</t>
  </si>
  <si>
    <t>يوسف حمودة</t>
  </si>
  <si>
    <t>أسيل بنحمودة</t>
  </si>
  <si>
    <t>يمنى عبد الله</t>
  </si>
  <si>
    <t>محمد آدم الشطي</t>
  </si>
  <si>
    <t>محمد رسلان الهرقلي</t>
  </si>
  <si>
    <t>هارون عبد الله</t>
  </si>
  <si>
    <t>مريم قاهري</t>
  </si>
  <si>
    <t>015875063143</t>
  </si>
  <si>
    <t>رائد يعقوبي</t>
  </si>
  <si>
    <t>دفتر النتائج النهائي</t>
  </si>
  <si>
    <t>فتحي عقل</t>
  </si>
  <si>
    <t>إسلام برهومي</t>
  </si>
  <si>
    <t>ياسين مرجان</t>
  </si>
  <si>
    <t>فرح ثعلبي</t>
  </si>
  <si>
    <t>إيلاف بن سعيد</t>
  </si>
  <si>
    <t>015868062268</t>
  </si>
  <si>
    <t>رائد حمودة</t>
  </si>
  <si>
    <t>محمد ريان بنحمودة</t>
  </si>
  <si>
    <t>بيان عبد الله</t>
  </si>
  <si>
    <t>سارة زغاب</t>
  </si>
  <si>
    <t>017750018983</t>
  </si>
  <si>
    <t>بشرى قرشان</t>
  </si>
  <si>
    <t>زهر الدين عوافي</t>
  </si>
  <si>
    <t>إسعاف بالرجوع لمقاعد الدراسة</t>
  </si>
  <si>
    <t xml:space="preserve">آلاء بن فطيمة </t>
  </si>
  <si>
    <t>017877015831</t>
  </si>
  <si>
    <t>حسام الوسلاتي</t>
  </si>
  <si>
    <t>017358041579</t>
  </si>
  <si>
    <t>دعاء مصباحي</t>
  </si>
  <si>
    <t>017790018753</t>
  </si>
  <si>
    <t>عهد البهلول</t>
  </si>
  <si>
    <t>017713044607</t>
  </si>
  <si>
    <t>تسنيم حامدي</t>
  </si>
  <si>
    <t>017558016274</t>
  </si>
  <si>
    <t>أحمد خليل الميساوي</t>
  </si>
  <si>
    <t>017681037334</t>
  </si>
  <si>
    <t>بدر الذيب</t>
  </si>
  <si>
    <t>017843025617</t>
  </si>
  <si>
    <t>هناء خلف الله</t>
  </si>
  <si>
    <t>017179002316</t>
  </si>
  <si>
    <t>يعقوب دبوبة</t>
  </si>
  <si>
    <t>016155055966</t>
  </si>
  <si>
    <t>زميل بسمة الغزواني</t>
  </si>
  <si>
    <t>تسنيم العصادي</t>
  </si>
  <si>
    <t>016858045581</t>
  </si>
  <si>
    <t>زميل عز الدين الزلفاني</t>
  </si>
  <si>
    <t xml:space="preserve">إسماعيل هميلة </t>
  </si>
  <si>
    <t>017158033744</t>
  </si>
  <si>
    <t xml:space="preserve">أكودة </t>
  </si>
  <si>
    <t>جود الزلفاني</t>
  </si>
  <si>
    <t>016864035737</t>
  </si>
  <si>
    <t>أسيل نصر الله</t>
  </si>
  <si>
    <t>016849046409</t>
  </si>
  <si>
    <t>أحمد صفر</t>
  </si>
  <si>
    <t>017562039350</t>
  </si>
  <si>
    <t>آدم المكني</t>
  </si>
  <si>
    <t>016596046763</t>
  </si>
  <si>
    <t xml:space="preserve">يحيى بن عثمان </t>
  </si>
  <si>
    <t>016643054478</t>
  </si>
  <si>
    <t>مريم بوالأعراس</t>
  </si>
  <si>
    <t>016695034253</t>
  </si>
  <si>
    <t>محمد رسلان باشه</t>
  </si>
  <si>
    <t>016567011128</t>
  </si>
  <si>
    <t>زيد الرشيد بالطيب</t>
  </si>
  <si>
    <t>016632041949</t>
  </si>
  <si>
    <t>بية بوعرقوب</t>
  </si>
  <si>
    <t>016556029011</t>
  </si>
  <si>
    <t>ميساء نصر الله</t>
  </si>
  <si>
    <t>015850048964</t>
  </si>
  <si>
    <t>شادان الفطناسي</t>
  </si>
  <si>
    <t>016460027303</t>
  </si>
  <si>
    <t>حنين الوسلاتي</t>
  </si>
  <si>
    <t>015816031165</t>
  </si>
  <si>
    <t>سلمى شهد</t>
  </si>
  <si>
    <t>016189002330</t>
  </si>
  <si>
    <t>أريج عمار الساسي</t>
  </si>
  <si>
    <t>015156038418</t>
  </si>
  <si>
    <t xml:space="preserve">أيوب دبوبة </t>
  </si>
  <si>
    <t>014622022500</t>
  </si>
  <si>
    <t>زميل بسمة الغزواني اسعاف بالرجوع الى الدراسة</t>
  </si>
  <si>
    <t xml:space="preserve">شيماء دبوبة </t>
  </si>
  <si>
    <t>015004015873</t>
  </si>
  <si>
    <t xml:space="preserve">مريم الأبيض </t>
  </si>
  <si>
    <t>محمد إياد باشه</t>
  </si>
  <si>
    <t>015739021855</t>
  </si>
  <si>
    <t>ريحان بوعرقوب</t>
  </si>
  <si>
    <t>015968070480</t>
  </si>
  <si>
    <t>أيوب الكافي</t>
  </si>
  <si>
    <t>015677026024</t>
  </si>
  <si>
    <t xml:space="preserve">يوسف الزديني </t>
  </si>
  <si>
    <t>015842033128</t>
  </si>
  <si>
    <t>زهراء الطيمومي</t>
  </si>
  <si>
    <t>017717054141</t>
  </si>
  <si>
    <t>جود لعبيدي</t>
  </si>
  <si>
    <t>017674048886</t>
  </si>
  <si>
    <t>الخاص</t>
  </si>
  <si>
    <t>لجين الخليفي</t>
  </si>
  <si>
    <t>017549037007</t>
  </si>
  <si>
    <t>يعقوب عتيق</t>
  </si>
  <si>
    <t>017656040333</t>
  </si>
  <si>
    <t>ملاك العذاري</t>
  </si>
  <si>
    <t>017278050531</t>
  </si>
  <si>
    <t>الأخ الأكبر في المدرسة</t>
  </si>
  <si>
    <t>أمان الله الجهيناوي</t>
  </si>
  <si>
    <t>017545016153</t>
  </si>
  <si>
    <t>لؤي عجبوني</t>
  </si>
  <si>
    <t>017671026025</t>
  </si>
  <si>
    <t>أسماء الحناشي</t>
  </si>
  <si>
    <t>017533005634</t>
  </si>
  <si>
    <t>أسيل الوسلاتي</t>
  </si>
  <si>
    <t>017168025451</t>
  </si>
  <si>
    <t>عائشة عتيق</t>
  </si>
  <si>
    <t>017053019423</t>
  </si>
  <si>
    <t>رؤية العبد الله</t>
  </si>
  <si>
    <t>016917058159</t>
  </si>
  <si>
    <t>محمد أيوب الزين</t>
  </si>
  <si>
    <t>017016046053</t>
  </si>
  <si>
    <t>كنزة بوعلاق</t>
  </si>
  <si>
    <t>017014061189</t>
  </si>
  <si>
    <t>فرح الكيفاجي</t>
  </si>
  <si>
    <t>016407050246</t>
  </si>
  <si>
    <t>عبد الله عتيق</t>
  </si>
  <si>
    <t>016645019639</t>
  </si>
  <si>
    <t>يقين عجبوني</t>
  </si>
  <si>
    <t>016716050517</t>
  </si>
  <si>
    <t>لجين بن عامر</t>
  </si>
  <si>
    <t>016504059138</t>
  </si>
  <si>
    <t>ملكة نصر</t>
  </si>
  <si>
    <t>016355027732</t>
  </si>
  <si>
    <t>لؤي بن عامر</t>
  </si>
  <si>
    <t>015480023367</t>
  </si>
  <si>
    <t>رائد ماني</t>
  </si>
  <si>
    <t>015738056808</t>
  </si>
  <si>
    <t>أدم الوسلاتي</t>
  </si>
  <si>
    <t>015983047381</t>
  </si>
  <si>
    <t>فرح نصر</t>
  </si>
  <si>
    <t>017554019571</t>
  </si>
  <si>
    <t>امين الشريف</t>
  </si>
  <si>
    <t>تصحيح مستوى دراسي</t>
  </si>
  <si>
    <t>ملكة الغول</t>
  </si>
  <si>
    <t>017704025223</t>
  </si>
  <si>
    <t>,,,,,,,,</t>
  </si>
  <si>
    <t>تعديل مستوى</t>
  </si>
  <si>
    <t>سجود خضراوي</t>
  </si>
  <si>
    <t>016874047471</t>
  </si>
  <si>
    <t>سحر بن حفصية</t>
  </si>
  <si>
    <t>016085030151</t>
  </si>
  <si>
    <t>رباب بنينة</t>
  </si>
  <si>
    <t>016217030478'</t>
  </si>
  <si>
    <t>ريان بنينة</t>
  </si>
  <si>
    <t>016217027044</t>
  </si>
  <si>
    <t xml:space="preserve"> 3 مارس 34 قصيبة الشط </t>
  </si>
  <si>
    <t>محمد إياد زياني</t>
  </si>
  <si>
    <t>017708029202</t>
  </si>
  <si>
    <t>مؤيد مزاطة</t>
  </si>
  <si>
    <t>016108038955</t>
  </si>
  <si>
    <t>كنزة مزاطة</t>
  </si>
  <si>
    <t>016668042284</t>
  </si>
  <si>
    <t>طنطانة</t>
  </si>
  <si>
    <t>مجد المهذبي</t>
  </si>
  <si>
    <t>017658052677</t>
  </si>
  <si>
    <t>بيرم بوكاري</t>
  </si>
  <si>
    <t>017337046840</t>
  </si>
  <si>
    <t>رتال ابن خليفة</t>
  </si>
  <si>
    <t>017700060650</t>
  </si>
  <si>
    <t>م ا خ اينوفاسكول</t>
  </si>
  <si>
    <t>محمد علي عمار</t>
  </si>
  <si>
    <t>017731016784</t>
  </si>
  <si>
    <t>اسراء المخينيني</t>
  </si>
  <si>
    <t>017545030200</t>
  </si>
  <si>
    <t>له اخت بنفس المدرسة</t>
  </si>
  <si>
    <t>اسراء المانسي</t>
  </si>
  <si>
    <t>017344017100</t>
  </si>
  <si>
    <t>جوري دربال</t>
  </si>
  <si>
    <t>017515024763</t>
  </si>
  <si>
    <t>شهد سعيدان</t>
  </si>
  <si>
    <t>016900026676</t>
  </si>
  <si>
    <t>الزاوية الثريات قصيبة</t>
  </si>
  <si>
    <t>ياسمين شعنبي</t>
  </si>
  <si>
    <t>016884030467</t>
  </si>
  <si>
    <t>تونس1</t>
  </si>
  <si>
    <t>آمنة التواتي</t>
  </si>
  <si>
    <t>016609068914</t>
  </si>
  <si>
    <t>فردوس القريتلي</t>
  </si>
  <si>
    <t>017099034001</t>
  </si>
  <si>
    <t>لجين كريفة</t>
  </si>
  <si>
    <t>016788021685</t>
  </si>
  <si>
    <t>ياسين حسين</t>
  </si>
  <si>
    <t>016146011930</t>
  </si>
  <si>
    <t>سيناء قزقز</t>
  </si>
  <si>
    <t>016313010362</t>
  </si>
  <si>
    <t>كنان عجلاوي</t>
  </si>
  <si>
    <t>016087026220</t>
  </si>
  <si>
    <t>اياد التواتي</t>
  </si>
  <si>
    <t>015554032549</t>
  </si>
  <si>
    <t>جنة القريتلي</t>
  </si>
  <si>
    <t>016411000368</t>
  </si>
  <si>
    <t>دينا عامري</t>
  </si>
  <si>
    <t>017676028191</t>
  </si>
  <si>
    <t>ريما العزعوزي</t>
  </si>
  <si>
    <t>017730034660</t>
  </si>
  <si>
    <t>وسيم الداعي</t>
  </si>
  <si>
    <t>017736068767</t>
  </si>
  <si>
    <t>مالك ابن عبد الوهاب</t>
  </si>
  <si>
    <t>017627049659</t>
  </si>
  <si>
    <t>مهدي بوميزة</t>
  </si>
  <si>
    <t>017567010804</t>
  </si>
  <si>
    <t>آدم مسعودي</t>
  </si>
  <si>
    <t>017800051987</t>
  </si>
  <si>
    <t>ميساء سعيد</t>
  </si>
  <si>
    <t>017303001860</t>
  </si>
  <si>
    <t>زينب خماري</t>
  </si>
  <si>
    <t>017870051938</t>
  </si>
  <si>
    <t>آدم بكوشي</t>
  </si>
  <si>
    <t>017511058675</t>
  </si>
  <si>
    <t>فاطمة الزهراء رياحي</t>
  </si>
  <si>
    <t>01765049905</t>
  </si>
  <si>
    <t>عائشة بوميزة</t>
  </si>
  <si>
    <t>017609013824</t>
  </si>
  <si>
    <t>نور الغربي</t>
  </si>
  <si>
    <t>017570044274</t>
  </si>
  <si>
    <t>زاوية الثريات القصيبة</t>
  </si>
  <si>
    <t>ردينة خميلي</t>
  </si>
  <si>
    <t>016712016226</t>
  </si>
  <si>
    <t>غادة عبود</t>
  </si>
  <si>
    <t>017357002972</t>
  </si>
  <si>
    <t>لينة بن غنية</t>
  </si>
  <si>
    <t>017236026693</t>
  </si>
  <si>
    <t>يوسف العجمي</t>
  </si>
  <si>
    <t>017489014821</t>
  </si>
  <si>
    <t>المهدية</t>
  </si>
  <si>
    <t>يعقوب عبيدي</t>
  </si>
  <si>
    <t>017156057267</t>
  </si>
  <si>
    <t>تقوى يعقوبي</t>
  </si>
  <si>
    <t>017444024201</t>
  </si>
  <si>
    <t>براءة بن جديدة</t>
  </si>
  <si>
    <t>017333049834</t>
  </si>
  <si>
    <t>فراس عبود</t>
  </si>
  <si>
    <t>016397028328</t>
  </si>
  <si>
    <t>زكارياء السنوسي</t>
  </si>
  <si>
    <t>017144027146</t>
  </si>
  <si>
    <t xml:space="preserve">مريم عامري </t>
  </si>
  <si>
    <t>017154052805</t>
  </si>
  <si>
    <t>مريم العجمي</t>
  </si>
  <si>
    <t>016765055018</t>
  </si>
  <si>
    <t>مريم ثعلبي</t>
  </si>
  <si>
    <t>017091036753</t>
  </si>
  <si>
    <t>جاهد الكسابي</t>
  </si>
  <si>
    <t>017073054569</t>
  </si>
  <si>
    <t>حفوز</t>
  </si>
  <si>
    <t>بلال الزواوي</t>
  </si>
  <si>
    <t>017003057349</t>
  </si>
  <si>
    <t>رتاج موله</t>
  </si>
  <si>
    <t>017015079790</t>
  </si>
  <si>
    <t>يسرى راقوبي</t>
  </si>
  <si>
    <t>016490056580</t>
  </si>
  <si>
    <t>اسراء راقوبي</t>
  </si>
  <si>
    <t>015912059044</t>
  </si>
  <si>
    <t>ياسين خميلي</t>
  </si>
  <si>
    <t>017323028926</t>
  </si>
  <si>
    <t>ريماس الحاج منصور</t>
  </si>
  <si>
    <t>016597058492</t>
  </si>
  <si>
    <t>محمد سلمان قاسمي</t>
  </si>
  <si>
    <t>016787034410</t>
  </si>
  <si>
    <t>ابتهال يعقوبي</t>
  </si>
  <si>
    <t>016687061055</t>
  </si>
  <si>
    <t>مؤيد حواص</t>
  </si>
  <si>
    <t>016582031980</t>
  </si>
  <si>
    <t>آية الشطي</t>
  </si>
  <si>
    <t>016759015554</t>
  </si>
  <si>
    <t>راجح بنسعيد</t>
  </si>
  <si>
    <t>016323028240</t>
  </si>
  <si>
    <t>رؤى عامري</t>
  </si>
  <si>
    <t>016310056512</t>
  </si>
  <si>
    <t>فرح كسابي</t>
  </si>
  <si>
    <t>016042052484</t>
  </si>
  <si>
    <t>اسلام بالزينة</t>
  </si>
  <si>
    <t>016213061764</t>
  </si>
  <si>
    <t>زيد بن جديدة</t>
  </si>
  <si>
    <t>016423027358</t>
  </si>
  <si>
    <t>أيوب الزواوي</t>
  </si>
  <si>
    <t>016178052242</t>
  </si>
  <si>
    <t>زينب حيوني</t>
  </si>
  <si>
    <t>016169017603</t>
  </si>
  <si>
    <t>سارة ساسي</t>
  </si>
  <si>
    <t>014994022550</t>
  </si>
  <si>
    <t>مرام قرمازي</t>
  </si>
  <si>
    <t>016035038068</t>
  </si>
  <si>
    <t>لجين بوقمرة</t>
  </si>
  <si>
    <t>017642003524</t>
  </si>
  <si>
    <t>017736055835</t>
  </si>
  <si>
    <t>آية إسماعيل</t>
  </si>
  <si>
    <t>هديل بن يحي</t>
  </si>
  <si>
    <t>17798040956</t>
  </si>
  <si>
    <t>017760007862</t>
  </si>
  <si>
    <t>منير غداس</t>
  </si>
  <si>
    <t>سند سلامة</t>
  </si>
  <si>
    <t>015945053087</t>
  </si>
  <si>
    <t>آدم عماري</t>
  </si>
  <si>
    <t>017063003248</t>
  </si>
  <si>
    <t>جنان العايب</t>
  </si>
  <si>
    <t>014638047944</t>
  </si>
  <si>
    <t>سجود زعيري</t>
  </si>
  <si>
    <t>017410028024</t>
  </si>
  <si>
    <t>يحي العجيلي</t>
  </si>
  <si>
    <t>017798024788</t>
  </si>
  <si>
    <t xml:space="preserve">زينب زدام </t>
  </si>
  <si>
    <t>017592031346</t>
  </si>
  <si>
    <t>سليم إبراهيم</t>
  </si>
  <si>
    <t>علي عوادي</t>
  </si>
  <si>
    <t>017709041941</t>
  </si>
  <si>
    <t xml:space="preserve">المنستير </t>
  </si>
  <si>
    <t>بيان الحاج سالم</t>
  </si>
  <si>
    <t>017592035386</t>
  </si>
  <si>
    <t>أيهم فريوي</t>
  </si>
  <si>
    <t>017697008685</t>
  </si>
  <si>
    <t>محمد ركان العيساوي</t>
  </si>
  <si>
    <t>017800003588</t>
  </si>
  <si>
    <t>رائد عون</t>
  </si>
  <si>
    <t>017746051068</t>
  </si>
  <si>
    <t>نورة عبد الاوى</t>
  </si>
  <si>
    <t>017571031351</t>
  </si>
  <si>
    <t>خير الدين أو ابن سينا</t>
  </si>
  <si>
    <t>ديلان كريم</t>
  </si>
  <si>
    <t>017892045171</t>
  </si>
  <si>
    <t>منار السعيدي</t>
  </si>
  <si>
    <t>017803045348</t>
  </si>
  <si>
    <t>براءة الهيص</t>
  </si>
  <si>
    <t>017895021859</t>
  </si>
  <si>
    <t>ريان وذان</t>
  </si>
  <si>
    <t>017652001594</t>
  </si>
  <si>
    <t>أدم سباعي</t>
  </si>
  <si>
    <t>017539011752</t>
  </si>
  <si>
    <t>مريم الوريمي</t>
  </si>
  <si>
    <t>017094026979</t>
  </si>
  <si>
    <t>يلدز بن مفتاح</t>
  </si>
  <si>
    <t>017488003290</t>
  </si>
  <si>
    <t>مالك تاغوتي</t>
  </si>
  <si>
    <t>017353004653</t>
  </si>
  <si>
    <t>يعقوب الرحموني</t>
  </si>
  <si>
    <t>017303032980</t>
  </si>
  <si>
    <t>سليمة جرار</t>
  </si>
  <si>
    <t>017486011255</t>
  </si>
  <si>
    <t>تسير ضو</t>
  </si>
  <si>
    <t>017327002690</t>
  </si>
  <si>
    <t>جاسم مصباح</t>
  </si>
  <si>
    <t>017478001883</t>
  </si>
  <si>
    <t>آية عمار</t>
  </si>
  <si>
    <t>017480005541</t>
  </si>
  <si>
    <t>محمد بوهلال</t>
  </si>
  <si>
    <t>017562034195</t>
  </si>
  <si>
    <t>أخت بنفس المدرسة</t>
  </si>
  <si>
    <t>مؤمن المبروك</t>
  </si>
  <si>
    <t>17179044651'0</t>
  </si>
  <si>
    <t>إكرام عماري</t>
  </si>
  <si>
    <t>016488007749</t>
  </si>
  <si>
    <t>يقين غريبي</t>
  </si>
  <si>
    <t>016952055961</t>
  </si>
  <si>
    <t>سيف الإسلام التوتي</t>
  </si>
  <si>
    <t>017109035610</t>
  </si>
  <si>
    <t xml:space="preserve">حي السرور القصرين </t>
  </si>
  <si>
    <t>أيوب يونس</t>
  </si>
  <si>
    <t>016817015995</t>
  </si>
  <si>
    <t>يوسف زعيري</t>
  </si>
  <si>
    <t>016917041890</t>
  </si>
  <si>
    <t>راسب</t>
  </si>
  <si>
    <t>محمد ياسين غريبي</t>
  </si>
  <si>
    <t>016524052757</t>
  </si>
  <si>
    <t>يوسف البوزيدي</t>
  </si>
  <si>
    <t>016994015737</t>
  </si>
  <si>
    <t>دنيا الخضراوي</t>
  </si>
  <si>
    <t>016920039392</t>
  </si>
  <si>
    <t>محمد ريان العيساوي</t>
  </si>
  <si>
    <t>016990038636</t>
  </si>
  <si>
    <t>محمد إياد العابد</t>
  </si>
  <si>
    <t>016856032833</t>
  </si>
  <si>
    <t>سلمى لجمي</t>
  </si>
  <si>
    <t>017065030548</t>
  </si>
  <si>
    <t>ميرا بوعبيد</t>
  </si>
  <si>
    <t>014785017012</t>
  </si>
  <si>
    <t>ميرال بوعبيد</t>
  </si>
  <si>
    <t>017122024920</t>
  </si>
  <si>
    <t>صفي الله بن عبد الله</t>
  </si>
  <si>
    <t>016886032105</t>
  </si>
  <si>
    <t xml:space="preserve">المهدية </t>
  </si>
  <si>
    <t>يوسف حمزاوي</t>
  </si>
  <si>
    <t>017150000326</t>
  </si>
  <si>
    <t>فراس العربي</t>
  </si>
  <si>
    <t>016229035139</t>
  </si>
  <si>
    <t>أدم يحي</t>
  </si>
  <si>
    <t>015925057448</t>
  </si>
  <si>
    <t xml:space="preserve">عمار عمار </t>
  </si>
  <si>
    <t>016996011109</t>
  </si>
  <si>
    <t>مالك رايسي</t>
  </si>
  <si>
    <t>016995050708</t>
  </si>
  <si>
    <t>هارون بن الحاج مسعود</t>
  </si>
  <si>
    <t>017130053385</t>
  </si>
  <si>
    <t>موسى ماني</t>
  </si>
  <si>
    <t>016464032793</t>
  </si>
  <si>
    <t>ظرف خاص</t>
  </si>
  <si>
    <t>أمان الله الشريف</t>
  </si>
  <si>
    <t>016987067507</t>
  </si>
  <si>
    <t>المكنين</t>
  </si>
  <si>
    <t>قرب من العمل</t>
  </si>
  <si>
    <t>إسراء عماري</t>
  </si>
  <si>
    <t>016104010930</t>
  </si>
  <si>
    <t>أيوب الجلاصي</t>
  </si>
  <si>
    <t>016680067759</t>
  </si>
  <si>
    <t>عيسى الساسي</t>
  </si>
  <si>
    <t>016041049745</t>
  </si>
  <si>
    <t>يقين بوزيد</t>
  </si>
  <si>
    <t>016614010961</t>
  </si>
  <si>
    <t>لجين الخضراوي</t>
  </si>
  <si>
    <t>016587040113</t>
  </si>
  <si>
    <t xml:space="preserve">منوبة </t>
  </si>
  <si>
    <t>لجين النقاز</t>
  </si>
  <si>
    <t>016543037374</t>
  </si>
  <si>
    <t>سارة لجمي</t>
  </si>
  <si>
    <t>016672043233</t>
  </si>
  <si>
    <t>أسامة محرزي</t>
  </si>
  <si>
    <t>016573048265</t>
  </si>
  <si>
    <t>جود محمود بن عبد الله</t>
  </si>
  <si>
    <t>016191029008</t>
  </si>
  <si>
    <t>قصي زغيدة</t>
  </si>
  <si>
    <t>016765045318</t>
  </si>
  <si>
    <t>زينة بن بلقاسم</t>
  </si>
  <si>
    <t>016752050045</t>
  </si>
  <si>
    <t>الباجي التوتي</t>
  </si>
  <si>
    <t>016383017989</t>
  </si>
  <si>
    <t>أنفال الجلاصي</t>
  </si>
  <si>
    <t>016294043226</t>
  </si>
  <si>
    <t>نور الهدي البوزيدي</t>
  </si>
  <si>
    <t>016328034652</t>
  </si>
  <si>
    <t>ريماس الهذيلي</t>
  </si>
  <si>
    <t>016423019577</t>
  </si>
  <si>
    <t>رنيم الهداجي</t>
  </si>
  <si>
    <t>015520034655</t>
  </si>
  <si>
    <t>مهدي نصري</t>
  </si>
  <si>
    <t>016424019990</t>
  </si>
  <si>
    <t>إلياس بن لطيفة</t>
  </si>
  <si>
    <t>016122034338</t>
  </si>
  <si>
    <t xml:space="preserve">نذير منصور </t>
  </si>
  <si>
    <t>يوسف التوتي</t>
  </si>
  <si>
    <t>015500047201</t>
  </si>
  <si>
    <t>أسيل الحدادي</t>
  </si>
  <si>
    <t>015679020786</t>
  </si>
  <si>
    <t>إيناس حمامة</t>
  </si>
  <si>
    <t>015523033369</t>
  </si>
  <si>
    <t>محمد عزيز النقاز</t>
  </si>
  <si>
    <t>015921043062</t>
  </si>
  <si>
    <t>مايا حمزاوي</t>
  </si>
  <si>
    <t>016044033709</t>
  </si>
  <si>
    <t>لؤي بن نصر الشطي</t>
  </si>
  <si>
    <t>015574051026</t>
  </si>
  <si>
    <t>لمار بن صالح</t>
  </si>
  <si>
    <t>015887081847</t>
  </si>
  <si>
    <t>الزميل قيس بن صالح</t>
  </si>
  <si>
    <t>محمد فرج عبودة</t>
  </si>
  <si>
    <t>015929013533</t>
  </si>
  <si>
    <t>يوسف القايد</t>
  </si>
  <si>
    <t>015103044183</t>
  </si>
  <si>
    <t>محمد جاسر الربعي</t>
  </si>
  <si>
    <t>015529020491</t>
  </si>
  <si>
    <t>مريم المثلوثي</t>
  </si>
  <si>
    <t>017638036527</t>
  </si>
  <si>
    <t>امنة قم</t>
  </si>
  <si>
    <t>017540016815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</si>
</sst>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11" formatCode="0.0"/>
  </numFmts>
  <fonts count="65" x14ac:knownFonts="1">
    <font>
      <sz val="10"/>
      <name val="Arial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color indexed="8"/>
      <name val="Times New Roman"/>
      <family val="1"/>
    </font>
    <font>
      <b/>
      <sz val="8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14"/>
      <name val="Arial"/>
      <family val="2"/>
    </font>
    <font>
      <b/>
      <sz val="16"/>
      <name val="Times New Roman"/>
      <family val="1"/>
    </font>
    <font>
      <b/>
      <sz val="10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11"/>
      <name val="Arial"/>
      <family val="2"/>
    </font>
    <font>
      <b/>
      <sz val="14"/>
      <name val="Sakkal Majalla"/>
    </font>
    <font>
      <sz val="10"/>
      <name val="Arial"/>
      <family val="2"/>
    </font>
    <font>
      <b/>
      <sz val="14"/>
      <color indexed="8"/>
      <name val="Times New Roman"/>
      <family val="1"/>
    </font>
    <font>
      <b/>
      <sz val="14"/>
      <name val="Times New Roman"/>
      <family val="1"/>
    </font>
    <font>
      <b/>
      <sz val="18"/>
      <color indexed="8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b/>
      <sz val="12"/>
      <name val="Sakkal Majalla"/>
    </font>
    <font>
      <b/>
      <sz val="9"/>
      <name val="Arial"/>
      <family val="2"/>
    </font>
    <font>
      <b/>
      <sz val="16"/>
      <color indexed="8"/>
      <name val="Sakkal Majalla"/>
    </font>
    <font>
      <b/>
      <sz val="11"/>
      <name val="Sakkal Majalla"/>
    </font>
    <font>
      <b/>
      <sz val="10"/>
      <name val="Sakkal Majalla"/>
    </font>
    <font>
      <b/>
      <sz val="9"/>
      <name val="Sakkal Majalla"/>
    </font>
    <font>
      <sz val="11"/>
      <color theme="1"/>
      <name val="Calibri"/>
      <family val="2"/>
      <scheme val="minor"/>
    </font>
    <font>
      <u/>
      <sz val="6.8"/>
      <color theme="10"/>
      <name val="Arial"/>
      <family val="2"/>
    </font>
    <font>
      <sz val="11"/>
      <color theme="1"/>
      <name val="Calibri"/>
      <family val="2"/>
      <charset val="178"/>
    </font>
    <font>
      <sz val="11"/>
      <color theme="1"/>
      <name val="Calibri"/>
      <family val="2"/>
      <charset val="178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sz val="12"/>
      <color theme="1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b/>
      <sz val="12"/>
      <color rgb="FF000000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6"/>
      <color theme="1"/>
      <name val="Arial"/>
      <family val="2"/>
    </font>
    <font>
      <b/>
      <sz val="10"/>
      <color rgb="FF000000"/>
      <name val="Times New Roman"/>
      <family val="1"/>
    </font>
    <font>
      <sz val="14"/>
      <color theme="1"/>
      <name val="Sakkal Majalla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rgb="FF000000"/>
      <name val="Sakkal Majalla"/>
    </font>
    <font>
      <sz val="18"/>
      <color rgb="FF000000"/>
      <name val="Calibri"/>
      <family val="2"/>
    </font>
    <font>
      <sz val="16"/>
      <color rgb="FF000000"/>
      <name val="Calibri"/>
      <family val="2"/>
    </font>
    <font>
      <b/>
      <sz val="8"/>
      <color rgb="FF000000"/>
      <name val="Times New Roman"/>
      <family val="1"/>
    </font>
    <font>
      <b/>
      <sz val="11"/>
      <color rgb="FF000000"/>
      <name val="Sakkal Majalla"/>
    </font>
    <font>
      <b/>
      <sz val="12"/>
      <color rgb="FF000000"/>
      <name val="Sakkal Majalla"/>
    </font>
    <font>
      <sz val="9"/>
      <color theme="1"/>
      <name val="Calibri"/>
      <family val="2"/>
      <charset val="178"/>
      <scheme val="minor"/>
    </font>
    <font>
      <sz val="11"/>
      <color rgb="FF1F2937"/>
      <name val="Segoe UI"/>
      <family val="2"/>
    </font>
    <font>
      <b/>
      <sz val="18"/>
      <color theme="1"/>
      <name val="Sakkal Majalla"/>
    </font>
    <font>
      <b/>
      <sz val="16"/>
      <color theme="1"/>
      <name val="Sakkal Majalla"/>
    </font>
  </fonts>
  <fills count="31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FFCC"/>
        <bgColor indexed="64"/>
      </patternFill>
    </fill>
  </fills>
  <borders count="57">
    <border>
      <left/>
      <right/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0">
    <xf numFmtId="0" fontId="0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2" fillId="0" borderId="0"/>
    <xf numFmtId="0" fontId="33" fillId="0" borderId="0"/>
    <xf numFmtId="0" fontId="17" fillId="0" borderId="0"/>
    <xf numFmtId="0" fontId="1" fillId="0" borderId="0"/>
    <xf numFmtId="0" fontId="29" fillId="0" borderId="0"/>
    <xf numFmtId="0" fontId="1" fillId="0" borderId="0"/>
  </cellStyleXfs>
  <cellXfs count="556">
    <xf numFmtId="0" fontId="0" fillId="0" borderId="0" xfId="0"/>
    <xf numFmtId="0" fontId="32" fillId="0" borderId="0" xfId="34" applyAlignment="1">
      <alignment vertical="center"/>
    </xf>
    <xf numFmtId="0" fontId="4" fillId="0" borderId="0" xfId="34" applyFont="1" applyFill="1" applyAlignment="1">
      <alignment horizontal="center" vertical="center" readingOrder="2"/>
    </xf>
    <xf numFmtId="0" fontId="3" fillId="0" borderId="0" xfId="34" applyFont="1" applyFill="1" applyAlignment="1">
      <alignment horizontal="center" vertical="center" readingOrder="2"/>
    </xf>
    <xf numFmtId="0" fontId="4" fillId="0" borderId="0" xfId="34" applyNumberFormat="1" applyFont="1" applyFill="1" applyAlignment="1">
      <alignment horizontal="center" vertical="center" readingOrder="2"/>
    </xf>
    <xf numFmtId="0" fontId="3" fillId="0" borderId="0" xfId="34" applyFont="1" applyFill="1" applyAlignment="1">
      <alignment horizontal="center" vertical="center" wrapText="1" readingOrder="2"/>
    </xf>
    <xf numFmtId="0" fontId="3" fillId="0" borderId="0" xfId="34" applyNumberFormat="1" applyFont="1" applyFill="1" applyAlignment="1">
      <alignment horizontal="center" vertical="center" wrapText="1" readingOrder="2"/>
    </xf>
    <xf numFmtId="0" fontId="3" fillId="0" borderId="0" xfId="8" applyFont="1" applyFill="1" applyBorder="1" applyAlignment="1">
      <alignment horizontal="center" vertical="center" wrapText="1" readingOrder="2"/>
    </xf>
    <xf numFmtId="0" fontId="35" fillId="0" borderId="1" xfId="34" applyFont="1" applyFill="1" applyBorder="1" applyAlignment="1">
      <alignment horizontal="center" vertical="center" wrapText="1" readingOrder="2"/>
    </xf>
    <xf numFmtId="0" fontId="35" fillId="0" borderId="2" xfId="34" applyFont="1" applyFill="1" applyBorder="1" applyAlignment="1">
      <alignment horizontal="center" vertical="center" wrapText="1" readingOrder="2"/>
    </xf>
    <xf numFmtId="0" fontId="36" fillId="0" borderId="3" xfId="34" applyFont="1" applyFill="1" applyBorder="1" applyAlignment="1">
      <alignment horizontal="center" vertical="center" wrapText="1" readingOrder="2"/>
    </xf>
    <xf numFmtId="0" fontId="37" fillId="0" borderId="0" xfId="34" applyFont="1" applyAlignment="1">
      <alignment vertical="center"/>
    </xf>
    <xf numFmtId="0" fontId="2" fillId="0" borderId="4" xfId="34" applyFont="1" applyFill="1" applyBorder="1" applyAlignment="1">
      <alignment horizontal="center" vertical="center" wrapText="1" readingOrder="2"/>
    </xf>
    <xf numFmtId="0" fontId="35" fillId="0" borderId="5" xfId="34" applyFont="1" applyFill="1" applyBorder="1" applyAlignment="1">
      <alignment horizontal="center" vertical="center" wrapText="1" readingOrder="2"/>
    </xf>
    <xf numFmtId="0" fontId="35" fillId="3" borderId="1" xfId="34" applyFont="1" applyFill="1" applyBorder="1" applyAlignment="1">
      <alignment horizontal="center" vertical="center" wrapText="1" readingOrder="2"/>
    </xf>
    <xf numFmtId="0" fontId="38" fillId="0" borderId="0" xfId="34" applyFont="1" applyAlignment="1">
      <alignment horizontal="center" vertical="center"/>
    </xf>
    <xf numFmtId="0" fontId="35" fillId="4" borderId="1" xfId="34" applyFont="1" applyFill="1" applyBorder="1" applyAlignment="1">
      <alignment horizontal="center" vertical="center" wrapText="1" readingOrder="2"/>
    </xf>
    <xf numFmtId="0" fontId="3" fillId="0" borderId="6" xfId="8" applyFont="1" applyFill="1" applyBorder="1" applyAlignment="1">
      <alignment horizontal="center" vertical="center" wrapText="1" readingOrder="2"/>
    </xf>
    <xf numFmtId="0" fontId="32" fillId="0" borderId="7" xfId="34" applyBorder="1" applyAlignment="1">
      <alignment horizontal="center" vertical="center"/>
    </xf>
    <xf numFmtId="0" fontId="39" fillId="0" borderId="8" xfId="34" applyFont="1" applyFill="1" applyBorder="1" applyAlignment="1">
      <alignment horizontal="center" vertical="center" wrapText="1" readingOrder="2"/>
    </xf>
    <xf numFmtId="0" fontId="35" fillId="5" borderId="8" xfId="34" applyFont="1" applyFill="1" applyBorder="1" applyAlignment="1">
      <alignment horizontal="center" vertical="center" wrapText="1" readingOrder="2"/>
    </xf>
    <xf numFmtId="0" fontId="3" fillId="0" borderId="8" xfId="8" applyFont="1" applyFill="1" applyBorder="1" applyAlignment="1">
      <alignment horizontal="center" vertical="center" wrapText="1" readingOrder="2"/>
    </xf>
    <xf numFmtId="0" fontId="35" fillId="3" borderId="8" xfId="34" applyFont="1" applyFill="1" applyBorder="1" applyAlignment="1">
      <alignment horizontal="center" vertical="center" wrapText="1" readingOrder="2"/>
    </xf>
    <xf numFmtId="0" fontId="35" fillId="0" borderId="8" xfId="34" applyFont="1" applyFill="1" applyBorder="1" applyAlignment="1">
      <alignment horizontal="center" vertical="center" wrapText="1" readingOrder="2"/>
    </xf>
    <xf numFmtId="0" fontId="35" fillId="0" borderId="6" xfId="34" applyFont="1" applyFill="1" applyBorder="1" applyAlignment="1">
      <alignment horizontal="center" vertical="center" wrapText="1" readingOrder="2"/>
    </xf>
    <xf numFmtId="0" fontId="3" fillId="3" borderId="6" xfId="8" applyFont="1" applyFill="1" applyBorder="1" applyAlignment="1">
      <alignment horizontal="center" vertical="center" wrapText="1" readingOrder="2"/>
    </xf>
    <xf numFmtId="0" fontId="4" fillId="0" borderId="6" xfId="34" applyFont="1" applyFill="1" applyBorder="1" applyAlignment="1">
      <alignment horizontal="center" vertical="center" wrapText="1" readingOrder="2"/>
    </xf>
    <xf numFmtId="0" fontId="4" fillId="3" borderId="6" xfId="34" applyFont="1" applyFill="1" applyBorder="1" applyAlignment="1">
      <alignment horizontal="center" vertical="center" wrapText="1" readingOrder="2"/>
    </xf>
    <xf numFmtId="0" fontId="5" fillId="0" borderId="6" xfId="34" applyFont="1" applyFill="1" applyBorder="1" applyAlignment="1">
      <alignment horizontal="center" vertical="center" wrapText="1" readingOrder="2"/>
    </xf>
    <xf numFmtId="0" fontId="32" fillId="0" borderId="0" xfId="34" applyBorder="1" applyAlignment="1">
      <alignment vertical="center"/>
    </xf>
    <xf numFmtId="0" fontId="35" fillId="0" borderId="9" xfId="34" applyFont="1" applyFill="1" applyBorder="1" applyAlignment="1">
      <alignment horizontal="center" vertical="center" wrapText="1" readingOrder="2"/>
    </xf>
    <xf numFmtId="0" fontId="35" fillId="3" borderId="10" xfId="34" applyFont="1" applyFill="1" applyBorder="1" applyAlignment="1">
      <alignment horizontal="center" vertical="center" wrapText="1" readingOrder="2"/>
    </xf>
    <xf numFmtId="0" fontId="35" fillId="0" borderId="11" xfId="34" applyFont="1" applyFill="1" applyBorder="1" applyAlignment="1">
      <alignment horizontal="center" vertical="center" wrapText="1" readingOrder="2"/>
    </xf>
    <xf numFmtId="0" fontId="8" fillId="0" borderId="6" xfId="8" applyFont="1" applyFill="1" applyBorder="1" applyAlignment="1">
      <alignment horizontal="center" vertical="center" wrapText="1" readingOrder="2"/>
    </xf>
    <xf numFmtId="0" fontId="9" fillId="0" borderId="6" xfId="8" applyFont="1" applyFill="1" applyBorder="1" applyAlignment="1">
      <alignment horizontal="center" vertical="center" wrapText="1" readingOrder="2"/>
    </xf>
    <xf numFmtId="0" fontId="8" fillId="3" borderId="6" xfId="8" applyFont="1" applyFill="1" applyBorder="1" applyAlignment="1">
      <alignment horizontal="center" vertical="center" wrapText="1" readingOrder="2"/>
    </xf>
    <xf numFmtId="0" fontId="3" fillId="6" borderId="7" xfId="34" applyFont="1" applyFill="1" applyBorder="1" applyAlignment="1">
      <alignment horizontal="center" vertical="center" wrapText="1" readingOrder="2"/>
    </xf>
    <xf numFmtId="0" fontId="3" fillId="7" borderId="12" xfId="34" applyFont="1" applyFill="1" applyBorder="1" applyAlignment="1">
      <alignment horizontal="center" vertical="center" wrapText="1" readingOrder="2"/>
    </xf>
    <xf numFmtId="0" fontId="35" fillId="0" borderId="13" xfId="34" applyFont="1" applyFill="1" applyBorder="1" applyAlignment="1">
      <alignment horizontal="center" vertical="center" wrapText="1" readingOrder="2"/>
    </xf>
    <xf numFmtId="0" fontId="35" fillId="3" borderId="11" xfId="34" applyFont="1" applyFill="1" applyBorder="1" applyAlignment="1">
      <alignment horizontal="center" vertical="center" wrapText="1" readingOrder="2"/>
    </xf>
    <xf numFmtId="0" fontId="35" fillId="5" borderId="11" xfId="34" applyFont="1" applyFill="1" applyBorder="1" applyAlignment="1">
      <alignment horizontal="center" vertical="center" wrapText="1" readingOrder="2"/>
    </xf>
    <xf numFmtId="0" fontId="3" fillId="5" borderId="11" xfId="34" applyFont="1" applyFill="1" applyBorder="1" applyAlignment="1">
      <alignment horizontal="center" vertical="center" wrapText="1" readingOrder="2"/>
    </xf>
    <xf numFmtId="0" fontId="40" fillId="0" borderId="11" xfId="34" applyFont="1" applyFill="1" applyBorder="1" applyAlignment="1">
      <alignment horizontal="center" vertical="center" readingOrder="2"/>
    </xf>
    <xf numFmtId="0" fontId="4" fillId="0" borderId="11" xfId="34" applyNumberFormat="1" applyFont="1" applyFill="1" applyBorder="1" applyAlignment="1">
      <alignment horizontal="center" vertical="center" readingOrder="2"/>
    </xf>
    <xf numFmtId="0" fontId="4" fillId="3" borderId="8" xfId="34" applyFont="1" applyFill="1" applyBorder="1" applyAlignment="1">
      <alignment horizontal="center" vertical="center" wrapText="1" readingOrder="2"/>
    </xf>
    <xf numFmtId="0" fontId="3" fillId="3" borderId="8" xfId="8" applyFont="1" applyFill="1" applyBorder="1" applyAlignment="1">
      <alignment horizontal="center" vertical="center" wrapText="1" readingOrder="2"/>
    </xf>
    <xf numFmtId="0" fontId="8" fillId="3" borderId="8" xfId="8" applyFont="1" applyFill="1" applyBorder="1" applyAlignment="1">
      <alignment horizontal="center" vertical="center" wrapText="1" readingOrder="2"/>
    </xf>
    <xf numFmtId="0" fontId="39" fillId="3" borderId="8" xfId="34" applyFont="1" applyFill="1" applyBorder="1" applyAlignment="1">
      <alignment horizontal="center" vertical="center" wrapText="1" readingOrder="2"/>
    </xf>
    <xf numFmtId="0" fontId="3" fillId="0" borderId="13" xfId="8" applyFont="1" applyFill="1" applyBorder="1" applyAlignment="1">
      <alignment horizontal="center" vertical="center" wrapText="1" readingOrder="2"/>
    </xf>
    <xf numFmtId="0" fontId="41" fillId="3" borderId="8" xfId="0" applyFont="1" applyFill="1" applyBorder="1" applyAlignment="1">
      <alignment horizontal="center" vertical="center"/>
    </xf>
    <xf numFmtId="0" fontId="34" fillId="3" borderId="7" xfId="34" applyFont="1" applyFill="1" applyBorder="1" applyAlignment="1">
      <alignment horizontal="center" vertical="center"/>
    </xf>
    <xf numFmtId="0" fontId="38" fillId="0" borderId="0" xfId="34" applyFont="1" applyBorder="1" applyAlignment="1">
      <alignment horizontal="center" vertical="center"/>
    </xf>
    <xf numFmtId="0" fontId="4" fillId="0" borderId="14" xfId="34" applyFont="1" applyFill="1" applyBorder="1" applyAlignment="1">
      <alignment horizontal="center" vertical="center" wrapText="1" readingOrder="2"/>
    </xf>
    <xf numFmtId="0" fontId="6" fillId="0" borderId="14" xfId="34" applyFont="1" applyFill="1" applyBorder="1" applyAlignment="1">
      <alignment horizontal="center" vertical="center" wrapText="1" readingOrder="2"/>
    </xf>
    <xf numFmtId="0" fontId="4" fillId="0" borderId="14" xfId="34" applyNumberFormat="1" applyFont="1" applyFill="1" applyBorder="1" applyAlignment="1">
      <alignment horizontal="center" vertical="center" readingOrder="2"/>
    </xf>
    <xf numFmtId="0" fontId="3" fillId="0" borderId="14" xfId="34" applyFont="1" applyFill="1" applyBorder="1" applyAlignment="1">
      <alignment horizontal="center" vertical="center" readingOrder="2"/>
    </xf>
    <xf numFmtId="0" fontId="32" fillId="0" borderId="14" xfId="34" applyBorder="1" applyAlignment="1">
      <alignment vertical="center"/>
    </xf>
    <xf numFmtId="0" fontId="38" fillId="0" borderId="14" xfId="34" applyFont="1" applyBorder="1" applyAlignment="1">
      <alignment horizontal="center" vertical="center"/>
    </xf>
    <xf numFmtId="0" fontId="3" fillId="0" borderId="0" xfId="34" applyFont="1" applyFill="1" applyBorder="1" applyAlignment="1">
      <alignment horizontal="center" vertical="center" wrapText="1" readingOrder="2"/>
    </xf>
    <xf numFmtId="0" fontId="4" fillId="0" borderId="0" xfId="34" applyNumberFormat="1" applyFont="1" applyFill="1" applyBorder="1" applyAlignment="1">
      <alignment horizontal="center" vertical="center" readingOrder="2"/>
    </xf>
    <xf numFmtId="0" fontId="3" fillId="0" borderId="0" xfId="34" applyFont="1" applyFill="1" applyBorder="1" applyAlignment="1">
      <alignment horizontal="center" vertical="center" readingOrder="2"/>
    </xf>
    <xf numFmtId="0" fontId="3" fillId="8" borderId="15" xfId="8" applyNumberFormat="1" applyFont="1" applyFill="1" applyBorder="1" applyAlignment="1">
      <alignment horizontal="center" vertical="center" textRotation="90" wrapText="1" readingOrder="2"/>
    </xf>
    <xf numFmtId="1" fontId="3" fillId="8" borderId="15" xfId="8" applyNumberFormat="1" applyFont="1" applyFill="1" applyBorder="1" applyAlignment="1">
      <alignment horizontal="center" vertical="center" textRotation="90" wrapText="1" readingOrder="2"/>
    </xf>
    <xf numFmtId="0" fontId="32" fillId="9" borderId="16" xfId="34" applyFill="1" applyBorder="1" applyAlignment="1">
      <alignment horizontal="center" vertical="center"/>
    </xf>
    <xf numFmtId="0" fontId="3" fillId="10" borderId="8" xfId="8" applyFont="1" applyFill="1" applyBorder="1" applyAlignment="1">
      <alignment horizontal="center" vertical="center" wrapText="1" readingOrder="2"/>
    </xf>
    <xf numFmtId="0" fontId="8" fillId="10" borderId="6" xfId="8" applyFont="1" applyFill="1" applyBorder="1" applyAlignment="1">
      <alignment horizontal="center" vertical="center" wrapText="1" readingOrder="2"/>
    </xf>
    <xf numFmtId="0" fontId="42" fillId="3" borderId="8" xfId="0" applyFont="1" applyFill="1" applyBorder="1" applyAlignment="1">
      <alignment horizontal="center" vertical="center"/>
    </xf>
    <xf numFmtId="0" fontId="9" fillId="10" borderId="6" xfId="8" applyFont="1" applyFill="1" applyBorder="1" applyAlignment="1">
      <alignment horizontal="center" vertical="center" wrapText="1" readingOrder="2"/>
    </xf>
    <xf numFmtId="0" fontId="7" fillId="0" borderId="6" xfId="8" applyFont="1" applyFill="1" applyBorder="1" applyAlignment="1">
      <alignment horizontal="center" vertical="center" wrapText="1" readingOrder="2"/>
    </xf>
    <xf numFmtId="0" fontId="9" fillId="3" borderId="6" xfId="8" applyFont="1" applyFill="1" applyBorder="1" applyAlignment="1">
      <alignment horizontal="center" vertical="center" wrapText="1" readingOrder="2"/>
    </xf>
    <xf numFmtId="0" fontId="32" fillId="0" borderId="17" xfId="34" applyBorder="1" applyAlignment="1">
      <alignment horizontal="center" vertical="center"/>
    </xf>
    <xf numFmtId="0" fontId="3" fillId="0" borderId="18" xfId="8" applyFont="1" applyFill="1" applyBorder="1" applyAlignment="1">
      <alignment horizontal="center" vertical="center" wrapText="1" readingOrder="2"/>
    </xf>
    <xf numFmtId="0" fontId="8" fillId="3" borderId="18" xfId="8" applyFont="1" applyFill="1" applyBorder="1" applyAlignment="1">
      <alignment horizontal="center" vertical="center" wrapText="1" readingOrder="2"/>
    </xf>
    <xf numFmtId="0" fontId="3" fillId="3" borderId="13" xfId="8" applyFont="1" applyFill="1" applyBorder="1" applyAlignment="1">
      <alignment horizontal="center" vertical="center" wrapText="1" readingOrder="2"/>
    </xf>
    <xf numFmtId="0" fontId="3" fillId="3" borderId="18" xfId="8" applyFont="1" applyFill="1" applyBorder="1" applyAlignment="1">
      <alignment horizontal="center" vertical="center" wrapText="1" readingOrder="2"/>
    </xf>
    <xf numFmtId="0" fontId="0" fillId="3" borderId="19" xfId="0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3" fillId="3" borderId="8" xfId="0" applyFont="1" applyFill="1" applyBorder="1" applyAlignment="1">
      <alignment horizontal="center" vertical="center"/>
    </xf>
    <xf numFmtId="0" fontId="41" fillId="3" borderId="8" xfId="0" applyFont="1" applyFill="1" applyBorder="1" applyAlignment="1">
      <alignment horizontal="center" vertical="center" readingOrder="2"/>
    </xf>
    <xf numFmtId="0" fontId="43" fillId="3" borderId="8" xfId="0" applyFont="1" applyFill="1" applyBorder="1" applyAlignment="1">
      <alignment horizontal="center" vertical="center" readingOrder="2"/>
    </xf>
    <xf numFmtId="0" fontId="44" fillId="3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45" fillId="3" borderId="8" xfId="0" applyFont="1" applyFill="1" applyBorder="1" applyAlignment="1">
      <alignment horizontal="center" vertical="center"/>
    </xf>
    <xf numFmtId="0" fontId="8" fillId="3" borderId="9" xfId="8" applyFont="1" applyFill="1" applyBorder="1" applyAlignment="1">
      <alignment horizontal="center" vertical="center" wrapText="1" readingOrder="2"/>
    </xf>
    <xf numFmtId="0" fontId="3" fillId="3" borderId="10" xfId="8" applyFont="1" applyFill="1" applyBorder="1" applyAlignment="1">
      <alignment horizontal="center" vertical="center" wrapText="1" readingOrder="2"/>
    </xf>
    <xf numFmtId="0" fontId="42" fillId="3" borderId="22" xfId="0" applyFont="1" applyFill="1" applyBorder="1" applyAlignment="1">
      <alignment horizontal="center" vertical="center"/>
    </xf>
    <xf numFmtId="0" fontId="3" fillId="3" borderId="9" xfId="8" applyFont="1" applyFill="1" applyBorder="1" applyAlignment="1">
      <alignment horizontal="center" vertical="center" wrapText="1" readingOrder="2"/>
    </xf>
    <xf numFmtId="49" fontId="44" fillId="3" borderId="22" xfId="0" quotePrefix="1" applyNumberFormat="1" applyFont="1" applyFill="1" applyBorder="1" applyAlignment="1">
      <alignment horizontal="center" vertical="center"/>
    </xf>
    <xf numFmtId="49" fontId="44" fillId="3" borderId="22" xfId="0" applyNumberFormat="1" applyFont="1" applyFill="1" applyBorder="1" applyAlignment="1">
      <alignment horizontal="center" vertical="center"/>
    </xf>
    <xf numFmtId="0" fontId="34" fillId="3" borderId="22" xfId="0" applyFont="1" applyFill="1" applyBorder="1" applyAlignment="1">
      <alignment horizontal="center" vertical="center"/>
    </xf>
    <xf numFmtId="49" fontId="43" fillId="3" borderId="22" xfId="0" quotePrefix="1" applyNumberFormat="1" applyFont="1" applyFill="1" applyBorder="1" applyAlignment="1">
      <alignment horizontal="center" vertical="center"/>
    </xf>
    <xf numFmtId="49" fontId="43" fillId="3" borderId="22" xfId="0" applyNumberFormat="1" applyFont="1" applyFill="1" applyBorder="1" applyAlignment="1">
      <alignment horizontal="center" vertical="center"/>
    </xf>
    <xf numFmtId="0" fontId="41" fillId="3" borderId="22" xfId="0" applyFont="1" applyFill="1" applyBorder="1" applyAlignment="1">
      <alignment horizontal="center" vertical="center"/>
    </xf>
    <xf numFmtId="0" fontId="42" fillId="3" borderId="8" xfId="0" applyFont="1" applyFill="1" applyBorder="1" applyAlignment="1">
      <alignment horizontal="center" vertical="center" readingOrder="2"/>
    </xf>
    <xf numFmtId="0" fontId="34" fillId="3" borderId="8" xfId="0" applyFont="1" applyFill="1" applyBorder="1" applyAlignment="1">
      <alignment horizontal="center" vertical="center"/>
    </xf>
    <xf numFmtId="0" fontId="44" fillId="3" borderId="8" xfId="36" applyFont="1" applyFill="1" applyBorder="1" applyAlignment="1">
      <alignment horizontal="center" vertical="center"/>
    </xf>
    <xf numFmtId="0" fontId="44" fillId="3" borderId="9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 wrapText="1" readingOrder="2"/>
    </xf>
    <xf numFmtId="49" fontId="42" fillId="3" borderId="22" xfId="0" applyNumberFormat="1" applyFont="1" applyFill="1" applyBorder="1" applyAlignment="1">
      <alignment horizontal="center" vertical="center"/>
    </xf>
    <xf numFmtId="49" fontId="44" fillId="3" borderId="22" xfId="0" applyNumberFormat="1" applyFont="1" applyFill="1" applyBorder="1" applyAlignment="1">
      <alignment horizontal="center" vertical="center" readingOrder="2"/>
    </xf>
    <xf numFmtId="49" fontId="42" fillId="3" borderId="22" xfId="0" applyNumberFormat="1" applyFont="1" applyFill="1" applyBorder="1" applyAlignment="1">
      <alignment horizontal="center" vertical="center" readingOrder="2"/>
    </xf>
    <xf numFmtId="49" fontId="42" fillId="3" borderId="22" xfId="0" quotePrefix="1" applyNumberFormat="1" applyFont="1" applyFill="1" applyBorder="1" applyAlignment="1">
      <alignment horizontal="center" vertical="center"/>
    </xf>
    <xf numFmtId="49" fontId="43" fillId="3" borderId="22" xfId="36" applyNumberFormat="1" applyFont="1" applyFill="1" applyBorder="1" applyAlignment="1">
      <alignment horizontal="center" vertical="center"/>
    </xf>
    <xf numFmtId="0" fontId="42" fillId="3" borderId="22" xfId="0" quotePrefix="1" applyFont="1" applyFill="1" applyBorder="1" applyAlignment="1">
      <alignment horizontal="center" vertical="center"/>
    </xf>
    <xf numFmtId="0" fontId="46" fillId="3" borderId="22" xfId="0" applyFont="1" applyFill="1" applyBorder="1" applyAlignment="1">
      <alignment horizontal="center" vertical="center"/>
    </xf>
    <xf numFmtId="49" fontId="44" fillId="3" borderId="23" xfId="0" applyNumberFormat="1" applyFont="1" applyFill="1" applyBorder="1" applyAlignment="1">
      <alignment horizontal="center" vertical="center"/>
    </xf>
    <xf numFmtId="0" fontId="47" fillId="3" borderId="22" xfId="0" quotePrefix="1" applyFont="1" applyFill="1" applyBorder="1" applyAlignment="1">
      <alignment horizontal="center" vertical="center"/>
    </xf>
    <xf numFmtId="49" fontId="34" fillId="3" borderId="22" xfId="0" applyNumberFormat="1" applyFont="1" applyFill="1" applyBorder="1" applyAlignment="1">
      <alignment horizontal="center" vertical="center"/>
    </xf>
    <xf numFmtId="49" fontId="44" fillId="3" borderId="22" xfId="0" quotePrefix="1" applyNumberFormat="1" applyFont="1" applyFill="1" applyBorder="1" applyAlignment="1">
      <alignment horizontal="center" vertical="center" readingOrder="2"/>
    </xf>
    <xf numFmtId="0" fontId="3" fillId="3" borderId="21" xfId="8" applyFont="1" applyFill="1" applyBorder="1" applyAlignment="1">
      <alignment horizontal="center" vertical="center" wrapText="1" readingOrder="2"/>
    </xf>
    <xf numFmtId="0" fontId="39" fillId="3" borderId="21" xfId="34" applyFont="1" applyFill="1" applyBorder="1" applyAlignment="1">
      <alignment horizontal="center" vertical="center" wrapText="1" readingOrder="2"/>
    </xf>
    <xf numFmtId="0" fontId="8" fillId="3" borderId="21" xfId="8" applyFont="1" applyFill="1" applyBorder="1" applyAlignment="1">
      <alignment horizontal="center" vertical="center" wrapText="1" readingOrder="2"/>
    </xf>
    <xf numFmtId="0" fontId="35" fillId="3" borderId="21" xfId="34" applyFont="1" applyFill="1" applyBorder="1" applyAlignment="1">
      <alignment horizontal="center" vertical="center" wrapText="1" readingOrder="2"/>
    </xf>
    <xf numFmtId="0" fontId="9" fillId="3" borderId="21" xfId="8" applyFont="1" applyFill="1" applyBorder="1" applyAlignment="1">
      <alignment horizontal="center" vertical="center" wrapText="1" readingOrder="2"/>
    </xf>
    <xf numFmtId="0" fontId="41" fillId="3" borderId="21" xfId="0" applyFont="1" applyFill="1" applyBorder="1" applyAlignment="1">
      <alignment horizontal="center" vertical="center"/>
    </xf>
    <xf numFmtId="0" fontId="4" fillId="3" borderId="21" xfId="34" applyFont="1" applyFill="1" applyBorder="1" applyAlignment="1">
      <alignment horizontal="center" vertical="center" wrapText="1" readingOrder="2"/>
    </xf>
    <xf numFmtId="0" fontId="3" fillId="3" borderId="20" xfId="8" applyFont="1" applyFill="1" applyBorder="1" applyAlignment="1">
      <alignment horizontal="center" vertical="center" wrapText="1" readingOrder="2"/>
    </xf>
    <xf numFmtId="0" fontId="41" fillId="3" borderId="19" xfId="0" applyFont="1" applyFill="1" applyBorder="1" applyAlignment="1">
      <alignment horizontal="center" vertical="center"/>
    </xf>
    <xf numFmtId="0" fontId="43" fillId="3" borderId="2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49" fontId="48" fillId="11" borderId="56" xfId="0" applyNumberFormat="1" applyFont="1" applyFill="1" applyBorder="1" applyAlignment="1">
      <alignment horizontal="center" vertical="center"/>
    </xf>
    <xf numFmtId="0" fontId="49" fillId="11" borderId="56" xfId="0" applyFont="1" applyFill="1" applyBorder="1" applyAlignment="1">
      <alignment horizontal="center" vertical="center"/>
    </xf>
    <xf numFmtId="0" fontId="44" fillId="3" borderId="11" xfId="0" applyFont="1" applyFill="1" applyBorder="1" applyAlignment="1">
      <alignment horizontal="center" vertical="center"/>
    </xf>
    <xf numFmtId="0" fontId="42" fillId="3" borderId="11" xfId="0" applyFont="1" applyFill="1" applyBorder="1" applyAlignment="1">
      <alignment horizontal="center" vertical="center"/>
    </xf>
    <xf numFmtId="49" fontId="43" fillId="3" borderId="11" xfId="0" quotePrefix="1" applyNumberFormat="1" applyFont="1" applyFill="1" applyBorder="1" applyAlignment="1">
      <alignment horizontal="center" vertical="center"/>
    </xf>
    <xf numFmtId="0" fontId="43" fillId="3" borderId="11" xfId="0" applyFont="1" applyFill="1" applyBorder="1" applyAlignment="1">
      <alignment horizontal="center" vertical="center"/>
    </xf>
    <xf numFmtId="0" fontId="3" fillId="3" borderId="11" xfId="8" applyFont="1" applyFill="1" applyBorder="1" applyAlignment="1">
      <alignment horizontal="center" vertical="center" wrapText="1" readingOrder="2"/>
    </xf>
    <xf numFmtId="0" fontId="29" fillId="3" borderId="11" xfId="0" applyFont="1" applyFill="1" applyBorder="1" applyAlignment="1">
      <alignment horizontal="center" vertical="center"/>
    </xf>
    <xf numFmtId="49" fontId="43" fillId="3" borderId="11" xfId="0" applyNumberFormat="1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49" fontId="43" fillId="3" borderId="26" xfId="0" quotePrefix="1" applyNumberFormat="1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42" fillId="3" borderId="9" xfId="0" applyFont="1" applyFill="1" applyBorder="1" applyAlignment="1">
      <alignment horizontal="center" vertical="center" readingOrder="2"/>
    </xf>
    <xf numFmtId="0" fontId="0" fillId="3" borderId="11" xfId="0" applyFill="1" applyBorder="1" applyAlignment="1">
      <alignment horizontal="center" vertical="center"/>
    </xf>
    <xf numFmtId="0" fontId="34" fillId="3" borderId="11" xfId="0" applyFont="1" applyFill="1" applyBorder="1" applyAlignment="1">
      <alignment horizontal="center" vertical="center"/>
    </xf>
    <xf numFmtId="0" fontId="50" fillId="3" borderId="6" xfId="34" applyFont="1" applyFill="1" applyBorder="1" applyAlignment="1">
      <alignment horizontal="center" vertical="center" wrapText="1" readingOrder="2"/>
    </xf>
    <xf numFmtId="0" fontId="1" fillId="3" borderId="11" xfId="0" applyFont="1" applyFill="1" applyBorder="1" applyAlignment="1">
      <alignment horizontal="center" vertical="center"/>
    </xf>
    <xf numFmtId="49" fontId="43" fillId="3" borderId="27" xfId="0" quotePrefix="1" applyNumberFormat="1" applyFont="1" applyFill="1" applyBorder="1" applyAlignment="1">
      <alignment horizontal="center" vertical="center"/>
    </xf>
    <xf numFmtId="0" fontId="44" fillId="3" borderId="28" xfId="0" applyFont="1" applyFill="1" applyBorder="1" applyAlignment="1">
      <alignment horizontal="center" vertical="center"/>
    </xf>
    <xf numFmtId="0" fontId="3" fillId="3" borderId="25" xfId="8" applyFont="1" applyFill="1" applyBorder="1" applyAlignment="1">
      <alignment horizontal="center" vertical="center" wrapText="1" readingOrder="2"/>
    </xf>
    <xf numFmtId="49" fontId="43" fillId="3" borderId="26" xfId="0" applyNumberFormat="1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34" fillId="3" borderId="23" xfId="0" applyFont="1" applyFill="1" applyBorder="1" applyAlignment="1">
      <alignment horizontal="center" vertical="center"/>
    </xf>
    <xf numFmtId="0" fontId="34" fillId="3" borderId="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43" fillId="3" borderId="11" xfId="0" quotePrefix="1" applyFont="1" applyFill="1" applyBorder="1" applyAlignment="1">
      <alignment horizontal="center" vertical="center"/>
    </xf>
    <xf numFmtId="49" fontId="43" fillId="3" borderId="27" xfId="0" applyNumberFormat="1" applyFont="1" applyFill="1" applyBorder="1" applyAlignment="1">
      <alignment horizontal="center" vertical="center"/>
    </xf>
    <xf numFmtId="0" fontId="39" fillId="12" borderId="8" xfId="34" applyFont="1" applyFill="1" applyBorder="1" applyAlignment="1">
      <alignment horizontal="center" vertical="center" wrapText="1" readingOrder="2"/>
    </xf>
    <xf numFmtId="0" fontId="35" fillId="13" borderId="1" xfId="34" applyFont="1" applyFill="1" applyBorder="1" applyAlignment="1">
      <alignment horizontal="center" vertical="center" wrapText="1" readingOrder="2"/>
    </xf>
    <xf numFmtId="0" fontId="35" fillId="14" borderId="1" xfId="34" applyFont="1" applyFill="1" applyBorder="1" applyAlignment="1">
      <alignment horizontal="center" vertical="center" wrapText="1" readingOrder="2"/>
    </xf>
    <xf numFmtId="0" fontId="35" fillId="15" borderId="1" xfId="34" applyFont="1" applyFill="1" applyBorder="1" applyAlignment="1">
      <alignment horizontal="center" vertical="center" wrapText="1" readingOrder="2"/>
    </xf>
    <xf numFmtId="49" fontId="42" fillId="3" borderId="11" xfId="0" applyNumberFormat="1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3" fillId="3" borderId="31" xfId="8" applyFont="1" applyFill="1" applyBorder="1" applyAlignment="1">
      <alignment horizontal="center" vertical="center" wrapText="1" readingOrder="2"/>
    </xf>
    <xf numFmtId="49" fontId="43" fillId="3" borderId="31" xfId="0" applyNumberFormat="1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8" fillId="3" borderId="25" xfId="8" applyFont="1" applyFill="1" applyBorder="1" applyAlignment="1">
      <alignment horizontal="center" vertical="center" wrapText="1" readingOrder="2"/>
    </xf>
    <xf numFmtId="49" fontId="42" fillId="3" borderId="32" xfId="0" applyNumberFormat="1" applyFont="1" applyFill="1" applyBorder="1" applyAlignment="1">
      <alignment horizontal="center" vertical="center"/>
    </xf>
    <xf numFmtId="0" fontId="42" fillId="3" borderId="10" xfId="0" applyFont="1" applyFill="1" applyBorder="1" applyAlignment="1">
      <alignment horizontal="center" vertical="center"/>
    </xf>
    <xf numFmtId="0" fontId="8" fillId="3" borderId="20" xfId="8" applyFont="1" applyFill="1" applyBorder="1" applyAlignment="1">
      <alignment horizontal="center" vertical="center" wrapText="1" readingOrder="2"/>
    </xf>
    <xf numFmtId="49" fontId="42" fillId="3" borderId="23" xfId="0" applyNumberFormat="1" applyFont="1" applyFill="1" applyBorder="1" applyAlignment="1">
      <alignment horizontal="center" vertical="center"/>
    </xf>
    <xf numFmtId="0" fontId="42" fillId="3" borderId="9" xfId="0" applyFont="1" applyFill="1" applyBorder="1" applyAlignment="1">
      <alignment horizontal="center" vertical="center"/>
    </xf>
    <xf numFmtId="0" fontId="8" fillId="3" borderId="11" xfId="8" applyFont="1" applyFill="1" applyBorder="1" applyAlignment="1">
      <alignment horizontal="center" vertical="center" wrapText="1" readingOrder="2"/>
    </xf>
    <xf numFmtId="49" fontId="43" fillId="3" borderId="11" xfId="36" applyNumberFormat="1" applyFont="1" applyFill="1" applyBorder="1" applyAlignment="1">
      <alignment horizontal="center" vertical="center"/>
    </xf>
    <xf numFmtId="0" fontId="44" fillId="3" borderId="11" xfId="36" applyFont="1" applyFill="1" applyBorder="1" applyAlignment="1">
      <alignment horizontal="center" vertical="center"/>
    </xf>
    <xf numFmtId="0" fontId="2" fillId="0" borderId="33" xfId="34" applyFont="1" applyFill="1" applyBorder="1" applyAlignment="1">
      <alignment horizontal="center" vertical="center" wrapText="1" readingOrder="2"/>
    </xf>
    <xf numFmtId="0" fontId="35" fillId="0" borderId="34" xfId="34" applyFont="1" applyFill="1" applyBorder="1" applyAlignment="1">
      <alignment horizontal="center" vertical="center" wrapText="1" readingOrder="2"/>
    </xf>
    <xf numFmtId="0" fontId="35" fillId="5" borderId="34" xfId="34" applyFont="1" applyFill="1" applyBorder="1" applyAlignment="1">
      <alignment horizontal="center" vertical="center" wrapText="1" readingOrder="2"/>
    </xf>
    <xf numFmtId="0" fontId="34" fillId="3" borderId="35" xfId="34" applyFont="1" applyFill="1" applyBorder="1" applyAlignment="1">
      <alignment horizontal="center" vertical="center"/>
    </xf>
    <xf numFmtId="0" fontId="3" fillId="5" borderId="34" xfId="34" applyFont="1" applyFill="1" applyBorder="1" applyAlignment="1">
      <alignment horizontal="center" vertical="center" wrapText="1" readingOrder="2"/>
    </xf>
    <xf numFmtId="49" fontId="3" fillId="0" borderId="34" xfId="35" applyNumberFormat="1" applyFont="1" applyFill="1" applyBorder="1" applyAlignment="1">
      <alignment horizontal="center" vertical="center" wrapText="1" readingOrder="2"/>
    </xf>
    <xf numFmtId="0" fontId="40" fillId="0" borderId="34" xfId="34" applyFont="1" applyFill="1" applyBorder="1" applyAlignment="1">
      <alignment horizontal="center" vertical="center" readingOrder="2"/>
    </xf>
    <xf numFmtId="0" fontId="4" fillId="3" borderId="11" xfId="34" applyFont="1" applyFill="1" applyBorder="1" applyAlignment="1">
      <alignment horizontal="center" vertical="center" wrapText="1" readingOrder="2"/>
    </xf>
    <xf numFmtId="0" fontId="3" fillId="3" borderId="8" xfId="8" applyFont="1" applyFill="1" applyBorder="1" applyAlignment="1">
      <alignment horizontal="right" vertical="center" wrapText="1" readingOrder="2"/>
    </xf>
    <xf numFmtId="0" fontId="44" fillId="3" borderId="11" xfId="0" applyFont="1" applyFill="1" applyBorder="1" applyAlignment="1">
      <alignment horizontal="right" vertical="center"/>
    </xf>
    <xf numFmtId="0" fontId="44" fillId="3" borderId="11" xfId="0" applyFont="1" applyFill="1" applyBorder="1" applyAlignment="1">
      <alignment vertical="center"/>
    </xf>
    <xf numFmtId="49" fontId="43" fillId="3" borderId="31" xfId="0" quotePrefix="1" applyNumberFormat="1" applyFont="1" applyFill="1" applyBorder="1" applyAlignment="1">
      <alignment horizontal="center" vertical="center"/>
    </xf>
    <xf numFmtId="0" fontId="44" fillId="3" borderId="27" xfId="0" applyFont="1" applyFill="1" applyBorder="1" applyAlignment="1">
      <alignment horizontal="center" vertical="center"/>
    </xf>
    <xf numFmtId="0" fontId="12" fillId="3" borderId="24" xfId="0" applyFont="1" applyFill="1" applyBorder="1" applyAlignment="1">
      <alignment horizontal="center" vertical="center"/>
    </xf>
    <xf numFmtId="0" fontId="3" fillId="3" borderId="36" xfId="8" applyFont="1" applyFill="1" applyBorder="1" applyAlignment="1">
      <alignment horizontal="center" vertical="center" wrapText="1" readingOrder="2"/>
    </xf>
    <xf numFmtId="49" fontId="44" fillId="3" borderId="11" xfId="0" applyNumberFormat="1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8" fillId="3" borderId="13" xfId="8" applyFont="1" applyFill="1" applyBorder="1" applyAlignment="1">
      <alignment horizontal="center" vertical="center" wrapText="1" readingOrder="2"/>
    </xf>
    <xf numFmtId="0" fontId="7" fillId="0" borderId="0" xfId="34" applyFont="1" applyFill="1" applyBorder="1" applyAlignment="1">
      <alignment horizontal="center" vertical="center" wrapText="1" readingOrder="2"/>
    </xf>
    <xf numFmtId="0" fontId="32" fillId="0" borderId="11" xfId="34" applyBorder="1" applyAlignment="1">
      <alignment horizontal="center" vertical="center"/>
    </xf>
    <xf numFmtId="0" fontId="51" fillId="3" borderId="11" xfId="0" applyFont="1" applyFill="1" applyBorder="1" applyAlignment="1">
      <alignment horizontal="center" vertical="center" wrapText="1"/>
    </xf>
    <xf numFmtId="0" fontId="32" fillId="3" borderId="11" xfId="34" applyFill="1" applyBorder="1" applyAlignment="1">
      <alignment vertical="center"/>
    </xf>
    <xf numFmtId="0" fontId="10" fillId="3" borderId="19" xfId="0" applyFont="1" applyFill="1" applyBorder="1" applyAlignment="1">
      <alignment horizontal="center" vertical="center"/>
    </xf>
    <xf numFmtId="0" fontId="14" fillId="3" borderId="11" xfId="0" quotePrefix="1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3" fillId="3" borderId="8" xfId="8" applyFont="1" applyFill="1" applyBorder="1" applyAlignment="1">
      <alignment horizontal="center" vertical="center" wrapText="1"/>
    </xf>
    <xf numFmtId="0" fontId="9" fillId="3" borderId="8" xfId="8" applyFont="1" applyFill="1" applyBorder="1" applyAlignment="1">
      <alignment horizontal="center" vertical="center" wrapText="1" readingOrder="2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52" fillId="3" borderId="21" xfId="0" applyFont="1" applyFill="1" applyBorder="1" applyAlignment="1">
      <alignment horizontal="center" vertical="center"/>
    </xf>
    <xf numFmtId="0" fontId="53" fillId="3" borderId="21" xfId="0" applyFont="1" applyFill="1" applyBorder="1" applyAlignment="1">
      <alignment horizontal="center" vertical="center"/>
    </xf>
    <xf numFmtId="0" fontId="35" fillId="3" borderId="34" xfId="34" applyFont="1" applyFill="1" applyBorder="1" applyAlignment="1">
      <alignment horizontal="center" vertical="center" wrapText="1" readingOrder="2"/>
    </xf>
    <xf numFmtId="0" fontId="51" fillId="3" borderId="38" xfId="0" applyFont="1" applyFill="1" applyBorder="1" applyAlignment="1">
      <alignment horizontal="center" vertical="center" wrapText="1"/>
    </xf>
    <xf numFmtId="0" fontId="51" fillId="3" borderId="39" xfId="0" applyFont="1" applyFill="1" applyBorder="1" applyAlignment="1">
      <alignment horizontal="center" vertical="center" wrapText="1"/>
    </xf>
    <xf numFmtId="0" fontId="51" fillId="3" borderId="40" xfId="0" applyFont="1" applyFill="1" applyBorder="1" applyAlignment="1">
      <alignment horizontal="center" vertical="center" wrapText="1"/>
    </xf>
    <xf numFmtId="0" fontId="51" fillId="3" borderId="41" xfId="0" applyFont="1" applyFill="1" applyBorder="1" applyAlignment="1">
      <alignment horizontal="center" vertical="center" wrapText="1"/>
    </xf>
    <xf numFmtId="0" fontId="35" fillId="3" borderId="9" xfId="34" applyFont="1" applyFill="1" applyBorder="1" applyAlignment="1">
      <alignment horizontal="center" vertical="center" wrapText="1" readingOrder="2"/>
    </xf>
    <xf numFmtId="0" fontId="29" fillId="3" borderId="20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41" fillId="3" borderId="20" xfId="0" applyFont="1" applyFill="1" applyBorder="1" applyAlignment="1">
      <alignment horizontal="center" vertical="center"/>
    </xf>
    <xf numFmtId="0" fontId="1" fillId="3" borderId="11" xfId="0" applyFont="1" applyFill="1" applyBorder="1"/>
    <xf numFmtId="0" fontId="41" fillId="3" borderId="11" xfId="0" applyFont="1" applyFill="1" applyBorder="1" applyAlignment="1">
      <alignment horizontal="center" vertical="center"/>
    </xf>
    <xf numFmtId="0" fontId="41" fillId="3" borderId="42" xfId="0" applyFont="1" applyFill="1" applyBorder="1" applyAlignment="1">
      <alignment horizontal="center" vertical="center"/>
    </xf>
    <xf numFmtId="0" fontId="41" fillId="3" borderId="30" xfId="0" applyFont="1" applyFill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/>
    </xf>
    <xf numFmtId="0" fontId="35" fillId="3" borderId="6" xfId="34" applyFont="1" applyFill="1" applyBorder="1" applyAlignment="1">
      <alignment horizontal="center" vertical="center" wrapText="1" readingOrder="2"/>
    </xf>
    <xf numFmtId="0" fontId="39" fillId="3" borderId="11" xfId="34" applyFont="1" applyFill="1" applyBorder="1" applyAlignment="1">
      <alignment horizontal="center" vertical="center" wrapText="1" readingOrder="2"/>
    </xf>
    <xf numFmtId="0" fontId="34" fillId="3" borderId="43" xfId="34" applyFont="1" applyFill="1" applyBorder="1" applyAlignment="1">
      <alignment horizontal="center" vertical="center"/>
    </xf>
    <xf numFmtId="0" fontId="9" fillId="3" borderId="11" xfId="8" applyFont="1" applyFill="1" applyBorder="1" applyAlignment="1">
      <alignment horizontal="center" vertical="center" wrapText="1" readingOrder="2"/>
    </xf>
    <xf numFmtId="0" fontId="13" fillId="3" borderId="11" xfId="0" applyFont="1" applyFill="1" applyBorder="1" applyAlignment="1">
      <alignment horizontal="center"/>
    </xf>
    <xf numFmtId="0" fontId="10" fillId="3" borderId="34" xfId="0" applyFont="1" applyFill="1" applyBorder="1" applyAlignment="1">
      <alignment horizontal="center" vertical="center"/>
    </xf>
    <xf numFmtId="0" fontId="8" fillId="3" borderId="26" xfId="8" applyFont="1" applyFill="1" applyBorder="1" applyAlignment="1">
      <alignment horizontal="center" vertical="center" wrapText="1" readingOrder="2"/>
    </xf>
    <xf numFmtId="0" fontId="14" fillId="3" borderId="0" xfId="0" applyFont="1" applyFill="1" applyAlignment="1">
      <alignment horizontal="center"/>
    </xf>
    <xf numFmtId="0" fontId="54" fillId="3" borderId="21" xfId="0" applyFont="1" applyFill="1" applyBorder="1" applyAlignment="1">
      <alignment horizontal="center" vertical="center"/>
    </xf>
    <xf numFmtId="0" fontId="4" fillId="3" borderId="13" xfId="34" applyFont="1" applyFill="1" applyBorder="1" applyAlignment="1">
      <alignment horizontal="center" vertical="center" wrapText="1" readingOrder="2"/>
    </xf>
    <xf numFmtId="0" fontId="43" fillId="3" borderId="26" xfId="0" quotePrefix="1" applyFont="1" applyFill="1" applyBorder="1" applyAlignment="1">
      <alignment horizontal="center" vertical="center"/>
    </xf>
    <xf numFmtId="0" fontId="34" fillId="3" borderId="26" xfId="0" applyFont="1" applyFill="1" applyBorder="1" applyAlignment="1">
      <alignment horizontal="center" vertical="center"/>
    </xf>
    <xf numFmtId="0" fontId="39" fillId="3" borderId="26" xfId="34" applyFont="1" applyFill="1" applyBorder="1" applyAlignment="1">
      <alignment horizontal="center" vertical="center" wrapText="1" readingOrder="2"/>
    </xf>
    <xf numFmtId="0" fontId="15" fillId="3" borderId="19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55" fillId="3" borderId="0" xfId="0" quotePrefix="1" applyFont="1" applyFill="1" applyAlignment="1">
      <alignment vertical="center"/>
    </xf>
    <xf numFmtId="0" fontId="56" fillId="3" borderId="11" xfId="0" applyFont="1" applyFill="1" applyBorder="1" applyAlignment="1">
      <alignment horizontal="center" vertical="center"/>
    </xf>
    <xf numFmtId="0" fontId="57" fillId="3" borderId="29" xfId="0" applyFont="1" applyFill="1" applyBorder="1" applyAlignment="1">
      <alignment horizontal="center" vertical="center" readingOrder="2"/>
    </xf>
    <xf numFmtId="0" fontId="10" fillId="3" borderId="11" xfId="0" quotePrefix="1" applyFont="1" applyFill="1" applyBorder="1" applyAlignment="1">
      <alignment horizontal="center"/>
    </xf>
    <xf numFmtId="0" fontId="43" fillId="3" borderId="20" xfId="0" applyFont="1" applyFill="1" applyBorder="1" applyAlignment="1">
      <alignment horizontal="center" vertical="center"/>
    </xf>
    <xf numFmtId="0" fontId="15" fillId="3" borderId="37" xfId="0" applyFont="1" applyFill="1" applyBorder="1" applyAlignment="1">
      <alignment horizontal="center" vertical="center"/>
    </xf>
    <xf numFmtId="0" fontId="9" fillId="3" borderId="9" xfId="8" applyFont="1" applyFill="1" applyBorder="1" applyAlignment="1">
      <alignment horizontal="center" vertical="center" wrapText="1" readingOrder="2"/>
    </xf>
    <xf numFmtId="0" fontId="15" fillId="3" borderId="10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5" fillId="3" borderId="20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2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/>
    </xf>
    <xf numFmtId="0" fontId="51" fillId="3" borderId="16" xfId="0" applyFont="1" applyFill="1" applyBorder="1" applyAlignment="1">
      <alignment horizontal="center" vertical="center" wrapText="1"/>
    </xf>
    <xf numFmtId="0" fontId="51" fillId="3" borderId="44" xfId="0" applyFont="1" applyFill="1" applyBorder="1" applyAlignment="1">
      <alignment horizontal="center" vertical="center" wrapText="1"/>
    </xf>
    <xf numFmtId="0" fontId="51" fillId="3" borderId="15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/>
    </xf>
    <xf numFmtId="0" fontId="51" fillId="3" borderId="45" xfId="0" applyFont="1" applyFill="1" applyBorder="1" applyAlignment="1">
      <alignment horizontal="center" vertical="center" wrapText="1"/>
    </xf>
    <xf numFmtId="0" fontId="7" fillId="3" borderId="6" xfId="8" applyFont="1" applyFill="1" applyBorder="1" applyAlignment="1">
      <alignment horizontal="center" vertical="center" wrapText="1" readingOrder="2"/>
    </xf>
    <xf numFmtId="0" fontId="5" fillId="3" borderId="6" xfId="34" applyFont="1" applyFill="1" applyBorder="1" applyAlignment="1">
      <alignment horizontal="center" vertical="center" wrapText="1" readingOrder="2"/>
    </xf>
    <xf numFmtId="0" fontId="42" fillId="3" borderId="8" xfId="0" applyFont="1" applyFill="1" applyBorder="1" applyAlignment="1">
      <alignment horizontal="center"/>
    </xf>
    <xf numFmtId="0" fontId="15" fillId="3" borderId="34" xfId="0" applyFont="1" applyFill="1" applyBorder="1" applyAlignment="1">
      <alignment horizontal="center" vertical="center"/>
    </xf>
    <xf numFmtId="0" fontId="15" fillId="3" borderId="42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 wrapText="1"/>
    </xf>
    <xf numFmtId="49" fontId="44" fillId="3" borderId="11" xfId="0" quotePrefix="1" applyNumberFormat="1" applyFont="1" applyFill="1" applyBorder="1" applyAlignment="1">
      <alignment horizontal="center" vertical="center"/>
    </xf>
    <xf numFmtId="0" fontId="42" fillId="3" borderId="11" xfId="0" applyFont="1" applyFill="1" applyBorder="1" applyAlignment="1">
      <alignment horizontal="center" vertical="center" readingOrder="2"/>
    </xf>
    <xf numFmtId="49" fontId="44" fillId="3" borderId="11" xfId="0" applyNumberFormat="1" applyFont="1" applyFill="1" applyBorder="1" applyAlignment="1">
      <alignment horizontal="center" vertical="center" readingOrder="2"/>
    </xf>
    <xf numFmtId="211" fontId="4" fillId="0" borderId="11" xfId="38" applyNumberFormat="1" applyFont="1" applyFill="1" applyBorder="1" applyAlignment="1">
      <alignment horizontal="center" vertical="center" textRotation="90" wrapText="1" readingOrder="2"/>
    </xf>
    <xf numFmtId="0" fontId="29" fillId="0" borderId="0" xfId="38"/>
    <xf numFmtId="0" fontId="4" fillId="0" borderId="0" xfId="38" applyNumberFormat="1" applyFont="1" applyFill="1" applyAlignment="1">
      <alignment horizontal="center" vertical="center" readingOrder="2"/>
    </xf>
    <xf numFmtId="0" fontId="3" fillId="0" borderId="0" xfId="38" applyFont="1" applyFill="1" applyAlignment="1">
      <alignment horizontal="center" vertical="center" wrapText="1" readingOrder="2"/>
    </xf>
    <xf numFmtId="211" fontId="4" fillId="0" borderId="0" xfId="38" applyNumberFormat="1" applyFont="1" applyFill="1" applyAlignment="1">
      <alignment horizontal="center" vertical="center" readingOrder="2"/>
    </xf>
    <xf numFmtId="0" fontId="4" fillId="0" borderId="11" xfId="38" applyNumberFormat="1" applyFont="1" applyFill="1" applyBorder="1" applyAlignment="1">
      <alignment horizontal="center" vertical="center" textRotation="90" wrapText="1" readingOrder="2"/>
    </xf>
    <xf numFmtId="0" fontId="3" fillId="0" borderId="11" xfId="38" applyFont="1" applyFill="1" applyBorder="1" applyAlignment="1">
      <alignment horizontal="center" vertical="center" wrapText="1" readingOrder="2"/>
    </xf>
    <xf numFmtId="211" fontId="4" fillId="16" borderId="11" xfId="38" applyNumberFormat="1" applyFont="1" applyFill="1" applyBorder="1" applyAlignment="1">
      <alignment horizontal="center" vertical="center" wrapText="1" readingOrder="2"/>
    </xf>
    <xf numFmtId="0" fontId="4" fillId="0" borderId="11" xfId="38" applyFont="1" applyFill="1" applyBorder="1" applyAlignment="1">
      <alignment horizontal="center" vertical="center" wrapText="1" readingOrder="2"/>
    </xf>
    <xf numFmtId="211" fontId="3" fillId="16" borderId="11" xfId="38" applyNumberFormat="1" applyFont="1" applyFill="1" applyBorder="1" applyAlignment="1">
      <alignment horizontal="center" vertical="center" wrapText="1" readingOrder="2"/>
    </xf>
    <xf numFmtId="1" fontId="3" fillId="0" borderId="0" xfId="38" applyNumberFormat="1" applyFont="1" applyFill="1" applyAlignment="1">
      <alignment horizontal="center" vertical="center" wrapText="1" readingOrder="2"/>
    </xf>
    <xf numFmtId="0" fontId="40" fillId="0" borderId="0" xfId="38" applyFont="1" applyFill="1" applyAlignment="1">
      <alignment horizontal="center" vertical="center" readingOrder="2"/>
    </xf>
    <xf numFmtId="211" fontId="40" fillId="0" borderId="0" xfId="38" applyNumberFormat="1" applyFont="1" applyFill="1" applyAlignment="1">
      <alignment horizontal="center" vertical="center" readingOrder="2"/>
    </xf>
    <xf numFmtId="0" fontId="3" fillId="0" borderId="11" xfId="38" applyNumberFormat="1" applyFont="1" applyFill="1" applyBorder="1" applyAlignment="1">
      <alignment horizontal="center" vertical="center" textRotation="90" wrapText="1" readingOrder="2"/>
    </xf>
    <xf numFmtId="0" fontId="4" fillId="17" borderId="11" xfId="38" applyFont="1" applyFill="1" applyBorder="1" applyAlignment="1">
      <alignment horizontal="center" vertical="center" wrapText="1" readingOrder="2"/>
    </xf>
    <xf numFmtId="0" fontId="3" fillId="17" borderId="11" xfId="8" applyFont="1" applyFill="1" applyBorder="1" applyAlignment="1">
      <alignment horizontal="center" vertical="center" wrapText="1" readingOrder="2"/>
    </xf>
    <xf numFmtId="0" fontId="40" fillId="0" borderId="0" xfId="38" applyFont="1" applyFill="1" applyAlignment="1">
      <alignment horizontal="right" vertical="center" readingOrder="2"/>
    </xf>
    <xf numFmtId="0" fontId="29" fillId="0" borderId="0" xfId="38" applyAlignment="1">
      <alignment vertical="center"/>
    </xf>
    <xf numFmtId="0" fontId="18" fillId="0" borderId="11" xfId="38" applyFont="1" applyFill="1" applyBorder="1" applyAlignment="1">
      <alignment horizontal="center" vertical="center" wrapText="1" readingOrder="2"/>
    </xf>
    <xf numFmtId="211" fontId="3" fillId="17" borderId="11" xfId="38" applyNumberFormat="1" applyFont="1" applyFill="1" applyBorder="1" applyAlignment="1">
      <alignment horizontal="center" vertical="center" wrapText="1" readingOrder="2"/>
    </xf>
    <xf numFmtId="1" fontId="4" fillId="0" borderId="11" xfId="38" applyNumberFormat="1" applyFont="1" applyFill="1" applyBorder="1" applyAlignment="1">
      <alignment horizontal="center" vertical="center" wrapText="1" readingOrder="2"/>
    </xf>
    <xf numFmtId="211" fontId="4" fillId="0" borderId="11" xfId="38" applyNumberFormat="1" applyFont="1" applyFill="1" applyBorder="1" applyAlignment="1">
      <alignment horizontal="center" vertical="center" wrapText="1" readingOrder="2"/>
    </xf>
    <xf numFmtId="0" fontId="35" fillId="0" borderId="11" xfId="38" applyFont="1" applyFill="1" applyBorder="1" applyAlignment="1">
      <alignment horizontal="center" vertical="center" wrapText="1" readingOrder="2"/>
    </xf>
    <xf numFmtId="0" fontId="19" fillId="0" borderId="11" xfId="38" applyFont="1" applyFill="1" applyBorder="1" applyAlignment="1">
      <alignment horizontal="center" vertical="center" wrapText="1" readingOrder="2"/>
    </xf>
    <xf numFmtId="0" fontId="3" fillId="0" borderId="11" xfId="38" applyNumberFormat="1" applyFont="1" applyFill="1" applyBorder="1" applyAlignment="1">
      <alignment horizontal="right" vertical="center" wrapText="1" readingOrder="2"/>
    </xf>
    <xf numFmtId="211" fontId="4" fillId="18" borderId="11" xfId="38" applyNumberFormat="1" applyFont="1" applyFill="1" applyBorder="1" applyAlignment="1">
      <alignment horizontal="center" vertical="center" wrapText="1" readingOrder="2"/>
    </xf>
    <xf numFmtId="0" fontId="32" fillId="0" borderId="11" xfId="34" applyBorder="1" applyAlignment="1">
      <alignment horizontal="center" vertical="center"/>
    </xf>
    <xf numFmtId="0" fontId="4" fillId="19" borderId="11" xfId="38" applyFont="1" applyFill="1" applyBorder="1" applyAlignment="1">
      <alignment horizontal="center" vertical="center" wrapText="1" readingOrder="2"/>
    </xf>
    <xf numFmtId="0" fontId="3" fillId="19" borderId="11" xfId="8" applyFont="1" applyFill="1" applyBorder="1" applyAlignment="1">
      <alignment horizontal="center" vertical="center" wrapText="1" readingOrder="2"/>
    </xf>
    <xf numFmtId="0" fontId="3" fillId="19" borderId="11" xfId="38" applyFont="1" applyFill="1" applyBorder="1" applyAlignment="1">
      <alignment horizontal="center" vertical="center" wrapText="1" readingOrder="2"/>
    </xf>
    <xf numFmtId="0" fontId="35" fillId="19" borderId="11" xfId="38" applyFont="1" applyFill="1" applyBorder="1" applyAlignment="1">
      <alignment horizontal="center" vertical="center" wrapText="1" readingOrder="2"/>
    </xf>
    <xf numFmtId="0" fontId="4" fillId="20" borderId="11" xfId="38" applyFont="1" applyFill="1" applyBorder="1" applyAlignment="1">
      <alignment horizontal="center" vertical="center" wrapText="1" readingOrder="2"/>
    </xf>
    <xf numFmtId="0" fontId="3" fillId="20" borderId="11" xfId="8" applyFont="1" applyFill="1" applyBorder="1" applyAlignment="1">
      <alignment horizontal="center" vertical="center" wrapText="1" readingOrder="2"/>
    </xf>
    <xf numFmtId="0" fontId="4" fillId="21" borderId="11" xfId="38" applyFont="1" applyFill="1" applyBorder="1" applyAlignment="1">
      <alignment horizontal="center" vertical="center" wrapText="1" readingOrder="2"/>
    </xf>
    <xf numFmtId="0" fontId="29" fillId="21" borderId="0" xfId="38" applyFill="1"/>
    <xf numFmtId="0" fontId="32" fillId="21" borderId="11" xfId="34" applyFill="1" applyBorder="1" applyAlignment="1">
      <alignment horizontal="center" vertical="center"/>
    </xf>
    <xf numFmtId="211" fontId="4" fillId="21" borderId="11" xfId="38" applyNumberFormat="1" applyFont="1" applyFill="1" applyBorder="1" applyAlignment="1">
      <alignment horizontal="center" vertical="center" wrapText="1" readingOrder="2"/>
    </xf>
    <xf numFmtId="1" fontId="4" fillId="21" borderId="11" xfId="38" applyNumberFormat="1" applyFont="1" applyFill="1" applyBorder="1" applyAlignment="1">
      <alignment horizontal="center" vertical="center" wrapText="1" readingOrder="2"/>
    </xf>
    <xf numFmtId="0" fontId="35" fillId="21" borderId="11" xfId="38" applyFont="1" applyFill="1" applyBorder="1" applyAlignment="1">
      <alignment horizontal="center" vertical="center" wrapText="1" readingOrder="2"/>
    </xf>
    <xf numFmtId="0" fontId="3" fillId="21" borderId="11" xfId="38" applyFont="1" applyFill="1" applyBorder="1" applyAlignment="1">
      <alignment horizontal="center" vertical="center" wrapText="1" readingOrder="2"/>
    </xf>
    <xf numFmtId="0" fontId="0" fillId="21" borderId="0" xfId="0" applyFill="1"/>
    <xf numFmtId="0" fontId="3" fillId="21" borderId="11" xfId="8" applyFont="1" applyFill="1" applyBorder="1" applyAlignment="1">
      <alignment horizontal="center" vertical="center" wrapText="1" readingOrder="2"/>
    </xf>
    <xf numFmtId="0" fontId="36" fillId="0" borderId="11" xfId="38" applyFont="1" applyFill="1" applyBorder="1" applyAlignment="1">
      <alignment horizontal="center" vertical="center" wrapText="1" readingOrder="2"/>
    </xf>
    <xf numFmtId="0" fontId="3" fillId="19" borderId="11" xfId="8" applyFont="1" applyFill="1" applyBorder="1" applyAlignment="1">
      <alignment horizontal="right" vertical="center" wrapText="1" readingOrder="2"/>
    </xf>
    <xf numFmtId="0" fontId="3" fillId="21" borderId="11" xfId="8" applyFont="1" applyFill="1" applyBorder="1" applyAlignment="1">
      <alignment horizontal="right" vertical="center" wrapText="1" readingOrder="2"/>
    </xf>
    <xf numFmtId="0" fontId="3" fillId="0" borderId="11" xfId="8" applyFont="1" applyFill="1" applyBorder="1" applyAlignment="1">
      <alignment horizontal="right" vertical="center" wrapText="1" readingOrder="2"/>
    </xf>
    <xf numFmtId="0" fontId="3" fillId="22" borderId="11" xfId="8" applyFont="1" applyFill="1" applyBorder="1" applyAlignment="1">
      <alignment horizontal="right" vertical="center" wrapText="1" readingOrder="2"/>
    </xf>
    <xf numFmtId="0" fontId="3" fillId="23" borderId="11" xfId="8" applyFont="1" applyFill="1" applyBorder="1" applyAlignment="1">
      <alignment horizontal="right" vertical="center" wrapText="1" readingOrder="2"/>
    </xf>
    <xf numFmtId="0" fontId="4" fillId="22" borderId="11" xfId="38" applyFont="1" applyFill="1" applyBorder="1" applyAlignment="1">
      <alignment horizontal="right" vertical="center" wrapText="1" readingOrder="2"/>
    </xf>
    <xf numFmtId="0" fontId="4" fillId="21" borderId="11" xfId="38" applyFont="1" applyFill="1" applyBorder="1" applyAlignment="1">
      <alignment horizontal="right" vertical="center" wrapText="1" readingOrder="2"/>
    </xf>
    <xf numFmtId="0" fontId="4" fillId="0" borderId="11" xfId="38" applyFont="1" applyFill="1" applyBorder="1" applyAlignment="1">
      <alignment horizontal="right" vertical="center" wrapText="1" readingOrder="2"/>
    </xf>
    <xf numFmtId="0" fontId="4" fillId="19" borderId="11" xfId="38" applyFont="1" applyFill="1" applyBorder="1" applyAlignment="1">
      <alignment horizontal="right" vertical="center" wrapText="1" readingOrder="2"/>
    </xf>
    <xf numFmtId="0" fontId="3" fillId="19" borderId="11" xfId="8" quotePrefix="1" applyFont="1" applyFill="1" applyBorder="1" applyAlignment="1">
      <alignment horizontal="right" vertical="center" wrapText="1" readingOrder="2"/>
    </xf>
    <xf numFmtId="0" fontId="3" fillId="21" borderId="11" xfId="8" quotePrefix="1" applyFont="1" applyFill="1" applyBorder="1" applyAlignment="1">
      <alignment horizontal="right" vertical="center" wrapText="1" readingOrder="2"/>
    </xf>
    <xf numFmtId="211" fontId="8" fillId="17" borderId="11" xfId="38" applyNumberFormat="1" applyFont="1" applyFill="1" applyBorder="1" applyAlignment="1">
      <alignment horizontal="center" vertical="center" wrapText="1" readingOrder="2"/>
    </xf>
    <xf numFmtId="0" fontId="29" fillId="24" borderId="46" xfId="38" applyFill="1" applyBorder="1" applyAlignment="1">
      <alignment horizontal="center"/>
    </xf>
    <xf numFmtId="0" fontId="29" fillId="24" borderId="39" xfId="38" applyFill="1" applyBorder="1" applyAlignment="1">
      <alignment horizontal="center"/>
    </xf>
    <xf numFmtId="211" fontId="4" fillId="24" borderId="39" xfId="38" applyNumberFormat="1" applyFont="1" applyFill="1" applyBorder="1" applyAlignment="1">
      <alignment horizontal="center" vertical="center" readingOrder="2"/>
    </xf>
    <xf numFmtId="0" fontId="20" fillId="24" borderId="39" xfId="38" applyFont="1" applyFill="1" applyBorder="1" applyAlignment="1">
      <alignment horizontal="center" vertical="center" readingOrder="2"/>
    </xf>
    <xf numFmtId="0" fontId="20" fillId="24" borderId="45" xfId="38" applyFont="1" applyFill="1" applyBorder="1" applyAlignment="1">
      <alignment horizontal="center" vertical="center" readingOrder="2"/>
    </xf>
    <xf numFmtId="0" fontId="34" fillId="0" borderId="0" xfId="38" applyFont="1" applyAlignment="1">
      <alignment horizontal="center" vertical="center"/>
    </xf>
    <xf numFmtId="0" fontId="39" fillId="25" borderId="8" xfId="34" applyFont="1" applyFill="1" applyBorder="1" applyAlignment="1">
      <alignment horizontal="center" vertical="center" wrapText="1" readingOrder="2"/>
    </xf>
    <xf numFmtId="0" fontId="39" fillId="26" borderId="8" xfId="34" applyFont="1" applyFill="1" applyBorder="1" applyAlignment="1">
      <alignment horizontal="center" vertical="center" wrapText="1" readingOrder="2"/>
    </xf>
    <xf numFmtId="0" fontId="3" fillId="26" borderId="8" xfId="8" applyFont="1" applyFill="1" applyBorder="1" applyAlignment="1">
      <alignment horizontal="center" vertical="center" wrapText="1" readingOrder="2"/>
    </xf>
    <xf numFmtId="0" fontId="32" fillId="27" borderId="17" xfId="34" applyFill="1" applyBorder="1" applyAlignment="1">
      <alignment horizontal="center" vertical="center"/>
    </xf>
    <xf numFmtId="0" fontId="3" fillId="27" borderId="6" xfId="8" applyFont="1" applyFill="1" applyBorder="1" applyAlignment="1">
      <alignment horizontal="center" vertical="center" wrapText="1" readingOrder="2"/>
    </xf>
    <xf numFmtId="0" fontId="32" fillId="3" borderId="11" xfId="34" applyFill="1" applyBorder="1" applyAlignment="1">
      <alignment horizontal="center" vertical="center"/>
    </xf>
    <xf numFmtId="0" fontId="42" fillId="0" borderId="11" xfId="0" applyFont="1" applyBorder="1" applyAlignment="1" applyProtection="1">
      <alignment horizontal="center" vertical="center"/>
      <protection hidden="1"/>
    </xf>
    <xf numFmtId="0" fontId="42" fillId="18" borderId="11" xfId="0" applyFont="1" applyFill="1" applyBorder="1" applyAlignment="1" applyProtection="1">
      <alignment horizontal="center" vertical="center"/>
      <protection hidden="1"/>
    </xf>
    <xf numFmtId="0" fontId="42" fillId="18" borderId="11" xfId="0" applyFont="1" applyFill="1" applyBorder="1" applyAlignment="1" applyProtection="1">
      <alignment horizontal="center" vertical="center"/>
      <protection locked="0"/>
    </xf>
    <xf numFmtId="0" fontId="42" fillId="0" borderId="11" xfId="0" applyFont="1" applyBorder="1" applyAlignment="1" applyProtection="1">
      <alignment horizontal="center" vertical="center"/>
      <protection locked="0"/>
    </xf>
    <xf numFmtId="0" fontId="3" fillId="3" borderId="11" xfId="8" applyFont="1" applyFill="1" applyBorder="1" applyAlignment="1">
      <alignment horizontal="center" vertical="center" wrapText="1" readingOrder="2"/>
    </xf>
    <xf numFmtId="0" fontId="44" fillId="3" borderId="11" xfId="0" applyFont="1" applyFill="1" applyBorder="1" applyAlignment="1">
      <alignment horizontal="center" vertical="center"/>
    </xf>
    <xf numFmtId="0" fontId="35" fillId="3" borderId="11" xfId="34" applyFont="1" applyFill="1" applyBorder="1" applyAlignment="1">
      <alignment horizontal="center" vertical="center" wrapText="1" readingOrder="2"/>
    </xf>
    <xf numFmtId="0" fontId="10" fillId="3" borderId="11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 vertical="center"/>
    </xf>
    <xf numFmtId="0" fontId="24" fillId="3" borderId="11" xfId="0" applyFont="1" applyFill="1" applyBorder="1" applyAlignment="1">
      <alignment horizontal="center" vertical="center"/>
    </xf>
    <xf numFmtId="0" fontId="1" fillId="0" borderId="0" xfId="0" applyFont="1"/>
    <xf numFmtId="49" fontId="41" fillId="3" borderId="11" xfId="0" quotePrefix="1" applyNumberFormat="1" applyFont="1" applyFill="1" applyBorder="1" applyAlignment="1">
      <alignment horizontal="center" vertical="center"/>
    </xf>
    <xf numFmtId="0" fontId="58" fillId="3" borderId="11" xfId="34" applyFont="1" applyFill="1" applyBorder="1" applyAlignment="1">
      <alignment horizontal="center" vertical="center" wrapText="1" readingOrder="2"/>
    </xf>
    <xf numFmtId="0" fontId="3" fillId="3" borderId="0" xfId="9" applyFont="1" applyFill="1" applyBorder="1" applyAlignment="1">
      <alignment horizontal="center" vertical="center" wrapText="1" readingOrder="2"/>
    </xf>
    <xf numFmtId="0" fontId="39" fillId="3" borderId="0" xfId="34" applyFont="1" applyFill="1" applyBorder="1" applyAlignment="1">
      <alignment horizontal="center" vertical="center" wrapText="1" readingOrder="2"/>
    </xf>
    <xf numFmtId="0" fontId="50" fillId="3" borderId="11" xfId="34" applyFont="1" applyFill="1" applyBorder="1" applyAlignment="1">
      <alignment horizontal="center" vertical="center" wrapText="1" readingOrder="2"/>
    </xf>
    <xf numFmtId="0" fontId="2" fillId="3" borderId="11" xfId="8" applyFont="1" applyFill="1" applyBorder="1" applyAlignment="1">
      <alignment horizontal="center" vertical="center" wrapText="1" readingOrder="2"/>
    </xf>
    <xf numFmtId="0" fontId="42" fillId="23" borderId="11" xfId="0" applyFont="1" applyFill="1" applyBorder="1" applyAlignment="1" applyProtection="1">
      <alignment horizontal="center" vertical="center"/>
      <protection hidden="1"/>
    </xf>
    <xf numFmtId="0" fontId="3" fillId="23" borderId="11" xfId="34" applyFont="1" applyFill="1" applyBorder="1" applyAlignment="1">
      <alignment horizontal="center" vertical="center" wrapText="1" readingOrder="2"/>
    </xf>
    <xf numFmtId="0" fontId="19" fillId="23" borderId="11" xfId="34" applyFont="1" applyFill="1" applyBorder="1" applyAlignment="1">
      <alignment horizontal="center" vertical="center" wrapText="1" readingOrder="2"/>
    </xf>
    <xf numFmtId="0" fontId="11" fillId="23" borderId="11" xfId="34" applyFont="1" applyFill="1" applyBorder="1" applyAlignment="1">
      <alignment horizontal="center" vertical="center" wrapText="1" readingOrder="2"/>
    </xf>
    <xf numFmtId="0" fontId="32" fillId="9" borderId="16" xfId="34" applyFont="1" applyFill="1" applyBorder="1" applyAlignment="1">
      <alignment horizontal="center" vertical="center"/>
    </xf>
    <xf numFmtId="0" fontId="32" fillId="0" borderId="7" xfId="34" applyFont="1" applyBorder="1" applyAlignment="1">
      <alignment horizontal="center" vertical="center"/>
    </xf>
    <xf numFmtId="0" fontId="3" fillId="19" borderId="11" xfId="34" applyFont="1" applyFill="1" applyBorder="1" applyAlignment="1">
      <alignment horizontal="center" vertical="center" wrapText="1" readingOrder="2"/>
    </xf>
    <xf numFmtId="0" fontId="3" fillId="18" borderId="11" xfId="34" applyFont="1" applyFill="1" applyBorder="1" applyAlignment="1">
      <alignment horizontal="center" vertical="center" wrapText="1" readingOrder="2"/>
    </xf>
    <xf numFmtId="0" fontId="32" fillId="0" borderId="35" xfId="34" applyBorder="1" applyAlignment="1">
      <alignment horizontal="center" vertical="center"/>
    </xf>
    <xf numFmtId="0" fontId="42" fillId="23" borderId="34" xfId="0" applyFont="1" applyFill="1" applyBorder="1" applyAlignment="1" applyProtection="1">
      <alignment horizontal="center" vertical="center"/>
      <protection hidden="1"/>
    </xf>
    <xf numFmtId="0" fontId="3" fillId="23" borderId="34" xfId="34" applyFont="1" applyFill="1" applyBorder="1" applyAlignment="1">
      <alignment horizontal="center" vertical="center" wrapText="1" readingOrder="2"/>
    </xf>
    <xf numFmtId="0" fontId="16" fillId="3" borderId="29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/>
    </xf>
    <xf numFmtId="0" fontId="51" fillId="3" borderId="29" xfId="0" applyFont="1" applyFill="1" applyBorder="1" applyAlignment="1">
      <alignment horizontal="center" vertical="center" wrapText="1"/>
    </xf>
    <xf numFmtId="0" fontId="29" fillId="3" borderId="29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29" fillId="3" borderId="23" xfId="0" applyFont="1" applyFill="1" applyBorder="1" applyAlignment="1">
      <alignment horizontal="center" vertical="center"/>
    </xf>
    <xf numFmtId="0" fontId="29" fillId="3" borderId="22" xfId="0" applyFont="1" applyFill="1" applyBorder="1" applyAlignment="1">
      <alignment horizontal="center" vertical="center"/>
    </xf>
    <xf numFmtId="0" fontId="41" fillId="3" borderId="23" xfId="0" applyFont="1" applyFill="1" applyBorder="1" applyAlignment="1">
      <alignment horizontal="center" vertical="center"/>
    </xf>
    <xf numFmtId="0" fontId="41" fillId="3" borderId="29" xfId="0" applyFont="1" applyFill="1" applyBorder="1" applyAlignment="1">
      <alignment horizontal="center" vertical="center"/>
    </xf>
    <xf numFmtId="0" fontId="41" fillId="3" borderId="9" xfId="0" applyFont="1" applyFill="1" applyBorder="1" applyAlignment="1">
      <alignment horizontal="center" vertical="center"/>
    </xf>
    <xf numFmtId="0" fontId="41" fillId="3" borderId="47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54" fillId="3" borderId="22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43" fillId="3" borderId="22" xfId="0" applyFont="1" applyFill="1" applyBorder="1" applyAlignment="1">
      <alignment horizontal="center" vertical="center"/>
    </xf>
    <xf numFmtId="0" fontId="53" fillId="3" borderId="22" xfId="0" applyFont="1" applyFill="1" applyBorder="1" applyAlignment="1">
      <alignment horizontal="center" vertical="center"/>
    </xf>
    <xf numFmtId="0" fontId="43" fillId="3" borderId="23" xfId="0" applyFon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5" fillId="3" borderId="29" xfId="0" applyFont="1" applyFill="1" applyBorder="1" applyAlignment="1">
      <alignment horizontal="center" vertical="center"/>
    </xf>
    <xf numFmtId="0" fontId="52" fillId="3" borderId="22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34" fillId="3" borderId="11" xfId="34" applyFont="1" applyFill="1" applyBorder="1" applyAlignment="1">
      <alignment horizontal="center" vertical="center"/>
    </xf>
    <xf numFmtId="0" fontId="34" fillId="3" borderId="11" xfId="0" applyFont="1" applyFill="1" applyBorder="1" applyAlignment="1">
      <alignment horizontal="center"/>
    </xf>
    <xf numFmtId="0" fontId="4" fillId="3" borderId="11" xfId="38" applyFont="1" applyFill="1" applyBorder="1" applyAlignment="1">
      <alignment horizontal="center" vertical="center" wrapText="1" readingOrder="2"/>
    </xf>
    <xf numFmtId="0" fontId="25" fillId="18" borderId="11" xfId="8" applyFont="1" applyFill="1" applyBorder="1" applyAlignment="1" applyProtection="1">
      <alignment horizontal="center" vertical="center"/>
    </xf>
    <xf numFmtId="0" fontId="25" fillId="18" borderId="26" xfId="8" applyFont="1" applyFill="1" applyBorder="1" applyAlignment="1" applyProtection="1">
      <alignment horizontal="center" vertical="center"/>
    </xf>
    <xf numFmtId="0" fontId="3" fillId="7" borderId="11" xfId="34" applyFont="1" applyFill="1" applyBorder="1" applyAlignment="1">
      <alignment horizontal="center" vertical="center" wrapText="1" readingOrder="2"/>
    </xf>
    <xf numFmtId="0" fontId="3" fillId="7" borderId="7" xfId="34" applyFont="1" applyFill="1" applyBorder="1" applyAlignment="1">
      <alignment horizontal="center" vertical="center" wrapText="1" readingOrder="2"/>
    </xf>
    <xf numFmtId="0" fontId="32" fillId="7" borderId="7" xfId="34" applyFill="1" applyBorder="1" applyAlignment="1">
      <alignment horizontal="center" vertical="center"/>
    </xf>
    <xf numFmtId="0" fontId="25" fillId="7" borderId="11" xfId="8" applyFont="1" applyFill="1" applyBorder="1" applyAlignment="1" applyProtection="1">
      <alignment horizontal="center" vertical="center"/>
    </xf>
    <xf numFmtId="0" fontId="32" fillId="7" borderId="35" xfId="34" applyFill="1" applyBorder="1" applyAlignment="1">
      <alignment horizontal="center" vertical="center"/>
    </xf>
    <xf numFmtId="0" fontId="32" fillId="23" borderId="7" xfId="34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49" fontId="0" fillId="3" borderId="11" xfId="0" quotePrefix="1" applyNumberFormat="1" applyFill="1" applyBorder="1" applyAlignment="1">
      <alignment horizontal="center"/>
    </xf>
    <xf numFmtId="0" fontId="3" fillId="0" borderId="11" xfId="8" applyFont="1" applyFill="1" applyBorder="1" applyAlignment="1">
      <alignment horizontal="center" vertical="center" wrapText="1" readingOrder="2"/>
    </xf>
    <xf numFmtId="49" fontId="0" fillId="3" borderId="11" xfId="0" applyNumberFormat="1" applyFill="1" applyBorder="1" applyAlignment="1">
      <alignment horizontal="center"/>
    </xf>
    <xf numFmtId="0" fontId="9" fillId="0" borderId="11" xfId="8" applyFont="1" applyFill="1" applyBorder="1" applyAlignment="1">
      <alignment horizontal="center" vertical="center" wrapText="1" readingOrder="2"/>
    </xf>
    <xf numFmtId="0" fontId="8" fillId="10" borderId="11" xfId="8" applyFont="1" applyFill="1" applyBorder="1" applyAlignment="1">
      <alignment horizontal="center" vertical="center" wrapText="1" readingOrder="2"/>
    </xf>
    <xf numFmtId="0" fontId="3" fillId="26" borderId="11" xfId="8" applyFont="1" applyFill="1" applyBorder="1" applyAlignment="1">
      <alignment horizontal="center" vertical="center" wrapText="1" readingOrder="2"/>
    </xf>
    <xf numFmtId="0" fontId="3" fillId="18" borderId="11" xfId="8" applyFont="1" applyFill="1" applyBorder="1" applyAlignment="1">
      <alignment horizontal="center" vertical="center" wrapText="1" readingOrder="2"/>
    </xf>
    <xf numFmtId="0" fontId="35" fillId="18" borderId="11" xfId="34" applyFont="1" applyFill="1" applyBorder="1" applyAlignment="1">
      <alignment horizontal="center" vertical="center" wrapText="1" readingOrder="2"/>
    </xf>
    <xf numFmtId="0" fontId="39" fillId="18" borderId="11" xfId="34" applyFont="1" applyFill="1" applyBorder="1" applyAlignment="1">
      <alignment horizontal="center" vertical="center" wrapText="1" readingOrder="2"/>
    </xf>
    <xf numFmtId="0" fontId="0" fillId="18" borderId="11" xfId="0" applyFill="1" applyBorder="1" applyAlignment="1">
      <alignment horizontal="center"/>
    </xf>
    <xf numFmtId="0" fontId="8" fillId="0" borderId="11" xfId="8" applyFont="1" applyFill="1" applyBorder="1" applyAlignment="1">
      <alignment horizontal="center" vertical="center" wrapText="1" readingOrder="2"/>
    </xf>
    <xf numFmtId="0" fontId="39" fillId="0" borderId="11" xfId="34" applyFont="1" applyFill="1" applyBorder="1" applyAlignment="1">
      <alignment horizontal="center" vertical="center" wrapText="1" readingOrder="2"/>
    </xf>
    <xf numFmtId="0" fontId="5" fillId="18" borderId="11" xfId="34" applyFont="1" applyFill="1" applyBorder="1" applyAlignment="1">
      <alignment horizontal="center" vertical="center" wrapText="1" readingOrder="2"/>
    </xf>
    <xf numFmtId="49" fontId="0" fillId="3" borderId="11" xfId="0" applyNumberFormat="1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26" fillId="0" borderId="11" xfId="8" applyFont="1" applyFill="1" applyBorder="1" applyAlignment="1">
      <alignment horizontal="center" vertical="center" wrapText="1" readingOrder="2"/>
    </xf>
    <xf numFmtId="0" fontId="26" fillId="3" borderId="11" xfId="8" applyFont="1" applyFill="1" applyBorder="1" applyAlignment="1">
      <alignment horizontal="center" vertical="center" wrapText="1" readingOrder="2"/>
    </xf>
    <xf numFmtId="0" fontId="59" fillId="3" borderId="11" xfId="34" applyFont="1" applyFill="1" applyBorder="1" applyAlignment="1">
      <alignment horizontal="center" vertical="center" wrapText="1" readingOrder="2"/>
    </xf>
    <xf numFmtId="0" fontId="27" fillId="18" borderId="11" xfId="8" applyFont="1" applyFill="1" applyBorder="1" applyAlignment="1">
      <alignment horizontal="center" vertical="center" wrapText="1" readingOrder="2"/>
    </xf>
    <xf numFmtId="0" fontId="26" fillId="18" borderId="11" xfId="8" applyFont="1" applyFill="1" applyBorder="1" applyAlignment="1">
      <alignment horizontal="center" vertical="center" wrapText="1" readingOrder="2"/>
    </xf>
    <xf numFmtId="0" fontId="27" fillId="0" borderId="11" xfId="8" applyFont="1" applyFill="1" applyBorder="1" applyAlignment="1">
      <alignment horizontal="center" vertical="center" wrapText="1" readingOrder="2"/>
    </xf>
    <xf numFmtId="0" fontId="26" fillId="10" borderId="11" xfId="8" applyFont="1" applyFill="1" applyBorder="1" applyAlignment="1">
      <alignment horizontal="center" vertical="center" wrapText="1" readingOrder="2"/>
    </xf>
    <xf numFmtId="0" fontId="28" fillId="18" borderId="11" xfId="8" applyFont="1" applyFill="1" applyBorder="1" applyAlignment="1">
      <alignment horizontal="center" vertical="center" wrapText="1" readingOrder="2"/>
    </xf>
    <xf numFmtId="0" fontId="59" fillId="0" borderId="11" xfId="34" applyFont="1" applyFill="1" applyBorder="1" applyAlignment="1">
      <alignment horizontal="center" vertical="center" wrapText="1" readingOrder="2"/>
    </xf>
    <xf numFmtId="0" fontId="60" fillId="0" borderId="11" xfId="34" applyFont="1" applyFill="1" applyBorder="1" applyAlignment="1">
      <alignment horizontal="center" vertical="center" wrapText="1" readingOrder="2"/>
    </xf>
    <xf numFmtId="0" fontId="27" fillId="28" borderId="11" xfId="8" applyFont="1" applyFill="1" applyBorder="1" applyAlignment="1">
      <alignment horizontal="center" vertical="center" wrapText="1" readingOrder="2"/>
    </xf>
    <xf numFmtId="0" fontId="27" fillId="3" borderId="11" xfId="8" applyFont="1" applyFill="1" applyBorder="1" applyAlignment="1">
      <alignment horizontal="center" vertical="center" wrapText="1" readingOrder="2"/>
    </xf>
    <xf numFmtId="0" fontId="60" fillId="3" borderId="11" xfId="34" applyFont="1" applyFill="1" applyBorder="1" applyAlignment="1">
      <alignment horizontal="center" vertical="center" wrapText="1" readingOrder="2"/>
    </xf>
    <xf numFmtId="49" fontId="1" fillId="3" borderId="11" xfId="0" quotePrefix="1" applyNumberFormat="1" applyFont="1" applyFill="1" applyBorder="1" applyAlignment="1">
      <alignment horizontal="center"/>
    </xf>
    <xf numFmtId="0" fontId="39" fillId="3" borderId="29" xfId="34" applyFont="1" applyFill="1" applyBorder="1" applyAlignment="1">
      <alignment horizontal="center" vertical="center" wrapText="1" readingOrder="2"/>
    </xf>
    <xf numFmtId="0" fontId="0" fillId="18" borderId="11" xfId="0" applyFont="1" applyFill="1" applyBorder="1" applyAlignment="1">
      <alignment horizontal="center"/>
    </xf>
    <xf numFmtId="0" fontId="13" fillId="18" borderId="11" xfId="0" applyFont="1" applyFill="1" applyBorder="1" applyAlignment="1">
      <alignment horizontal="center"/>
    </xf>
    <xf numFmtId="0" fontId="37" fillId="3" borderId="11" xfId="34" applyFont="1" applyFill="1" applyBorder="1" applyAlignment="1">
      <alignment horizontal="center" vertical="center"/>
    </xf>
    <xf numFmtId="49" fontId="0" fillId="3" borderId="11" xfId="0" quotePrefix="1" applyNumberFormat="1" applyFill="1" applyBorder="1" applyAlignment="1">
      <alignment horizontal="center" vertical="center"/>
    </xf>
    <xf numFmtId="49" fontId="0" fillId="3" borderId="11" xfId="0" quotePrefix="1" applyNumberFormat="1" applyFont="1" applyFill="1" applyBorder="1" applyAlignment="1">
      <alignment horizontal="center"/>
    </xf>
    <xf numFmtId="0" fontId="3" fillId="3" borderId="11" xfId="8" applyNumberFormat="1" applyFont="1" applyFill="1" applyBorder="1" applyAlignment="1">
      <alignment horizontal="center" vertical="center" readingOrder="2"/>
    </xf>
    <xf numFmtId="0" fontId="40" fillId="0" borderId="0" xfId="0" applyFont="1" applyAlignment="1">
      <alignment horizontal="center"/>
    </xf>
    <xf numFmtId="0" fontId="32" fillId="18" borderId="11" xfId="34" applyFill="1" applyBorder="1" applyAlignment="1">
      <alignment horizontal="center" vertical="center"/>
    </xf>
    <xf numFmtId="0" fontId="39" fillId="25" borderId="11" xfId="34" applyFont="1" applyFill="1" applyBorder="1" applyAlignment="1">
      <alignment horizontal="center" vertical="center" wrapText="1" readingOrder="2"/>
    </xf>
    <xf numFmtId="0" fontId="3" fillId="10" borderId="11" xfId="8" applyFont="1" applyFill="1" applyBorder="1" applyAlignment="1">
      <alignment horizontal="center" vertical="center" wrapText="1" readingOrder="2"/>
    </xf>
    <xf numFmtId="49" fontId="0" fillId="18" borderId="11" xfId="0" quotePrefix="1" applyNumberFormat="1" applyFill="1" applyBorder="1" applyAlignment="1">
      <alignment horizontal="center"/>
    </xf>
    <xf numFmtId="0" fontId="9" fillId="10" borderId="11" xfId="8" applyFont="1" applyFill="1" applyBorder="1" applyAlignment="1">
      <alignment horizontal="center" vertical="center" wrapText="1" readingOrder="2"/>
    </xf>
    <xf numFmtId="0" fontId="3" fillId="28" borderId="11" xfId="8" applyFont="1" applyFill="1" applyBorder="1" applyAlignment="1">
      <alignment horizontal="center" vertical="center" wrapText="1" readingOrder="2"/>
    </xf>
    <xf numFmtId="0" fontId="8" fillId="18" borderId="11" xfId="8" applyFont="1" applyFill="1" applyBorder="1" applyAlignment="1">
      <alignment horizontal="center" vertical="center" wrapText="1" readingOrder="2"/>
    </xf>
    <xf numFmtId="0" fontId="32" fillId="29" borderId="11" xfId="34" applyFill="1" applyBorder="1" applyAlignment="1">
      <alignment horizontal="center" vertical="center"/>
    </xf>
    <xf numFmtId="0" fontId="4" fillId="0" borderId="11" xfId="34" applyFont="1" applyFill="1" applyBorder="1" applyAlignment="1">
      <alignment horizontal="center" vertical="center" wrapText="1" readingOrder="2"/>
    </xf>
    <xf numFmtId="0" fontId="3" fillId="29" borderId="11" xfId="8" applyFont="1" applyFill="1" applyBorder="1" applyAlignment="1">
      <alignment horizontal="center" vertical="center" wrapText="1" readingOrder="2"/>
    </xf>
    <xf numFmtId="0" fontId="39" fillId="18" borderId="29" xfId="34" applyFont="1" applyFill="1" applyBorder="1" applyAlignment="1">
      <alignment horizontal="center" vertical="center" wrapText="1" readingOrder="2"/>
    </xf>
    <xf numFmtId="49" fontId="0" fillId="18" borderId="11" xfId="0" applyNumberFormat="1" applyFill="1" applyBorder="1" applyAlignment="1">
      <alignment horizontal="center"/>
    </xf>
    <xf numFmtId="49" fontId="41" fillId="18" borderId="11" xfId="0" quotePrefix="1" applyNumberFormat="1" applyFont="1" applyFill="1" applyBorder="1" applyAlignment="1">
      <alignment horizontal="center" vertical="center"/>
    </xf>
    <xf numFmtId="49" fontId="13" fillId="18" borderId="11" xfId="0" applyNumberFormat="1" applyFont="1" applyFill="1" applyBorder="1" applyAlignment="1">
      <alignment horizontal="center"/>
    </xf>
    <xf numFmtId="49" fontId="13" fillId="18" borderId="11" xfId="0" quotePrefix="1" applyNumberFormat="1" applyFont="1" applyFill="1" applyBorder="1" applyAlignment="1">
      <alignment horizontal="center"/>
    </xf>
    <xf numFmtId="49" fontId="0" fillId="18" borderId="11" xfId="0" applyNumberFormat="1" applyFont="1" applyFill="1" applyBorder="1" applyAlignment="1">
      <alignment horizontal="center"/>
    </xf>
    <xf numFmtId="0" fontId="32" fillId="3" borderId="17" xfId="34" applyFill="1" applyBorder="1" applyAlignment="1">
      <alignment horizontal="center" vertical="center"/>
    </xf>
    <xf numFmtId="0" fontId="12" fillId="18" borderId="11" xfId="0" applyFont="1" applyFill="1" applyBorder="1" applyAlignment="1">
      <alignment horizontal="center" vertical="center"/>
    </xf>
    <xf numFmtId="0" fontId="32" fillId="0" borderId="0" xfId="34" applyAlignment="1">
      <alignment horizontal="center" vertical="center"/>
    </xf>
    <xf numFmtId="0" fontId="37" fillId="0" borderId="0" xfId="34" applyFont="1" applyAlignment="1">
      <alignment horizontal="center" vertical="center"/>
    </xf>
    <xf numFmtId="0" fontId="40" fillId="3" borderId="11" xfId="0" applyFont="1" applyFill="1" applyBorder="1" applyAlignment="1">
      <alignment horizontal="center"/>
    </xf>
    <xf numFmtId="49" fontId="41" fillId="3" borderId="11" xfId="8" quotePrefix="1" applyNumberFormat="1" applyFont="1" applyFill="1" applyBorder="1" applyAlignment="1">
      <alignment horizontal="center" vertical="center"/>
    </xf>
    <xf numFmtId="49" fontId="46" fillId="3" borderId="11" xfId="8" quotePrefix="1" applyNumberFormat="1" applyFont="1" applyFill="1" applyBorder="1" applyAlignment="1">
      <alignment horizontal="center" vertical="center"/>
    </xf>
    <xf numFmtId="49" fontId="0" fillId="15" borderId="11" xfId="0" quotePrefix="1" applyNumberFormat="1" applyFill="1" applyBorder="1" applyAlignment="1">
      <alignment horizontal="center"/>
    </xf>
    <xf numFmtId="49" fontId="0" fillId="15" borderId="11" xfId="0" applyNumberFormat="1" applyFill="1" applyBorder="1" applyAlignment="1">
      <alignment horizontal="center"/>
    </xf>
    <xf numFmtId="0" fontId="1" fillId="3" borderId="11" xfId="0" quotePrefix="1" applyFont="1" applyFill="1" applyBorder="1" applyAlignment="1">
      <alignment horizontal="center"/>
    </xf>
    <xf numFmtId="0" fontId="1" fillId="15" borderId="0" xfId="0" applyFont="1" applyFill="1"/>
    <xf numFmtId="0" fontId="0" fillId="15" borderId="11" xfId="0" applyFill="1" applyBorder="1" applyAlignment="1">
      <alignment horizontal="center"/>
    </xf>
    <xf numFmtId="49" fontId="0" fillId="13" borderId="11" xfId="0" applyNumberFormat="1" applyFill="1" applyBorder="1" applyAlignment="1">
      <alignment horizontal="center"/>
    </xf>
    <xf numFmtId="49" fontId="0" fillId="13" borderId="11" xfId="0" applyNumberFormat="1" applyFont="1" applyFill="1" applyBorder="1" applyAlignment="1">
      <alignment horizontal="center"/>
    </xf>
    <xf numFmtId="49" fontId="0" fillId="15" borderId="11" xfId="0" applyNumberFormat="1" applyFont="1" applyFill="1" applyBorder="1" applyAlignment="1">
      <alignment horizontal="center"/>
    </xf>
    <xf numFmtId="49" fontId="0" fillId="13" borderId="11" xfId="0" quotePrefix="1" applyNumberFormat="1" applyFont="1" applyFill="1" applyBorder="1" applyAlignment="1">
      <alignment horizontal="center"/>
    </xf>
    <xf numFmtId="0" fontId="3" fillId="15" borderId="11" xfId="8" applyFont="1" applyFill="1" applyBorder="1" applyAlignment="1">
      <alignment horizontal="center" vertical="center" wrapText="1" readingOrder="2"/>
    </xf>
    <xf numFmtId="49" fontId="46" fillId="13" borderId="11" xfId="8" quotePrefix="1" applyNumberFormat="1" applyFont="1" applyFill="1" applyBorder="1" applyAlignment="1">
      <alignment horizontal="center" vertical="center"/>
    </xf>
    <xf numFmtId="0" fontId="40" fillId="3" borderId="11" xfId="0" applyFont="1" applyFill="1" applyBorder="1"/>
    <xf numFmtId="0" fontId="39" fillId="29" borderId="11" xfId="34" applyFont="1" applyFill="1" applyBorder="1" applyAlignment="1">
      <alignment horizontal="center" vertical="center" wrapText="1" readingOrder="2"/>
    </xf>
    <xf numFmtId="0" fontId="5" fillId="3" borderId="11" xfId="34" applyFont="1" applyFill="1" applyBorder="1" applyAlignment="1">
      <alignment horizontal="center" vertical="center" wrapText="1" readingOrder="2"/>
    </xf>
    <xf numFmtId="49" fontId="41" fillId="15" borderId="11" xfId="0" quotePrefix="1" applyNumberFormat="1" applyFont="1" applyFill="1" applyBorder="1" applyAlignment="1">
      <alignment horizontal="center" vertical="center"/>
    </xf>
    <xf numFmtId="49" fontId="0" fillId="23" borderId="11" xfId="0" applyNumberFormat="1" applyFill="1" applyBorder="1" applyAlignment="1">
      <alignment horizontal="center"/>
    </xf>
    <xf numFmtId="0" fontId="7" fillId="18" borderId="11" xfId="8" applyFont="1" applyFill="1" applyBorder="1" applyAlignment="1">
      <alignment horizontal="center" vertical="center" wrapText="1" readingOrder="2"/>
    </xf>
    <xf numFmtId="0" fontId="40" fillId="18" borderId="11" xfId="0" applyFont="1" applyFill="1" applyBorder="1"/>
    <xf numFmtId="0" fontId="40" fillId="18" borderId="11" xfId="0" applyFont="1" applyFill="1" applyBorder="1" applyAlignment="1">
      <alignment horizontal="center"/>
    </xf>
    <xf numFmtId="0" fontId="9" fillId="18" borderId="13" xfId="8" applyFont="1" applyFill="1" applyBorder="1" applyAlignment="1">
      <alignment horizontal="center" vertical="center" wrapText="1" readingOrder="2"/>
    </xf>
    <xf numFmtId="0" fontId="8" fillId="18" borderId="6" xfId="8" applyFont="1" applyFill="1" applyBorder="1" applyAlignment="1">
      <alignment horizontal="center" vertical="center" wrapText="1" readingOrder="2"/>
    </xf>
    <xf numFmtId="0" fontId="8" fillId="18" borderId="13" xfId="8" applyFont="1" applyFill="1" applyBorder="1" applyAlignment="1">
      <alignment horizontal="center" vertical="center" wrapText="1" readingOrder="2"/>
    </xf>
    <xf numFmtId="0" fontId="9" fillId="18" borderId="11" xfId="8" applyFont="1" applyFill="1" applyBorder="1" applyAlignment="1">
      <alignment horizontal="center" vertical="center" wrapText="1" readingOrder="2"/>
    </xf>
    <xf numFmtId="0" fontId="5" fillId="0" borderId="11" xfId="34" applyFont="1" applyFill="1" applyBorder="1" applyAlignment="1">
      <alignment horizontal="center" vertical="center" wrapText="1" readingOrder="2"/>
    </xf>
    <xf numFmtId="0" fontId="7" fillId="3" borderId="11" xfId="8" applyFont="1" applyFill="1" applyBorder="1" applyAlignment="1">
      <alignment horizontal="center" vertical="center" wrapText="1" readingOrder="2"/>
    </xf>
    <xf numFmtId="49" fontId="46" fillId="15" borderId="11" xfId="8" quotePrefix="1" applyNumberFormat="1" applyFont="1" applyFill="1" applyBorder="1" applyAlignment="1">
      <alignment horizontal="center" vertical="center"/>
    </xf>
    <xf numFmtId="49" fontId="0" fillId="15" borderId="11" xfId="0" quotePrefix="1" applyNumberFormat="1" applyFill="1" applyBorder="1" applyAlignment="1">
      <alignment horizontal="center" vertical="center"/>
    </xf>
    <xf numFmtId="0" fontId="39" fillId="12" borderId="11" xfId="34" applyFont="1" applyFill="1" applyBorder="1" applyAlignment="1">
      <alignment horizontal="center" vertical="center" wrapText="1" readingOrder="2"/>
    </xf>
    <xf numFmtId="0" fontId="52" fillId="3" borderId="11" xfId="0" applyFont="1" applyFill="1" applyBorder="1" applyAlignment="1">
      <alignment horizontal="center"/>
    </xf>
    <xf numFmtId="0" fontId="40" fillId="0" borderId="0" xfId="0" applyFont="1"/>
    <xf numFmtId="0" fontId="54" fillId="3" borderId="11" xfId="0" applyFont="1" applyFill="1" applyBorder="1" applyAlignment="1">
      <alignment horizontal="center"/>
    </xf>
    <xf numFmtId="0" fontId="16" fillId="18" borderId="29" xfId="0" applyFont="1" applyFill="1" applyBorder="1" applyAlignment="1">
      <alignment horizontal="center" vertical="center" wrapText="1"/>
    </xf>
    <xf numFmtId="49" fontId="0" fillId="13" borderId="11" xfId="0" quotePrefix="1" applyNumberFormat="1" applyFill="1" applyBorder="1" applyAlignment="1">
      <alignment horizontal="center"/>
    </xf>
    <xf numFmtId="0" fontId="61" fillId="0" borderId="11" xfId="34" applyFont="1" applyBorder="1" applyAlignment="1">
      <alignment horizontal="center" vertical="center"/>
    </xf>
    <xf numFmtId="0" fontId="2" fillId="18" borderId="11" xfId="8" applyFont="1" applyFill="1" applyBorder="1" applyAlignment="1">
      <alignment horizontal="center" vertical="center" wrapText="1" readingOrder="2"/>
    </xf>
    <xf numFmtId="0" fontId="39" fillId="26" borderId="11" xfId="34" applyFont="1" applyFill="1" applyBorder="1" applyAlignment="1">
      <alignment horizontal="center" vertical="center" wrapText="1" readingOrder="2"/>
    </xf>
    <xf numFmtId="0" fontId="55" fillId="3" borderId="0" xfId="0" quotePrefix="1" applyFont="1" applyFill="1" applyAlignment="1">
      <alignment horizontal="center" vertical="center"/>
    </xf>
    <xf numFmtId="0" fontId="44" fillId="18" borderId="11" xfId="0" applyFont="1" applyFill="1" applyBorder="1" applyAlignment="1">
      <alignment horizontal="center" vertical="center"/>
    </xf>
    <xf numFmtId="0" fontId="62" fillId="0" borderId="0" xfId="0" quotePrefix="1" applyFont="1"/>
    <xf numFmtId="49" fontId="13" fillId="3" borderId="11" xfId="0" applyNumberFormat="1" applyFont="1" applyFill="1" applyBorder="1" applyAlignment="1">
      <alignment horizontal="center"/>
    </xf>
    <xf numFmtId="0" fontId="42" fillId="14" borderId="11" xfId="0" applyFont="1" applyFill="1" applyBorder="1" applyAlignment="1">
      <alignment horizontal="center" vertical="center"/>
    </xf>
    <xf numFmtId="49" fontId="3" fillId="0" borderId="11" xfId="35" applyNumberFormat="1" applyFont="1" applyFill="1" applyBorder="1" applyAlignment="1">
      <alignment horizontal="center" vertical="center" wrapText="1" readingOrder="2"/>
    </xf>
    <xf numFmtId="0" fontId="3" fillId="0" borderId="11" xfId="8" quotePrefix="1" applyFont="1" applyFill="1" applyBorder="1" applyAlignment="1">
      <alignment horizontal="center" vertical="center" wrapText="1" readingOrder="2"/>
    </xf>
    <xf numFmtId="0" fontId="39" fillId="12" borderId="11" xfId="34" quotePrefix="1" applyFont="1" applyFill="1" applyBorder="1" applyAlignment="1">
      <alignment horizontal="center" vertical="center" wrapText="1" readingOrder="2"/>
    </xf>
    <xf numFmtId="0" fontId="7" fillId="18" borderId="6" xfId="8" applyFont="1" applyFill="1" applyBorder="1" applyAlignment="1">
      <alignment horizontal="center" vertical="center" wrapText="1" readingOrder="2"/>
    </xf>
    <xf numFmtId="0" fontId="32" fillId="18" borderId="7" xfId="34" applyFill="1" applyBorder="1" applyAlignment="1">
      <alignment horizontal="center" vertical="center"/>
    </xf>
    <xf numFmtId="0" fontId="3" fillId="18" borderId="6" xfId="8" applyFont="1" applyFill="1" applyBorder="1" applyAlignment="1">
      <alignment horizontal="center" vertical="center" wrapText="1" readingOrder="2"/>
    </xf>
    <xf numFmtId="0" fontId="3" fillId="18" borderId="8" xfId="8" applyFont="1" applyFill="1" applyBorder="1" applyAlignment="1">
      <alignment horizontal="center" vertical="center" wrapText="1" readingOrder="2"/>
    </xf>
    <xf numFmtId="0" fontId="32" fillId="18" borderId="11" xfId="34" applyFill="1" applyBorder="1" applyAlignment="1">
      <alignment vertical="center"/>
    </xf>
    <xf numFmtId="0" fontId="9" fillId="18" borderId="6" xfId="8" applyFont="1" applyFill="1" applyBorder="1" applyAlignment="1">
      <alignment horizontal="center" vertical="center" wrapText="1" readingOrder="2"/>
    </xf>
    <xf numFmtId="0" fontId="35" fillId="18" borderId="8" xfId="34" applyFont="1" applyFill="1" applyBorder="1" applyAlignment="1">
      <alignment horizontal="center" vertical="center" wrapText="1" readingOrder="2"/>
    </xf>
    <xf numFmtId="0" fontId="35" fillId="18" borderId="34" xfId="34" applyFont="1" applyFill="1" applyBorder="1" applyAlignment="1">
      <alignment horizontal="center" vertical="center" wrapText="1" readingOrder="2"/>
    </xf>
    <xf numFmtId="49" fontId="42" fillId="18" borderId="11" xfId="0" applyNumberFormat="1" applyFont="1" applyFill="1" applyBorder="1" applyAlignment="1">
      <alignment horizontal="center" vertical="center"/>
    </xf>
    <xf numFmtId="0" fontId="32" fillId="19" borderId="11" xfId="34" applyFill="1" applyBorder="1" applyAlignment="1">
      <alignment horizontal="center" vertical="center"/>
    </xf>
    <xf numFmtId="0" fontId="35" fillId="23" borderId="11" xfId="34" applyFont="1" applyFill="1" applyBorder="1" applyAlignment="1">
      <alignment horizontal="center" vertical="center" wrapText="1" readingOrder="2"/>
    </xf>
    <xf numFmtId="49" fontId="40" fillId="0" borderId="0" xfId="0" applyNumberFormat="1" applyFont="1"/>
    <xf numFmtId="0" fontId="7" fillId="10" borderId="6" xfId="8" applyFont="1" applyFill="1" applyBorder="1" applyAlignment="1">
      <alignment horizontal="center" vertical="center" wrapText="1" readingOrder="2"/>
    </xf>
    <xf numFmtId="0" fontId="3" fillId="27" borderId="11" xfId="8" applyFont="1" applyFill="1" applyBorder="1" applyAlignment="1">
      <alignment horizontal="center" vertical="center" wrapText="1" readingOrder="2"/>
    </xf>
    <xf numFmtId="0" fontId="63" fillId="23" borderId="11" xfId="0" applyFont="1" applyFill="1" applyBorder="1" applyAlignment="1">
      <alignment horizontal="center" vertical="center" wrapText="1"/>
    </xf>
    <xf numFmtId="0" fontId="23" fillId="23" borderId="11" xfId="0" applyFont="1" applyFill="1" applyBorder="1" applyAlignment="1">
      <alignment horizontal="center" vertical="center" wrapText="1"/>
    </xf>
    <xf numFmtId="0" fontId="64" fillId="23" borderId="11" xfId="0" applyFont="1" applyFill="1" applyBorder="1" applyAlignment="1">
      <alignment horizontal="center" vertical="center" wrapText="1"/>
    </xf>
    <xf numFmtId="0" fontId="3" fillId="8" borderId="51" xfId="8" applyFont="1" applyFill="1" applyBorder="1" applyAlignment="1">
      <alignment horizontal="center" vertical="center" wrapText="1" readingOrder="2"/>
    </xf>
    <xf numFmtId="0" fontId="3" fillId="8" borderId="44" xfId="8" applyFont="1" applyFill="1" applyBorder="1" applyAlignment="1">
      <alignment horizontal="center" vertical="center" wrapText="1" readingOrder="2"/>
    </xf>
    <xf numFmtId="0" fontId="36" fillId="0" borderId="4" xfId="34" applyFont="1" applyFill="1" applyBorder="1" applyAlignment="1">
      <alignment horizontal="center" vertical="center" wrapText="1" readingOrder="2"/>
    </xf>
    <xf numFmtId="0" fontId="36" fillId="0" borderId="18" xfId="34" applyFont="1" applyFill="1" applyBorder="1" applyAlignment="1">
      <alignment horizontal="center" vertical="center" wrapText="1" readingOrder="2"/>
    </xf>
    <xf numFmtId="0" fontId="3" fillId="15" borderId="14" xfId="34" applyNumberFormat="1" applyFont="1" applyFill="1" applyBorder="1" applyAlignment="1">
      <alignment horizontal="center" vertical="center" textRotation="90" wrapText="1" readingOrder="2"/>
    </xf>
    <xf numFmtId="0" fontId="3" fillId="15" borderId="0" xfId="34" applyNumberFormat="1" applyFont="1" applyFill="1" applyBorder="1" applyAlignment="1">
      <alignment horizontal="center" vertical="center" textRotation="90" wrapText="1" readingOrder="2"/>
    </xf>
    <xf numFmtId="0" fontId="3" fillId="15" borderId="52" xfId="34" applyNumberFormat="1" applyFont="1" applyFill="1" applyBorder="1" applyAlignment="1">
      <alignment horizontal="center" vertical="center" textRotation="90" wrapText="1" readingOrder="2"/>
    </xf>
    <xf numFmtId="0" fontId="3" fillId="0" borderId="14" xfId="34" applyNumberFormat="1" applyFont="1" applyFill="1" applyBorder="1" applyAlignment="1">
      <alignment horizontal="center" vertical="center" textRotation="90" wrapText="1" readingOrder="2"/>
    </xf>
    <xf numFmtId="0" fontId="3" fillId="0" borderId="0" xfId="34" applyNumberFormat="1" applyFont="1" applyFill="1" applyBorder="1" applyAlignment="1">
      <alignment horizontal="center" vertical="center" textRotation="90" wrapText="1" readingOrder="2"/>
    </xf>
    <xf numFmtId="0" fontId="3" fillId="0" borderId="52" xfId="34" applyNumberFormat="1" applyFont="1" applyFill="1" applyBorder="1" applyAlignment="1">
      <alignment horizontal="center" vertical="center" textRotation="90" wrapText="1" readingOrder="2"/>
    </xf>
    <xf numFmtId="0" fontId="3" fillId="0" borderId="11" xfId="34" applyNumberFormat="1" applyFont="1" applyFill="1" applyBorder="1" applyAlignment="1">
      <alignment horizontal="center" vertical="center" textRotation="90" wrapText="1" readingOrder="2"/>
    </xf>
    <xf numFmtId="211" fontId="4" fillId="0" borderId="11" xfId="34" applyNumberFormat="1" applyFont="1" applyFill="1" applyBorder="1" applyAlignment="1">
      <alignment horizontal="center" vertical="center" textRotation="90" wrapText="1" readingOrder="2"/>
    </xf>
    <xf numFmtId="0" fontId="16" fillId="23" borderId="29" xfId="0" applyFont="1" applyFill="1" applyBorder="1" applyAlignment="1">
      <alignment horizontal="center" vertical="center" wrapText="1"/>
    </xf>
    <xf numFmtId="0" fontId="16" fillId="23" borderId="11" xfId="0" applyFont="1" applyFill="1" applyBorder="1" applyAlignment="1">
      <alignment horizontal="center" vertical="center" wrapText="1"/>
    </xf>
    <xf numFmtId="0" fontId="23" fillId="23" borderId="26" xfId="0" applyFont="1" applyFill="1" applyBorder="1" applyAlignment="1">
      <alignment horizontal="center" vertical="center" wrapText="1"/>
    </xf>
    <xf numFmtId="0" fontId="23" fillId="23" borderId="31" xfId="0" applyFont="1" applyFill="1" applyBorder="1" applyAlignment="1">
      <alignment horizontal="center" vertical="center" wrapText="1"/>
    </xf>
    <xf numFmtId="0" fontId="3" fillId="0" borderId="49" xfId="34" applyNumberFormat="1" applyFont="1" applyFill="1" applyBorder="1" applyAlignment="1">
      <alignment horizontal="center" vertical="center" textRotation="90" wrapText="1" readingOrder="2"/>
    </xf>
    <xf numFmtId="0" fontId="3" fillId="0" borderId="28" xfId="34" applyNumberFormat="1" applyFont="1" applyFill="1" applyBorder="1" applyAlignment="1">
      <alignment horizontal="center" vertical="center" textRotation="90" wrapText="1" readingOrder="2"/>
    </xf>
    <xf numFmtId="0" fontId="3" fillId="0" borderId="50" xfId="34" applyNumberFormat="1" applyFont="1" applyFill="1" applyBorder="1" applyAlignment="1">
      <alignment horizontal="center" vertical="center" textRotation="90" wrapText="1" readingOrder="2"/>
    </xf>
    <xf numFmtId="0" fontId="11" fillId="25" borderId="11" xfId="34" applyFont="1" applyFill="1" applyBorder="1" applyAlignment="1">
      <alignment horizontal="center" vertical="center" wrapText="1" readingOrder="2"/>
    </xf>
    <xf numFmtId="0" fontId="9" fillId="0" borderId="53" xfId="34" applyNumberFormat="1" applyFont="1" applyFill="1" applyBorder="1" applyAlignment="1">
      <alignment horizontal="center" vertical="top" textRotation="90" wrapText="1" readingOrder="2"/>
    </xf>
    <xf numFmtId="0" fontId="9" fillId="0" borderId="54" xfId="34" applyNumberFormat="1" applyFont="1" applyFill="1" applyBorder="1" applyAlignment="1">
      <alignment horizontal="center" vertical="top" textRotation="90" wrapText="1" readingOrder="2"/>
    </xf>
    <xf numFmtId="0" fontId="9" fillId="0" borderId="55" xfId="34" applyNumberFormat="1" applyFont="1" applyFill="1" applyBorder="1" applyAlignment="1">
      <alignment horizontal="center" vertical="top" textRotation="90" wrapText="1" readingOrder="2"/>
    </xf>
    <xf numFmtId="0" fontId="16" fillId="23" borderId="26" xfId="0" applyFont="1" applyFill="1" applyBorder="1" applyAlignment="1">
      <alignment horizontal="center" vertical="center" wrapText="1"/>
    </xf>
    <xf numFmtId="0" fontId="16" fillId="23" borderId="31" xfId="0" applyFont="1" applyFill="1" applyBorder="1" applyAlignment="1">
      <alignment horizontal="center" vertical="center" wrapText="1"/>
    </xf>
    <xf numFmtId="0" fontId="18" fillId="2" borderId="34" xfId="38" applyFont="1" applyFill="1" applyBorder="1" applyAlignment="1">
      <alignment horizontal="center" vertical="center" wrapText="1" readingOrder="2"/>
    </xf>
    <xf numFmtId="0" fontId="18" fillId="2" borderId="8" xfId="38" applyFont="1" applyFill="1" applyBorder="1" applyAlignment="1">
      <alignment horizontal="center" vertical="center" wrapText="1" readingOrder="2"/>
    </xf>
    <xf numFmtId="0" fontId="18" fillId="2" borderId="29" xfId="38" applyFont="1" applyFill="1" applyBorder="1" applyAlignment="1">
      <alignment horizontal="center" vertical="center" wrapText="1" readingOrder="2"/>
    </xf>
    <xf numFmtId="0" fontId="21" fillId="18" borderId="9" xfId="38" applyFont="1" applyFill="1" applyBorder="1" applyAlignment="1">
      <alignment horizontal="right" vertical="center" wrapText="1" readingOrder="2"/>
    </xf>
    <xf numFmtId="0" fontId="3" fillId="0" borderId="0" xfId="38" applyFont="1" applyAlignment="1">
      <alignment horizontal="center" vertical="center" readingOrder="2"/>
    </xf>
    <xf numFmtId="0" fontId="20" fillId="30" borderId="0" xfId="38" applyFont="1" applyFill="1" applyAlignment="1">
      <alignment horizontal="center" vertical="center" wrapText="1" readingOrder="2"/>
    </xf>
    <xf numFmtId="0" fontId="18" fillId="17" borderId="11" xfId="38" applyFont="1" applyFill="1" applyBorder="1" applyAlignment="1">
      <alignment horizontal="center" vertical="center" wrapText="1" readingOrder="2"/>
    </xf>
    <xf numFmtId="0" fontId="19" fillId="2" borderId="34" xfId="38" applyFont="1" applyFill="1" applyBorder="1" applyAlignment="1">
      <alignment horizontal="center" vertical="center" wrapText="1" readingOrder="2"/>
    </xf>
    <xf numFmtId="0" fontId="19" fillId="2" borderId="8" xfId="38" applyFont="1" applyFill="1" applyBorder="1" applyAlignment="1">
      <alignment horizontal="center" vertical="center" wrapText="1" readingOrder="2"/>
    </xf>
    <xf numFmtId="0" fontId="19" fillId="2" borderId="29" xfId="38" applyFont="1" applyFill="1" applyBorder="1" applyAlignment="1">
      <alignment horizontal="center" vertical="center" wrapText="1" readingOrder="2"/>
    </xf>
  </cellXfs>
  <cellStyles count="40">
    <cellStyle name="Lien hypertexte 2" xfId="1"/>
    <cellStyle name="Normal" xfId="0" builtinId="0"/>
    <cellStyle name="Normal 11 2" xfId="2"/>
    <cellStyle name="Normal 12 2" xfId="3"/>
    <cellStyle name="Normal 13 2" xfId="4"/>
    <cellStyle name="Normal 14 2" xfId="5"/>
    <cellStyle name="Normal 15 2" xfId="6"/>
    <cellStyle name="Normal 17 2" xfId="7"/>
    <cellStyle name="Normal 2" xfId="8"/>
    <cellStyle name="Normal 2 10" xfId="9"/>
    <cellStyle name="Normal 2 11" xfId="10"/>
    <cellStyle name="Normal 2 12" xfId="11"/>
    <cellStyle name="Normal 2 13" xfId="12"/>
    <cellStyle name="Normal 2 14" xfId="13"/>
    <cellStyle name="Normal 2 15" xfId="14"/>
    <cellStyle name="Normal 2 16" xfId="15"/>
    <cellStyle name="Normal 2 17" xfId="16"/>
    <cellStyle name="Normal 2 18" xfId="17"/>
    <cellStyle name="Normal 2 19" xfId="18"/>
    <cellStyle name="Normal 2 2" xfId="19"/>
    <cellStyle name="Normal 2 20" xfId="20"/>
    <cellStyle name="Normal 2 21" xfId="21"/>
    <cellStyle name="Normal 2 22" xfId="22"/>
    <cellStyle name="Normal 2 25" xfId="23"/>
    <cellStyle name="Normal 2 26" xfId="24"/>
    <cellStyle name="Normal 2 27" xfId="25"/>
    <cellStyle name="Normal 2 3" xfId="26"/>
    <cellStyle name="Normal 2 4" xfId="27"/>
    <cellStyle name="Normal 2 5" xfId="28"/>
    <cellStyle name="Normal 2 6" xfId="29"/>
    <cellStyle name="Normal 2 7" xfId="30"/>
    <cellStyle name="Normal 2 8" xfId="31"/>
    <cellStyle name="Normal 2 9" xfId="32"/>
    <cellStyle name="Normal 3" xfId="33"/>
    <cellStyle name="Normal 4" xfId="34"/>
    <cellStyle name="Normal 5" xfId="35"/>
    <cellStyle name="Normal 6" xfId="36"/>
    <cellStyle name="Normal 6 2" xfId="37"/>
    <cellStyle name="Normal 7" xfId="38"/>
    <cellStyle name="Normal 7 2" xfId="39"/>
  </cellStyles>
  <dxfs count="19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gradientFill>
          <stop position="0">
            <color theme="7" tint="0.59999389629810485"/>
          </stop>
          <stop position="1">
            <color theme="7" tint="0.40000610370189521"/>
          </stop>
        </gradient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2</xdr:row>
      <xdr:rowOff>133350</xdr:rowOff>
    </xdr:from>
    <xdr:to>
      <xdr:col>14</xdr:col>
      <xdr:colOff>1173190</xdr:colOff>
      <xdr:row>5</xdr:row>
      <xdr:rowOff>114300</xdr:rowOff>
    </xdr:to>
    <xdr:sp macro="" textlink="">
      <xdr:nvSpPr>
        <xdr:cNvPr id="2" name="Oval 11">
          <a:extLst>
            <a:ext uri="{FF2B5EF4-FFF2-40B4-BE49-F238E27FC236}">
              <a16:creationId xmlns:a16="http://schemas.microsoft.com/office/drawing/2014/main" id="{F3704A83-0B5D-4C9D-A8C5-4C67A5359B85}"/>
            </a:ext>
          </a:extLst>
        </xdr:cNvPr>
        <xdr:cNvSpPr>
          <a:spLocks noChangeArrowheads="1"/>
        </xdr:cNvSpPr>
      </xdr:nvSpPr>
      <xdr:spPr bwMode="gray">
        <a:xfrm>
          <a:off x="183907085" y="514350"/>
          <a:ext cx="6992965" cy="561975"/>
        </a:xfrm>
        <a:prstGeom prst="ellipse">
          <a:avLst/>
        </a:prstGeom>
        <a:ln>
          <a:headEnd/>
          <a:tailEnd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anchor="ctr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endParaRPr lang="en-US"/>
        </a:p>
      </xdr:txBody>
    </xdr:sp>
    <xdr:clientData/>
  </xdr:twoCellAnchor>
  <xdr:twoCellAnchor>
    <xdr:from>
      <xdr:col>10</xdr:col>
      <xdr:colOff>782665</xdr:colOff>
      <xdr:row>3</xdr:row>
      <xdr:rowOff>28575</xdr:rowOff>
    </xdr:from>
    <xdr:to>
      <xdr:col>14</xdr:col>
      <xdr:colOff>714884</xdr:colOff>
      <xdr:row>5</xdr:row>
      <xdr:rowOff>21716</xdr:rowOff>
    </xdr:to>
    <xdr:sp macro="" textlink="">
      <xdr:nvSpPr>
        <xdr:cNvPr id="3" name="ZoneTexte 26">
          <a:extLst>
            <a:ext uri="{FF2B5EF4-FFF2-40B4-BE49-F238E27FC236}">
              <a16:creationId xmlns:a16="http://schemas.microsoft.com/office/drawing/2014/main" id="{1CC43659-D344-4340-8C0D-75BE84750781}"/>
            </a:ext>
          </a:extLst>
        </xdr:cNvPr>
        <xdr:cNvSpPr txBox="1"/>
      </xdr:nvSpPr>
      <xdr:spPr>
        <a:xfrm>
          <a:off x="184365391" y="609600"/>
          <a:ext cx="5551969" cy="374141"/>
        </a:xfrm>
        <a:prstGeom prst="rect">
          <a:avLst/>
        </a:prstGeom>
        <a:noFill/>
      </xdr:spPr>
      <xdr:txBody>
        <a:bodyPr wrap="square" rtlCol="1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r>
            <a:rPr lang="ar-TN" altLang="zh-CN">
              <a:solidFill>
                <a:schemeClr val="tx2">
                  <a:satMod val="130000"/>
                </a:schemeClr>
              </a:solidFill>
              <a:ea typeface="SimSun" pitchFamily="2" charset="-122"/>
            </a:rPr>
            <a:t>حركة النقل بين المدارس للسنة الدراسية 2025/2024</a:t>
          </a:r>
          <a:endParaRPr lang="zh-CN" altLang="en-US" b="1">
            <a:ln w="1905"/>
            <a:gradFill>
              <a:gsLst>
                <a:gs pos="0">
                  <a:schemeClr val="accent6">
                    <a:shade val="20000"/>
                    <a:satMod val="200000"/>
                  </a:schemeClr>
                </a:gs>
                <a:gs pos="78000">
                  <a:schemeClr val="accent6">
                    <a:tint val="90000"/>
                    <a:shade val="89000"/>
                    <a:satMod val="220000"/>
                  </a:schemeClr>
                </a:gs>
                <a:gs pos="100000">
                  <a:schemeClr val="accent6">
                    <a:tint val="12000"/>
                    <a:satMod val="255000"/>
                  </a:schemeClr>
                </a:gs>
              </a:gsLst>
              <a:lin ang="5400000"/>
            </a:gra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ea typeface="SimSun" pitchFamily="2" charset="-122"/>
          </a:endParaRPr>
        </a:p>
      </xdr:txBody>
    </xdr:sp>
    <xdr:clientData/>
  </xdr:twoCellAnchor>
  <xdr:twoCellAnchor>
    <xdr:from>
      <xdr:col>20</xdr:col>
      <xdr:colOff>714884</xdr:colOff>
      <xdr:row>2</xdr:row>
      <xdr:rowOff>161925</xdr:rowOff>
    </xdr:from>
    <xdr:to>
      <xdr:col>28</xdr:col>
      <xdr:colOff>170853</xdr:colOff>
      <xdr:row>4</xdr:row>
      <xdr:rowOff>145541</xdr:rowOff>
    </xdr:to>
    <xdr:sp macro="" textlink="">
      <xdr:nvSpPr>
        <xdr:cNvPr id="4" name="ZoneTexte 26">
          <a:extLst>
            <a:ext uri="{FF2B5EF4-FFF2-40B4-BE49-F238E27FC236}">
              <a16:creationId xmlns:a16="http://schemas.microsoft.com/office/drawing/2014/main" id="{A178772D-55FF-4B76-893E-299C5BDAB004}"/>
            </a:ext>
          </a:extLst>
        </xdr:cNvPr>
        <xdr:cNvSpPr txBox="1"/>
      </xdr:nvSpPr>
      <xdr:spPr>
        <a:xfrm>
          <a:off x="172803147" y="542925"/>
          <a:ext cx="5551969" cy="374141"/>
        </a:xfrm>
        <a:prstGeom prst="rect">
          <a:avLst/>
        </a:prstGeom>
        <a:noFill/>
      </xdr:spPr>
      <xdr:txBody>
        <a:bodyPr wrap="square" rtlCol="1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r>
            <a:rPr lang="ar-TN" altLang="zh-CN">
              <a:solidFill>
                <a:schemeClr val="tx2">
                  <a:satMod val="130000"/>
                </a:schemeClr>
              </a:solidFill>
              <a:ea typeface="SimSun" pitchFamily="2" charset="-122"/>
            </a:rPr>
            <a:t>حركة النقل بين المدارس للسنة الدراسية 2024/2023</a:t>
          </a:r>
          <a:endParaRPr lang="zh-CN" altLang="en-US" b="1">
            <a:ln w="1905"/>
            <a:gradFill>
              <a:gsLst>
                <a:gs pos="0">
                  <a:schemeClr val="accent6">
                    <a:shade val="20000"/>
                    <a:satMod val="200000"/>
                  </a:schemeClr>
                </a:gs>
                <a:gs pos="78000">
                  <a:schemeClr val="accent6">
                    <a:tint val="90000"/>
                    <a:shade val="89000"/>
                    <a:satMod val="220000"/>
                  </a:schemeClr>
                </a:gs>
                <a:gs pos="100000">
                  <a:schemeClr val="accent6">
                    <a:tint val="12000"/>
                    <a:satMod val="255000"/>
                  </a:schemeClr>
                </a:gs>
              </a:gsLst>
              <a:lin ang="5400000"/>
            </a:gra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ea typeface="SimSun" pitchFamily="2" charset="-122"/>
          </a:endParaRPr>
        </a:p>
      </xdr:txBody>
    </xdr:sp>
    <xdr:clientData/>
  </xdr:twoCellAnchor>
  <xdr:twoCellAnchor editAs="oneCell">
    <xdr:from>
      <xdr:col>12</xdr:col>
      <xdr:colOff>133350</xdr:colOff>
      <xdr:row>5</xdr:row>
      <xdr:rowOff>180975</xdr:rowOff>
    </xdr:from>
    <xdr:to>
      <xdr:col>13</xdr:col>
      <xdr:colOff>409575</xdr:colOff>
      <xdr:row>8</xdr:row>
      <xdr:rowOff>228600</xdr:rowOff>
    </xdr:to>
    <xdr:pic>
      <xdr:nvPicPr>
        <xdr:cNvPr id="52579" name="Picture 12" descr="cir_lighteffect0">
          <a:extLst>
            <a:ext uri="{FF2B5EF4-FFF2-40B4-BE49-F238E27FC236}">
              <a16:creationId xmlns:a16="http://schemas.microsoft.com/office/drawing/2014/main" id="{70477FE9-9E59-4957-A60A-75831BED5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8000" contrast="-1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186947175" y="1143000"/>
          <a:ext cx="1581150" cy="638175"/>
        </a:xfrm>
        <a:prstGeom prst="rect">
          <a:avLst/>
        </a:prstGeom>
        <a:solidFill>
          <a:srgbClr val="66FF66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12</xdr:col>
      <xdr:colOff>61538</xdr:colOff>
      <xdr:row>7</xdr:row>
      <xdr:rowOff>19050</xdr:rowOff>
    </xdr:from>
    <xdr:to>
      <xdr:col>13</xdr:col>
      <xdr:colOff>149002</xdr:colOff>
      <xdr:row>8</xdr:row>
      <xdr:rowOff>167290</xdr:rowOff>
    </xdr:to>
    <xdr:sp macro="" textlink="">
      <xdr:nvSpPr>
        <xdr:cNvPr id="6" name="ZoneTexte 36">
          <a:extLst>
            <a:ext uri="{FF2B5EF4-FFF2-40B4-BE49-F238E27FC236}">
              <a16:creationId xmlns:a16="http://schemas.microsoft.com/office/drawing/2014/main" id="{F4B31EBD-CF3E-4D66-9FF0-3518FB337D77}"/>
            </a:ext>
          </a:extLst>
        </xdr:cNvPr>
        <xdr:cNvSpPr txBox="1"/>
      </xdr:nvSpPr>
      <xdr:spPr>
        <a:xfrm>
          <a:off x="187207748" y="1362075"/>
          <a:ext cx="1392389" cy="357790"/>
        </a:xfrm>
        <a:prstGeom prst="rect">
          <a:avLst/>
        </a:prstGeom>
        <a:noFill/>
      </xdr:spPr>
      <xdr:txBody>
        <a:bodyPr wrap="square" rtlCol="1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ar-TN">
              <a:ln w="0"/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السنوات</a:t>
          </a:r>
          <a:r>
            <a:rPr lang="ar-TN" baseline="0">
              <a:ln w="0"/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الأولى</a:t>
          </a:r>
          <a:endParaRPr lang="ar-TN">
            <a:ln w="0"/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</xdr:row>
      <xdr:rowOff>152400</xdr:rowOff>
    </xdr:from>
    <xdr:to>
      <xdr:col>16</xdr:col>
      <xdr:colOff>38100</xdr:colOff>
      <xdr:row>4</xdr:row>
      <xdr:rowOff>133350</xdr:rowOff>
    </xdr:to>
    <xdr:sp macro="" textlink="">
      <xdr:nvSpPr>
        <xdr:cNvPr id="53432" name="Oval 11">
          <a:extLst>
            <a:ext uri="{FF2B5EF4-FFF2-40B4-BE49-F238E27FC236}">
              <a16:creationId xmlns:a16="http://schemas.microsoft.com/office/drawing/2014/main" id="{952DAF39-C657-4078-9D7E-C9B694C69421}"/>
            </a:ext>
          </a:extLst>
        </xdr:cNvPr>
        <xdr:cNvSpPr>
          <a:spLocks noChangeArrowheads="1"/>
        </xdr:cNvSpPr>
      </xdr:nvSpPr>
      <xdr:spPr bwMode="gray">
        <a:xfrm>
          <a:off x="183699150" y="342900"/>
          <a:ext cx="6019800" cy="561975"/>
        </a:xfrm>
        <a:prstGeom prst="ellipse">
          <a:avLst/>
        </a:prstGeom>
        <a:solidFill>
          <a:srgbClr val="FDE2B0"/>
        </a:solidFill>
        <a:ln w="63500" algn="ctr">
          <a:solidFill>
            <a:srgbClr val="F8F8F8">
              <a:alpha val="70195"/>
            </a:srgbClr>
          </a:solidFill>
          <a:round/>
          <a:headEnd/>
          <a:tailEnd/>
        </a:ln>
      </xdr:spPr>
    </xdr:sp>
    <xdr:clientData/>
  </xdr:twoCellAnchor>
  <xdr:twoCellAnchor>
    <xdr:from>
      <xdr:col>11</xdr:col>
      <xdr:colOff>744565</xdr:colOff>
      <xdr:row>2</xdr:row>
      <xdr:rowOff>76200</xdr:rowOff>
    </xdr:from>
    <xdr:to>
      <xdr:col>15</xdr:col>
      <xdr:colOff>743459</xdr:colOff>
      <xdr:row>4</xdr:row>
      <xdr:rowOff>63950</xdr:rowOff>
    </xdr:to>
    <xdr:sp macro="" textlink="">
      <xdr:nvSpPr>
        <xdr:cNvPr id="3" name="ZoneTexte 26">
          <a:extLst>
            <a:ext uri="{FF2B5EF4-FFF2-40B4-BE49-F238E27FC236}">
              <a16:creationId xmlns:a16="http://schemas.microsoft.com/office/drawing/2014/main" id="{789488B0-5A62-4D10-B894-A8CFAFF2B9C5}"/>
            </a:ext>
          </a:extLst>
        </xdr:cNvPr>
        <xdr:cNvSpPr txBox="1"/>
      </xdr:nvSpPr>
      <xdr:spPr>
        <a:xfrm>
          <a:off x="184859253" y="453606"/>
          <a:ext cx="4572692" cy="374141"/>
        </a:xfrm>
        <a:prstGeom prst="rect">
          <a:avLst/>
        </a:prstGeom>
        <a:noFill/>
      </xdr:spPr>
      <xdr:txBody>
        <a:bodyPr wrap="square" rtlCol="1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r>
            <a:rPr lang="ar-TN" altLang="zh-CN">
              <a:solidFill>
                <a:schemeClr val="tx2">
                  <a:satMod val="130000"/>
                </a:schemeClr>
              </a:solidFill>
              <a:ea typeface="SimSun" pitchFamily="2" charset="-122"/>
            </a:rPr>
            <a:t>حركة النقل بين المدارس للسنة الدراسية 2025/2024</a:t>
          </a:r>
          <a:endParaRPr lang="zh-CN" altLang="en-US" b="1">
            <a:ln w="1905"/>
            <a:gradFill>
              <a:gsLst>
                <a:gs pos="0">
                  <a:schemeClr val="accent6">
                    <a:shade val="20000"/>
                    <a:satMod val="200000"/>
                  </a:schemeClr>
                </a:gs>
                <a:gs pos="78000">
                  <a:schemeClr val="accent6">
                    <a:tint val="90000"/>
                    <a:shade val="89000"/>
                    <a:satMod val="220000"/>
                  </a:schemeClr>
                </a:gs>
                <a:gs pos="100000">
                  <a:schemeClr val="accent6">
                    <a:tint val="12000"/>
                    <a:satMod val="255000"/>
                  </a:schemeClr>
                </a:gs>
              </a:gsLst>
              <a:lin ang="5400000"/>
            </a:gra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ea typeface="SimSun" pitchFamily="2" charset="-122"/>
          </a:endParaRPr>
        </a:p>
      </xdr:txBody>
    </xdr:sp>
    <xdr:clientData/>
  </xdr:twoCellAnchor>
  <xdr:twoCellAnchor editAs="oneCell">
    <xdr:from>
      <xdr:col>13</xdr:col>
      <xdr:colOff>0</xdr:colOff>
      <xdr:row>4</xdr:row>
      <xdr:rowOff>142875</xdr:rowOff>
    </xdr:from>
    <xdr:to>
      <xdr:col>14</xdr:col>
      <xdr:colOff>628650</xdr:colOff>
      <xdr:row>7</xdr:row>
      <xdr:rowOff>200025</xdr:rowOff>
    </xdr:to>
    <xdr:pic>
      <xdr:nvPicPr>
        <xdr:cNvPr id="53434" name="Picture 12" descr="cir_lighteffect0">
          <a:extLst>
            <a:ext uri="{FF2B5EF4-FFF2-40B4-BE49-F238E27FC236}">
              <a16:creationId xmlns:a16="http://schemas.microsoft.com/office/drawing/2014/main" id="{EEC0A57A-BDE7-442D-9EC4-E7A485472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8000" contrast="-1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185889900" y="914400"/>
          <a:ext cx="1771650" cy="638175"/>
        </a:xfrm>
        <a:prstGeom prst="rect">
          <a:avLst/>
        </a:prstGeom>
        <a:solidFill>
          <a:srgbClr val="66FF66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118688</xdr:colOff>
      <xdr:row>5</xdr:row>
      <xdr:rowOff>152400</xdr:rowOff>
    </xdr:from>
    <xdr:to>
      <xdr:col>14</xdr:col>
      <xdr:colOff>514350</xdr:colOff>
      <xdr:row>7</xdr:row>
      <xdr:rowOff>101997</xdr:rowOff>
    </xdr:to>
    <xdr:sp macro="" textlink="">
      <xdr:nvSpPr>
        <xdr:cNvPr id="6" name="ZoneTexte 36">
          <a:extLst>
            <a:ext uri="{FF2B5EF4-FFF2-40B4-BE49-F238E27FC236}">
              <a16:creationId xmlns:a16="http://schemas.microsoft.com/office/drawing/2014/main" id="{29D44543-6C6A-4BA1-862D-25F12C195DE2}"/>
            </a:ext>
          </a:extLst>
        </xdr:cNvPr>
        <xdr:cNvSpPr txBox="1"/>
      </xdr:nvSpPr>
      <xdr:spPr>
        <a:xfrm>
          <a:off x="186427254" y="1104900"/>
          <a:ext cx="1536865" cy="335989"/>
        </a:xfrm>
        <a:prstGeom prst="rect">
          <a:avLst/>
        </a:prstGeom>
        <a:noFill/>
      </xdr:spPr>
      <xdr:txBody>
        <a:bodyPr wrap="square" rtlCol="1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900"/>
            </a:lnSpc>
          </a:pPr>
          <a:r>
            <a:rPr lang="ar-TN">
              <a:ln w="0"/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السنوات</a:t>
          </a:r>
          <a:r>
            <a:rPr lang="ar-TN" baseline="0">
              <a:ln w="0"/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الثانية</a:t>
          </a:r>
          <a:endParaRPr lang="ar-TN">
            <a:ln w="0"/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2</xdr:row>
      <xdr:rowOff>85725</xdr:rowOff>
    </xdr:from>
    <xdr:to>
      <xdr:col>15</xdr:col>
      <xdr:colOff>1135090</xdr:colOff>
      <xdr:row>5</xdr:row>
      <xdr:rowOff>66675</xdr:rowOff>
    </xdr:to>
    <xdr:sp macro="" textlink="">
      <xdr:nvSpPr>
        <xdr:cNvPr id="2" name="Oval 11">
          <a:extLst>
            <a:ext uri="{FF2B5EF4-FFF2-40B4-BE49-F238E27FC236}">
              <a16:creationId xmlns:a16="http://schemas.microsoft.com/office/drawing/2014/main" id="{2DAEB09B-1BD7-4967-B4F6-CDEB30B6CEA0}"/>
            </a:ext>
          </a:extLst>
        </xdr:cNvPr>
        <xdr:cNvSpPr>
          <a:spLocks noChangeArrowheads="1"/>
        </xdr:cNvSpPr>
      </xdr:nvSpPr>
      <xdr:spPr bwMode="gray">
        <a:xfrm>
          <a:off x="183526085" y="466725"/>
          <a:ext cx="6992965" cy="561975"/>
        </a:xfrm>
        <a:prstGeom prst="ellipse">
          <a:avLst/>
        </a:prstGeom>
        <a:ln>
          <a:headEnd/>
          <a:tailEnd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anchor="ctr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endParaRPr lang="en-US"/>
        </a:p>
      </xdr:txBody>
    </xdr:sp>
    <xdr:clientData/>
  </xdr:twoCellAnchor>
  <xdr:twoCellAnchor>
    <xdr:from>
      <xdr:col>11</xdr:col>
      <xdr:colOff>695325</xdr:colOff>
      <xdr:row>2</xdr:row>
      <xdr:rowOff>180975</xdr:rowOff>
    </xdr:from>
    <xdr:to>
      <xdr:col>15</xdr:col>
      <xdr:colOff>598969</xdr:colOff>
      <xdr:row>4</xdr:row>
      <xdr:rowOff>164591</xdr:rowOff>
    </xdr:to>
    <xdr:sp macro="" textlink="">
      <xdr:nvSpPr>
        <xdr:cNvPr id="5" name="ZoneTexte 26">
          <a:extLst>
            <a:ext uri="{FF2B5EF4-FFF2-40B4-BE49-F238E27FC236}">
              <a16:creationId xmlns:a16="http://schemas.microsoft.com/office/drawing/2014/main" id="{516F80CA-4E49-492B-B3CA-72BE0DCE6511}"/>
            </a:ext>
          </a:extLst>
        </xdr:cNvPr>
        <xdr:cNvSpPr txBox="1"/>
      </xdr:nvSpPr>
      <xdr:spPr>
        <a:xfrm>
          <a:off x="184062206" y="561975"/>
          <a:ext cx="5551969" cy="374141"/>
        </a:xfrm>
        <a:prstGeom prst="rect">
          <a:avLst/>
        </a:prstGeom>
        <a:noFill/>
      </xdr:spPr>
      <xdr:txBody>
        <a:bodyPr wrap="square" rtlCol="1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r>
            <a:rPr lang="ar-TN" altLang="zh-CN">
              <a:solidFill>
                <a:schemeClr val="tx2">
                  <a:satMod val="130000"/>
                </a:schemeClr>
              </a:solidFill>
              <a:ea typeface="SimSun" pitchFamily="2" charset="-122"/>
            </a:rPr>
            <a:t>حركة النقل بين المدارس للسنة الدراسية 2025/2024</a:t>
          </a:r>
          <a:endParaRPr lang="zh-CN" altLang="en-US" b="1">
            <a:ln w="1905"/>
            <a:gradFill>
              <a:gsLst>
                <a:gs pos="0">
                  <a:schemeClr val="accent6">
                    <a:shade val="20000"/>
                    <a:satMod val="200000"/>
                  </a:schemeClr>
                </a:gs>
                <a:gs pos="78000">
                  <a:schemeClr val="accent6">
                    <a:tint val="90000"/>
                    <a:shade val="89000"/>
                    <a:satMod val="220000"/>
                  </a:schemeClr>
                </a:gs>
                <a:gs pos="100000">
                  <a:schemeClr val="accent6">
                    <a:tint val="12000"/>
                    <a:satMod val="255000"/>
                  </a:schemeClr>
                </a:gs>
              </a:gsLst>
              <a:lin ang="5400000"/>
            </a:gra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ea typeface="SimSun" pitchFamily="2" charset="-122"/>
          </a:endParaRPr>
        </a:p>
      </xdr:txBody>
    </xdr:sp>
    <xdr:clientData/>
  </xdr:twoCellAnchor>
  <xdr:twoCellAnchor editAs="oneCell">
    <xdr:from>
      <xdr:col>13</xdr:col>
      <xdr:colOff>180975</xdr:colOff>
      <xdr:row>5</xdr:row>
      <xdr:rowOff>123825</xdr:rowOff>
    </xdr:from>
    <xdr:to>
      <xdr:col>14</xdr:col>
      <xdr:colOff>571500</xdr:colOff>
      <xdr:row>8</xdr:row>
      <xdr:rowOff>209550</xdr:rowOff>
    </xdr:to>
    <xdr:pic>
      <xdr:nvPicPr>
        <xdr:cNvPr id="54458" name="Picture 12" descr="cir_lighteffect0">
          <a:extLst>
            <a:ext uri="{FF2B5EF4-FFF2-40B4-BE49-F238E27FC236}">
              <a16:creationId xmlns:a16="http://schemas.microsoft.com/office/drawing/2014/main" id="{05F1962F-CB2B-492B-9C9A-E3C9C447B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8000" contrast="-1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186299475" y="1085850"/>
          <a:ext cx="1581150" cy="638175"/>
        </a:xfrm>
        <a:prstGeom prst="rect">
          <a:avLst/>
        </a:prstGeom>
        <a:solidFill>
          <a:srgbClr val="66FF66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180975</xdr:colOff>
      <xdr:row>6</xdr:row>
      <xdr:rowOff>104775</xdr:rowOff>
    </xdr:from>
    <xdr:to>
      <xdr:col>14</xdr:col>
      <xdr:colOff>268439</xdr:colOff>
      <xdr:row>8</xdr:row>
      <xdr:rowOff>78814</xdr:rowOff>
    </xdr:to>
    <xdr:sp macro="" textlink="">
      <xdr:nvSpPr>
        <xdr:cNvPr id="7" name="ZoneTexte 36">
          <a:extLst>
            <a:ext uri="{FF2B5EF4-FFF2-40B4-BE49-F238E27FC236}">
              <a16:creationId xmlns:a16="http://schemas.microsoft.com/office/drawing/2014/main" id="{6A680265-F1A0-4A01-B069-8B6E32594687}"/>
            </a:ext>
          </a:extLst>
        </xdr:cNvPr>
        <xdr:cNvSpPr txBox="1"/>
      </xdr:nvSpPr>
      <xdr:spPr>
        <a:xfrm>
          <a:off x="186231061" y="1257300"/>
          <a:ext cx="1278089" cy="335989"/>
        </a:xfrm>
        <a:prstGeom prst="rect">
          <a:avLst/>
        </a:prstGeom>
        <a:noFill/>
      </xdr:spPr>
      <xdr:txBody>
        <a:bodyPr wrap="square" rtlCol="1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900"/>
            </a:lnSpc>
          </a:pPr>
          <a:r>
            <a:rPr lang="ar-TN">
              <a:ln w="0"/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السنوات</a:t>
          </a:r>
          <a:r>
            <a:rPr lang="ar-TN" baseline="0">
              <a:ln w="0"/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الثالثة</a:t>
          </a:r>
          <a:endParaRPr lang="ar-TN">
            <a:ln w="0"/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163664</xdr:colOff>
      <xdr:row>2</xdr:row>
      <xdr:rowOff>114300</xdr:rowOff>
    </xdr:from>
    <xdr:to>
      <xdr:col>16</xdr:col>
      <xdr:colOff>479604</xdr:colOff>
      <xdr:row>5</xdr:row>
      <xdr:rowOff>95250</xdr:rowOff>
    </xdr:to>
    <xdr:sp macro="" textlink="">
      <xdr:nvSpPr>
        <xdr:cNvPr id="3" name="Oval 11">
          <a:extLst>
            <a:ext uri="{FF2B5EF4-FFF2-40B4-BE49-F238E27FC236}">
              <a16:creationId xmlns:a16="http://schemas.microsoft.com/office/drawing/2014/main" id="{F256020E-B2DB-4D93-9BF1-163853F72FAA}"/>
            </a:ext>
          </a:extLst>
        </xdr:cNvPr>
        <xdr:cNvSpPr>
          <a:spLocks noChangeArrowheads="1"/>
        </xdr:cNvSpPr>
      </xdr:nvSpPr>
      <xdr:spPr bwMode="gray">
        <a:xfrm>
          <a:off x="182848071" y="495300"/>
          <a:ext cx="6992965" cy="561975"/>
        </a:xfrm>
        <a:prstGeom prst="ellipse">
          <a:avLst/>
        </a:prstGeom>
        <a:ln>
          <a:headEnd/>
          <a:tailEnd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anchor="ctr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endParaRPr lang="en-US"/>
        </a:p>
      </xdr:txBody>
    </xdr:sp>
    <xdr:clientData/>
  </xdr:twoCellAnchor>
  <xdr:twoCellAnchor>
    <xdr:from>
      <xdr:col>11</xdr:col>
      <xdr:colOff>879654</xdr:colOff>
      <xdr:row>3</xdr:row>
      <xdr:rowOff>9525</xdr:rowOff>
    </xdr:from>
    <xdr:to>
      <xdr:col>15</xdr:col>
      <xdr:colOff>1088098</xdr:colOff>
      <xdr:row>5</xdr:row>
      <xdr:rowOff>2666</xdr:rowOff>
    </xdr:to>
    <xdr:sp macro="" textlink="">
      <xdr:nvSpPr>
        <xdr:cNvPr id="4" name="ZoneTexte 26">
          <a:extLst>
            <a:ext uri="{FF2B5EF4-FFF2-40B4-BE49-F238E27FC236}">
              <a16:creationId xmlns:a16="http://schemas.microsoft.com/office/drawing/2014/main" id="{17B99AF2-F634-433D-B6A7-3A836C5A2608}"/>
            </a:ext>
          </a:extLst>
        </xdr:cNvPr>
        <xdr:cNvSpPr txBox="1"/>
      </xdr:nvSpPr>
      <xdr:spPr>
        <a:xfrm>
          <a:off x="183573077" y="590550"/>
          <a:ext cx="5551969" cy="374141"/>
        </a:xfrm>
        <a:prstGeom prst="rect">
          <a:avLst/>
        </a:prstGeom>
        <a:noFill/>
      </xdr:spPr>
      <xdr:txBody>
        <a:bodyPr wrap="square" rtlCol="1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r>
            <a:rPr lang="ar-TN" altLang="zh-CN">
              <a:solidFill>
                <a:schemeClr val="tx2">
                  <a:satMod val="130000"/>
                </a:schemeClr>
              </a:solidFill>
              <a:ea typeface="SimSun" pitchFamily="2" charset="-122"/>
            </a:rPr>
            <a:t>حركة النقل بين المدارس للسنة الدراسية 2025/2024</a:t>
          </a:r>
          <a:endParaRPr lang="zh-CN" altLang="en-US" b="1">
            <a:ln w="1905"/>
            <a:gradFill>
              <a:gsLst>
                <a:gs pos="0">
                  <a:schemeClr val="accent6">
                    <a:shade val="20000"/>
                    <a:satMod val="200000"/>
                  </a:schemeClr>
                </a:gs>
                <a:gs pos="78000">
                  <a:schemeClr val="accent6">
                    <a:tint val="90000"/>
                    <a:shade val="89000"/>
                    <a:satMod val="220000"/>
                  </a:schemeClr>
                </a:gs>
                <a:gs pos="100000">
                  <a:schemeClr val="accent6">
                    <a:tint val="12000"/>
                    <a:satMod val="255000"/>
                  </a:schemeClr>
                </a:gs>
              </a:gsLst>
              <a:lin ang="5400000"/>
            </a:gra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ea typeface="SimSun" pitchFamily="2" charset="-122"/>
          </a:endParaRPr>
        </a:p>
      </xdr:txBody>
    </xdr:sp>
    <xdr:clientData/>
  </xdr:twoCellAnchor>
  <xdr:twoCellAnchor editAs="oneCell">
    <xdr:from>
      <xdr:col>13</xdr:col>
      <xdr:colOff>104775</xdr:colOff>
      <xdr:row>5</xdr:row>
      <xdr:rowOff>171450</xdr:rowOff>
    </xdr:from>
    <xdr:to>
      <xdr:col>14</xdr:col>
      <xdr:colOff>457200</xdr:colOff>
      <xdr:row>8</xdr:row>
      <xdr:rowOff>228600</xdr:rowOff>
    </xdr:to>
    <xdr:pic>
      <xdr:nvPicPr>
        <xdr:cNvPr id="55482" name="Picture 12" descr="cir_lighteffect0">
          <a:extLst>
            <a:ext uri="{FF2B5EF4-FFF2-40B4-BE49-F238E27FC236}">
              <a16:creationId xmlns:a16="http://schemas.microsoft.com/office/drawing/2014/main" id="{309BC1E4-281A-4E34-ABE6-A4109859D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8000" contrast="-1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185737500" y="1133475"/>
          <a:ext cx="1590675" cy="638175"/>
        </a:xfrm>
        <a:prstGeom prst="rect">
          <a:avLst/>
        </a:prstGeom>
        <a:solidFill>
          <a:srgbClr val="66FF66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47625</xdr:colOff>
      <xdr:row>6</xdr:row>
      <xdr:rowOff>152400</xdr:rowOff>
    </xdr:from>
    <xdr:to>
      <xdr:col>14</xdr:col>
      <xdr:colOff>135089</xdr:colOff>
      <xdr:row>8</xdr:row>
      <xdr:rowOff>131207</xdr:rowOff>
    </xdr:to>
    <xdr:sp macro="" textlink="">
      <xdr:nvSpPr>
        <xdr:cNvPr id="6" name="ZoneTexte 36">
          <a:extLst>
            <a:ext uri="{FF2B5EF4-FFF2-40B4-BE49-F238E27FC236}">
              <a16:creationId xmlns:a16="http://schemas.microsoft.com/office/drawing/2014/main" id="{22100365-C02A-4290-92CD-57E8471B31BF}"/>
            </a:ext>
          </a:extLst>
        </xdr:cNvPr>
        <xdr:cNvSpPr txBox="1"/>
      </xdr:nvSpPr>
      <xdr:spPr>
        <a:xfrm>
          <a:off x="185707186" y="1304925"/>
          <a:ext cx="1687664" cy="369332"/>
        </a:xfrm>
        <a:prstGeom prst="rect">
          <a:avLst/>
        </a:prstGeom>
        <a:noFill/>
      </xdr:spPr>
      <xdr:txBody>
        <a:bodyPr wrap="square" rtlCol="1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ar-TN">
              <a:ln w="0"/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السنوات</a:t>
          </a:r>
          <a:r>
            <a:rPr lang="ar-TN" baseline="0">
              <a:ln w="0"/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الرابعة</a:t>
          </a:r>
          <a:endParaRPr lang="ar-TN">
            <a:ln w="0"/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123825</xdr:rowOff>
    </xdr:from>
    <xdr:to>
      <xdr:col>16</xdr:col>
      <xdr:colOff>134965</xdr:colOff>
      <xdr:row>4</xdr:row>
      <xdr:rowOff>104775</xdr:rowOff>
    </xdr:to>
    <xdr:sp macro="" textlink="">
      <xdr:nvSpPr>
        <xdr:cNvPr id="2" name="Oval 11">
          <a:extLst>
            <a:ext uri="{FF2B5EF4-FFF2-40B4-BE49-F238E27FC236}">
              <a16:creationId xmlns:a16="http://schemas.microsoft.com/office/drawing/2014/main" id="{9FA5DAE1-3D82-40B4-8401-1BCA04E89957}"/>
            </a:ext>
          </a:extLst>
        </xdr:cNvPr>
        <xdr:cNvSpPr>
          <a:spLocks noChangeArrowheads="1"/>
        </xdr:cNvSpPr>
      </xdr:nvSpPr>
      <xdr:spPr bwMode="gray">
        <a:xfrm>
          <a:off x="183354635" y="314325"/>
          <a:ext cx="6992965" cy="561975"/>
        </a:xfrm>
        <a:prstGeom prst="ellipse">
          <a:avLst/>
        </a:prstGeom>
        <a:ln>
          <a:headEnd/>
          <a:tailEnd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anchor="ctr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endParaRPr lang="en-US"/>
        </a:p>
      </xdr:txBody>
    </xdr:sp>
    <xdr:clientData/>
  </xdr:twoCellAnchor>
  <xdr:twoCellAnchor>
    <xdr:from>
      <xdr:col>11</xdr:col>
      <xdr:colOff>401665</xdr:colOff>
      <xdr:row>2</xdr:row>
      <xdr:rowOff>57150</xdr:rowOff>
    </xdr:from>
    <xdr:to>
      <xdr:col>15</xdr:col>
      <xdr:colOff>610109</xdr:colOff>
      <xdr:row>4</xdr:row>
      <xdr:rowOff>40766</xdr:rowOff>
    </xdr:to>
    <xdr:sp macro="" textlink="">
      <xdr:nvSpPr>
        <xdr:cNvPr id="3" name="ZoneTexte 26">
          <a:extLst>
            <a:ext uri="{FF2B5EF4-FFF2-40B4-BE49-F238E27FC236}">
              <a16:creationId xmlns:a16="http://schemas.microsoft.com/office/drawing/2014/main" id="{6C8F48D9-F762-49D1-AE93-643D76DDFD3C}"/>
            </a:ext>
          </a:extLst>
        </xdr:cNvPr>
        <xdr:cNvSpPr txBox="1"/>
      </xdr:nvSpPr>
      <xdr:spPr>
        <a:xfrm>
          <a:off x="183965341" y="438150"/>
          <a:ext cx="5551969" cy="374141"/>
        </a:xfrm>
        <a:prstGeom prst="rect">
          <a:avLst/>
        </a:prstGeom>
        <a:noFill/>
      </xdr:spPr>
      <xdr:txBody>
        <a:bodyPr wrap="square" rtlCol="1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r>
            <a:rPr lang="ar-TN" altLang="zh-CN">
              <a:solidFill>
                <a:schemeClr val="tx2">
                  <a:satMod val="130000"/>
                </a:schemeClr>
              </a:solidFill>
              <a:ea typeface="SimSun" pitchFamily="2" charset="-122"/>
            </a:rPr>
            <a:t>حركة النقل بين المدارس للسنة الدراسية 2025/2024</a:t>
          </a:r>
          <a:endParaRPr lang="zh-CN" altLang="en-US" b="1">
            <a:ln w="1905"/>
            <a:gradFill>
              <a:gsLst>
                <a:gs pos="0">
                  <a:schemeClr val="accent6">
                    <a:shade val="20000"/>
                    <a:satMod val="200000"/>
                  </a:schemeClr>
                </a:gs>
                <a:gs pos="78000">
                  <a:schemeClr val="accent6">
                    <a:tint val="90000"/>
                    <a:shade val="89000"/>
                    <a:satMod val="220000"/>
                  </a:schemeClr>
                </a:gs>
                <a:gs pos="100000">
                  <a:schemeClr val="accent6">
                    <a:tint val="12000"/>
                    <a:satMod val="255000"/>
                  </a:schemeClr>
                </a:gs>
              </a:gsLst>
              <a:lin ang="5400000"/>
            </a:gra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ea typeface="SimSun" pitchFamily="2" charset="-122"/>
          </a:endParaRPr>
        </a:p>
      </xdr:txBody>
    </xdr:sp>
    <xdr:clientData/>
  </xdr:twoCellAnchor>
  <xdr:twoCellAnchor editAs="oneCell">
    <xdr:from>
      <xdr:col>13</xdr:col>
      <xdr:colOff>95250</xdr:colOff>
      <xdr:row>4</xdr:row>
      <xdr:rowOff>171450</xdr:rowOff>
    </xdr:from>
    <xdr:to>
      <xdr:col>14</xdr:col>
      <xdr:colOff>581025</xdr:colOff>
      <xdr:row>7</xdr:row>
      <xdr:rowOff>228600</xdr:rowOff>
    </xdr:to>
    <xdr:pic>
      <xdr:nvPicPr>
        <xdr:cNvPr id="56506" name="Picture 12" descr="cir_lighteffect0">
          <a:extLst>
            <a:ext uri="{FF2B5EF4-FFF2-40B4-BE49-F238E27FC236}">
              <a16:creationId xmlns:a16="http://schemas.microsoft.com/office/drawing/2014/main" id="{C453B486-B4EB-4C8F-B73F-DE5B8247F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8000" contrast="-1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185718450" y="942975"/>
          <a:ext cx="1590675" cy="638175"/>
        </a:xfrm>
        <a:prstGeom prst="rect">
          <a:avLst/>
        </a:prstGeom>
        <a:solidFill>
          <a:srgbClr val="66FF66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33472</xdr:colOff>
      <xdr:row>6</xdr:row>
      <xdr:rowOff>19050</xdr:rowOff>
    </xdr:from>
    <xdr:to>
      <xdr:col>14</xdr:col>
      <xdr:colOff>333375</xdr:colOff>
      <xdr:row>7</xdr:row>
      <xdr:rowOff>188357</xdr:rowOff>
    </xdr:to>
    <xdr:sp macro="" textlink="">
      <xdr:nvSpPr>
        <xdr:cNvPr id="5" name="ZoneTexte 36">
          <a:extLst>
            <a:ext uri="{FF2B5EF4-FFF2-40B4-BE49-F238E27FC236}">
              <a16:creationId xmlns:a16="http://schemas.microsoft.com/office/drawing/2014/main" id="{8E4C4541-3D9C-4E39-BB9E-AEA17B4CD327}"/>
            </a:ext>
          </a:extLst>
        </xdr:cNvPr>
        <xdr:cNvSpPr txBox="1"/>
      </xdr:nvSpPr>
      <xdr:spPr>
        <a:xfrm>
          <a:off x="185185050" y="1171575"/>
          <a:ext cx="1519103" cy="369332"/>
        </a:xfrm>
        <a:prstGeom prst="rect">
          <a:avLst/>
        </a:prstGeom>
        <a:noFill/>
      </xdr:spPr>
      <xdr:txBody>
        <a:bodyPr wrap="square" rtlCol="1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ar-TN">
              <a:ln w="0"/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السنوات</a:t>
          </a:r>
          <a:r>
            <a:rPr lang="ar-TN" baseline="0">
              <a:ln w="0"/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الخامسة</a:t>
          </a:r>
          <a:endParaRPr lang="ar-TN">
            <a:ln w="0"/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</xdr:row>
      <xdr:rowOff>114300</xdr:rowOff>
    </xdr:from>
    <xdr:to>
      <xdr:col>16</xdr:col>
      <xdr:colOff>258790</xdr:colOff>
      <xdr:row>4</xdr:row>
      <xdr:rowOff>95250</xdr:rowOff>
    </xdr:to>
    <xdr:sp macro="" textlink="">
      <xdr:nvSpPr>
        <xdr:cNvPr id="2" name="Oval 11">
          <a:extLst>
            <a:ext uri="{FF2B5EF4-FFF2-40B4-BE49-F238E27FC236}">
              <a16:creationId xmlns:a16="http://schemas.microsoft.com/office/drawing/2014/main" id="{8B589907-28F5-4999-B683-E578312FE7F8}"/>
            </a:ext>
          </a:extLst>
        </xdr:cNvPr>
        <xdr:cNvSpPr>
          <a:spLocks noChangeArrowheads="1"/>
        </xdr:cNvSpPr>
      </xdr:nvSpPr>
      <xdr:spPr bwMode="gray">
        <a:xfrm>
          <a:off x="182906960" y="295275"/>
          <a:ext cx="6992965" cy="561975"/>
        </a:xfrm>
        <a:prstGeom prst="ellipse">
          <a:avLst/>
        </a:prstGeom>
        <a:ln>
          <a:headEnd/>
          <a:tailEnd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anchor="ctr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endParaRPr lang="en-US"/>
        </a:p>
      </xdr:txBody>
    </xdr:sp>
    <xdr:clientData/>
  </xdr:twoCellAnchor>
  <xdr:twoCellAnchor>
    <xdr:from>
      <xdr:col>11</xdr:col>
      <xdr:colOff>735040</xdr:colOff>
      <xdr:row>2</xdr:row>
      <xdr:rowOff>28575</xdr:rowOff>
    </xdr:from>
    <xdr:to>
      <xdr:col>15</xdr:col>
      <xdr:colOff>962534</xdr:colOff>
      <xdr:row>4</xdr:row>
      <xdr:rowOff>12191</xdr:rowOff>
    </xdr:to>
    <xdr:sp macro="" textlink="">
      <xdr:nvSpPr>
        <xdr:cNvPr id="3" name="ZoneTexte 26">
          <a:extLst>
            <a:ext uri="{FF2B5EF4-FFF2-40B4-BE49-F238E27FC236}">
              <a16:creationId xmlns:a16="http://schemas.microsoft.com/office/drawing/2014/main" id="{D73AAB02-9C86-4A55-9604-75DA7266A427}"/>
            </a:ext>
          </a:extLst>
        </xdr:cNvPr>
        <xdr:cNvSpPr txBox="1"/>
      </xdr:nvSpPr>
      <xdr:spPr>
        <a:xfrm>
          <a:off x="183450991" y="400050"/>
          <a:ext cx="5551969" cy="374141"/>
        </a:xfrm>
        <a:prstGeom prst="rect">
          <a:avLst/>
        </a:prstGeom>
        <a:noFill/>
      </xdr:spPr>
      <xdr:txBody>
        <a:bodyPr wrap="square" rtlCol="1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hangingPunct="0">
            <a:defRPr/>
          </a:pPr>
          <a:r>
            <a:rPr lang="ar-TN" altLang="zh-CN">
              <a:solidFill>
                <a:schemeClr val="tx2">
                  <a:satMod val="130000"/>
                </a:schemeClr>
              </a:solidFill>
              <a:ea typeface="SimSun" pitchFamily="2" charset="-122"/>
            </a:rPr>
            <a:t>حركة النقل بين المدارس للسنة الدراسية 2025/2024</a:t>
          </a:r>
          <a:endParaRPr lang="zh-CN" altLang="en-US" b="1">
            <a:ln w="1905"/>
            <a:gradFill>
              <a:gsLst>
                <a:gs pos="0">
                  <a:schemeClr val="accent6">
                    <a:shade val="20000"/>
                    <a:satMod val="200000"/>
                  </a:schemeClr>
                </a:gs>
                <a:gs pos="78000">
                  <a:schemeClr val="accent6">
                    <a:tint val="90000"/>
                    <a:shade val="89000"/>
                    <a:satMod val="220000"/>
                  </a:schemeClr>
                </a:gs>
                <a:gs pos="100000">
                  <a:schemeClr val="accent6">
                    <a:tint val="12000"/>
                    <a:satMod val="255000"/>
                  </a:schemeClr>
                </a:gs>
              </a:gsLst>
              <a:lin ang="5400000"/>
            </a:gra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ea typeface="SimSun" pitchFamily="2" charset="-122"/>
          </a:endParaRPr>
        </a:p>
      </xdr:txBody>
    </xdr:sp>
    <xdr:clientData/>
  </xdr:twoCellAnchor>
  <xdr:twoCellAnchor editAs="oneCell">
    <xdr:from>
      <xdr:col>13</xdr:col>
      <xdr:colOff>247650</xdr:colOff>
      <xdr:row>4</xdr:row>
      <xdr:rowOff>180975</xdr:rowOff>
    </xdr:from>
    <xdr:to>
      <xdr:col>14</xdr:col>
      <xdr:colOff>523875</xdr:colOff>
      <xdr:row>7</xdr:row>
      <xdr:rowOff>238125</xdr:rowOff>
    </xdr:to>
    <xdr:pic>
      <xdr:nvPicPr>
        <xdr:cNvPr id="57530" name="Picture 12" descr="cir_lighteffect0">
          <a:extLst>
            <a:ext uri="{FF2B5EF4-FFF2-40B4-BE49-F238E27FC236}">
              <a16:creationId xmlns:a16="http://schemas.microsoft.com/office/drawing/2014/main" id="{A523C38A-AA5A-460E-A4F5-5804B579B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8000" contrast="-1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186385200" y="942975"/>
          <a:ext cx="1590675" cy="638175"/>
        </a:xfrm>
        <a:prstGeom prst="rect">
          <a:avLst/>
        </a:prstGeom>
        <a:solidFill>
          <a:srgbClr val="66FF66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191009</xdr:colOff>
      <xdr:row>6</xdr:row>
      <xdr:rowOff>19050</xdr:rowOff>
    </xdr:from>
    <xdr:to>
      <xdr:col>14</xdr:col>
      <xdr:colOff>688048</xdr:colOff>
      <xdr:row>7</xdr:row>
      <xdr:rowOff>188357</xdr:rowOff>
    </xdr:to>
    <xdr:sp macro="" textlink="">
      <xdr:nvSpPr>
        <xdr:cNvPr id="5" name="ZoneTexte 36">
          <a:extLst>
            <a:ext uri="{FF2B5EF4-FFF2-40B4-BE49-F238E27FC236}">
              <a16:creationId xmlns:a16="http://schemas.microsoft.com/office/drawing/2014/main" id="{670DC39F-A263-4357-AD74-C80E02AFAB0B}"/>
            </a:ext>
          </a:extLst>
        </xdr:cNvPr>
        <xdr:cNvSpPr txBox="1"/>
      </xdr:nvSpPr>
      <xdr:spPr>
        <a:xfrm>
          <a:off x="185058977" y="1162050"/>
          <a:ext cx="1687664" cy="369332"/>
        </a:xfrm>
        <a:prstGeom prst="rect">
          <a:avLst/>
        </a:prstGeom>
        <a:noFill/>
      </xdr:spPr>
      <xdr:txBody>
        <a:bodyPr wrap="square" rtlCol="1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ar-TN">
              <a:ln w="0"/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السنوات</a:t>
          </a:r>
          <a:r>
            <a:rPr lang="ar-TN" baseline="0">
              <a:ln w="0"/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السادسة</a:t>
          </a:r>
          <a:endParaRPr lang="ar-TN">
            <a:ln w="0"/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pulent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R1803"/>
  <sheetViews>
    <sheetView rightToLeft="1" workbookViewId="0">
      <pane xSplit="10" ySplit="10" topLeftCell="L227" activePane="bottomRight" state="frozen"/>
      <selection pane="topRight" activeCell="L1" sqref="L1"/>
      <selection pane="bottomLeft" activeCell="A11" sqref="A11"/>
      <selection pane="bottomRight" activeCell="Q229" sqref="Q229:Q230"/>
    </sheetView>
  </sheetViews>
  <sheetFormatPr defaultRowHeight="15" x14ac:dyDescent="0.2"/>
  <cols>
    <col min="1" max="1" width="5.42578125" style="5" customWidth="1"/>
    <col min="2" max="2" width="29.5703125" style="5" customWidth="1"/>
    <col min="3" max="3" width="8.7109375" style="4" customWidth="1"/>
    <col min="4" max="4" width="6.28515625" style="4" customWidth="1"/>
    <col min="5" max="5" width="7.140625" style="4" customWidth="1"/>
    <col min="6" max="6" width="7.42578125" style="3" customWidth="1"/>
    <col min="7" max="7" width="5.5703125" style="2" customWidth="1"/>
    <col min="8" max="8" width="6.7109375" style="1" customWidth="1"/>
    <col min="9" max="9" width="7" style="15" customWidth="1"/>
    <col min="10" max="10" width="7.85546875" style="1" customWidth="1"/>
    <col min="11" max="11" width="15.7109375" style="1" customWidth="1"/>
    <col min="12" max="12" width="20.7109375" style="1" customWidth="1"/>
    <col min="13" max="13" width="19.5703125" style="1" customWidth="1"/>
    <col min="14" max="14" width="19.7109375" style="1" customWidth="1"/>
    <col min="15" max="15" width="21.5703125" style="1" customWidth="1"/>
    <col min="16" max="16" width="18.85546875" style="1" customWidth="1"/>
    <col min="17" max="17" width="18.42578125" style="1" customWidth="1"/>
    <col min="18" max="256" width="11.42578125" customWidth="1"/>
  </cols>
  <sheetData>
    <row r="3" spans="1:18" ht="15.75" thickBot="1" x14ac:dyDescent="0.25"/>
    <row r="4" spans="1:18" x14ac:dyDescent="0.2">
      <c r="A4" s="52"/>
      <c r="B4" s="53" t="s">
        <v>182</v>
      </c>
      <c r="C4" s="54"/>
      <c r="D4" s="54"/>
      <c r="E4" s="54"/>
      <c r="F4" s="55"/>
      <c r="G4" s="55"/>
      <c r="H4" s="56"/>
      <c r="I4" s="57"/>
    </row>
    <row r="5" spans="1:18" x14ac:dyDescent="0.2">
      <c r="A5" s="58"/>
      <c r="B5" s="58" t="s">
        <v>1</v>
      </c>
      <c r="C5" s="59"/>
      <c r="D5" s="59"/>
      <c r="E5" s="59"/>
      <c r="F5" s="60"/>
      <c r="G5" s="60"/>
      <c r="H5" s="29"/>
      <c r="I5" s="51"/>
      <c r="Q5" s="29"/>
    </row>
    <row r="6" spans="1:18" x14ac:dyDescent="0.2">
      <c r="A6" s="58"/>
      <c r="B6" s="190" t="s">
        <v>181</v>
      </c>
      <c r="C6" s="59"/>
      <c r="D6" s="59"/>
      <c r="E6" s="59"/>
      <c r="F6" s="60"/>
      <c r="G6" s="60"/>
      <c r="H6" s="29"/>
      <c r="I6" s="51"/>
    </row>
    <row r="7" spans="1:18" x14ac:dyDescent="0.2">
      <c r="A7" s="58"/>
      <c r="B7" s="190" t="s">
        <v>197</v>
      </c>
      <c r="C7" s="59"/>
      <c r="D7" s="59"/>
      <c r="E7" s="59"/>
      <c r="F7" s="60"/>
      <c r="G7" s="60"/>
      <c r="H7" s="29"/>
      <c r="I7" s="51"/>
    </row>
    <row r="8" spans="1:18" ht="16.5" thickBot="1" x14ac:dyDescent="0.25">
      <c r="A8" s="58"/>
      <c r="B8" s="190"/>
      <c r="C8" s="59"/>
      <c r="D8" s="59"/>
      <c r="E8" s="59"/>
      <c r="F8" s="60"/>
      <c r="G8" s="60"/>
      <c r="H8" s="29"/>
      <c r="I8" s="51"/>
      <c r="Q8" s="344"/>
      <c r="R8" s="345"/>
    </row>
    <row r="9" spans="1:18" ht="21.75" customHeight="1" thickTop="1" thickBot="1" x14ac:dyDescent="0.25">
      <c r="A9" s="12"/>
      <c r="B9" s="170"/>
      <c r="C9" s="525" t="s">
        <v>203</v>
      </c>
      <c r="D9" s="528" t="s">
        <v>198</v>
      </c>
      <c r="E9" s="531" t="s">
        <v>196</v>
      </c>
      <c r="F9" s="540" t="s">
        <v>180</v>
      </c>
      <c r="G9" s="540"/>
      <c r="H9" s="540"/>
      <c r="I9" s="537" t="s">
        <v>186</v>
      </c>
      <c r="J9" s="11"/>
      <c r="K9" s="11"/>
      <c r="L9" s="11"/>
      <c r="M9" s="11"/>
      <c r="N9" s="11"/>
      <c r="O9" s="11"/>
      <c r="P9" s="11"/>
      <c r="Q9" s="344"/>
      <c r="R9" s="344"/>
    </row>
    <row r="10" spans="1:18" ht="57.75" customHeight="1" thickTop="1" thickBot="1" x14ac:dyDescent="0.25">
      <c r="A10" s="10" t="s">
        <v>0</v>
      </c>
      <c r="B10" s="523" t="s">
        <v>179</v>
      </c>
      <c r="C10" s="526"/>
      <c r="D10" s="529"/>
      <c r="E10" s="531"/>
      <c r="F10" s="532" t="s">
        <v>185</v>
      </c>
      <c r="G10" s="531" t="s">
        <v>183</v>
      </c>
      <c r="H10" s="531" t="s">
        <v>184</v>
      </c>
      <c r="I10" s="538"/>
      <c r="J10" s="533" t="s">
        <v>0</v>
      </c>
      <c r="K10" s="534" t="s">
        <v>192</v>
      </c>
      <c r="L10" s="534" t="s">
        <v>191</v>
      </c>
      <c r="M10" s="534" t="s">
        <v>190</v>
      </c>
      <c r="N10" s="535" t="s">
        <v>194</v>
      </c>
      <c r="O10" s="519" t="s">
        <v>189</v>
      </c>
      <c r="P10" s="520" t="s">
        <v>362</v>
      </c>
      <c r="Q10" s="518" t="s">
        <v>188</v>
      </c>
    </row>
    <row r="11" spans="1:18" ht="24.75" customHeight="1" thickBot="1" x14ac:dyDescent="0.25">
      <c r="A11" s="9"/>
      <c r="B11" s="524"/>
      <c r="C11" s="527"/>
      <c r="D11" s="530"/>
      <c r="E11" s="531"/>
      <c r="F11" s="532"/>
      <c r="G11" s="531"/>
      <c r="H11" s="531"/>
      <c r="I11" s="539"/>
      <c r="J11" s="533"/>
      <c r="K11" s="534"/>
      <c r="L11" s="534"/>
      <c r="M11" s="534"/>
      <c r="N11" s="536"/>
      <c r="O11" s="519"/>
      <c r="P11" s="520"/>
      <c r="Q11" s="518"/>
    </row>
    <row r="12" spans="1:18" ht="23.25" customHeight="1" thickTop="1" thickBot="1" x14ac:dyDescent="0.25">
      <c r="A12" s="9">
        <v>1</v>
      </c>
      <c r="B12" s="151" t="s">
        <v>199</v>
      </c>
      <c r="C12" s="355">
        <v>43</v>
      </c>
      <c r="D12" s="37">
        <f t="shared" ref="D12:D17" si="0">COUNTIF(O$12:O$10001,B12)</f>
        <v>0</v>
      </c>
      <c r="E12" s="36">
        <f t="shared" ref="E12:E17" si="1">COUNTIF(N$12:N$10001,B12)</f>
        <v>7</v>
      </c>
      <c r="F12" s="18">
        <f>SUM(C12+D12-E12)</f>
        <v>36</v>
      </c>
      <c r="G12" s="331">
        <v>2</v>
      </c>
      <c r="H12" s="18">
        <f>F12/G12</f>
        <v>18</v>
      </c>
      <c r="I12" s="356">
        <f>(33-H12)*G12</f>
        <v>30</v>
      </c>
      <c r="J12" s="359">
        <v>1</v>
      </c>
      <c r="K12" s="125" t="s">
        <v>361</v>
      </c>
      <c r="L12" s="125" t="s">
        <v>368</v>
      </c>
      <c r="M12" s="440" t="s">
        <v>369</v>
      </c>
      <c r="N12" s="401" t="s">
        <v>129</v>
      </c>
      <c r="O12" s="401" t="s">
        <v>128</v>
      </c>
      <c r="P12" s="140"/>
      <c r="Q12" s="339" t="s">
        <v>386</v>
      </c>
    </row>
    <row r="13" spans="1:18" ht="19.5" customHeight="1" thickTop="1" thickBot="1" x14ac:dyDescent="0.25">
      <c r="A13" s="8">
        <v>2</v>
      </c>
      <c r="B13" s="324" t="s">
        <v>200</v>
      </c>
      <c r="C13" s="355">
        <v>40</v>
      </c>
      <c r="D13" s="37">
        <f t="shared" si="0"/>
        <v>1</v>
      </c>
      <c r="E13" s="36">
        <f t="shared" si="1"/>
        <v>1</v>
      </c>
      <c r="F13" s="18">
        <f t="shared" ref="F13:F77" si="2">SUM(C13+D13-E13)</f>
        <v>40</v>
      </c>
      <c r="G13" s="331">
        <v>2</v>
      </c>
      <c r="H13" s="18">
        <f t="shared" ref="H13:H77" si="3">F13/G13</f>
        <v>20</v>
      </c>
      <c r="I13" s="356">
        <f t="shared" ref="I13:I77" si="4">(33-H13)*G13</f>
        <v>26</v>
      </c>
      <c r="J13" s="359">
        <v>2</v>
      </c>
      <c r="K13" s="125" t="s">
        <v>275</v>
      </c>
      <c r="L13" s="125" t="s">
        <v>370</v>
      </c>
      <c r="M13" s="440" t="s">
        <v>371</v>
      </c>
      <c r="N13" s="334" t="s">
        <v>94</v>
      </c>
      <c r="O13" s="401" t="s">
        <v>95</v>
      </c>
      <c r="P13" s="140"/>
      <c r="Q13" s="339" t="s">
        <v>386</v>
      </c>
    </row>
    <row r="14" spans="1:18" ht="15.75" customHeight="1" thickTop="1" thickBot="1" x14ac:dyDescent="0.25">
      <c r="A14" s="8">
        <v>3</v>
      </c>
      <c r="B14" s="19" t="s">
        <v>201</v>
      </c>
      <c r="C14" s="355">
        <v>48</v>
      </c>
      <c r="D14" s="37">
        <f t="shared" si="0"/>
        <v>1</v>
      </c>
      <c r="E14" s="36">
        <f t="shared" si="1"/>
        <v>3</v>
      </c>
      <c r="F14" s="18">
        <f t="shared" si="2"/>
        <v>46</v>
      </c>
      <c r="G14" s="331">
        <v>3</v>
      </c>
      <c r="H14" s="18">
        <f t="shared" si="3"/>
        <v>15.333333333333334</v>
      </c>
      <c r="I14" s="356">
        <f t="shared" si="4"/>
        <v>52.999999999999993</v>
      </c>
      <c r="J14" s="359">
        <v>3</v>
      </c>
      <c r="K14" s="399" t="s">
        <v>299</v>
      </c>
      <c r="L14" s="399" t="s">
        <v>1160</v>
      </c>
      <c r="M14" s="440" t="s">
        <v>1161</v>
      </c>
      <c r="N14" s="334" t="s">
        <v>64</v>
      </c>
      <c r="O14" s="334" t="s">
        <v>71</v>
      </c>
      <c r="P14" s="400" t="s">
        <v>1154</v>
      </c>
      <c r="Q14" s="339" t="s">
        <v>386</v>
      </c>
    </row>
    <row r="15" spans="1:18" ht="15" customHeight="1" thickTop="1" thickBot="1" x14ac:dyDescent="0.25">
      <c r="A15" s="8">
        <v>4</v>
      </c>
      <c r="B15" s="324" t="s">
        <v>202</v>
      </c>
      <c r="C15" s="355">
        <v>13</v>
      </c>
      <c r="D15" s="37">
        <f t="shared" si="0"/>
        <v>0</v>
      </c>
      <c r="E15" s="36">
        <f t="shared" si="1"/>
        <v>0</v>
      </c>
      <c r="F15" s="18">
        <f t="shared" si="2"/>
        <v>13</v>
      </c>
      <c r="G15" s="331">
        <v>1</v>
      </c>
      <c r="H15" s="18">
        <f t="shared" si="3"/>
        <v>13</v>
      </c>
      <c r="I15" s="356">
        <f t="shared" si="4"/>
        <v>20</v>
      </c>
      <c r="J15" s="359">
        <v>4</v>
      </c>
      <c r="K15" s="125" t="s">
        <v>275</v>
      </c>
      <c r="L15" s="125" t="s">
        <v>374</v>
      </c>
      <c r="M15" s="402" t="s">
        <v>375</v>
      </c>
      <c r="N15" s="406" t="s">
        <v>376</v>
      </c>
      <c r="O15" s="403" t="s">
        <v>89</v>
      </c>
      <c r="P15" s="140"/>
      <c r="Q15" s="339" t="s">
        <v>386</v>
      </c>
    </row>
    <row r="16" spans="1:18" ht="15" customHeight="1" thickTop="1" thickBot="1" x14ac:dyDescent="0.25">
      <c r="A16" s="8">
        <v>5</v>
      </c>
      <c r="B16" s="324" t="s">
        <v>5</v>
      </c>
      <c r="C16" s="355">
        <v>87</v>
      </c>
      <c r="D16" s="37">
        <f t="shared" si="0"/>
        <v>1</v>
      </c>
      <c r="E16" s="36">
        <f t="shared" si="1"/>
        <v>4</v>
      </c>
      <c r="F16" s="18">
        <f t="shared" si="2"/>
        <v>84</v>
      </c>
      <c r="G16" s="331">
        <v>4</v>
      </c>
      <c r="H16" s="18">
        <f t="shared" si="3"/>
        <v>21</v>
      </c>
      <c r="I16" s="356">
        <f t="shared" si="4"/>
        <v>48</v>
      </c>
      <c r="J16" s="359">
        <v>5</v>
      </c>
      <c r="K16" s="125" t="s">
        <v>377</v>
      </c>
      <c r="L16" s="125" t="s">
        <v>378</v>
      </c>
      <c r="M16" s="448" t="s">
        <v>379</v>
      </c>
      <c r="N16" s="401" t="s">
        <v>155</v>
      </c>
      <c r="O16" s="403" t="s">
        <v>187</v>
      </c>
      <c r="P16" s="140"/>
      <c r="Q16" s="339" t="s">
        <v>386</v>
      </c>
    </row>
    <row r="17" spans="1:17" ht="15" customHeight="1" thickTop="1" thickBot="1" x14ac:dyDescent="0.25">
      <c r="A17" s="8">
        <v>6</v>
      </c>
      <c r="B17" s="325" t="s">
        <v>6</v>
      </c>
      <c r="C17" s="355">
        <v>34</v>
      </c>
      <c r="D17" s="37">
        <f t="shared" si="0"/>
        <v>1</v>
      </c>
      <c r="E17" s="36">
        <f t="shared" si="1"/>
        <v>2</v>
      </c>
      <c r="F17" s="18">
        <f t="shared" si="2"/>
        <v>33</v>
      </c>
      <c r="G17" s="331">
        <v>2</v>
      </c>
      <c r="H17" s="18">
        <f t="shared" si="3"/>
        <v>16.5</v>
      </c>
      <c r="I17" s="356">
        <f t="shared" si="4"/>
        <v>33</v>
      </c>
      <c r="J17" s="359">
        <v>6</v>
      </c>
      <c r="K17" s="125" t="s">
        <v>377</v>
      </c>
      <c r="L17" s="125" t="s">
        <v>380</v>
      </c>
      <c r="M17" s="448" t="s">
        <v>381</v>
      </c>
      <c r="N17" s="407" t="s">
        <v>382</v>
      </c>
      <c r="O17" s="65" t="s">
        <v>365</v>
      </c>
      <c r="P17" s="140"/>
      <c r="Q17" s="339" t="s">
        <v>386</v>
      </c>
    </row>
    <row r="18" spans="1:17" ht="20.25" customHeight="1" thickTop="1" x14ac:dyDescent="0.2">
      <c r="A18" s="14"/>
      <c r="B18" s="20" t="s">
        <v>193</v>
      </c>
      <c r="C18" s="348">
        <f>SUM(C12:C17)</f>
        <v>265</v>
      </c>
      <c r="D18" s="348">
        <f t="shared" ref="D18:I18" si="5">SUM(D12:D17)</f>
        <v>4</v>
      </c>
      <c r="E18" s="348">
        <f t="shared" si="5"/>
        <v>17</v>
      </c>
      <c r="F18" s="348">
        <f t="shared" si="5"/>
        <v>252</v>
      </c>
      <c r="G18" s="348">
        <f t="shared" si="5"/>
        <v>14</v>
      </c>
      <c r="H18" s="348">
        <f t="shared" si="5"/>
        <v>103.83333333333334</v>
      </c>
      <c r="I18" s="357">
        <f t="shared" si="5"/>
        <v>210</v>
      </c>
      <c r="J18" s="359">
        <v>7</v>
      </c>
      <c r="K18" s="125" t="s">
        <v>383</v>
      </c>
      <c r="L18" s="125" t="s">
        <v>384</v>
      </c>
      <c r="M18" s="448" t="s">
        <v>385</v>
      </c>
      <c r="N18" s="289" t="s">
        <v>144</v>
      </c>
      <c r="O18" s="405" t="s">
        <v>141</v>
      </c>
      <c r="P18" s="339" t="s">
        <v>387</v>
      </c>
      <c r="Q18" s="339" t="s">
        <v>386</v>
      </c>
    </row>
    <row r="19" spans="1:17" ht="16.5" customHeight="1" thickBot="1" x14ac:dyDescent="0.25">
      <c r="A19" s="8">
        <v>7</v>
      </c>
      <c r="B19" s="21" t="s">
        <v>178</v>
      </c>
      <c r="C19" s="355">
        <v>68</v>
      </c>
      <c r="D19" s="37">
        <f>COUNTIF(O$12:O$10001,B19)</f>
        <v>1</v>
      </c>
      <c r="E19" s="36">
        <f t="shared" ref="E19:E31" si="6">COUNTIF(N$12:N$10001,B19)</f>
        <v>2</v>
      </c>
      <c r="F19" s="18">
        <f t="shared" si="2"/>
        <v>67</v>
      </c>
      <c r="G19" s="331">
        <v>3</v>
      </c>
      <c r="H19" s="18">
        <f t="shared" si="3"/>
        <v>22.333333333333332</v>
      </c>
      <c r="I19" s="356">
        <f t="shared" si="4"/>
        <v>32</v>
      </c>
      <c r="J19" s="359">
        <v>8</v>
      </c>
      <c r="K19" s="201" t="s">
        <v>487</v>
      </c>
      <c r="L19" s="335" t="s">
        <v>488</v>
      </c>
      <c r="M19" s="449" t="s">
        <v>489</v>
      </c>
      <c r="N19" s="47" t="s">
        <v>199</v>
      </c>
      <c r="O19" s="64" t="s">
        <v>177</v>
      </c>
      <c r="P19" s="339" t="s">
        <v>387</v>
      </c>
      <c r="Q19" s="339" t="s">
        <v>386</v>
      </c>
    </row>
    <row r="20" spans="1:17" ht="20.25" customHeight="1" thickTop="1" thickBot="1" x14ac:dyDescent="0.25">
      <c r="A20" s="152">
        <v>8</v>
      </c>
      <c r="B20" s="64" t="s">
        <v>177</v>
      </c>
      <c r="C20" s="355">
        <v>82</v>
      </c>
      <c r="D20" s="37">
        <v>3</v>
      </c>
      <c r="E20" s="36">
        <f t="shared" si="6"/>
        <v>1</v>
      </c>
      <c r="F20" s="18">
        <f t="shared" si="2"/>
        <v>84</v>
      </c>
      <c r="G20" s="331">
        <v>3</v>
      </c>
      <c r="H20" s="18">
        <f t="shared" si="3"/>
        <v>28</v>
      </c>
      <c r="I20" s="356">
        <f t="shared" si="4"/>
        <v>15</v>
      </c>
      <c r="J20" s="359">
        <v>9</v>
      </c>
      <c r="K20" s="201" t="s">
        <v>487</v>
      </c>
      <c r="L20" s="335" t="s">
        <v>490</v>
      </c>
      <c r="M20" s="449" t="s">
        <v>491</v>
      </c>
      <c r="N20" s="219" t="s">
        <v>6</v>
      </c>
      <c r="O20" s="64" t="s">
        <v>174</v>
      </c>
      <c r="P20" s="339" t="s">
        <v>387</v>
      </c>
      <c r="Q20" s="339" t="s">
        <v>386</v>
      </c>
    </row>
    <row r="21" spans="1:17" ht="18.75" customHeight="1" thickTop="1" thickBot="1" x14ac:dyDescent="0.25">
      <c r="A21" s="8">
        <v>9</v>
      </c>
      <c r="B21" s="326" t="s">
        <v>176</v>
      </c>
      <c r="C21" s="355">
        <v>34</v>
      </c>
      <c r="D21" s="37">
        <f t="shared" ref="D21:D31" si="7">COUNTIF(O$12:O$10001,B21)</f>
        <v>0</v>
      </c>
      <c r="E21" s="36">
        <f t="shared" si="6"/>
        <v>0</v>
      </c>
      <c r="F21" s="18">
        <f t="shared" si="2"/>
        <v>34</v>
      </c>
      <c r="G21" s="331">
        <v>2</v>
      </c>
      <c r="H21" s="18">
        <f t="shared" si="3"/>
        <v>17</v>
      </c>
      <c r="I21" s="356">
        <f t="shared" si="4"/>
        <v>32</v>
      </c>
      <c r="J21" s="359">
        <v>10</v>
      </c>
      <c r="K21" s="201" t="s">
        <v>234</v>
      </c>
      <c r="L21" s="222" t="s">
        <v>492</v>
      </c>
      <c r="M21" s="449" t="s">
        <v>493</v>
      </c>
      <c r="N21" s="32" t="s">
        <v>164</v>
      </c>
      <c r="O21" s="22" t="s">
        <v>166</v>
      </c>
      <c r="P21" s="339" t="s">
        <v>387</v>
      </c>
      <c r="Q21" s="339" t="s">
        <v>386</v>
      </c>
    </row>
    <row r="22" spans="1:17" ht="15" customHeight="1" thickTop="1" thickBot="1" x14ac:dyDescent="0.25">
      <c r="A22" s="8">
        <v>10</v>
      </c>
      <c r="B22" s="21" t="s">
        <v>7</v>
      </c>
      <c r="C22" s="355">
        <v>84</v>
      </c>
      <c r="D22" s="37">
        <f t="shared" si="7"/>
        <v>0</v>
      </c>
      <c r="E22" s="36">
        <f t="shared" si="6"/>
        <v>1</v>
      </c>
      <c r="F22" s="18">
        <f t="shared" si="2"/>
        <v>83</v>
      </c>
      <c r="G22" s="331">
        <v>4</v>
      </c>
      <c r="H22" s="18">
        <f t="shared" si="3"/>
        <v>20.75</v>
      </c>
      <c r="I22" s="356">
        <f t="shared" si="4"/>
        <v>49</v>
      </c>
      <c r="J22" s="359">
        <v>11</v>
      </c>
      <c r="K22" s="201" t="s">
        <v>494</v>
      </c>
      <c r="L22" s="222" t="s">
        <v>495</v>
      </c>
      <c r="M22" s="449" t="s">
        <v>496</v>
      </c>
      <c r="N22" s="334" t="s">
        <v>497</v>
      </c>
      <c r="O22" s="18" t="s">
        <v>144</v>
      </c>
      <c r="P22" s="339" t="s">
        <v>387</v>
      </c>
      <c r="Q22" s="339" t="s">
        <v>386</v>
      </c>
    </row>
    <row r="23" spans="1:17" ht="15" customHeight="1" thickTop="1" thickBot="1" x14ac:dyDescent="0.25">
      <c r="A23" s="153">
        <v>11</v>
      </c>
      <c r="B23" s="21" t="s">
        <v>175</v>
      </c>
      <c r="C23" s="355">
        <v>34</v>
      </c>
      <c r="D23" s="37">
        <f t="shared" si="7"/>
        <v>0</v>
      </c>
      <c r="E23" s="36">
        <f t="shared" si="6"/>
        <v>2</v>
      </c>
      <c r="F23" s="18">
        <f t="shared" si="2"/>
        <v>32</v>
      </c>
      <c r="G23" s="331">
        <v>2</v>
      </c>
      <c r="H23" s="18">
        <f t="shared" si="3"/>
        <v>16</v>
      </c>
      <c r="I23" s="356">
        <f t="shared" si="4"/>
        <v>34</v>
      </c>
      <c r="J23" s="359">
        <v>12</v>
      </c>
      <c r="K23" s="222" t="s">
        <v>487</v>
      </c>
      <c r="L23" s="222" t="s">
        <v>568</v>
      </c>
      <c r="M23" s="450" t="s">
        <v>569</v>
      </c>
      <c r="N23" s="429" t="s">
        <v>201</v>
      </c>
      <c r="O23" s="347" t="s">
        <v>174</v>
      </c>
      <c r="P23" s="339" t="s">
        <v>498</v>
      </c>
      <c r="Q23" s="339" t="s">
        <v>386</v>
      </c>
    </row>
    <row r="24" spans="1:17" ht="15" customHeight="1" thickTop="1" thickBot="1" x14ac:dyDescent="0.25">
      <c r="A24" s="152">
        <v>12</v>
      </c>
      <c r="B24" s="64" t="s">
        <v>174</v>
      </c>
      <c r="C24" s="355">
        <v>82</v>
      </c>
      <c r="D24" s="37">
        <f t="shared" si="7"/>
        <v>11</v>
      </c>
      <c r="E24" s="36">
        <f t="shared" si="6"/>
        <v>0</v>
      </c>
      <c r="F24" s="18">
        <f t="shared" si="2"/>
        <v>93</v>
      </c>
      <c r="G24" s="331">
        <v>3</v>
      </c>
      <c r="H24" s="18">
        <f t="shared" si="3"/>
        <v>31</v>
      </c>
      <c r="I24" s="356">
        <f t="shared" si="4"/>
        <v>6</v>
      </c>
      <c r="J24" s="359">
        <v>13</v>
      </c>
      <c r="K24" s="222" t="s">
        <v>487</v>
      </c>
      <c r="L24" s="222" t="s">
        <v>570</v>
      </c>
      <c r="M24" s="450" t="s">
        <v>571</v>
      </c>
      <c r="N24" s="347" t="s">
        <v>149</v>
      </c>
      <c r="O24" s="347" t="s">
        <v>174</v>
      </c>
      <c r="P24" s="339" t="s">
        <v>2080</v>
      </c>
      <c r="Q24" s="45" t="s">
        <v>386</v>
      </c>
    </row>
    <row r="25" spans="1:17" ht="15" customHeight="1" thickTop="1" thickBot="1" x14ac:dyDescent="0.25">
      <c r="A25" s="14">
        <v>13</v>
      </c>
      <c r="B25" s="21" t="s">
        <v>173</v>
      </c>
      <c r="C25" s="355">
        <v>99</v>
      </c>
      <c r="D25" s="37">
        <f t="shared" si="7"/>
        <v>3</v>
      </c>
      <c r="E25" s="36">
        <f t="shared" si="6"/>
        <v>2</v>
      </c>
      <c r="F25" s="18">
        <f t="shared" si="2"/>
        <v>100</v>
      </c>
      <c r="G25" s="331">
        <v>4</v>
      </c>
      <c r="H25" s="18">
        <f t="shared" si="3"/>
        <v>25</v>
      </c>
      <c r="I25" s="356">
        <f t="shared" si="4"/>
        <v>32</v>
      </c>
      <c r="J25" s="359">
        <v>14</v>
      </c>
      <c r="K25" s="222" t="s">
        <v>258</v>
      </c>
      <c r="L25" s="222" t="s">
        <v>572</v>
      </c>
      <c r="M25" s="450" t="s">
        <v>573</v>
      </c>
      <c r="N25" s="347" t="s">
        <v>122</v>
      </c>
      <c r="O25" s="347" t="s">
        <v>128</v>
      </c>
      <c r="P25" s="339"/>
      <c r="Q25" s="339" t="s">
        <v>386</v>
      </c>
    </row>
    <row r="26" spans="1:17" ht="15" customHeight="1" thickTop="1" thickBot="1" x14ac:dyDescent="0.25">
      <c r="A26" s="14">
        <v>14</v>
      </c>
      <c r="B26" s="326" t="s">
        <v>172</v>
      </c>
      <c r="C26" s="355">
        <v>59</v>
      </c>
      <c r="D26" s="37">
        <f t="shared" si="7"/>
        <v>1</v>
      </c>
      <c r="E26" s="36">
        <f t="shared" si="6"/>
        <v>4</v>
      </c>
      <c r="F26" s="18">
        <f t="shared" si="2"/>
        <v>56</v>
      </c>
      <c r="G26" s="331">
        <v>2</v>
      </c>
      <c r="H26" s="18">
        <f t="shared" si="3"/>
        <v>28</v>
      </c>
      <c r="I26" s="356">
        <f t="shared" si="4"/>
        <v>10</v>
      </c>
      <c r="J26" s="359">
        <v>15</v>
      </c>
      <c r="K26" s="222" t="s">
        <v>258</v>
      </c>
      <c r="L26" s="222" t="s">
        <v>574</v>
      </c>
      <c r="M26" s="451" t="s">
        <v>575</v>
      </c>
      <c r="N26" s="431" t="s">
        <v>576</v>
      </c>
      <c r="O26" s="347" t="s">
        <v>130</v>
      </c>
      <c r="P26" s="339"/>
      <c r="Q26" s="339" t="s">
        <v>386</v>
      </c>
    </row>
    <row r="27" spans="1:17" ht="15" customHeight="1" thickTop="1" thickBot="1" x14ac:dyDescent="0.25">
      <c r="A27" s="14">
        <v>15</v>
      </c>
      <c r="B27" s="21" t="s">
        <v>171</v>
      </c>
      <c r="C27" s="355">
        <v>47</v>
      </c>
      <c r="D27" s="37">
        <f t="shared" si="7"/>
        <v>0</v>
      </c>
      <c r="E27" s="36">
        <f t="shared" si="6"/>
        <v>0</v>
      </c>
      <c r="F27" s="18">
        <f t="shared" si="2"/>
        <v>47</v>
      </c>
      <c r="G27" s="331">
        <v>2</v>
      </c>
      <c r="H27" s="18">
        <f t="shared" si="3"/>
        <v>23.5</v>
      </c>
      <c r="I27" s="356">
        <f t="shared" si="4"/>
        <v>19</v>
      </c>
      <c r="J27" s="359">
        <v>16</v>
      </c>
      <c r="K27" s="201" t="s">
        <v>494</v>
      </c>
      <c r="L27" s="222" t="s">
        <v>578</v>
      </c>
      <c r="M27" s="450" t="s">
        <v>579</v>
      </c>
      <c r="N27" s="347" t="s">
        <v>577</v>
      </c>
      <c r="O27" s="432" t="s">
        <v>145</v>
      </c>
      <c r="P27" s="339"/>
      <c r="Q27" s="339" t="s">
        <v>386</v>
      </c>
    </row>
    <row r="28" spans="1:17" ht="15" customHeight="1" thickTop="1" thickBot="1" x14ac:dyDescent="0.25">
      <c r="A28" s="14">
        <v>16</v>
      </c>
      <c r="B28" s="21" t="s">
        <v>170</v>
      </c>
      <c r="C28" s="355">
        <v>82</v>
      </c>
      <c r="D28" s="37">
        <f t="shared" si="7"/>
        <v>5</v>
      </c>
      <c r="E28" s="36">
        <f t="shared" si="6"/>
        <v>1</v>
      </c>
      <c r="F28" s="18">
        <f t="shared" si="2"/>
        <v>86</v>
      </c>
      <c r="G28" s="331">
        <v>3</v>
      </c>
      <c r="H28" s="18">
        <f t="shared" si="3"/>
        <v>28.666666666666668</v>
      </c>
      <c r="I28" s="356">
        <f t="shared" si="4"/>
        <v>12.999999999999996</v>
      </c>
      <c r="J28" s="359">
        <v>17</v>
      </c>
      <c r="K28" s="222" t="s">
        <v>258</v>
      </c>
      <c r="L28" s="222" t="s">
        <v>580</v>
      </c>
      <c r="M28" s="450" t="s">
        <v>581</v>
      </c>
      <c r="N28" s="408" t="s">
        <v>582</v>
      </c>
      <c r="O28" s="347" t="s">
        <v>128</v>
      </c>
      <c r="P28" s="339"/>
      <c r="Q28" s="339" t="s">
        <v>386</v>
      </c>
    </row>
    <row r="29" spans="1:17" ht="15" customHeight="1" thickTop="1" thickBot="1" x14ac:dyDescent="0.25">
      <c r="A29" s="14">
        <v>17</v>
      </c>
      <c r="B29" s="21" t="s">
        <v>169</v>
      </c>
      <c r="C29" s="355">
        <v>75</v>
      </c>
      <c r="D29" s="37">
        <f t="shared" si="7"/>
        <v>5</v>
      </c>
      <c r="E29" s="36">
        <f t="shared" si="6"/>
        <v>0</v>
      </c>
      <c r="F29" s="18">
        <f t="shared" si="2"/>
        <v>80</v>
      </c>
      <c r="G29" s="331">
        <v>3</v>
      </c>
      <c r="H29" s="18">
        <f t="shared" si="3"/>
        <v>26.666666666666668</v>
      </c>
      <c r="I29" s="356">
        <f t="shared" si="4"/>
        <v>18.999999999999996</v>
      </c>
      <c r="J29" s="359">
        <v>18</v>
      </c>
      <c r="K29" s="399" t="s">
        <v>299</v>
      </c>
      <c r="L29" s="399" t="s">
        <v>1158</v>
      </c>
      <c r="M29" s="440" t="s">
        <v>1159</v>
      </c>
      <c r="N29" s="334" t="s">
        <v>9</v>
      </c>
      <c r="O29" s="334" t="s">
        <v>70</v>
      </c>
      <c r="P29" s="399" t="s">
        <v>1154</v>
      </c>
      <c r="Q29" s="454" t="s">
        <v>1220</v>
      </c>
    </row>
    <row r="30" spans="1:17" ht="15" customHeight="1" thickTop="1" thickBot="1" x14ac:dyDescent="0.25">
      <c r="A30" s="8">
        <v>18</v>
      </c>
      <c r="B30" s="21" t="s">
        <v>168</v>
      </c>
      <c r="C30" s="355">
        <v>19</v>
      </c>
      <c r="D30" s="37">
        <f t="shared" si="7"/>
        <v>1</v>
      </c>
      <c r="E30" s="36">
        <f t="shared" si="6"/>
        <v>3</v>
      </c>
      <c r="F30" s="18">
        <f t="shared" si="2"/>
        <v>17</v>
      </c>
      <c r="G30" s="331">
        <v>1</v>
      </c>
      <c r="H30" s="18">
        <f t="shared" si="3"/>
        <v>17</v>
      </c>
      <c r="I30" s="356">
        <f t="shared" si="4"/>
        <v>16</v>
      </c>
      <c r="J30" s="359">
        <v>19</v>
      </c>
      <c r="K30" s="201" t="s">
        <v>494</v>
      </c>
      <c r="L30" s="222" t="s">
        <v>661</v>
      </c>
      <c r="M30" s="449" t="s">
        <v>663</v>
      </c>
      <c r="N30" s="334" t="s">
        <v>497</v>
      </c>
      <c r="O30" s="65" t="s">
        <v>2</v>
      </c>
      <c r="P30" s="339" t="s">
        <v>662</v>
      </c>
      <c r="Q30" s="339" t="s">
        <v>386</v>
      </c>
    </row>
    <row r="31" spans="1:17" ht="15" customHeight="1" thickTop="1" thickBot="1" x14ac:dyDescent="0.25">
      <c r="A31" s="8">
        <v>19</v>
      </c>
      <c r="B31" s="21" t="s">
        <v>167</v>
      </c>
      <c r="C31" s="355">
        <v>41</v>
      </c>
      <c r="D31" s="37">
        <f t="shared" si="7"/>
        <v>0</v>
      </c>
      <c r="E31" s="36">
        <f t="shared" si="6"/>
        <v>2</v>
      </c>
      <c r="F31" s="18">
        <f t="shared" si="2"/>
        <v>39</v>
      </c>
      <c r="G31" s="331">
        <v>2</v>
      </c>
      <c r="H31" s="18">
        <f t="shared" si="3"/>
        <v>19.5</v>
      </c>
      <c r="I31" s="356">
        <f t="shared" si="4"/>
        <v>27</v>
      </c>
      <c r="J31" s="359">
        <v>20</v>
      </c>
      <c r="K31" s="414" t="s">
        <v>634</v>
      </c>
      <c r="L31" s="414" t="s">
        <v>664</v>
      </c>
      <c r="M31" s="452" t="s">
        <v>665</v>
      </c>
      <c r="N31" s="167" t="s">
        <v>156</v>
      </c>
      <c r="O31" s="167" t="s">
        <v>153</v>
      </c>
      <c r="P31" s="339"/>
      <c r="Q31" s="339" t="s">
        <v>386</v>
      </c>
    </row>
    <row r="32" spans="1:17" ht="15" customHeight="1" thickTop="1" x14ac:dyDescent="0.2">
      <c r="A32" s="14"/>
      <c r="B32" s="20" t="s">
        <v>193</v>
      </c>
      <c r="C32" s="348">
        <f>SUM(C19:C31)</f>
        <v>806</v>
      </c>
      <c r="D32" s="348">
        <f t="shared" ref="D32:I32" si="8">SUM(D19:D31)</f>
        <v>30</v>
      </c>
      <c r="E32" s="348">
        <f t="shared" si="8"/>
        <v>18</v>
      </c>
      <c r="F32" s="348">
        <f t="shared" si="8"/>
        <v>818</v>
      </c>
      <c r="G32" s="348">
        <f t="shared" si="8"/>
        <v>34</v>
      </c>
      <c r="H32" s="348">
        <f t="shared" si="8"/>
        <v>303.41666666666663</v>
      </c>
      <c r="I32" s="357">
        <f t="shared" si="8"/>
        <v>304</v>
      </c>
      <c r="J32" s="359">
        <v>21</v>
      </c>
      <c r="K32" s="430" t="s">
        <v>275</v>
      </c>
      <c r="L32" s="430" t="s">
        <v>666</v>
      </c>
      <c r="M32" s="468" t="s">
        <v>1296</v>
      </c>
      <c r="N32" s="430" t="s">
        <v>667</v>
      </c>
      <c r="O32" s="35" t="s">
        <v>92</v>
      </c>
      <c r="P32" s="339"/>
      <c r="Q32" s="339" t="s">
        <v>386</v>
      </c>
    </row>
    <row r="33" spans="1:18" ht="15" customHeight="1" thickBot="1" x14ac:dyDescent="0.25">
      <c r="A33" s="16">
        <v>20</v>
      </c>
      <c r="B33" s="22" t="s">
        <v>166</v>
      </c>
      <c r="C33" s="355">
        <v>123</v>
      </c>
      <c r="D33" s="37">
        <f t="shared" ref="D33:D42" si="9">COUNTIF(O$12:O$10001,B33)</f>
        <v>8</v>
      </c>
      <c r="E33" s="36">
        <f t="shared" ref="E33:E42" si="10">COUNTIF(N$12:N$10001,B33)</f>
        <v>2</v>
      </c>
      <c r="F33" s="18">
        <f t="shared" si="2"/>
        <v>129</v>
      </c>
      <c r="G33" s="331">
        <v>4</v>
      </c>
      <c r="H33" s="18">
        <f t="shared" si="3"/>
        <v>32.25</v>
      </c>
      <c r="I33" s="356">
        <f t="shared" si="4"/>
        <v>3</v>
      </c>
      <c r="J33" s="359">
        <v>22</v>
      </c>
      <c r="K33" s="414" t="s">
        <v>299</v>
      </c>
      <c r="L33" s="414" t="s">
        <v>719</v>
      </c>
      <c r="M33" s="452" t="s">
        <v>720</v>
      </c>
      <c r="N33" s="329" t="s">
        <v>148</v>
      </c>
      <c r="O33" s="334" t="s">
        <v>73</v>
      </c>
      <c r="P33" s="339"/>
      <c r="Q33" s="339" t="s">
        <v>386</v>
      </c>
    </row>
    <row r="34" spans="1:18" ht="15" customHeight="1" thickTop="1" thickBot="1" x14ac:dyDescent="0.25">
      <c r="A34" s="16">
        <v>21</v>
      </c>
      <c r="B34" s="31" t="s">
        <v>165</v>
      </c>
      <c r="C34" s="355">
        <v>43</v>
      </c>
      <c r="D34" s="37">
        <f t="shared" si="9"/>
        <v>0</v>
      </c>
      <c r="E34" s="36">
        <f t="shared" si="10"/>
        <v>1</v>
      </c>
      <c r="F34" s="18">
        <f t="shared" si="2"/>
        <v>42</v>
      </c>
      <c r="G34" s="331">
        <v>2</v>
      </c>
      <c r="H34" s="18">
        <f t="shared" si="3"/>
        <v>21</v>
      </c>
      <c r="I34" s="356">
        <f t="shared" si="4"/>
        <v>24</v>
      </c>
      <c r="J34" s="359">
        <v>23</v>
      </c>
      <c r="K34" s="414" t="s">
        <v>299</v>
      </c>
      <c r="L34" s="399" t="s">
        <v>721</v>
      </c>
      <c r="M34" s="440" t="s">
        <v>722</v>
      </c>
      <c r="N34" s="334" t="s">
        <v>71</v>
      </c>
      <c r="O34" s="334" t="s">
        <v>58</v>
      </c>
      <c r="P34" s="339"/>
      <c r="Q34" s="339" t="s">
        <v>386</v>
      </c>
    </row>
    <row r="35" spans="1:18" ht="15" customHeight="1" thickTop="1" thickBot="1" x14ac:dyDescent="0.25">
      <c r="A35" s="23">
        <v>22</v>
      </c>
      <c r="B35" s="171" t="s">
        <v>164</v>
      </c>
      <c r="C35" s="355">
        <v>23</v>
      </c>
      <c r="D35" s="37">
        <f t="shared" si="9"/>
        <v>0</v>
      </c>
      <c r="E35" s="36">
        <f t="shared" si="10"/>
        <v>1</v>
      </c>
      <c r="F35" s="18">
        <f t="shared" si="2"/>
        <v>22</v>
      </c>
      <c r="G35" s="331">
        <v>2</v>
      </c>
      <c r="H35" s="18">
        <f t="shared" si="3"/>
        <v>11</v>
      </c>
      <c r="I35" s="356">
        <f t="shared" si="4"/>
        <v>44</v>
      </c>
      <c r="J35" s="359">
        <v>24</v>
      </c>
      <c r="K35" s="414" t="s">
        <v>275</v>
      </c>
      <c r="L35" s="399" t="s">
        <v>1155</v>
      </c>
      <c r="M35" s="460" t="s">
        <v>1156</v>
      </c>
      <c r="N35" s="221" t="s">
        <v>88</v>
      </c>
      <c r="O35" s="34" t="s">
        <v>89</v>
      </c>
      <c r="P35" s="414" t="s">
        <v>1157</v>
      </c>
      <c r="Q35" s="334" t="s">
        <v>386</v>
      </c>
    </row>
    <row r="36" spans="1:18" ht="15" customHeight="1" thickTop="1" thickBot="1" x14ac:dyDescent="0.25">
      <c r="A36" s="23">
        <v>22</v>
      </c>
      <c r="B36" s="171" t="s">
        <v>163</v>
      </c>
      <c r="C36" s="355">
        <v>77</v>
      </c>
      <c r="D36" s="37">
        <f t="shared" si="9"/>
        <v>1</v>
      </c>
      <c r="E36" s="36">
        <f t="shared" si="10"/>
        <v>2</v>
      </c>
      <c r="F36" s="18">
        <f t="shared" si="2"/>
        <v>76</v>
      </c>
      <c r="G36" s="331">
        <v>3</v>
      </c>
      <c r="H36" s="18">
        <f t="shared" si="3"/>
        <v>25.333333333333332</v>
      </c>
      <c r="I36" s="356">
        <f t="shared" si="4"/>
        <v>23.000000000000004</v>
      </c>
      <c r="J36" s="359">
        <v>25</v>
      </c>
      <c r="K36" s="399" t="s">
        <v>494</v>
      </c>
      <c r="L36" s="399" t="s">
        <v>725</v>
      </c>
      <c r="M36" s="461" t="s">
        <v>726</v>
      </c>
      <c r="N36" s="400" t="s">
        <v>509</v>
      </c>
      <c r="O36" s="329" t="s">
        <v>145</v>
      </c>
      <c r="P36" s="339"/>
      <c r="Q36" s="339" t="s">
        <v>386</v>
      </c>
    </row>
    <row r="37" spans="1:18" ht="15" customHeight="1" thickTop="1" thickBot="1" x14ac:dyDescent="0.25">
      <c r="A37" s="8">
        <v>23</v>
      </c>
      <c r="B37" s="30" t="s">
        <v>162</v>
      </c>
      <c r="C37" s="355">
        <v>139</v>
      </c>
      <c r="D37" s="37">
        <f t="shared" si="9"/>
        <v>0</v>
      </c>
      <c r="E37" s="36">
        <f t="shared" si="10"/>
        <v>0</v>
      </c>
      <c r="F37" s="18">
        <f t="shared" si="2"/>
        <v>139</v>
      </c>
      <c r="G37" s="331">
        <v>5</v>
      </c>
      <c r="H37" s="18">
        <f t="shared" si="3"/>
        <v>27.8</v>
      </c>
      <c r="I37" s="356">
        <f t="shared" si="4"/>
        <v>25.999999999999996</v>
      </c>
      <c r="J37" s="359">
        <v>26</v>
      </c>
      <c r="K37" s="399" t="s">
        <v>259</v>
      </c>
      <c r="L37" s="399" t="s">
        <v>727</v>
      </c>
      <c r="M37" s="460" t="s">
        <v>728</v>
      </c>
      <c r="N37" s="167" t="s">
        <v>114</v>
      </c>
      <c r="O37" s="167" t="s">
        <v>119</v>
      </c>
      <c r="P37" s="339"/>
      <c r="Q37" s="339" t="s">
        <v>386</v>
      </c>
    </row>
    <row r="38" spans="1:18" ht="15" customHeight="1" thickTop="1" thickBot="1" x14ac:dyDescent="0.25">
      <c r="A38" s="8">
        <v>24</v>
      </c>
      <c r="B38" s="22" t="s">
        <v>161</v>
      </c>
      <c r="C38" s="355">
        <v>94</v>
      </c>
      <c r="D38" s="37">
        <f t="shared" si="9"/>
        <v>3</v>
      </c>
      <c r="E38" s="36">
        <f t="shared" si="10"/>
        <v>1</v>
      </c>
      <c r="F38" s="18">
        <f t="shared" si="2"/>
        <v>96</v>
      </c>
      <c r="G38" s="331">
        <v>3</v>
      </c>
      <c r="H38" s="18">
        <f t="shared" si="3"/>
        <v>32</v>
      </c>
      <c r="I38" s="356">
        <f t="shared" si="4"/>
        <v>3</v>
      </c>
      <c r="J38" s="359">
        <v>27</v>
      </c>
      <c r="K38" s="399" t="s">
        <v>258</v>
      </c>
      <c r="L38" s="399" t="s">
        <v>773</v>
      </c>
      <c r="M38" s="461" t="s">
        <v>774</v>
      </c>
      <c r="N38" s="334" t="s">
        <v>128</v>
      </c>
      <c r="O38" s="334" t="s">
        <v>125</v>
      </c>
      <c r="P38" s="399" t="s">
        <v>775</v>
      </c>
      <c r="Q38" s="339" t="s">
        <v>386</v>
      </c>
    </row>
    <row r="39" spans="1:18" ht="15" customHeight="1" thickTop="1" thickBot="1" x14ac:dyDescent="0.25">
      <c r="A39" s="8">
        <v>25</v>
      </c>
      <c r="B39" s="22" t="s">
        <v>160</v>
      </c>
      <c r="C39" s="355">
        <v>84</v>
      </c>
      <c r="D39" s="37">
        <f t="shared" si="9"/>
        <v>3</v>
      </c>
      <c r="E39" s="36">
        <f t="shared" si="10"/>
        <v>1</v>
      </c>
      <c r="F39" s="18">
        <f t="shared" si="2"/>
        <v>86</v>
      </c>
      <c r="G39" s="331">
        <v>3</v>
      </c>
      <c r="H39" s="18">
        <f t="shared" si="3"/>
        <v>28.666666666666668</v>
      </c>
      <c r="I39" s="356">
        <f t="shared" si="4"/>
        <v>12.999999999999996</v>
      </c>
      <c r="J39" s="359">
        <v>28</v>
      </c>
      <c r="K39" s="399" t="s">
        <v>258</v>
      </c>
      <c r="L39" s="399" t="s">
        <v>776</v>
      </c>
      <c r="M39" s="461" t="s">
        <v>777</v>
      </c>
      <c r="N39" s="408" t="s">
        <v>778</v>
      </c>
      <c r="O39" s="334" t="s">
        <v>125</v>
      </c>
      <c r="P39" s="399" t="s">
        <v>775</v>
      </c>
      <c r="Q39" s="339" t="s">
        <v>386</v>
      </c>
    </row>
    <row r="40" spans="1:18" ht="15" customHeight="1" thickTop="1" thickBot="1" x14ac:dyDescent="0.25">
      <c r="A40" s="8">
        <v>26</v>
      </c>
      <c r="B40" s="139" t="s">
        <v>159</v>
      </c>
      <c r="C40" s="355">
        <v>53</v>
      </c>
      <c r="D40" s="37">
        <f t="shared" si="9"/>
        <v>0</v>
      </c>
      <c r="E40" s="36">
        <f t="shared" si="10"/>
        <v>1</v>
      </c>
      <c r="F40" s="18">
        <f t="shared" si="2"/>
        <v>52</v>
      </c>
      <c r="G40" s="331">
        <v>2</v>
      </c>
      <c r="H40" s="18">
        <f t="shared" si="3"/>
        <v>26</v>
      </c>
      <c r="I40" s="356">
        <f t="shared" si="4"/>
        <v>14</v>
      </c>
      <c r="J40" s="359">
        <v>29</v>
      </c>
      <c r="K40" s="399" t="s">
        <v>258</v>
      </c>
      <c r="L40" s="399" t="s">
        <v>779</v>
      </c>
      <c r="M40" s="461" t="s">
        <v>780</v>
      </c>
      <c r="N40" s="334" t="s">
        <v>124</v>
      </c>
      <c r="O40" s="334" t="s">
        <v>125</v>
      </c>
      <c r="P40" s="399" t="s">
        <v>775</v>
      </c>
      <c r="Q40" s="339" t="s">
        <v>386</v>
      </c>
    </row>
    <row r="41" spans="1:18" ht="15" customHeight="1" thickTop="1" thickBot="1" x14ac:dyDescent="0.25">
      <c r="A41" s="8">
        <v>27</v>
      </c>
      <c r="B41" s="24" t="s">
        <v>158</v>
      </c>
      <c r="C41" s="355">
        <v>39</v>
      </c>
      <c r="D41" s="37">
        <f t="shared" si="9"/>
        <v>0</v>
      </c>
      <c r="E41" s="36">
        <f t="shared" si="10"/>
        <v>0</v>
      </c>
      <c r="F41" s="18">
        <f t="shared" si="2"/>
        <v>39</v>
      </c>
      <c r="G41" s="331">
        <v>2</v>
      </c>
      <c r="H41" s="18">
        <f t="shared" si="3"/>
        <v>19.5</v>
      </c>
      <c r="I41" s="356">
        <f t="shared" si="4"/>
        <v>27</v>
      </c>
      <c r="J41" s="359">
        <v>30</v>
      </c>
      <c r="K41" s="399" t="s">
        <v>258</v>
      </c>
      <c r="L41" s="399" t="s">
        <v>781</v>
      </c>
      <c r="M41" s="461" t="s">
        <v>782</v>
      </c>
      <c r="N41" s="334" t="s">
        <v>130</v>
      </c>
      <c r="O41" s="334" t="s">
        <v>128</v>
      </c>
      <c r="P41" s="436" t="s">
        <v>775</v>
      </c>
      <c r="Q41" s="339" t="s">
        <v>386</v>
      </c>
    </row>
    <row r="42" spans="1:18" ht="15" customHeight="1" thickTop="1" thickBot="1" x14ac:dyDescent="0.25">
      <c r="A42" s="8">
        <v>28</v>
      </c>
      <c r="B42" s="24" t="s">
        <v>157</v>
      </c>
      <c r="C42" s="355">
        <v>2</v>
      </c>
      <c r="D42" s="37">
        <f t="shared" si="9"/>
        <v>0</v>
      </c>
      <c r="E42" s="36">
        <f t="shared" si="10"/>
        <v>0</v>
      </c>
      <c r="F42" s="18">
        <f t="shared" si="2"/>
        <v>2</v>
      </c>
      <c r="G42" s="331">
        <v>2</v>
      </c>
      <c r="H42" s="18">
        <f t="shared" si="3"/>
        <v>1</v>
      </c>
      <c r="I42" s="356">
        <f t="shared" si="4"/>
        <v>64</v>
      </c>
      <c r="J42" s="359">
        <v>31</v>
      </c>
      <c r="K42" s="399" t="s">
        <v>259</v>
      </c>
      <c r="L42" s="464" t="s">
        <v>783</v>
      </c>
      <c r="M42" s="465" t="s">
        <v>784</v>
      </c>
      <c r="N42" s="334" t="s">
        <v>108</v>
      </c>
      <c r="O42" s="388" t="s">
        <v>109</v>
      </c>
      <c r="P42" s="399" t="s">
        <v>775</v>
      </c>
      <c r="Q42" s="339" t="s">
        <v>386</v>
      </c>
      <c r="R42" s="463" t="s">
        <v>1475</v>
      </c>
    </row>
    <row r="43" spans="1:18" ht="15" customHeight="1" thickTop="1" x14ac:dyDescent="0.2">
      <c r="A43" s="8">
        <v>29</v>
      </c>
      <c r="B43" s="20" t="s">
        <v>193</v>
      </c>
      <c r="C43" s="348">
        <f>SUM(C33:C42)</f>
        <v>677</v>
      </c>
      <c r="D43" s="348">
        <f t="shared" ref="D43:I43" si="11">SUM(D33:D42)</f>
        <v>15</v>
      </c>
      <c r="E43" s="348">
        <f t="shared" si="11"/>
        <v>9</v>
      </c>
      <c r="F43" s="348">
        <f t="shared" si="11"/>
        <v>683</v>
      </c>
      <c r="G43" s="348">
        <f t="shared" si="11"/>
        <v>28</v>
      </c>
      <c r="H43" s="348">
        <f t="shared" si="11"/>
        <v>224.54999999999998</v>
      </c>
      <c r="I43" s="357">
        <f t="shared" si="11"/>
        <v>241</v>
      </c>
      <c r="J43" s="359">
        <v>32</v>
      </c>
      <c r="K43" s="399" t="s">
        <v>634</v>
      </c>
      <c r="L43" s="399" t="s">
        <v>785</v>
      </c>
      <c r="M43" s="461" t="s">
        <v>786</v>
      </c>
      <c r="N43" s="167" t="s">
        <v>156</v>
      </c>
      <c r="O43" s="334" t="s">
        <v>155</v>
      </c>
      <c r="P43" s="399" t="s">
        <v>787</v>
      </c>
      <c r="Q43" s="339" t="s">
        <v>386</v>
      </c>
    </row>
    <row r="44" spans="1:18" ht="15" customHeight="1" thickBot="1" x14ac:dyDescent="0.25">
      <c r="A44" s="8">
        <v>30</v>
      </c>
      <c r="B44" s="65" t="s">
        <v>156</v>
      </c>
      <c r="C44" s="355">
        <v>149</v>
      </c>
      <c r="D44" s="37">
        <f t="shared" ref="D44:D51" si="12">COUNTIF(O$12:O$10001,B44)</f>
        <v>0</v>
      </c>
      <c r="E44" s="36">
        <f t="shared" ref="E44:E51" si="13">COUNTIF(N$12:N$10001,B44)</f>
        <v>5</v>
      </c>
      <c r="F44" s="18">
        <f t="shared" si="2"/>
        <v>144</v>
      </c>
      <c r="G44" s="331">
        <v>5</v>
      </c>
      <c r="H44" s="18">
        <f t="shared" si="3"/>
        <v>28.8</v>
      </c>
      <c r="I44" s="356">
        <f t="shared" si="4"/>
        <v>20.999999999999996</v>
      </c>
      <c r="J44" s="359">
        <v>33</v>
      </c>
      <c r="K44" s="334" t="s">
        <v>487</v>
      </c>
      <c r="L44" s="335" t="s">
        <v>2528</v>
      </c>
      <c r="M44" s="402" t="s">
        <v>2527</v>
      </c>
      <c r="N44" s="401" t="s">
        <v>178</v>
      </c>
      <c r="O44" s="439" t="s">
        <v>177</v>
      </c>
      <c r="P44" s="436" t="s">
        <v>1433</v>
      </c>
      <c r="Q44" s="329" t="s">
        <v>386</v>
      </c>
    </row>
    <row r="45" spans="1:18" ht="15" customHeight="1" thickTop="1" thickBot="1" x14ac:dyDescent="0.25">
      <c r="A45" s="8">
        <v>31</v>
      </c>
      <c r="B45" s="34" t="s">
        <v>187</v>
      </c>
      <c r="C45" s="355">
        <v>128</v>
      </c>
      <c r="D45" s="37">
        <f t="shared" si="12"/>
        <v>1</v>
      </c>
      <c r="E45" s="36">
        <f t="shared" si="13"/>
        <v>1</v>
      </c>
      <c r="F45" s="18">
        <f t="shared" si="2"/>
        <v>128</v>
      </c>
      <c r="G45" s="331">
        <v>4</v>
      </c>
      <c r="H45" s="18">
        <f t="shared" si="3"/>
        <v>32</v>
      </c>
      <c r="I45" s="356">
        <f t="shared" si="4"/>
        <v>4</v>
      </c>
      <c r="J45" s="359">
        <v>34</v>
      </c>
      <c r="K45" s="399" t="s">
        <v>383</v>
      </c>
      <c r="L45" s="399" t="s">
        <v>790</v>
      </c>
      <c r="M45" s="461" t="s">
        <v>791</v>
      </c>
      <c r="N45" s="329" t="s">
        <v>145</v>
      </c>
      <c r="O45" s="329" t="s">
        <v>142</v>
      </c>
      <c r="P45" s="399" t="s">
        <v>792</v>
      </c>
      <c r="Q45" s="339" t="s">
        <v>386</v>
      </c>
    </row>
    <row r="46" spans="1:18" ht="15" customHeight="1" thickTop="1" thickBot="1" x14ac:dyDescent="0.25">
      <c r="A46" s="14">
        <v>32</v>
      </c>
      <c r="B46" s="17" t="s">
        <v>155</v>
      </c>
      <c r="C46" s="355">
        <v>50</v>
      </c>
      <c r="D46" s="37">
        <f t="shared" si="12"/>
        <v>1</v>
      </c>
      <c r="E46" s="36">
        <f t="shared" si="13"/>
        <v>1</v>
      </c>
      <c r="F46" s="18">
        <f t="shared" si="2"/>
        <v>50</v>
      </c>
      <c r="G46" s="331">
        <v>2</v>
      </c>
      <c r="H46" s="18">
        <f t="shared" si="3"/>
        <v>25</v>
      </c>
      <c r="I46" s="356">
        <f t="shared" si="4"/>
        <v>16</v>
      </c>
      <c r="J46" s="359">
        <v>35</v>
      </c>
      <c r="K46" s="399" t="s">
        <v>487</v>
      </c>
      <c r="L46" s="399" t="s">
        <v>793</v>
      </c>
      <c r="M46" s="461" t="s">
        <v>794</v>
      </c>
      <c r="N46" s="221" t="s">
        <v>89</v>
      </c>
      <c r="O46" s="334" t="s">
        <v>168</v>
      </c>
      <c r="P46" s="399" t="s">
        <v>792</v>
      </c>
      <c r="Q46" s="339" t="s">
        <v>386</v>
      </c>
    </row>
    <row r="47" spans="1:18" ht="15" customHeight="1" thickTop="1" thickBot="1" x14ac:dyDescent="0.25">
      <c r="A47" s="14">
        <v>33</v>
      </c>
      <c r="B47" s="17" t="s">
        <v>154</v>
      </c>
      <c r="C47" s="355">
        <v>22</v>
      </c>
      <c r="D47" s="37">
        <f t="shared" si="12"/>
        <v>0</v>
      </c>
      <c r="E47" s="36">
        <f t="shared" si="13"/>
        <v>0</v>
      </c>
      <c r="F47" s="18">
        <f t="shared" si="2"/>
        <v>22</v>
      </c>
      <c r="G47" s="331">
        <v>1</v>
      </c>
      <c r="H47" s="18">
        <f t="shared" si="3"/>
        <v>22</v>
      </c>
      <c r="I47" s="356">
        <f t="shared" si="4"/>
        <v>11</v>
      </c>
      <c r="J47" s="359">
        <v>36</v>
      </c>
      <c r="K47" s="399" t="s">
        <v>255</v>
      </c>
      <c r="L47" s="399" t="s">
        <v>795</v>
      </c>
      <c r="M47" s="461" t="s">
        <v>796</v>
      </c>
      <c r="N47" s="219" t="s">
        <v>201</v>
      </c>
      <c r="O47" s="167" t="s">
        <v>136</v>
      </c>
      <c r="P47" s="399" t="s">
        <v>792</v>
      </c>
      <c r="Q47" s="339" t="s">
        <v>386</v>
      </c>
    </row>
    <row r="48" spans="1:18" ht="15" customHeight="1" thickTop="1" thickBot="1" x14ac:dyDescent="0.25">
      <c r="A48" s="14">
        <v>34</v>
      </c>
      <c r="B48" s="17" t="s">
        <v>10</v>
      </c>
      <c r="C48" s="355">
        <v>9</v>
      </c>
      <c r="D48" s="37">
        <f t="shared" si="12"/>
        <v>0</v>
      </c>
      <c r="E48" s="36">
        <f t="shared" si="13"/>
        <v>1</v>
      </c>
      <c r="F48" s="18">
        <f t="shared" si="2"/>
        <v>8</v>
      </c>
      <c r="G48" s="331">
        <v>1</v>
      </c>
      <c r="H48" s="18">
        <f t="shared" si="3"/>
        <v>8</v>
      </c>
      <c r="I48" s="356">
        <f t="shared" si="4"/>
        <v>25</v>
      </c>
      <c r="J48" s="359">
        <v>37</v>
      </c>
      <c r="K48" s="399" t="s">
        <v>299</v>
      </c>
      <c r="L48" s="399" t="s">
        <v>797</v>
      </c>
      <c r="M48" s="461" t="s">
        <v>798</v>
      </c>
      <c r="N48" s="334" t="s">
        <v>72</v>
      </c>
      <c r="O48" s="334" t="s">
        <v>70</v>
      </c>
      <c r="P48" s="399" t="s">
        <v>792</v>
      </c>
      <c r="Q48" s="339" t="s">
        <v>386</v>
      </c>
    </row>
    <row r="49" spans="1:17" ht="15" customHeight="1" thickTop="1" thickBot="1" x14ac:dyDescent="0.25">
      <c r="A49" s="14">
        <v>35</v>
      </c>
      <c r="B49" s="65" t="s">
        <v>153</v>
      </c>
      <c r="C49" s="355">
        <v>150</v>
      </c>
      <c r="D49" s="37">
        <f t="shared" si="12"/>
        <v>8</v>
      </c>
      <c r="E49" s="36">
        <f t="shared" si="13"/>
        <v>0</v>
      </c>
      <c r="F49" s="18">
        <f t="shared" si="2"/>
        <v>158</v>
      </c>
      <c r="G49" s="331">
        <v>4</v>
      </c>
      <c r="H49" s="18">
        <f t="shared" si="3"/>
        <v>39.5</v>
      </c>
      <c r="I49" s="356">
        <f t="shared" si="4"/>
        <v>-26</v>
      </c>
      <c r="J49" s="359">
        <v>38</v>
      </c>
      <c r="K49" s="399" t="s">
        <v>258</v>
      </c>
      <c r="L49" s="399" t="s">
        <v>799</v>
      </c>
      <c r="M49" s="466" t="s">
        <v>800</v>
      </c>
      <c r="N49" s="437" t="s">
        <v>390</v>
      </c>
      <c r="O49" s="334" t="s">
        <v>123</v>
      </c>
      <c r="P49" s="399" t="s">
        <v>792</v>
      </c>
      <c r="Q49" s="339" t="s">
        <v>386</v>
      </c>
    </row>
    <row r="50" spans="1:17" ht="15" customHeight="1" thickTop="1" thickBot="1" x14ac:dyDescent="0.25">
      <c r="A50" s="14">
        <v>36</v>
      </c>
      <c r="B50" s="65" t="s">
        <v>152</v>
      </c>
      <c r="C50" s="355">
        <v>91</v>
      </c>
      <c r="D50" s="37">
        <f t="shared" si="12"/>
        <v>3</v>
      </c>
      <c r="E50" s="36">
        <f t="shared" si="13"/>
        <v>1</v>
      </c>
      <c r="F50" s="18">
        <f t="shared" si="2"/>
        <v>93</v>
      </c>
      <c r="G50" s="331">
        <v>3</v>
      </c>
      <c r="H50" s="18">
        <f t="shared" si="3"/>
        <v>31</v>
      </c>
      <c r="I50" s="356">
        <f t="shared" si="4"/>
        <v>6</v>
      </c>
      <c r="J50" s="359">
        <v>39</v>
      </c>
      <c r="K50" s="399" t="s">
        <v>255</v>
      </c>
      <c r="L50" s="399" t="s">
        <v>801</v>
      </c>
      <c r="M50" s="461" t="s">
        <v>802</v>
      </c>
      <c r="N50" s="407" t="s">
        <v>803</v>
      </c>
      <c r="O50" s="167" t="s">
        <v>136</v>
      </c>
      <c r="P50" s="409" t="s">
        <v>804</v>
      </c>
      <c r="Q50" s="339" t="s">
        <v>386</v>
      </c>
    </row>
    <row r="51" spans="1:17" ht="15" customHeight="1" thickTop="1" thickBot="1" x14ac:dyDescent="0.25">
      <c r="A51" s="14"/>
      <c r="B51" s="65" t="s">
        <v>365</v>
      </c>
      <c r="C51" s="355">
        <v>39</v>
      </c>
      <c r="D51" s="37">
        <f t="shared" si="12"/>
        <v>4</v>
      </c>
      <c r="E51" s="36">
        <f t="shared" si="13"/>
        <v>1</v>
      </c>
      <c r="F51" s="18">
        <f>SUM(C51+D51-E51)</f>
        <v>42</v>
      </c>
      <c r="G51" s="392">
        <v>2</v>
      </c>
      <c r="H51" s="18">
        <f>F51/G51</f>
        <v>21</v>
      </c>
      <c r="I51" s="356">
        <f>(33-H51)*G51</f>
        <v>24</v>
      </c>
      <c r="J51" s="359">
        <v>40</v>
      </c>
      <c r="K51" s="399" t="s">
        <v>234</v>
      </c>
      <c r="L51" s="399" t="s">
        <v>2005</v>
      </c>
      <c r="M51" s="461" t="s">
        <v>2006</v>
      </c>
      <c r="N51" s="219" t="s">
        <v>5</v>
      </c>
      <c r="O51" s="336" t="s">
        <v>160</v>
      </c>
      <c r="P51" s="399"/>
      <c r="Q51" s="329" t="s">
        <v>386</v>
      </c>
    </row>
    <row r="52" spans="1:17" ht="15" customHeight="1" thickTop="1" x14ac:dyDescent="0.2">
      <c r="A52" s="14"/>
      <c r="B52" s="20" t="s">
        <v>193</v>
      </c>
      <c r="C52" s="348">
        <f t="shared" ref="C52:I52" si="14">SUM(C44:C50)</f>
        <v>599</v>
      </c>
      <c r="D52" s="348">
        <f t="shared" si="14"/>
        <v>13</v>
      </c>
      <c r="E52" s="348">
        <f t="shared" si="14"/>
        <v>9</v>
      </c>
      <c r="F52" s="348">
        <f t="shared" si="14"/>
        <v>603</v>
      </c>
      <c r="G52" s="348">
        <f t="shared" si="14"/>
        <v>20</v>
      </c>
      <c r="H52" s="348">
        <f t="shared" si="14"/>
        <v>186.3</v>
      </c>
      <c r="I52" s="357">
        <f t="shared" si="14"/>
        <v>57</v>
      </c>
      <c r="J52" s="359">
        <v>41</v>
      </c>
      <c r="K52" s="399" t="s">
        <v>487</v>
      </c>
      <c r="L52" s="399" t="s">
        <v>933</v>
      </c>
      <c r="M52" s="465" t="s">
        <v>934</v>
      </c>
      <c r="N52" s="167" t="s">
        <v>105</v>
      </c>
      <c r="O52" s="401" t="s">
        <v>178</v>
      </c>
      <c r="P52" s="399" t="s">
        <v>792</v>
      </c>
      <c r="Q52" s="339" t="s">
        <v>386</v>
      </c>
    </row>
    <row r="53" spans="1:17" ht="15" customHeight="1" thickBot="1" x14ac:dyDescent="0.25">
      <c r="A53" s="14">
        <v>37</v>
      </c>
      <c r="B53" s="17" t="s">
        <v>151</v>
      </c>
      <c r="C53" s="355">
        <v>48</v>
      </c>
      <c r="D53" s="37">
        <f t="shared" ref="D53:D64" si="15">COUNTIF(O$12:O$10001,B53)</f>
        <v>2</v>
      </c>
      <c r="E53" s="36">
        <f t="shared" ref="E53:E64" si="16">COUNTIF(N$12:N$10001,B53)</f>
        <v>1</v>
      </c>
      <c r="F53" s="18">
        <f t="shared" si="2"/>
        <v>49</v>
      </c>
      <c r="G53" s="331">
        <v>2</v>
      </c>
      <c r="H53" s="18">
        <f t="shared" si="3"/>
        <v>24.5</v>
      </c>
      <c r="I53" s="356">
        <f t="shared" si="4"/>
        <v>17</v>
      </c>
      <c r="J53" s="359">
        <v>42</v>
      </c>
      <c r="K53" s="399" t="s">
        <v>234</v>
      </c>
      <c r="L53" s="399" t="s">
        <v>935</v>
      </c>
      <c r="M53" s="461" t="s">
        <v>936</v>
      </c>
      <c r="N53" s="336" t="s">
        <v>160</v>
      </c>
      <c r="O53" s="336" t="s">
        <v>166</v>
      </c>
      <c r="P53" s="399" t="s">
        <v>792</v>
      </c>
      <c r="Q53" s="339" t="s">
        <v>386</v>
      </c>
    </row>
    <row r="54" spans="1:17" ht="15" customHeight="1" thickTop="1" thickBot="1" x14ac:dyDescent="0.25">
      <c r="A54" s="14">
        <v>38</v>
      </c>
      <c r="B54" s="17" t="s">
        <v>150</v>
      </c>
      <c r="C54" s="355">
        <v>72</v>
      </c>
      <c r="D54" s="37">
        <f t="shared" si="15"/>
        <v>5</v>
      </c>
      <c r="E54" s="36">
        <f t="shared" si="16"/>
        <v>2</v>
      </c>
      <c r="F54" s="18">
        <f t="shared" si="2"/>
        <v>75</v>
      </c>
      <c r="G54" s="331">
        <v>3</v>
      </c>
      <c r="H54" s="18">
        <f t="shared" si="3"/>
        <v>25</v>
      </c>
      <c r="I54" s="356">
        <f t="shared" si="4"/>
        <v>24</v>
      </c>
      <c r="J54" s="359">
        <v>43</v>
      </c>
      <c r="K54" s="399" t="s">
        <v>383</v>
      </c>
      <c r="L54" s="399" t="s">
        <v>937</v>
      </c>
      <c r="M54" s="461" t="s">
        <v>938</v>
      </c>
      <c r="N54" s="401" t="s">
        <v>939</v>
      </c>
      <c r="O54" s="289" t="s">
        <v>145</v>
      </c>
      <c r="P54" s="399" t="s">
        <v>792</v>
      </c>
      <c r="Q54" s="339" t="s">
        <v>386</v>
      </c>
    </row>
    <row r="55" spans="1:17" ht="15" customHeight="1" thickTop="1" thickBot="1" x14ac:dyDescent="0.25">
      <c r="A55" s="14">
        <v>39</v>
      </c>
      <c r="B55" s="17" t="s">
        <v>149</v>
      </c>
      <c r="C55" s="355">
        <v>87</v>
      </c>
      <c r="D55" s="37">
        <f t="shared" si="15"/>
        <v>3</v>
      </c>
      <c r="E55" s="36">
        <f t="shared" si="16"/>
        <v>2</v>
      </c>
      <c r="F55" s="18">
        <f t="shared" si="2"/>
        <v>88</v>
      </c>
      <c r="G55" s="331">
        <v>3</v>
      </c>
      <c r="H55" s="18">
        <f t="shared" si="3"/>
        <v>29.333333333333332</v>
      </c>
      <c r="I55" s="356">
        <f t="shared" si="4"/>
        <v>11.000000000000004</v>
      </c>
      <c r="J55" s="359">
        <v>44</v>
      </c>
      <c r="K55" s="399" t="s">
        <v>383</v>
      </c>
      <c r="L55" s="399" t="s">
        <v>940</v>
      </c>
      <c r="M55" s="461" t="s">
        <v>941</v>
      </c>
      <c r="N55" s="289" t="s">
        <v>942</v>
      </c>
      <c r="O55" s="405" t="s">
        <v>141</v>
      </c>
      <c r="P55" s="399" t="s">
        <v>943</v>
      </c>
      <c r="Q55" s="339" t="s">
        <v>386</v>
      </c>
    </row>
    <row r="56" spans="1:17" ht="15" customHeight="1" thickTop="1" thickBot="1" x14ac:dyDescent="0.25">
      <c r="A56" s="14">
        <v>40</v>
      </c>
      <c r="B56" s="18" t="s">
        <v>148</v>
      </c>
      <c r="C56" s="355">
        <v>124</v>
      </c>
      <c r="D56" s="37">
        <f t="shared" si="15"/>
        <v>2</v>
      </c>
      <c r="E56" s="36">
        <f t="shared" si="16"/>
        <v>3</v>
      </c>
      <c r="F56" s="18">
        <f t="shared" si="2"/>
        <v>123</v>
      </c>
      <c r="G56" s="331">
        <v>4</v>
      </c>
      <c r="H56" s="18">
        <f t="shared" si="3"/>
        <v>30.75</v>
      </c>
      <c r="I56" s="356">
        <f t="shared" si="4"/>
        <v>9</v>
      </c>
      <c r="J56" s="359">
        <v>45</v>
      </c>
      <c r="K56" s="399" t="s">
        <v>1033</v>
      </c>
      <c r="L56" s="399" t="s">
        <v>1034</v>
      </c>
      <c r="M56" s="461" t="s">
        <v>1035</v>
      </c>
      <c r="N56" s="221" t="s">
        <v>103</v>
      </c>
      <c r="O56" s="167" t="s">
        <v>105</v>
      </c>
      <c r="P56" s="339"/>
      <c r="Q56" s="437" t="s">
        <v>1219</v>
      </c>
    </row>
    <row r="57" spans="1:17" ht="15" customHeight="1" thickTop="1" thickBot="1" x14ac:dyDescent="0.25">
      <c r="A57" s="14">
        <v>41</v>
      </c>
      <c r="B57" s="18" t="s">
        <v>147</v>
      </c>
      <c r="C57" s="355">
        <v>93</v>
      </c>
      <c r="D57" s="37">
        <f t="shared" si="15"/>
        <v>4</v>
      </c>
      <c r="E57" s="36">
        <f t="shared" si="16"/>
        <v>1</v>
      </c>
      <c r="F57" s="18">
        <f t="shared" si="2"/>
        <v>96</v>
      </c>
      <c r="G57" s="331">
        <v>4</v>
      </c>
      <c r="H57" s="18">
        <f t="shared" si="3"/>
        <v>24</v>
      </c>
      <c r="I57" s="356">
        <f t="shared" si="4"/>
        <v>36</v>
      </c>
      <c r="J57" s="359">
        <v>46</v>
      </c>
      <c r="K57" s="399" t="s">
        <v>487</v>
      </c>
      <c r="L57" s="399" t="s">
        <v>1036</v>
      </c>
      <c r="M57" s="461" t="s">
        <v>1037</v>
      </c>
      <c r="N57" s="401" t="s">
        <v>168</v>
      </c>
      <c r="O57" s="401" t="s">
        <v>169</v>
      </c>
      <c r="P57" s="339"/>
      <c r="Q57" s="334" t="s">
        <v>386</v>
      </c>
    </row>
    <row r="58" spans="1:17" ht="15" customHeight="1" thickTop="1" thickBot="1" x14ac:dyDescent="0.25">
      <c r="A58" s="14">
        <v>42</v>
      </c>
      <c r="B58" s="18" t="s">
        <v>146</v>
      </c>
      <c r="C58" s="355">
        <v>33</v>
      </c>
      <c r="D58" s="37">
        <f t="shared" si="15"/>
        <v>2</v>
      </c>
      <c r="E58" s="36">
        <f t="shared" si="16"/>
        <v>1</v>
      </c>
      <c r="F58" s="18">
        <f t="shared" si="2"/>
        <v>34</v>
      </c>
      <c r="G58" s="331">
        <v>2</v>
      </c>
      <c r="H58" s="18">
        <f t="shared" si="3"/>
        <v>17</v>
      </c>
      <c r="I58" s="356">
        <f t="shared" si="4"/>
        <v>32</v>
      </c>
      <c r="J58" s="359">
        <v>47</v>
      </c>
      <c r="K58" s="399" t="s">
        <v>487</v>
      </c>
      <c r="L58" s="399" t="s">
        <v>1038</v>
      </c>
      <c r="M58" s="460" t="s">
        <v>1039</v>
      </c>
      <c r="N58" s="334" t="s">
        <v>509</v>
      </c>
      <c r="O58" s="334" t="s">
        <v>170</v>
      </c>
      <c r="P58" s="339"/>
      <c r="Q58" s="329" t="s">
        <v>386</v>
      </c>
    </row>
    <row r="59" spans="1:17" ht="15" customHeight="1" thickTop="1" thickBot="1" x14ac:dyDescent="0.25">
      <c r="A59" s="14">
        <v>43</v>
      </c>
      <c r="B59" s="18" t="s">
        <v>145</v>
      </c>
      <c r="C59" s="355">
        <v>82</v>
      </c>
      <c r="D59" s="37">
        <f t="shared" si="15"/>
        <v>6</v>
      </c>
      <c r="E59" s="36">
        <f t="shared" si="16"/>
        <v>6</v>
      </c>
      <c r="F59" s="18">
        <f t="shared" si="2"/>
        <v>82</v>
      </c>
      <c r="G59" s="331">
        <v>4</v>
      </c>
      <c r="H59" s="18">
        <f t="shared" si="3"/>
        <v>20.5</v>
      </c>
      <c r="I59" s="356">
        <f t="shared" si="4"/>
        <v>50</v>
      </c>
      <c r="J59" s="359">
        <v>48</v>
      </c>
      <c r="K59" s="399" t="s">
        <v>487</v>
      </c>
      <c r="L59" s="399" t="s">
        <v>1040</v>
      </c>
      <c r="M59" s="460" t="s">
        <v>1041</v>
      </c>
      <c r="N59" s="429" t="s">
        <v>200</v>
      </c>
      <c r="O59" s="334" t="s">
        <v>177</v>
      </c>
      <c r="P59" s="339"/>
      <c r="Q59" s="437" t="s">
        <v>867</v>
      </c>
    </row>
    <row r="60" spans="1:17" ht="15" customHeight="1" thickTop="1" thickBot="1" x14ac:dyDescent="0.25">
      <c r="A60" s="14">
        <v>44</v>
      </c>
      <c r="B60" s="18" t="s">
        <v>144</v>
      </c>
      <c r="C60" s="355">
        <v>101</v>
      </c>
      <c r="D60" s="37">
        <f t="shared" si="15"/>
        <v>2</v>
      </c>
      <c r="E60" s="36">
        <f t="shared" si="16"/>
        <v>2</v>
      </c>
      <c r="F60" s="18">
        <f t="shared" si="2"/>
        <v>101</v>
      </c>
      <c r="G60" s="331">
        <v>3</v>
      </c>
      <c r="H60" s="18">
        <f t="shared" si="3"/>
        <v>33.666666666666664</v>
      </c>
      <c r="I60" s="356">
        <f t="shared" si="4"/>
        <v>-1.9999999999999929</v>
      </c>
      <c r="J60" s="359">
        <v>49</v>
      </c>
      <c r="K60" s="414" t="s">
        <v>383</v>
      </c>
      <c r="L60" s="414" t="s">
        <v>1152</v>
      </c>
      <c r="M60" s="467" t="s">
        <v>1153</v>
      </c>
      <c r="N60" s="429" t="s">
        <v>577</v>
      </c>
      <c r="O60" s="334" t="s">
        <v>149</v>
      </c>
      <c r="P60" s="414" t="s">
        <v>1154</v>
      </c>
      <c r="Q60" s="334" t="s">
        <v>386</v>
      </c>
    </row>
    <row r="61" spans="1:17" ht="15" customHeight="1" thickTop="1" thickBot="1" x14ac:dyDescent="0.25">
      <c r="A61" s="8">
        <v>45</v>
      </c>
      <c r="B61" s="17" t="s">
        <v>143</v>
      </c>
      <c r="C61" s="355">
        <v>44</v>
      </c>
      <c r="D61" s="37">
        <f t="shared" si="15"/>
        <v>1</v>
      </c>
      <c r="E61" s="36">
        <f t="shared" si="16"/>
        <v>2</v>
      </c>
      <c r="F61" s="18">
        <f t="shared" si="2"/>
        <v>43</v>
      </c>
      <c r="G61" s="331">
        <v>2</v>
      </c>
      <c r="H61" s="18">
        <f t="shared" si="3"/>
        <v>21.5</v>
      </c>
      <c r="I61" s="356">
        <f t="shared" si="4"/>
        <v>23</v>
      </c>
      <c r="J61" s="359">
        <v>50</v>
      </c>
      <c r="K61" s="414" t="s">
        <v>494</v>
      </c>
      <c r="L61" s="399" t="s">
        <v>1222</v>
      </c>
      <c r="M61" s="460" t="s">
        <v>1223</v>
      </c>
      <c r="N61" s="406" t="s">
        <v>1224</v>
      </c>
      <c r="O61" s="329" t="s">
        <v>147</v>
      </c>
      <c r="P61" s="414"/>
      <c r="Q61" s="334" t="s">
        <v>386</v>
      </c>
    </row>
    <row r="62" spans="1:17" ht="15" customHeight="1" thickTop="1" thickBot="1" x14ac:dyDescent="0.25">
      <c r="A62" s="152">
        <v>46</v>
      </c>
      <c r="B62" s="70" t="s">
        <v>142</v>
      </c>
      <c r="C62" s="355">
        <v>83</v>
      </c>
      <c r="D62" s="37">
        <f t="shared" si="15"/>
        <v>9</v>
      </c>
      <c r="E62" s="36">
        <f t="shared" si="16"/>
        <v>3</v>
      </c>
      <c r="F62" s="18">
        <f t="shared" si="2"/>
        <v>89</v>
      </c>
      <c r="G62" s="331">
        <v>3</v>
      </c>
      <c r="H62" s="18">
        <f t="shared" si="3"/>
        <v>29.666666666666668</v>
      </c>
      <c r="I62" s="356">
        <f t="shared" si="4"/>
        <v>9.9999999999999964</v>
      </c>
      <c r="J62" s="359">
        <v>51</v>
      </c>
      <c r="K62" s="414" t="s">
        <v>487</v>
      </c>
      <c r="L62" s="414" t="s">
        <v>1299</v>
      </c>
      <c r="M62" s="467" t="s">
        <v>1300</v>
      </c>
      <c r="N62" s="334" t="s">
        <v>173</v>
      </c>
      <c r="O62" s="334" t="s">
        <v>174</v>
      </c>
      <c r="P62" s="414"/>
      <c r="Q62" s="339" t="s">
        <v>386</v>
      </c>
    </row>
    <row r="63" spans="1:17" ht="15" customHeight="1" thickTop="1" thickBot="1" x14ac:dyDescent="0.25">
      <c r="A63" s="14">
        <v>47</v>
      </c>
      <c r="B63" s="65" t="s">
        <v>2</v>
      </c>
      <c r="C63" s="355">
        <v>104</v>
      </c>
      <c r="D63" s="37">
        <f t="shared" si="15"/>
        <v>3</v>
      </c>
      <c r="E63" s="36">
        <f t="shared" si="16"/>
        <v>1</v>
      </c>
      <c r="F63" s="18">
        <f t="shared" si="2"/>
        <v>106</v>
      </c>
      <c r="G63" s="331">
        <v>3</v>
      </c>
      <c r="H63" s="18">
        <f t="shared" si="3"/>
        <v>35.333333333333336</v>
      </c>
      <c r="I63" s="356">
        <f t="shared" si="4"/>
        <v>-7.0000000000000071</v>
      </c>
      <c r="J63" s="359">
        <v>52</v>
      </c>
      <c r="K63" s="399" t="s">
        <v>487</v>
      </c>
      <c r="L63" s="399" t="s">
        <v>1301</v>
      </c>
      <c r="M63" s="460" t="s">
        <v>1302</v>
      </c>
      <c r="N63" s="334" t="s">
        <v>168</v>
      </c>
      <c r="O63" s="334" t="s">
        <v>169</v>
      </c>
      <c r="P63" s="399" t="s">
        <v>1154</v>
      </c>
      <c r="Q63" s="454" t="s">
        <v>168</v>
      </c>
    </row>
    <row r="64" spans="1:17" ht="15" customHeight="1" thickTop="1" thickBot="1" x14ac:dyDescent="0.25">
      <c r="A64" s="152">
        <v>48</v>
      </c>
      <c r="B64" s="326" t="s">
        <v>141</v>
      </c>
      <c r="C64" s="355">
        <v>73</v>
      </c>
      <c r="D64" s="37">
        <f t="shared" si="15"/>
        <v>7</v>
      </c>
      <c r="E64" s="36">
        <f t="shared" si="16"/>
        <v>0</v>
      </c>
      <c r="F64" s="18">
        <f t="shared" si="2"/>
        <v>80</v>
      </c>
      <c r="G64" s="331">
        <v>2</v>
      </c>
      <c r="H64" s="18">
        <f t="shared" si="3"/>
        <v>40</v>
      </c>
      <c r="I64" s="356">
        <f t="shared" si="4"/>
        <v>-14</v>
      </c>
      <c r="J64" s="359">
        <v>53</v>
      </c>
      <c r="K64" s="399" t="s">
        <v>494</v>
      </c>
      <c r="L64" s="399" t="s">
        <v>1303</v>
      </c>
      <c r="M64" s="460" t="s">
        <v>1304</v>
      </c>
      <c r="N64" s="329" t="s">
        <v>148</v>
      </c>
      <c r="O64" s="334" t="s">
        <v>141</v>
      </c>
      <c r="P64" s="399"/>
      <c r="Q64" s="454" t="s">
        <v>863</v>
      </c>
    </row>
    <row r="65" spans="1:17" ht="15" customHeight="1" thickTop="1" x14ac:dyDescent="0.2">
      <c r="A65" s="14"/>
      <c r="B65" s="20" t="s">
        <v>193</v>
      </c>
      <c r="C65" s="348">
        <f>SUM(C53:C64)</f>
        <v>944</v>
      </c>
      <c r="D65" s="348">
        <f t="shared" ref="D65:I65" si="17">SUM(D53:D64)</f>
        <v>46</v>
      </c>
      <c r="E65" s="348">
        <f t="shared" si="17"/>
        <v>24</v>
      </c>
      <c r="F65" s="348">
        <f t="shared" si="17"/>
        <v>966</v>
      </c>
      <c r="G65" s="348">
        <f t="shared" si="17"/>
        <v>35</v>
      </c>
      <c r="H65" s="348">
        <f t="shared" si="17"/>
        <v>331.24999999999994</v>
      </c>
      <c r="I65" s="357">
        <f t="shared" si="17"/>
        <v>189</v>
      </c>
      <c r="J65" s="359">
        <v>54</v>
      </c>
      <c r="K65" s="399" t="s">
        <v>299</v>
      </c>
      <c r="L65" s="399" t="s">
        <v>1305</v>
      </c>
      <c r="M65" s="460" t="s">
        <v>1306</v>
      </c>
      <c r="N65" s="334" t="s">
        <v>55</v>
      </c>
      <c r="O65" s="334" t="s">
        <v>69</v>
      </c>
      <c r="P65" s="400" t="s">
        <v>1154</v>
      </c>
      <c r="Q65" s="454" t="s">
        <v>886</v>
      </c>
    </row>
    <row r="66" spans="1:17" ht="15" customHeight="1" thickBot="1" x14ac:dyDescent="0.25">
      <c r="A66" s="8">
        <v>49</v>
      </c>
      <c r="B66" s="17" t="s">
        <v>140</v>
      </c>
      <c r="C66" s="355">
        <v>91</v>
      </c>
      <c r="D66" s="37">
        <f t="shared" ref="D66:D73" si="18">COUNTIF(O$12:O$10001,B66)</f>
        <v>2</v>
      </c>
      <c r="E66" s="36">
        <f t="shared" ref="E66:E73" si="19">COUNTIF(N$12:N$10001,B66)</f>
        <v>2</v>
      </c>
      <c r="F66" s="18">
        <f t="shared" si="2"/>
        <v>91</v>
      </c>
      <c r="G66" s="331">
        <v>4</v>
      </c>
      <c r="H66" s="18">
        <f t="shared" si="3"/>
        <v>22.75</v>
      </c>
      <c r="I66" s="356">
        <f t="shared" si="4"/>
        <v>41</v>
      </c>
      <c r="J66" s="359">
        <v>55</v>
      </c>
      <c r="K66" s="399" t="s">
        <v>677</v>
      </c>
      <c r="L66" s="399" t="s">
        <v>1307</v>
      </c>
      <c r="M66" s="486" t="s">
        <v>1308</v>
      </c>
      <c r="N66" s="437" t="s">
        <v>1309</v>
      </c>
      <c r="O66" s="429" t="s">
        <v>200</v>
      </c>
      <c r="P66" s="400"/>
      <c r="Q66" s="339" t="s">
        <v>386</v>
      </c>
    </row>
    <row r="67" spans="1:17" ht="15" customHeight="1" thickTop="1" thickBot="1" x14ac:dyDescent="0.25">
      <c r="A67" s="8">
        <v>50</v>
      </c>
      <c r="B67" s="17" t="s">
        <v>139</v>
      </c>
      <c r="C67" s="355">
        <v>25</v>
      </c>
      <c r="D67" s="37">
        <f t="shared" si="18"/>
        <v>1</v>
      </c>
      <c r="E67" s="36">
        <f t="shared" si="19"/>
        <v>0</v>
      </c>
      <c r="F67" s="18">
        <f t="shared" si="2"/>
        <v>26</v>
      </c>
      <c r="G67" s="331">
        <v>1</v>
      </c>
      <c r="H67" s="18">
        <f t="shared" si="3"/>
        <v>26</v>
      </c>
      <c r="I67" s="356">
        <f t="shared" si="4"/>
        <v>7</v>
      </c>
      <c r="J67" s="359">
        <v>56</v>
      </c>
      <c r="K67" s="399" t="s">
        <v>330</v>
      </c>
      <c r="L67" s="399" t="s">
        <v>1310</v>
      </c>
      <c r="M67" s="461" t="s">
        <v>1311</v>
      </c>
      <c r="N67" s="334" t="s">
        <v>40</v>
      </c>
      <c r="O67" s="334" t="s">
        <v>42</v>
      </c>
      <c r="P67" s="399" t="s">
        <v>1154</v>
      </c>
      <c r="Q67" s="339" t="s">
        <v>386</v>
      </c>
    </row>
    <row r="68" spans="1:17" ht="15" customHeight="1" thickTop="1" thickBot="1" x14ac:dyDescent="0.25">
      <c r="A68" s="14">
        <v>51</v>
      </c>
      <c r="B68" s="17" t="s">
        <v>138</v>
      </c>
      <c r="C68" s="355">
        <v>91</v>
      </c>
      <c r="D68" s="37">
        <f t="shared" si="18"/>
        <v>3</v>
      </c>
      <c r="E68" s="36">
        <f t="shared" si="19"/>
        <v>4</v>
      </c>
      <c r="F68" s="18">
        <f t="shared" si="2"/>
        <v>90</v>
      </c>
      <c r="G68" s="331">
        <v>3</v>
      </c>
      <c r="H68" s="18">
        <f t="shared" si="3"/>
        <v>30</v>
      </c>
      <c r="I68" s="356">
        <f t="shared" si="4"/>
        <v>9</v>
      </c>
      <c r="J68" s="359">
        <v>57</v>
      </c>
      <c r="K68" s="414" t="s">
        <v>275</v>
      </c>
      <c r="L68" s="414" t="s">
        <v>1312</v>
      </c>
      <c r="M68" s="467" t="s">
        <v>1313</v>
      </c>
      <c r="N68" s="221" t="s">
        <v>88</v>
      </c>
      <c r="O68" s="221" t="s">
        <v>89</v>
      </c>
      <c r="P68" s="414" t="s">
        <v>1154</v>
      </c>
      <c r="Q68" s="476" t="s">
        <v>88</v>
      </c>
    </row>
    <row r="69" spans="1:17" ht="15" customHeight="1" thickTop="1" thickBot="1" x14ac:dyDescent="0.25">
      <c r="A69" s="14">
        <v>52</v>
      </c>
      <c r="B69" s="17" t="s">
        <v>137</v>
      </c>
      <c r="C69" s="355">
        <v>101</v>
      </c>
      <c r="D69" s="37">
        <f t="shared" si="18"/>
        <v>2</v>
      </c>
      <c r="E69" s="36">
        <f t="shared" si="19"/>
        <v>1</v>
      </c>
      <c r="F69" s="18">
        <f t="shared" si="2"/>
        <v>102</v>
      </c>
      <c r="G69" s="331">
        <v>5</v>
      </c>
      <c r="H69" s="18">
        <f t="shared" si="3"/>
        <v>20.399999999999999</v>
      </c>
      <c r="I69" s="356">
        <f t="shared" si="4"/>
        <v>63.000000000000007</v>
      </c>
      <c r="J69" s="359">
        <v>58</v>
      </c>
      <c r="K69" s="414" t="s">
        <v>677</v>
      </c>
      <c r="L69" s="414" t="s">
        <v>1314</v>
      </c>
      <c r="M69" s="467" t="s">
        <v>1315</v>
      </c>
      <c r="N69" s="406" t="s">
        <v>1316</v>
      </c>
      <c r="O69" s="167" t="s">
        <v>120</v>
      </c>
      <c r="P69" s="414"/>
      <c r="Q69" s="339" t="s">
        <v>386</v>
      </c>
    </row>
    <row r="70" spans="1:17" ht="15" customHeight="1" thickTop="1" thickBot="1" x14ac:dyDescent="0.25">
      <c r="A70" s="154">
        <v>53</v>
      </c>
      <c r="B70" s="26" t="s">
        <v>3</v>
      </c>
      <c r="C70" s="355">
        <v>15</v>
      </c>
      <c r="D70" s="37">
        <f t="shared" si="18"/>
        <v>0</v>
      </c>
      <c r="E70" s="36">
        <f t="shared" si="19"/>
        <v>2</v>
      </c>
      <c r="F70" s="18">
        <f t="shared" si="2"/>
        <v>13</v>
      </c>
      <c r="G70" s="331">
        <v>1</v>
      </c>
      <c r="H70" s="18">
        <f t="shared" si="3"/>
        <v>13</v>
      </c>
      <c r="I70" s="356">
        <f t="shared" si="4"/>
        <v>20</v>
      </c>
      <c r="J70" s="359">
        <v>59</v>
      </c>
      <c r="K70" s="201" t="s">
        <v>494</v>
      </c>
      <c r="L70" s="414" t="s">
        <v>1333</v>
      </c>
      <c r="M70" s="474" t="s">
        <v>1334</v>
      </c>
      <c r="N70" s="47" t="s">
        <v>199</v>
      </c>
      <c r="O70" s="33" t="s">
        <v>150</v>
      </c>
      <c r="P70" s="339"/>
      <c r="Q70" s="339" t="s">
        <v>386</v>
      </c>
    </row>
    <row r="71" spans="1:17" ht="15" customHeight="1" thickTop="1" thickBot="1" x14ac:dyDescent="0.25">
      <c r="A71" s="14">
        <v>54</v>
      </c>
      <c r="B71" s="33" t="s">
        <v>136</v>
      </c>
      <c r="C71" s="355">
        <v>115</v>
      </c>
      <c r="D71" s="37">
        <f t="shared" si="18"/>
        <v>3</v>
      </c>
      <c r="E71" s="36">
        <f t="shared" si="19"/>
        <v>0</v>
      </c>
      <c r="F71" s="18">
        <f t="shared" si="2"/>
        <v>118</v>
      </c>
      <c r="G71" s="331">
        <v>4</v>
      </c>
      <c r="H71" s="18">
        <f t="shared" si="3"/>
        <v>29.5</v>
      </c>
      <c r="I71" s="356">
        <f t="shared" si="4"/>
        <v>14</v>
      </c>
      <c r="J71" s="359">
        <v>60</v>
      </c>
      <c r="K71" s="399" t="s">
        <v>259</v>
      </c>
      <c r="L71" s="399" t="s">
        <v>1404</v>
      </c>
      <c r="M71" s="461" t="s">
        <v>1405</v>
      </c>
      <c r="N71" s="410" t="s">
        <v>121</v>
      </c>
      <c r="O71" s="410" t="s">
        <v>120</v>
      </c>
      <c r="P71" s="399" t="s">
        <v>1406</v>
      </c>
      <c r="Q71" s="339" t="s">
        <v>386</v>
      </c>
    </row>
    <row r="72" spans="1:17" ht="15" customHeight="1" thickTop="1" thickBot="1" x14ac:dyDescent="0.25">
      <c r="A72" s="14">
        <v>55</v>
      </c>
      <c r="B72" s="34" t="s">
        <v>135</v>
      </c>
      <c r="C72" s="355">
        <v>31</v>
      </c>
      <c r="D72" s="37">
        <f t="shared" si="18"/>
        <v>0</v>
      </c>
      <c r="E72" s="36">
        <f t="shared" si="19"/>
        <v>0</v>
      </c>
      <c r="F72" s="18">
        <f t="shared" si="2"/>
        <v>31</v>
      </c>
      <c r="G72" s="331">
        <v>2</v>
      </c>
      <c r="H72" s="18">
        <f t="shared" si="3"/>
        <v>15.5</v>
      </c>
      <c r="I72" s="356">
        <f t="shared" si="4"/>
        <v>35</v>
      </c>
      <c r="J72" s="359">
        <v>61</v>
      </c>
      <c r="K72" s="399" t="s">
        <v>218</v>
      </c>
      <c r="L72" s="399" t="s">
        <v>1407</v>
      </c>
      <c r="M72" s="461" t="s">
        <v>1408</v>
      </c>
      <c r="N72" s="334" t="s">
        <v>172</v>
      </c>
      <c r="O72" s="411" t="s">
        <v>201</v>
      </c>
      <c r="P72" s="436" t="s">
        <v>1409</v>
      </c>
      <c r="Q72" s="339" t="s">
        <v>386</v>
      </c>
    </row>
    <row r="73" spans="1:17" ht="15" customHeight="1" thickTop="1" thickBot="1" x14ac:dyDescent="0.25">
      <c r="A73" s="14">
        <v>56</v>
      </c>
      <c r="B73" s="35" t="s">
        <v>134</v>
      </c>
      <c r="C73" s="355">
        <v>65</v>
      </c>
      <c r="D73" s="37">
        <f t="shared" si="18"/>
        <v>2</v>
      </c>
      <c r="E73" s="36">
        <f t="shared" si="19"/>
        <v>1</v>
      </c>
      <c r="F73" s="18">
        <f t="shared" si="2"/>
        <v>66</v>
      </c>
      <c r="G73" s="331">
        <v>3</v>
      </c>
      <c r="H73" s="18">
        <f t="shared" si="3"/>
        <v>22</v>
      </c>
      <c r="I73" s="356">
        <f t="shared" si="4"/>
        <v>33</v>
      </c>
      <c r="J73" s="359">
        <v>62</v>
      </c>
      <c r="K73" s="399" t="s">
        <v>988</v>
      </c>
      <c r="L73" s="399" t="s">
        <v>1410</v>
      </c>
      <c r="M73" s="461" t="s">
        <v>1411</v>
      </c>
      <c r="N73" s="401" t="s">
        <v>95</v>
      </c>
      <c r="O73" s="334" t="s">
        <v>96</v>
      </c>
      <c r="P73" s="399" t="s">
        <v>1412</v>
      </c>
      <c r="Q73" s="339" t="s">
        <v>386</v>
      </c>
    </row>
    <row r="74" spans="1:17" ht="15" customHeight="1" thickTop="1" x14ac:dyDescent="0.2">
      <c r="A74" s="14"/>
      <c r="B74" s="20" t="s">
        <v>193</v>
      </c>
      <c r="C74" s="348">
        <f>SUM(C66:C73)</f>
        <v>534</v>
      </c>
      <c r="D74" s="348">
        <f t="shared" ref="D74:I74" si="20">SUM(D66:D73)</f>
        <v>13</v>
      </c>
      <c r="E74" s="348">
        <f t="shared" si="20"/>
        <v>10</v>
      </c>
      <c r="F74" s="348">
        <f t="shared" si="20"/>
        <v>537</v>
      </c>
      <c r="G74" s="348">
        <f t="shared" si="20"/>
        <v>23</v>
      </c>
      <c r="H74" s="348">
        <f t="shared" si="20"/>
        <v>179.15</v>
      </c>
      <c r="I74" s="357">
        <f t="shared" si="20"/>
        <v>222</v>
      </c>
      <c r="J74" s="359">
        <v>63</v>
      </c>
      <c r="K74" s="399" t="s">
        <v>988</v>
      </c>
      <c r="L74" s="399" t="s">
        <v>1413</v>
      </c>
      <c r="M74" s="461" t="s">
        <v>1414</v>
      </c>
      <c r="N74" s="334" t="s">
        <v>96</v>
      </c>
      <c r="O74" s="167" t="s">
        <v>93</v>
      </c>
      <c r="P74" s="399" t="s">
        <v>1412</v>
      </c>
      <c r="Q74" s="339" t="s">
        <v>386</v>
      </c>
    </row>
    <row r="75" spans="1:17" ht="15" customHeight="1" thickBot="1" x14ac:dyDescent="0.25">
      <c r="A75" s="8">
        <v>57</v>
      </c>
      <c r="B75" s="17" t="s">
        <v>133</v>
      </c>
      <c r="C75" s="354">
        <v>75</v>
      </c>
      <c r="D75" s="37">
        <f>COUNTIF(O$12:O$10001,B75)</f>
        <v>0</v>
      </c>
      <c r="E75" s="36">
        <f>COUNTIF(N$12:N$10001,B75)</f>
        <v>0</v>
      </c>
      <c r="F75" s="18">
        <f t="shared" si="2"/>
        <v>75</v>
      </c>
      <c r="G75" s="332">
        <v>3</v>
      </c>
      <c r="H75" s="18">
        <f t="shared" si="3"/>
        <v>25</v>
      </c>
      <c r="I75" s="356">
        <f t="shared" si="4"/>
        <v>24</v>
      </c>
      <c r="J75" s="359">
        <v>64</v>
      </c>
      <c r="K75" s="399" t="s">
        <v>255</v>
      </c>
      <c r="L75" s="399" t="s">
        <v>1415</v>
      </c>
      <c r="M75" s="461" t="s">
        <v>1416</v>
      </c>
      <c r="N75" s="401" t="s">
        <v>124</v>
      </c>
      <c r="O75" s="410" t="s">
        <v>138</v>
      </c>
      <c r="P75" s="399" t="s">
        <v>1406</v>
      </c>
      <c r="Q75" s="339" t="s">
        <v>386</v>
      </c>
    </row>
    <row r="76" spans="1:17" ht="15" customHeight="1" thickTop="1" thickBot="1" x14ac:dyDescent="0.25">
      <c r="A76" s="8">
        <v>58</v>
      </c>
      <c r="B76" s="17" t="s">
        <v>132</v>
      </c>
      <c r="C76" s="354">
        <v>16</v>
      </c>
      <c r="D76" s="37">
        <f>COUNTIF(O$12:O$10001,B76)</f>
        <v>0</v>
      </c>
      <c r="E76" s="36">
        <f>COUNTIF(N$12:N$10001,B76)</f>
        <v>0</v>
      </c>
      <c r="F76" s="18">
        <f t="shared" si="2"/>
        <v>16</v>
      </c>
      <c r="G76" s="332">
        <v>1</v>
      </c>
      <c r="H76" s="18">
        <f t="shared" si="3"/>
        <v>16</v>
      </c>
      <c r="I76" s="356">
        <f t="shared" si="4"/>
        <v>17</v>
      </c>
      <c r="J76" s="359">
        <v>65</v>
      </c>
      <c r="K76" s="399" t="s">
        <v>487</v>
      </c>
      <c r="L76" s="399" t="s">
        <v>1417</v>
      </c>
      <c r="M76" s="461" t="s">
        <v>1418</v>
      </c>
      <c r="N76" s="406" t="s">
        <v>1419</v>
      </c>
      <c r="O76" s="401" t="s">
        <v>170</v>
      </c>
      <c r="P76" s="399" t="s">
        <v>1412</v>
      </c>
      <c r="Q76" s="339" t="s">
        <v>386</v>
      </c>
    </row>
    <row r="77" spans="1:17" ht="15" customHeight="1" thickTop="1" thickBot="1" x14ac:dyDescent="0.25">
      <c r="A77" s="8">
        <v>59</v>
      </c>
      <c r="B77" s="17" t="s">
        <v>131</v>
      </c>
      <c r="C77" s="354">
        <v>36</v>
      </c>
      <c r="D77" s="37">
        <f>COUNTIF(O$12:O$10001,B77)</f>
        <v>0</v>
      </c>
      <c r="E77" s="36">
        <f>COUNTIF(N$12:N$10001,B77)</f>
        <v>0</v>
      </c>
      <c r="F77" s="18">
        <f t="shared" si="2"/>
        <v>36</v>
      </c>
      <c r="G77" s="332">
        <v>2</v>
      </c>
      <c r="H77" s="18">
        <f t="shared" si="3"/>
        <v>18</v>
      </c>
      <c r="I77" s="356">
        <f t="shared" si="4"/>
        <v>30</v>
      </c>
      <c r="J77" s="359">
        <v>66</v>
      </c>
      <c r="K77" s="399" t="s">
        <v>259</v>
      </c>
      <c r="L77" s="399" t="s">
        <v>1476</v>
      </c>
      <c r="M77" s="461" t="s">
        <v>1477</v>
      </c>
      <c r="N77" s="401" t="s">
        <v>110</v>
      </c>
      <c r="O77" s="403" t="s">
        <v>117</v>
      </c>
      <c r="P77" s="403" t="s">
        <v>889</v>
      </c>
      <c r="Q77" s="339" t="s">
        <v>386</v>
      </c>
    </row>
    <row r="78" spans="1:17" ht="15" customHeight="1" thickTop="1" x14ac:dyDescent="0.2">
      <c r="A78" s="14"/>
      <c r="B78" s="20" t="s">
        <v>193</v>
      </c>
      <c r="C78" s="348">
        <f>SUM(C75:C77)</f>
        <v>127</v>
      </c>
      <c r="D78" s="348">
        <f t="shared" ref="D78:I78" si="21">SUM(D75:D77)</f>
        <v>0</v>
      </c>
      <c r="E78" s="348">
        <f t="shared" si="21"/>
        <v>0</v>
      </c>
      <c r="F78" s="348">
        <f t="shared" si="21"/>
        <v>127</v>
      </c>
      <c r="G78" s="348">
        <f t="shared" si="21"/>
        <v>6</v>
      </c>
      <c r="H78" s="348">
        <f t="shared" si="21"/>
        <v>59</v>
      </c>
      <c r="I78" s="357">
        <f t="shared" si="21"/>
        <v>71</v>
      </c>
      <c r="J78" s="359">
        <v>67</v>
      </c>
      <c r="K78" s="436" t="s">
        <v>258</v>
      </c>
      <c r="L78" s="399" t="s">
        <v>1478</v>
      </c>
      <c r="M78" s="461" t="s">
        <v>1479</v>
      </c>
      <c r="N78" s="401" t="s">
        <v>129</v>
      </c>
      <c r="O78" s="401" t="s">
        <v>125</v>
      </c>
      <c r="P78" s="399" t="s">
        <v>1412</v>
      </c>
      <c r="Q78" s="339" t="s">
        <v>386</v>
      </c>
    </row>
    <row r="79" spans="1:17" ht="15" customHeight="1" thickBot="1" x14ac:dyDescent="0.25">
      <c r="A79" s="154">
        <v>60</v>
      </c>
      <c r="B79" s="17" t="s">
        <v>130</v>
      </c>
      <c r="C79" s="355">
        <v>34</v>
      </c>
      <c r="D79" s="37">
        <f t="shared" ref="D79:D87" si="22">COUNTIF(O$12:O$10001,B79)</f>
        <v>1</v>
      </c>
      <c r="E79" s="36">
        <f t="shared" ref="E79:E87" si="23">COUNTIF(N$12:N$10001,B79)</f>
        <v>2</v>
      </c>
      <c r="F79" s="18">
        <f t="shared" ref="F79:F141" si="24">SUM(C79+D79-E79)</f>
        <v>33</v>
      </c>
      <c r="G79" s="331">
        <v>2</v>
      </c>
      <c r="H79" s="18">
        <f t="shared" ref="H79:H141" si="25">F79/G79</f>
        <v>16.5</v>
      </c>
      <c r="I79" s="356">
        <f t="shared" ref="I79:I141" si="26">(33-H79)*G79</f>
        <v>33</v>
      </c>
      <c r="J79" s="359">
        <v>68</v>
      </c>
      <c r="K79" s="399" t="s">
        <v>299</v>
      </c>
      <c r="L79" s="399" t="s">
        <v>1480</v>
      </c>
      <c r="M79" s="475" t="s">
        <v>1481</v>
      </c>
      <c r="N79" s="401" t="s">
        <v>73</v>
      </c>
      <c r="O79" s="401" t="s">
        <v>74</v>
      </c>
      <c r="P79" s="399" t="s">
        <v>1412</v>
      </c>
      <c r="Q79" s="339" t="s">
        <v>386</v>
      </c>
    </row>
    <row r="80" spans="1:17" ht="15" customHeight="1" thickTop="1" thickBot="1" x14ac:dyDescent="0.25">
      <c r="A80" s="154">
        <v>61</v>
      </c>
      <c r="B80" s="17" t="s">
        <v>129</v>
      </c>
      <c r="C80" s="355">
        <v>51</v>
      </c>
      <c r="D80" s="37">
        <f t="shared" si="22"/>
        <v>0</v>
      </c>
      <c r="E80" s="36">
        <f t="shared" si="23"/>
        <v>3</v>
      </c>
      <c r="F80" s="18">
        <f t="shared" si="24"/>
        <v>48</v>
      </c>
      <c r="G80" s="331">
        <v>3</v>
      </c>
      <c r="H80" s="18">
        <f t="shared" si="25"/>
        <v>16</v>
      </c>
      <c r="I80" s="356">
        <f t="shared" si="26"/>
        <v>51</v>
      </c>
      <c r="J80" s="359">
        <v>69</v>
      </c>
      <c r="K80" s="399" t="s">
        <v>383</v>
      </c>
      <c r="L80" s="399" t="s">
        <v>1482</v>
      </c>
      <c r="M80" s="461" t="s">
        <v>1483</v>
      </c>
      <c r="N80" s="401" t="s">
        <v>150</v>
      </c>
      <c r="O80" s="405" t="s">
        <v>141</v>
      </c>
      <c r="P80" s="399" t="s">
        <v>1412</v>
      </c>
      <c r="Q80" s="454" t="s">
        <v>863</v>
      </c>
    </row>
    <row r="81" spans="1:18" ht="15" customHeight="1" thickTop="1" thickBot="1" x14ac:dyDescent="0.25">
      <c r="A81" s="152">
        <v>62</v>
      </c>
      <c r="B81" s="17" t="s">
        <v>128</v>
      </c>
      <c r="C81" s="355">
        <v>121</v>
      </c>
      <c r="D81" s="37">
        <f t="shared" si="22"/>
        <v>5</v>
      </c>
      <c r="E81" s="36">
        <f t="shared" si="23"/>
        <v>1</v>
      </c>
      <c r="F81" s="18">
        <f t="shared" si="24"/>
        <v>125</v>
      </c>
      <c r="G81" s="331">
        <v>4</v>
      </c>
      <c r="H81" s="18">
        <f t="shared" si="25"/>
        <v>31.25</v>
      </c>
      <c r="I81" s="356">
        <f t="shared" si="26"/>
        <v>7</v>
      </c>
      <c r="J81" s="359">
        <v>70</v>
      </c>
      <c r="K81" s="399" t="s">
        <v>383</v>
      </c>
      <c r="L81" s="399" t="s">
        <v>1484</v>
      </c>
      <c r="M81" s="461" t="s">
        <v>1485</v>
      </c>
      <c r="N81" s="401" t="s">
        <v>1486</v>
      </c>
      <c r="O81" s="289" t="s">
        <v>142</v>
      </c>
      <c r="P81" s="399" t="s">
        <v>1412</v>
      </c>
      <c r="Q81" s="339" t="s">
        <v>386</v>
      </c>
    </row>
    <row r="82" spans="1:18" ht="15" customHeight="1" thickTop="1" thickBot="1" x14ac:dyDescent="0.25">
      <c r="A82" s="8">
        <v>63</v>
      </c>
      <c r="B82" s="17" t="s">
        <v>127</v>
      </c>
      <c r="C82" s="355">
        <v>65</v>
      </c>
      <c r="D82" s="37">
        <f t="shared" si="22"/>
        <v>0</v>
      </c>
      <c r="E82" s="36">
        <f t="shared" si="23"/>
        <v>1</v>
      </c>
      <c r="F82" s="18">
        <f t="shared" si="24"/>
        <v>64</v>
      </c>
      <c r="G82" s="331">
        <v>3</v>
      </c>
      <c r="H82" s="18">
        <f t="shared" si="25"/>
        <v>21.333333333333332</v>
      </c>
      <c r="I82" s="356">
        <f t="shared" si="26"/>
        <v>35</v>
      </c>
      <c r="J82" s="359">
        <v>71</v>
      </c>
      <c r="K82" s="399" t="s">
        <v>383</v>
      </c>
      <c r="L82" s="399" t="s">
        <v>1487</v>
      </c>
      <c r="M82" s="461" t="s">
        <v>1488</v>
      </c>
      <c r="N82" s="401" t="s">
        <v>150</v>
      </c>
      <c r="O82" s="289" t="s">
        <v>142</v>
      </c>
      <c r="P82" s="399" t="s">
        <v>792</v>
      </c>
      <c r="Q82" s="339" t="s">
        <v>386</v>
      </c>
    </row>
    <row r="83" spans="1:18" ht="15" customHeight="1" thickTop="1" thickBot="1" x14ac:dyDescent="0.25">
      <c r="A83" s="8">
        <v>64</v>
      </c>
      <c r="B83" s="17" t="s">
        <v>126</v>
      </c>
      <c r="C83" s="355">
        <v>14</v>
      </c>
      <c r="D83" s="37">
        <f t="shared" si="22"/>
        <v>0</v>
      </c>
      <c r="E83" s="36">
        <f t="shared" si="23"/>
        <v>1</v>
      </c>
      <c r="F83" s="18">
        <f t="shared" si="24"/>
        <v>13</v>
      </c>
      <c r="G83" s="331">
        <v>1</v>
      </c>
      <c r="H83" s="18">
        <f t="shared" si="25"/>
        <v>13</v>
      </c>
      <c r="I83" s="356">
        <f t="shared" si="26"/>
        <v>20</v>
      </c>
      <c r="J83" s="359">
        <v>72</v>
      </c>
      <c r="K83" s="399" t="s">
        <v>383</v>
      </c>
      <c r="L83" s="399" t="s">
        <v>1489</v>
      </c>
      <c r="M83" s="461" t="s">
        <v>1490</v>
      </c>
      <c r="N83" s="289" t="s">
        <v>145</v>
      </c>
      <c r="O83" s="410" t="s">
        <v>150</v>
      </c>
      <c r="P83" s="399" t="s">
        <v>787</v>
      </c>
      <c r="Q83" s="339" t="s">
        <v>386</v>
      </c>
      <c r="R83" s="339"/>
    </row>
    <row r="84" spans="1:18" ht="15" customHeight="1" thickTop="1" thickBot="1" x14ac:dyDescent="0.25">
      <c r="A84" s="152">
        <v>65</v>
      </c>
      <c r="B84" s="17" t="s">
        <v>125</v>
      </c>
      <c r="C84" s="355">
        <v>117</v>
      </c>
      <c r="D84" s="37">
        <f t="shared" si="22"/>
        <v>7</v>
      </c>
      <c r="E84" s="36">
        <f t="shared" si="23"/>
        <v>0</v>
      </c>
      <c r="F84" s="18">
        <f t="shared" si="24"/>
        <v>124</v>
      </c>
      <c r="G84" s="331">
        <v>4</v>
      </c>
      <c r="H84" s="18">
        <f t="shared" si="25"/>
        <v>31</v>
      </c>
      <c r="I84" s="356">
        <f t="shared" si="26"/>
        <v>8</v>
      </c>
      <c r="J84" s="359">
        <v>73</v>
      </c>
      <c r="K84" s="399" t="s">
        <v>275</v>
      </c>
      <c r="L84" s="399" t="s">
        <v>1491</v>
      </c>
      <c r="M84" s="461" t="s">
        <v>1492</v>
      </c>
      <c r="N84" s="167" t="s">
        <v>93</v>
      </c>
      <c r="O84" s="334" t="s">
        <v>96</v>
      </c>
      <c r="P84" s="399" t="s">
        <v>787</v>
      </c>
      <c r="Q84" s="339" t="s">
        <v>386</v>
      </c>
    </row>
    <row r="85" spans="1:18" ht="15" customHeight="1" thickTop="1" thickBot="1" x14ac:dyDescent="0.25">
      <c r="A85" s="154">
        <v>66</v>
      </c>
      <c r="B85" s="17" t="s">
        <v>124</v>
      </c>
      <c r="C85" s="355">
        <v>16</v>
      </c>
      <c r="D85" s="37">
        <f t="shared" si="22"/>
        <v>1</v>
      </c>
      <c r="E85" s="36">
        <f t="shared" si="23"/>
        <v>2</v>
      </c>
      <c r="F85" s="18">
        <f t="shared" si="24"/>
        <v>15</v>
      </c>
      <c r="G85" s="331">
        <v>1</v>
      </c>
      <c r="H85" s="18">
        <f t="shared" si="25"/>
        <v>15</v>
      </c>
      <c r="I85" s="356">
        <f t="shared" si="26"/>
        <v>18</v>
      </c>
      <c r="J85" s="359">
        <v>74</v>
      </c>
      <c r="K85" s="399" t="s">
        <v>487</v>
      </c>
      <c r="L85" s="399" t="s">
        <v>1548</v>
      </c>
      <c r="M85" s="485" t="s">
        <v>673</v>
      </c>
      <c r="N85" s="21" t="s">
        <v>178</v>
      </c>
      <c r="O85" s="64" t="s">
        <v>174</v>
      </c>
      <c r="P85" s="399" t="s">
        <v>787</v>
      </c>
      <c r="Q85" s="339" t="s">
        <v>386</v>
      </c>
    </row>
    <row r="86" spans="1:18" ht="15" customHeight="1" thickTop="1" thickBot="1" x14ac:dyDescent="0.25">
      <c r="A86" s="8">
        <v>67</v>
      </c>
      <c r="B86" s="17" t="s">
        <v>123</v>
      </c>
      <c r="C86" s="355">
        <v>47</v>
      </c>
      <c r="D86" s="37">
        <f t="shared" si="22"/>
        <v>2</v>
      </c>
      <c r="E86" s="36">
        <f t="shared" si="23"/>
        <v>1</v>
      </c>
      <c r="F86" s="18">
        <f t="shared" si="24"/>
        <v>48</v>
      </c>
      <c r="G86" s="331">
        <v>2</v>
      </c>
      <c r="H86" s="18">
        <f t="shared" si="25"/>
        <v>24</v>
      </c>
      <c r="I86" s="356">
        <f t="shared" si="26"/>
        <v>18</v>
      </c>
      <c r="J86" s="359">
        <v>75</v>
      </c>
      <c r="K86" s="399" t="s">
        <v>383</v>
      </c>
      <c r="L86" s="399" t="s">
        <v>1549</v>
      </c>
      <c r="M86" s="470" t="s">
        <v>1550</v>
      </c>
      <c r="N86" s="289" t="s">
        <v>142</v>
      </c>
      <c r="O86" s="405" t="s">
        <v>141</v>
      </c>
      <c r="P86" s="399" t="s">
        <v>787</v>
      </c>
      <c r="Q86" s="339" t="s">
        <v>386</v>
      </c>
    </row>
    <row r="87" spans="1:18" ht="15" customHeight="1" thickTop="1" thickBot="1" x14ac:dyDescent="0.25">
      <c r="A87" s="8">
        <v>68</v>
      </c>
      <c r="B87" s="48" t="s">
        <v>122</v>
      </c>
      <c r="C87" s="355">
        <v>28</v>
      </c>
      <c r="D87" s="37">
        <f t="shared" si="22"/>
        <v>1</v>
      </c>
      <c r="E87" s="36">
        <f t="shared" si="23"/>
        <v>1</v>
      </c>
      <c r="F87" s="18">
        <f t="shared" si="24"/>
        <v>28</v>
      </c>
      <c r="G87" s="331">
        <v>1</v>
      </c>
      <c r="H87" s="18">
        <f t="shared" si="25"/>
        <v>28</v>
      </c>
      <c r="I87" s="356">
        <f t="shared" si="26"/>
        <v>5</v>
      </c>
      <c r="J87" s="359">
        <v>76</v>
      </c>
      <c r="K87" s="399" t="s">
        <v>275</v>
      </c>
      <c r="L87" s="399" t="s">
        <v>1551</v>
      </c>
      <c r="M87" s="461" t="s">
        <v>1552</v>
      </c>
      <c r="N87" s="167" t="s">
        <v>93</v>
      </c>
      <c r="O87" s="334" t="s">
        <v>95</v>
      </c>
      <c r="P87" s="399" t="s">
        <v>1433</v>
      </c>
      <c r="Q87" s="339" t="s">
        <v>386</v>
      </c>
    </row>
    <row r="88" spans="1:18" ht="15" customHeight="1" thickTop="1" x14ac:dyDescent="0.2">
      <c r="A88" s="22"/>
      <c r="B88" s="172" t="s">
        <v>193</v>
      </c>
      <c r="C88" s="348">
        <f>SUM(C79:C87)</f>
        <v>493</v>
      </c>
      <c r="D88" s="348">
        <f t="shared" ref="D88:I88" si="27">SUM(D79:D87)</f>
        <v>17</v>
      </c>
      <c r="E88" s="348">
        <f t="shared" si="27"/>
        <v>12</v>
      </c>
      <c r="F88" s="348">
        <f t="shared" si="27"/>
        <v>498</v>
      </c>
      <c r="G88" s="348">
        <f t="shared" si="27"/>
        <v>21</v>
      </c>
      <c r="H88" s="348">
        <f t="shared" si="27"/>
        <v>196.08333333333331</v>
      </c>
      <c r="I88" s="357">
        <f t="shared" si="27"/>
        <v>195</v>
      </c>
      <c r="J88" s="359">
        <v>77</v>
      </c>
      <c r="K88" s="399" t="s">
        <v>234</v>
      </c>
      <c r="L88" s="399" t="s">
        <v>1553</v>
      </c>
      <c r="M88" s="461" t="s">
        <v>1554</v>
      </c>
      <c r="N88" s="334" t="s">
        <v>167</v>
      </c>
      <c r="O88" s="334" t="s">
        <v>173</v>
      </c>
      <c r="P88" s="436" t="s">
        <v>1433</v>
      </c>
      <c r="Q88" s="339" t="s">
        <v>386</v>
      </c>
    </row>
    <row r="89" spans="1:18" ht="15" customHeight="1" thickBot="1" x14ac:dyDescent="0.25">
      <c r="A89" s="8">
        <v>69</v>
      </c>
      <c r="B89" s="71" t="s">
        <v>121</v>
      </c>
      <c r="C89" s="355">
        <v>113</v>
      </c>
      <c r="D89" s="37">
        <f t="shared" ref="D89:D106" si="28">COUNTIF(O$12:O$10001,B89)</f>
        <v>1</v>
      </c>
      <c r="E89" s="36">
        <f t="shared" ref="E89:E106" si="29">COUNTIF(N$12:N$10001,B89)</f>
        <v>2</v>
      </c>
      <c r="F89" s="18">
        <f t="shared" si="24"/>
        <v>112</v>
      </c>
      <c r="G89" s="331">
        <v>5</v>
      </c>
      <c r="H89" s="18">
        <f t="shared" si="25"/>
        <v>22.4</v>
      </c>
      <c r="I89" s="356">
        <f t="shared" si="26"/>
        <v>53.000000000000007</v>
      </c>
      <c r="J89" s="359">
        <v>78</v>
      </c>
      <c r="K89" s="436" t="s">
        <v>299</v>
      </c>
      <c r="L89" s="399" t="s">
        <v>1555</v>
      </c>
      <c r="M89" s="461" t="s">
        <v>1556</v>
      </c>
      <c r="N89" s="406" t="s">
        <v>1498</v>
      </c>
      <c r="O89" s="334" t="s">
        <v>54</v>
      </c>
      <c r="P89" s="399" t="s">
        <v>866</v>
      </c>
      <c r="Q89" s="339" t="s">
        <v>386</v>
      </c>
    </row>
    <row r="90" spans="1:18" ht="15" customHeight="1" thickTop="1" thickBot="1" x14ac:dyDescent="0.25">
      <c r="A90" s="8">
        <v>70</v>
      </c>
      <c r="B90" s="17" t="s">
        <v>120</v>
      </c>
      <c r="C90" s="355">
        <v>141</v>
      </c>
      <c r="D90" s="37">
        <f t="shared" si="28"/>
        <v>7</v>
      </c>
      <c r="E90" s="36">
        <f t="shared" si="29"/>
        <v>0</v>
      </c>
      <c r="F90" s="18">
        <f t="shared" si="24"/>
        <v>148</v>
      </c>
      <c r="G90" s="331">
        <v>5</v>
      </c>
      <c r="H90" s="18">
        <f t="shared" si="25"/>
        <v>29.6</v>
      </c>
      <c r="I90" s="356">
        <f t="shared" si="26"/>
        <v>16.999999999999993</v>
      </c>
      <c r="J90" s="359">
        <v>79</v>
      </c>
      <c r="K90" s="399" t="s">
        <v>299</v>
      </c>
      <c r="L90" s="399" t="s">
        <v>1557</v>
      </c>
      <c r="M90" s="461" t="s">
        <v>1558</v>
      </c>
      <c r="N90" s="334" t="s">
        <v>59</v>
      </c>
      <c r="O90" s="334" t="s">
        <v>71</v>
      </c>
      <c r="P90" s="399" t="s">
        <v>1412</v>
      </c>
      <c r="Q90" s="339" t="s">
        <v>386</v>
      </c>
    </row>
    <row r="91" spans="1:18" ht="15" customHeight="1" thickTop="1" thickBot="1" x14ac:dyDescent="0.25">
      <c r="A91" s="8">
        <v>71</v>
      </c>
      <c r="B91" s="17" t="s">
        <v>119</v>
      </c>
      <c r="C91" s="355">
        <v>81</v>
      </c>
      <c r="D91" s="37">
        <f t="shared" si="28"/>
        <v>2</v>
      </c>
      <c r="E91" s="36">
        <f t="shared" si="29"/>
        <v>2</v>
      </c>
      <c r="F91" s="18">
        <f t="shared" si="24"/>
        <v>81</v>
      </c>
      <c r="G91" s="331">
        <v>3</v>
      </c>
      <c r="H91" s="18">
        <f t="shared" si="25"/>
        <v>27</v>
      </c>
      <c r="I91" s="356">
        <f t="shared" si="26"/>
        <v>18</v>
      </c>
      <c r="J91" s="359">
        <v>80</v>
      </c>
      <c r="K91" s="399" t="s">
        <v>383</v>
      </c>
      <c r="L91" s="399" t="s">
        <v>1559</v>
      </c>
      <c r="M91" s="461" t="s">
        <v>1560</v>
      </c>
      <c r="N91" s="167" t="s">
        <v>156</v>
      </c>
      <c r="O91" s="329" t="s">
        <v>147</v>
      </c>
      <c r="P91" s="399" t="s">
        <v>792</v>
      </c>
      <c r="Q91" s="339" t="s">
        <v>386</v>
      </c>
    </row>
    <row r="92" spans="1:18" ht="15" customHeight="1" thickTop="1" thickBot="1" x14ac:dyDescent="0.25">
      <c r="A92" s="8">
        <v>72</v>
      </c>
      <c r="B92" s="17" t="s">
        <v>118</v>
      </c>
      <c r="C92" s="355">
        <v>50</v>
      </c>
      <c r="D92" s="37">
        <f t="shared" si="28"/>
        <v>2</v>
      </c>
      <c r="E92" s="36">
        <f t="shared" si="29"/>
        <v>0</v>
      </c>
      <c r="F92" s="18">
        <f t="shared" si="24"/>
        <v>52</v>
      </c>
      <c r="G92" s="331">
        <v>2</v>
      </c>
      <c r="H92" s="18">
        <f t="shared" si="25"/>
        <v>26</v>
      </c>
      <c r="I92" s="356">
        <f t="shared" si="26"/>
        <v>14</v>
      </c>
      <c r="J92" s="359">
        <v>81</v>
      </c>
      <c r="K92" s="399" t="s">
        <v>259</v>
      </c>
      <c r="L92" s="399" t="s">
        <v>1561</v>
      </c>
      <c r="M92" s="461" t="s">
        <v>1562</v>
      </c>
      <c r="N92" s="167" t="s">
        <v>121</v>
      </c>
      <c r="O92" s="334" t="s">
        <v>108</v>
      </c>
      <c r="P92" s="399" t="s">
        <v>1412</v>
      </c>
      <c r="Q92" s="339" t="s">
        <v>386</v>
      </c>
    </row>
    <row r="93" spans="1:18" ht="15" customHeight="1" thickTop="1" thickBot="1" x14ac:dyDescent="0.25">
      <c r="A93" s="152">
        <v>73</v>
      </c>
      <c r="B93" s="34" t="s">
        <v>117</v>
      </c>
      <c r="C93" s="355">
        <v>176</v>
      </c>
      <c r="D93" s="37">
        <f t="shared" si="28"/>
        <v>3</v>
      </c>
      <c r="E93" s="36">
        <f t="shared" si="29"/>
        <v>0</v>
      </c>
      <c r="F93" s="18">
        <f t="shared" si="24"/>
        <v>179</v>
      </c>
      <c r="G93" s="331">
        <v>5</v>
      </c>
      <c r="H93" s="18">
        <f t="shared" si="25"/>
        <v>35.799999999999997</v>
      </c>
      <c r="I93" s="356">
        <f t="shared" si="26"/>
        <v>-13.999999999999986</v>
      </c>
      <c r="J93" s="359">
        <v>82</v>
      </c>
      <c r="K93" s="399" t="s">
        <v>487</v>
      </c>
      <c r="L93" s="399" t="s">
        <v>1563</v>
      </c>
      <c r="M93" s="461" t="s">
        <v>1564</v>
      </c>
      <c r="N93" s="469" t="s">
        <v>172</v>
      </c>
      <c r="O93" s="334" t="s">
        <v>174</v>
      </c>
      <c r="P93" s="399" t="s">
        <v>1565</v>
      </c>
      <c r="Q93" s="339" t="s">
        <v>386</v>
      </c>
    </row>
    <row r="94" spans="1:18" ht="15" customHeight="1" thickTop="1" thickBot="1" x14ac:dyDescent="0.25">
      <c r="A94" s="8">
        <v>74</v>
      </c>
      <c r="B94" s="17" t="s">
        <v>116</v>
      </c>
      <c r="C94" s="355">
        <v>77</v>
      </c>
      <c r="D94" s="37">
        <f t="shared" si="28"/>
        <v>0</v>
      </c>
      <c r="E94" s="36">
        <f t="shared" si="29"/>
        <v>1</v>
      </c>
      <c r="F94" s="18">
        <f t="shared" si="24"/>
        <v>76</v>
      </c>
      <c r="G94" s="331">
        <v>3</v>
      </c>
      <c r="H94" s="18">
        <f t="shared" si="25"/>
        <v>25.333333333333332</v>
      </c>
      <c r="I94" s="356">
        <f t="shared" si="26"/>
        <v>23.000000000000004</v>
      </c>
      <c r="J94" s="359">
        <v>83</v>
      </c>
      <c r="K94" s="399" t="s">
        <v>383</v>
      </c>
      <c r="L94" s="399" t="s">
        <v>1566</v>
      </c>
      <c r="M94" s="461" t="s">
        <v>1567</v>
      </c>
      <c r="N94" s="334" t="s">
        <v>173</v>
      </c>
      <c r="O94" s="334" t="s">
        <v>143</v>
      </c>
      <c r="P94" s="399" t="s">
        <v>792</v>
      </c>
      <c r="Q94" s="339" t="s">
        <v>386</v>
      </c>
    </row>
    <row r="95" spans="1:18" ht="15" customHeight="1" thickTop="1" thickBot="1" x14ac:dyDescent="0.25">
      <c r="A95" s="8">
        <v>75</v>
      </c>
      <c r="B95" s="17" t="s">
        <v>115</v>
      </c>
      <c r="C95" s="355">
        <v>23</v>
      </c>
      <c r="D95" s="37">
        <f t="shared" si="28"/>
        <v>0</v>
      </c>
      <c r="E95" s="36">
        <f t="shared" si="29"/>
        <v>0</v>
      </c>
      <c r="F95" s="18">
        <f t="shared" si="24"/>
        <v>23</v>
      </c>
      <c r="G95" s="331">
        <v>1</v>
      </c>
      <c r="H95" s="18">
        <f t="shared" si="25"/>
        <v>23</v>
      </c>
      <c r="I95" s="356">
        <f t="shared" si="26"/>
        <v>10</v>
      </c>
      <c r="J95" s="359">
        <v>84</v>
      </c>
      <c r="K95" s="399" t="s">
        <v>383</v>
      </c>
      <c r="L95" s="399" t="s">
        <v>1568</v>
      </c>
      <c r="M95" s="461" t="s">
        <v>1569</v>
      </c>
      <c r="N95" s="329" t="s">
        <v>144</v>
      </c>
      <c r="O95" s="329" t="s">
        <v>145</v>
      </c>
      <c r="P95" s="399" t="s">
        <v>792</v>
      </c>
      <c r="Q95" s="339" t="s">
        <v>386</v>
      </c>
    </row>
    <row r="96" spans="1:18" ht="15" customHeight="1" thickTop="1" thickBot="1" x14ac:dyDescent="0.25">
      <c r="A96" s="8">
        <v>76</v>
      </c>
      <c r="B96" s="33" t="s">
        <v>114</v>
      </c>
      <c r="C96" s="355">
        <v>79</v>
      </c>
      <c r="D96" s="37">
        <f t="shared" si="28"/>
        <v>3</v>
      </c>
      <c r="E96" s="36">
        <f t="shared" si="29"/>
        <v>3</v>
      </c>
      <c r="F96" s="18">
        <f t="shared" si="24"/>
        <v>79</v>
      </c>
      <c r="G96" s="331">
        <v>3</v>
      </c>
      <c r="H96" s="18">
        <f t="shared" si="25"/>
        <v>26.333333333333332</v>
      </c>
      <c r="I96" s="356">
        <f t="shared" si="26"/>
        <v>20.000000000000004</v>
      </c>
      <c r="J96" s="359">
        <v>85</v>
      </c>
      <c r="K96" s="399" t="s">
        <v>259</v>
      </c>
      <c r="L96" s="414" t="s">
        <v>1697</v>
      </c>
      <c r="M96" s="467" t="s">
        <v>1698</v>
      </c>
      <c r="N96" s="334" t="s">
        <v>42</v>
      </c>
      <c r="O96" s="167" t="s">
        <v>134</v>
      </c>
      <c r="P96" s="339"/>
      <c r="Q96" s="339" t="s">
        <v>386</v>
      </c>
    </row>
    <row r="97" spans="1:17" ht="15" customHeight="1" thickTop="1" thickBot="1" x14ac:dyDescent="0.25">
      <c r="A97" s="8">
        <v>77</v>
      </c>
      <c r="B97" s="17" t="s">
        <v>113</v>
      </c>
      <c r="C97" s="355">
        <v>28</v>
      </c>
      <c r="D97" s="37">
        <f t="shared" si="28"/>
        <v>0</v>
      </c>
      <c r="E97" s="36">
        <f t="shared" si="29"/>
        <v>1</v>
      </c>
      <c r="F97" s="18">
        <f t="shared" si="24"/>
        <v>27</v>
      </c>
      <c r="G97" s="331">
        <v>1</v>
      </c>
      <c r="H97" s="18">
        <f t="shared" si="25"/>
        <v>27</v>
      </c>
      <c r="I97" s="356">
        <f t="shared" si="26"/>
        <v>6</v>
      </c>
      <c r="J97" s="359">
        <v>86</v>
      </c>
      <c r="K97" s="414" t="s">
        <v>1699</v>
      </c>
      <c r="L97" s="399" t="s">
        <v>1700</v>
      </c>
      <c r="M97" s="460" t="s">
        <v>1701</v>
      </c>
      <c r="N97" s="334" t="s">
        <v>138</v>
      </c>
      <c r="O97" s="334" t="s">
        <v>170</v>
      </c>
      <c r="P97" s="339"/>
      <c r="Q97" s="339" t="s">
        <v>386</v>
      </c>
    </row>
    <row r="98" spans="1:17" ht="15" customHeight="1" thickTop="1" thickBot="1" x14ac:dyDescent="0.25">
      <c r="A98" s="8">
        <v>78</v>
      </c>
      <c r="B98" s="17" t="s">
        <v>112</v>
      </c>
      <c r="C98" s="355">
        <v>29</v>
      </c>
      <c r="D98" s="37">
        <f t="shared" si="28"/>
        <v>0</v>
      </c>
      <c r="E98" s="36">
        <f t="shared" si="29"/>
        <v>0</v>
      </c>
      <c r="F98" s="18">
        <f t="shared" si="24"/>
        <v>29</v>
      </c>
      <c r="G98" s="331">
        <v>1</v>
      </c>
      <c r="H98" s="18">
        <f t="shared" si="25"/>
        <v>29</v>
      </c>
      <c r="I98" s="356">
        <f t="shared" si="26"/>
        <v>4</v>
      </c>
      <c r="J98" s="359">
        <v>87</v>
      </c>
      <c r="K98" s="399" t="s">
        <v>259</v>
      </c>
      <c r="L98" s="399" t="s">
        <v>1702</v>
      </c>
      <c r="M98" s="460" t="s">
        <v>1703</v>
      </c>
      <c r="N98" s="334" t="s">
        <v>509</v>
      </c>
      <c r="O98" s="167" t="s">
        <v>114</v>
      </c>
      <c r="P98" s="339"/>
      <c r="Q98" s="339" t="s">
        <v>386</v>
      </c>
    </row>
    <row r="99" spans="1:17" ht="15" customHeight="1" thickTop="1" thickBot="1" x14ac:dyDescent="0.25">
      <c r="A99" s="8">
        <v>79</v>
      </c>
      <c r="B99" s="17" t="s">
        <v>111</v>
      </c>
      <c r="C99" s="355">
        <v>27</v>
      </c>
      <c r="D99" s="37">
        <f t="shared" si="28"/>
        <v>0</v>
      </c>
      <c r="E99" s="36">
        <f t="shared" si="29"/>
        <v>0</v>
      </c>
      <c r="F99" s="18">
        <f t="shared" si="24"/>
        <v>27</v>
      </c>
      <c r="G99" s="331">
        <v>1</v>
      </c>
      <c r="H99" s="18">
        <f t="shared" si="25"/>
        <v>27</v>
      </c>
      <c r="I99" s="356">
        <f t="shared" si="26"/>
        <v>6</v>
      </c>
      <c r="J99" s="359">
        <v>88</v>
      </c>
      <c r="K99" s="399" t="s">
        <v>494</v>
      </c>
      <c r="L99" s="399" t="s">
        <v>1704</v>
      </c>
      <c r="M99" s="461" t="s">
        <v>1705</v>
      </c>
      <c r="N99" s="167" t="s">
        <v>2</v>
      </c>
      <c r="O99" s="329" t="s">
        <v>147</v>
      </c>
      <c r="P99" s="339"/>
      <c r="Q99" s="339" t="s">
        <v>386</v>
      </c>
    </row>
    <row r="100" spans="1:17" ht="15" customHeight="1" thickTop="1" thickBot="1" x14ac:dyDescent="0.25">
      <c r="A100" s="8">
        <v>80</v>
      </c>
      <c r="B100" s="17" t="s">
        <v>110</v>
      </c>
      <c r="C100" s="355">
        <v>75</v>
      </c>
      <c r="D100" s="37">
        <f t="shared" si="28"/>
        <v>0</v>
      </c>
      <c r="E100" s="36">
        <f t="shared" si="29"/>
        <v>3</v>
      </c>
      <c r="F100" s="18">
        <f t="shared" si="24"/>
        <v>72</v>
      </c>
      <c r="G100" s="331">
        <v>3</v>
      </c>
      <c r="H100" s="18">
        <f t="shared" si="25"/>
        <v>24</v>
      </c>
      <c r="I100" s="356">
        <f t="shared" si="26"/>
        <v>27</v>
      </c>
      <c r="J100" s="359">
        <v>89</v>
      </c>
      <c r="K100" s="436" t="s">
        <v>1773</v>
      </c>
      <c r="L100" s="399" t="s">
        <v>1774</v>
      </c>
      <c r="M100" s="461" t="s">
        <v>1775</v>
      </c>
      <c r="N100" s="406" t="s">
        <v>1776</v>
      </c>
      <c r="O100" s="336" t="s">
        <v>160</v>
      </c>
      <c r="P100" s="399" t="s">
        <v>1631</v>
      </c>
      <c r="Q100" s="339" t="s">
        <v>386</v>
      </c>
    </row>
    <row r="101" spans="1:17" ht="15" customHeight="1" thickTop="1" thickBot="1" x14ac:dyDescent="0.25">
      <c r="A101" s="8">
        <v>81</v>
      </c>
      <c r="B101" s="173" t="s">
        <v>109</v>
      </c>
      <c r="C101" s="355">
        <v>66</v>
      </c>
      <c r="D101" s="37">
        <f t="shared" si="28"/>
        <v>1</v>
      </c>
      <c r="E101" s="36">
        <f t="shared" si="29"/>
        <v>1</v>
      </c>
      <c r="F101" s="18">
        <f t="shared" si="24"/>
        <v>66</v>
      </c>
      <c r="G101" s="331">
        <v>2</v>
      </c>
      <c r="H101" s="18">
        <f t="shared" si="25"/>
        <v>33</v>
      </c>
      <c r="I101" s="356">
        <f t="shared" si="26"/>
        <v>0</v>
      </c>
      <c r="J101" s="359">
        <v>90</v>
      </c>
      <c r="K101" s="399" t="s">
        <v>383</v>
      </c>
      <c r="L101" s="399" t="s">
        <v>1777</v>
      </c>
      <c r="M101" s="461" t="s">
        <v>1778</v>
      </c>
      <c r="N101" s="334" t="s">
        <v>1007</v>
      </c>
      <c r="O101" s="289" t="s">
        <v>145</v>
      </c>
      <c r="P101" s="399"/>
      <c r="Q101" s="339" t="s">
        <v>386</v>
      </c>
    </row>
    <row r="102" spans="1:17" ht="15" customHeight="1" thickTop="1" thickBot="1" x14ac:dyDescent="0.25">
      <c r="A102" s="14">
        <v>82</v>
      </c>
      <c r="B102" s="17" t="s">
        <v>108</v>
      </c>
      <c r="C102" s="355">
        <v>70</v>
      </c>
      <c r="D102" s="37">
        <f t="shared" si="28"/>
        <v>1</v>
      </c>
      <c r="E102" s="36">
        <f t="shared" si="29"/>
        <v>2</v>
      </c>
      <c r="F102" s="18">
        <f t="shared" si="24"/>
        <v>69</v>
      </c>
      <c r="G102" s="331">
        <v>3</v>
      </c>
      <c r="H102" s="18">
        <f t="shared" si="25"/>
        <v>23</v>
      </c>
      <c r="I102" s="356">
        <f t="shared" si="26"/>
        <v>30</v>
      </c>
      <c r="J102" s="359">
        <v>91</v>
      </c>
      <c r="K102" s="399" t="s">
        <v>259</v>
      </c>
      <c r="L102" s="399" t="s">
        <v>1779</v>
      </c>
      <c r="M102" s="461" t="s">
        <v>1780</v>
      </c>
      <c r="N102" s="410" t="s">
        <v>114</v>
      </c>
      <c r="O102" s="410" t="s">
        <v>119</v>
      </c>
      <c r="P102" s="399" t="s">
        <v>1422</v>
      </c>
      <c r="Q102" s="339" t="s">
        <v>386</v>
      </c>
    </row>
    <row r="103" spans="1:17" ht="15" customHeight="1" thickTop="1" thickBot="1" x14ac:dyDescent="0.25">
      <c r="A103" s="8">
        <v>83</v>
      </c>
      <c r="B103" s="17" t="s">
        <v>107</v>
      </c>
      <c r="C103" s="355">
        <v>26</v>
      </c>
      <c r="D103" s="37">
        <f t="shared" si="28"/>
        <v>0</v>
      </c>
      <c r="E103" s="36">
        <f t="shared" si="29"/>
        <v>1</v>
      </c>
      <c r="F103" s="18">
        <f t="shared" si="24"/>
        <v>25</v>
      </c>
      <c r="G103" s="331">
        <v>1</v>
      </c>
      <c r="H103" s="18">
        <f t="shared" si="25"/>
        <v>25</v>
      </c>
      <c r="I103" s="356">
        <f t="shared" si="26"/>
        <v>8</v>
      </c>
      <c r="J103" s="359">
        <v>92</v>
      </c>
      <c r="K103" s="399" t="s">
        <v>266</v>
      </c>
      <c r="L103" s="399" t="s">
        <v>1815</v>
      </c>
      <c r="M103" s="460" t="s">
        <v>1816</v>
      </c>
      <c r="N103" s="404" t="s">
        <v>1817</v>
      </c>
      <c r="O103" s="334" t="s">
        <v>97</v>
      </c>
      <c r="P103" s="399"/>
      <c r="Q103" s="339" t="s">
        <v>386</v>
      </c>
    </row>
    <row r="104" spans="1:17" ht="15" customHeight="1" thickTop="1" thickBot="1" x14ac:dyDescent="0.25">
      <c r="A104" s="8">
        <v>84</v>
      </c>
      <c r="B104" s="17" t="s">
        <v>106</v>
      </c>
      <c r="C104" s="355">
        <v>27</v>
      </c>
      <c r="D104" s="37">
        <f t="shared" si="28"/>
        <v>0</v>
      </c>
      <c r="E104" s="36">
        <f t="shared" si="29"/>
        <v>0</v>
      </c>
      <c r="F104" s="18">
        <f t="shared" si="24"/>
        <v>27</v>
      </c>
      <c r="G104" s="331">
        <v>1</v>
      </c>
      <c r="H104" s="18">
        <f t="shared" si="25"/>
        <v>27</v>
      </c>
      <c r="I104" s="356">
        <f t="shared" si="26"/>
        <v>6</v>
      </c>
      <c r="J104" s="359">
        <v>93</v>
      </c>
      <c r="K104" s="399" t="s">
        <v>259</v>
      </c>
      <c r="L104" s="399" t="s">
        <v>1818</v>
      </c>
      <c r="M104" s="460" t="s">
        <v>1819</v>
      </c>
      <c r="N104" s="401" t="s">
        <v>119</v>
      </c>
      <c r="O104" s="410" t="s">
        <v>120</v>
      </c>
      <c r="P104" s="399"/>
      <c r="Q104" s="339" t="s">
        <v>386</v>
      </c>
    </row>
    <row r="105" spans="1:17" ht="15" customHeight="1" thickTop="1" thickBot="1" x14ac:dyDescent="0.25">
      <c r="A105" s="8">
        <v>85</v>
      </c>
      <c r="B105" s="17" t="s">
        <v>8</v>
      </c>
      <c r="C105" s="355">
        <v>15</v>
      </c>
      <c r="D105" s="37">
        <f t="shared" si="28"/>
        <v>0</v>
      </c>
      <c r="E105" s="36">
        <f t="shared" si="29"/>
        <v>0</v>
      </c>
      <c r="F105" s="18">
        <f t="shared" si="24"/>
        <v>15</v>
      </c>
      <c r="G105" s="331">
        <v>1</v>
      </c>
      <c r="H105" s="18">
        <f t="shared" si="25"/>
        <v>15</v>
      </c>
      <c r="I105" s="356">
        <f t="shared" si="26"/>
        <v>18</v>
      </c>
      <c r="J105" s="359">
        <v>94</v>
      </c>
      <c r="K105" s="399" t="s">
        <v>377</v>
      </c>
      <c r="L105" s="399" t="s">
        <v>1820</v>
      </c>
      <c r="M105" s="461" t="s">
        <v>1821</v>
      </c>
      <c r="N105" s="403" t="s">
        <v>187</v>
      </c>
      <c r="O105" s="404" t="s">
        <v>152</v>
      </c>
      <c r="P105" s="399"/>
      <c r="Q105" s="339" t="s">
        <v>386</v>
      </c>
    </row>
    <row r="106" spans="1:17" ht="15" customHeight="1" thickTop="1" thickBot="1" x14ac:dyDescent="0.25">
      <c r="A106" s="8">
        <v>86</v>
      </c>
      <c r="B106" s="48" t="s">
        <v>4</v>
      </c>
      <c r="C106" s="355">
        <v>9</v>
      </c>
      <c r="D106" s="37">
        <f t="shared" si="28"/>
        <v>0</v>
      </c>
      <c r="E106" s="36">
        <f t="shared" si="29"/>
        <v>1</v>
      </c>
      <c r="F106" s="18">
        <f t="shared" si="24"/>
        <v>8</v>
      </c>
      <c r="G106" s="331">
        <v>1</v>
      </c>
      <c r="H106" s="18">
        <f t="shared" si="25"/>
        <v>8</v>
      </c>
      <c r="I106" s="356">
        <f t="shared" si="26"/>
        <v>25</v>
      </c>
      <c r="J106" s="359">
        <v>95</v>
      </c>
      <c r="K106" s="399" t="s">
        <v>487</v>
      </c>
      <c r="L106" s="399" t="s">
        <v>1822</v>
      </c>
      <c r="M106" s="461" t="s">
        <v>1823</v>
      </c>
      <c r="N106" s="401" t="s">
        <v>175</v>
      </c>
      <c r="O106" s="439" t="s">
        <v>177</v>
      </c>
      <c r="P106" s="399" t="s">
        <v>1824</v>
      </c>
      <c r="Q106" s="339" t="s">
        <v>386</v>
      </c>
    </row>
    <row r="107" spans="1:17" ht="15" customHeight="1" thickTop="1" x14ac:dyDescent="0.2">
      <c r="A107" s="22"/>
      <c r="B107" s="172" t="s">
        <v>193</v>
      </c>
      <c r="C107" s="348">
        <f>SUM(C89:C106)</f>
        <v>1112</v>
      </c>
      <c r="D107" s="348">
        <f t="shared" ref="D107:I107" si="30">SUM(D89:D106)</f>
        <v>20</v>
      </c>
      <c r="E107" s="348">
        <f t="shared" si="30"/>
        <v>17</v>
      </c>
      <c r="F107" s="348">
        <f t="shared" si="30"/>
        <v>1115</v>
      </c>
      <c r="G107" s="348">
        <f t="shared" si="30"/>
        <v>42</v>
      </c>
      <c r="H107" s="348">
        <f t="shared" si="30"/>
        <v>453.4666666666667</v>
      </c>
      <c r="I107" s="357">
        <f t="shared" si="30"/>
        <v>271</v>
      </c>
      <c r="J107" s="359">
        <v>96</v>
      </c>
      <c r="K107" s="399" t="s">
        <v>383</v>
      </c>
      <c r="L107" s="399" t="s">
        <v>1825</v>
      </c>
      <c r="M107" s="461" t="s">
        <v>1826</v>
      </c>
      <c r="N107" s="289" t="s">
        <v>142</v>
      </c>
      <c r="O107" s="401" t="s">
        <v>149</v>
      </c>
      <c r="P107" s="399"/>
      <c r="Q107" s="339" t="s">
        <v>386</v>
      </c>
    </row>
    <row r="108" spans="1:17" ht="15" customHeight="1" thickBot="1" x14ac:dyDescent="0.25">
      <c r="A108" s="152">
        <v>87</v>
      </c>
      <c r="B108" s="72" t="s">
        <v>105</v>
      </c>
      <c r="C108" s="355">
        <v>118</v>
      </c>
      <c r="D108" s="37">
        <f t="shared" ref="D108:D116" si="31">COUNTIF(O$12:O$10001,B108)</f>
        <v>1</v>
      </c>
      <c r="E108" s="36">
        <f t="shared" ref="E108:E116" si="32">COUNTIF(N$12:N$10001,B108)</f>
        <v>1</v>
      </c>
      <c r="F108" s="18">
        <v>132</v>
      </c>
      <c r="G108" s="331">
        <v>4</v>
      </c>
      <c r="H108" s="18">
        <f t="shared" si="25"/>
        <v>33</v>
      </c>
      <c r="I108" s="356">
        <f t="shared" si="26"/>
        <v>0</v>
      </c>
      <c r="J108" s="359">
        <v>97</v>
      </c>
      <c r="K108" s="399" t="s">
        <v>383</v>
      </c>
      <c r="L108" s="399" t="s">
        <v>1827</v>
      </c>
      <c r="M108" s="461" t="s">
        <v>1828</v>
      </c>
      <c r="N108" s="289" t="s">
        <v>1635</v>
      </c>
      <c r="O108" s="289" t="s">
        <v>142</v>
      </c>
      <c r="P108" s="399"/>
      <c r="Q108" s="339" t="s">
        <v>386</v>
      </c>
    </row>
    <row r="109" spans="1:17" ht="15" customHeight="1" thickTop="1" thickBot="1" x14ac:dyDescent="0.25">
      <c r="A109" s="8">
        <v>88</v>
      </c>
      <c r="B109" s="35" t="s">
        <v>104</v>
      </c>
      <c r="C109" s="355">
        <v>37</v>
      </c>
      <c r="D109" s="37">
        <f t="shared" si="31"/>
        <v>0</v>
      </c>
      <c r="E109" s="36">
        <f t="shared" si="32"/>
        <v>1</v>
      </c>
      <c r="F109" s="18">
        <f t="shared" si="24"/>
        <v>36</v>
      </c>
      <c r="G109" s="331">
        <v>2</v>
      </c>
      <c r="H109" s="18">
        <f t="shared" si="25"/>
        <v>18</v>
      </c>
      <c r="I109" s="356">
        <f t="shared" si="26"/>
        <v>30</v>
      </c>
      <c r="J109" s="359">
        <v>98</v>
      </c>
      <c r="K109" s="399" t="s">
        <v>377</v>
      </c>
      <c r="L109" s="399" t="s">
        <v>1910</v>
      </c>
      <c r="M109" s="492" t="s">
        <v>1911</v>
      </c>
      <c r="N109" s="441" t="s">
        <v>65</v>
      </c>
      <c r="O109" s="65" t="s">
        <v>365</v>
      </c>
      <c r="P109" s="399"/>
      <c r="Q109" s="339" t="s">
        <v>386</v>
      </c>
    </row>
    <row r="110" spans="1:17" ht="15" customHeight="1" thickTop="1" thickBot="1" x14ac:dyDescent="0.25">
      <c r="A110" s="8">
        <v>89</v>
      </c>
      <c r="B110" s="69" t="s">
        <v>103</v>
      </c>
      <c r="C110" s="355">
        <v>13</v>
      </c>
      <c r="D110" s="37">
        <f t="shared" si="31"/>
        <v>0</v>
      </c>
      <c r="E110" s="36">
        <f t="shared" si="32"/>
        <v>2</v>
      </c>
      <c r="F110" s="18">
        <f t="shared" si="24"/>
        <v>11</v>
      </c>
      <c r="G110" s="331">
        <v>1</v>
      </c>
      <c r="H110" s="18">
        <f t="shared" si="25"/>
        <v>11</v>
      </c>
      <c r="I110" s="356">
        <f t="shared" si="26"/>
        <v>22</v>
      </c>
      <c r="J110" s="359">
        <v>99</v>
      </c>
      <c r="K110" s="399" t="s">
        <v>234</v>
      </c>
      <c r="L110" s="399" t="s">
        <v>1912</v>
      </c>
      <c r="M110" s="461" t="s">
        <v>1913</v>
      </c>
      <c r="N110" s="346" t="s">
        <v>159</v>
      </c>
      <c r="O110" s="336" t="s">
        <v>161</v>
      </c>
      <c r="P110" s="399" t="s">
        <v>1914</v>
      </c>
      <c r="Q110" s="339" t="s">
        <v>386</v>
      </c>
    </row>
    <row r="111" spans="1:17" ht="15" customHeight="1" thickTop="1" thickBot="1" x14ac:dyDescent="0.25">
      <c r="A111" s="16">
        <v>90</v>
      </c>
      <c r="B111" s="25" t="s">
        <v>102</v>
      </c>
      <c r="C111" s="355">
        <v>31</v>
      </c>
      <c r="D111" s="37">
        <f t="shared" si="31"/>
        <v>0</v>
      </c>
      <c r="E111" s="36">
        <f t="shared" si="32"/>
        <v>1</v>
      </c>
      <c r="F111" s="18">
        <f t="shared" si="24"/>
        <v>30</v>
      </c>
      <c r="G111" s="331">
        <v>1</v>
      </c>
      <c r="H111" s="18">
        <f t="shared" si="25"/>
        <v>30</v>
      </c>
      <c r="I111" s="356">
        <f t="shared" si="26"/>
        <v>3</v>
      </c>
      <c r="J111" s="359">
        <v>100</v>
      </c>
      <c r="K111" s="399" t="s">
        <v>255</v>
      </c>
      <c r="L111" s="399" t="s">
        <v>1915</v>
      </c>
      <c r="M111" s="461" t="s">
        <v>1916</v>
      </c>
      <c r="N111" s="401" t="s">
        <v>140</v>
      </c>
      <c r="O111" s="410" t="s">
        <v>138</v>
      </c>
      <c r="P111" s="399"/>
      <c r="Q111" s="339" t="s">
        <v>386</v>
      </c>
    </row>
    <row r="112" spans="1:17" ht="15" customHeight="1" thickTop="1" thickBot="1" x14ac:dyDescent="0.25">
      <c r="A112" s="14">
        <v>91</v>
      </c>
      <c r="B112" s="35" t="s">
        <v>101</v>
      </c>
      <c r="C112" s="355">
        <v>6</v>
      </c>
      <c r="D112" s="37">
        <f t="shared" si="31"/>
        <v>0</v>
      </c>
      <c r="E112" s="36">
        <f t="shared" si="32"/>
        <v>1</v>
      </c>
      <c r="F112" s="18">
        <f t="shared" si="24"/>
        <v>5</v>
      </c>
      <c r="G112" s="331">
        <v>1</v>
      </c>
      <c r="H112" s="18">
        <f t="shared" si="25"/>
        <v>5</v>
      </c>
      <c r="I112" s="356">
        <f t="shared" si="26"/>
        <v>28</v>
      </c>
      <c r="J112" s="359">
        <v>101</v>
      </c>
      <c r="K112" s="399" t="s">
        <v>255</v>
      </c>
      <c r="L112" s="399" t="s">
        <v>1917</v>
      </c>
      <c r="M112" s="460" t="s">
        <v>1918</v>
      </c>
      <c r="N112" s="401" t="s">
        <v>138</v>
      </c>
      <c r="O112" s="410" t="s">
        <v>136</v>
      </c>
      <c r="P112" s="399"/>
      <c r="Q112" s="339" t="s">
        <v>386</v>
      </c>
    </row>
    <row r="113" spans="1:17" ht="15" customHeight="1" thickTop="1" thickBot="1" x14ac:dyDescent="0.25">
      <c r="A113" s="14">
        <v>92</v>
      </c>
      <c r="B113" s="25" t="s">
        <v>100</v>
      </c>
      <c r="C113" s="355">
        <v>2</v>
      </c>
      <c r="D113" s="37">
        <f t="shared" si="31"/>
        <v>0</v>
      </c>
      <c r="E113" s="36">
        <f t="shared" si="32"/>
        <v>0</v>
      </c>
      <c r="F113" s="18">
        <f t="shared" si="24"/>
        <v>2</v>
      </c>
      <c r="G113" s="331">
        <v>1</v>
      </c>
      <c r="H113" s="18">
        <f t="shared" si="25"/>
        <v>2</v>
      </c>
      <c r="I113" s="356">
        <f t="shared" si="26"/>
        <v>31</v>
      </c>
      <c r="J113" s="359">
        <v>102</v>
      </c>
      <c r="K113" s="399" t="s">
        <v>383</v>
      </c>
      <c r="L113" s="399" t="s">
        <v>1919</v>
      </c>
      <c r="M113" s="461" t="s">
        <v>1920</v>
      </c>
      <c r="N113" s="336" t="s">
        <v>166</v>
      </c>
      <c r="O113" s="289" t="s">
        <v>146</v>
      </c>
      <c r="P113" s="399"/>
      <c r="Q113" s="339" t="s">
        <v>386</v>
      </c>
    </row>
    <row r="114" spans="1:17" ht="15" customHeight="1" thickTop="1" thickBot="1" x14ac:dyDescent="0.25">
      <c r="A114" s="14">
        <v>93</v>
      </c>
      <c r="B114" s="25" t="s">
        <v>99</v>
      </c>
      <c r="C114" s="355">
        <v>20</v>
      </c>
      <c r="D114" s="37">
        <f t="shared" si="31"/>
        <v>0</v>
      </c>
      <c r="E114" s="36">
        <f t="shared" si="32"/>
        <v>0</v>
      </c>
      <c r="F114" s="18">
        <f t="shared" si="24"/>
        <v>20</v>
      </c>
      <c r="G114" s="331">
        <v>1</v>
      </c>
      <c r="H114" s="18">
        <f t="shared" si="25"/>
        <v>20</v>
      </c>
      <c r="I114" s="356">
        <f t="shared" si="26"/>
        <v>13</v>
      </c>
      <c r="J114" s="359">
        <v>103</v>
      </c>
      <c r="K114" s="399" t="s">
        <v>383</v>
      </c>
      <c r="L114" s="399" t="s">
        <v>1921</v>
      </c>
      <c r="M114" s="461" t="s">
        <v>1922</v>
      </c>
      <c r="N114" s="289" t="s">
        <v>145</v>
      </c>
      <c r="O114" s="410" t="s">
        <v>150</v>
      </c>
      <c r="P114" s="399"/>
      <c r="Q114" s="339" t="s">
        <v>386</v>
      </c>
    </row>
    <row r="115" spans="1:17" ht="15" customHeight="1" thickTop="1" thickBot="1" x14ac:dyDescent="0.25">
      <c r="A115" s="8">
        <v>94</v>
      </c>
      <c r="B115" s="25" t="s">
        <v>98</v>
      </c>
      <c r="C115" s="355">
        <v>3</v>
      </c>
      <c r="D115" s="37">
        <f t="shared" si="31"/>
        <v>0</v>
      </c>
      <c r="E115" s="36">
        <f t="shared" si="32"/>
        <v>0</v>
      </c>
      <c r="F115" s="18">
        <f t="shared" si="24"/>
        <v>3</v>
      </c>
      <c r="G115" s="331">
        <v>1</v>
      </c>
      <c r="H115" s="18">
        <f t="shared" si="25"/>
        <v>3</v>
      </c>
      <c r="I115" s="356">
        <f t="shared" si="26"/>
        <v>30</v>
      </c>
      <c r="J115" s="359">
        <v>104</v>
      </c>
      <c r="K115" s="399" t="s">
        <v>383</v>
      </c>
      <c r="L115" s="399" t="s">
        <v>1923</v>
      </c>
      <c r="M115" s="461" t="s">
        <v>1924</v>
      </c>
      <c r="N115" s="401" t="s">
        <v>143</v>
      </c>
      <c r="O115" s="289" t="s">
        <v>142</v>
      </c>
      <c r="P115" s="399" t="s">
        <v>1925</v>
      </c>
      <c r="Q115" s="339" t="s">
        <v>386</v>
      </c>
    </row>
    <row r="116" spans="1:17" ht="15" customHeight="1" thickTop="1" thickBot="1" x14ac:dyDescent="0.25">
      <c r="A116" s="16">
        <v>95</v>
      </c>
      <c r="B116" s="73" t="s">
        <v>97</v>
      </c>
      <c r="C116" s="355">
        <v>93</v>
      </c>
      <c r="D116" s="37">
        <f t="shared" si="31"/>
        <v>2</v>
      </c>
      <c r="E116" s="36">
        <f t="shared" si="32"/>
        <v>0</v>
      </c>
      <c r="F116" s="18">
        <f t="shared" si="24"/>
        <v>95</v>
      </c>
      <c r="G116" s="331">
        <v>4</v>
      </c>
      <c r="H116" s="18">
        <f t="shared" si="25"/>
        <v>23.75</v>
      </c>
      <c r="I116" s="356">
        <f t="shared" si="26"/>
        <v>37</v>
      </c>
      <c r="J116" s="359">
        <v>105</v>
      </c>
      <c r="K116" s="399" t="s">
        <v>383</v>
      </c>
      <c r="L116" s="402" t="s">
        <v>1976</v>
      </c>
      <c r="M116" s="461" t="s">
        <v>1977</v>
      </c>
      <c r="N116" s="47" t="s">
        <v>199</v>
      </c>
      <c r="O116" s="18" t="s">
        <v>148</v>
      </c>
      <c r="P116" s="193"/>
      <c r="Q116" s="339" t="s">
        <v>386</v>
      </c>
    </row>
    <row r="117" spans="1:17" ht="15" customHeight="1" thickTop="1" x14ac:dyDescent="0.2">
      <c r="A117" s="22"/>
      <c r="B117" s="174" t="s">
        <v>193</v>
      </c>
      <c r="C117" s="348">
        <f>SUM(C108:C116)</f>
        <v>323</v>
      </c>
      <c r="D117" s="348">
        <f t="shared" ref="D117:I117" si="33">SUM(D108:D116)</f>
        <v>3</v>
      </c>
      <c r="E117" s="348">
        <f t="shared" si="33"/>
        <v>6</v>
      </c>
      <c r="F117" s="348">
        <f t="shared" si="33"/>
        <v>334</v>
      </c>
      <c r="G117" s="348">
        <f t="shared" si="33"/>
        <v>16</v>
      </c>
      <c r="H117" s="348">
        <f t="shared" si="33"/>
        <v>145.75</v>
      </c>
      <c r="I117" s="357">
        <f t="shared" si="33"/>
        <v>194</v>
      </c>
      <c r="J117" s="359">
        <v>106</v>
      </c>
      <c r="K117" s="334" t="s">
        <v>487</v>
      </c>
      <c r="L117" s="402" t="s">
        <v>1978</v>
      </c>
      <c r="M117" s="461" t="s">
        <v>1979</v>
      </c>
      <c r="N117" s="402" t="s">
        <v>175</v>
      </c>
      <c r="O117" s="402" t="s">
        <v>585</v>
      </c>
      <c r="P117" s="193"/>
      <c r="Q117" s="507" t="s">
        <v>175</v>
      </c>
    </row>
    <row r="118" spans="1:17" ht="15" customHeight="1" thickBot="1" x14ac:dyDescent="0.25">
      <c r="A118" s="8">
        <v>96</v>
      </c>
      <c r="B118" s="74" t="s">
        <v>96</v>
      </c>
      <c r="C118" s="355">
        <v>144</v>
      </c>
      <c r="D118" s="37">
        <f t="shared" ref="D118:D127" si="34">COUNTIF(O$12:O$10001,B118)</f>
        <v>2</v>
      </c>
      <c r="E118" s="36">
        <f t="shared" ref="E118:E127" si="35">COUNTIF(N$12:N$10001,B118)</f>
        <v>2</v>
      </c>
      <c r="F118" s="18">
        <f t="shared" si="24"/>
        <v>144</v>
      </c>
      <c r="G118" s="331">
        <v>5</v>
      </c>
      <c r="H118" s="18">
        <f t="shared" si="25"/>
        <v>28.8</v>
      </c>
      <c r="I118" s="356">
        <f t="shared" si="26"/>
        <v>20.999999999999996</v>
      </c>
      <c r="J118" s="359">
        <v>107</v>
      </c>
      <c r="K118" s="334" t="s">
        <v>1980</v>
      </c>
      <c r="L118" s="402" t="s">
        <v>1981</v>
      </c>
      <c r="M118" s="461" t="s">
        <v>1982</v>
      </c>
      <c r="N118" s="35" t="s">
        <v>156</v>
      </c>
      <c r="O118" s="35" t="s">
        <v>153</v>
      </c>
      <c r="P118" s="329" t="s">
        <v>1433</v>
      </c>
      <c r="Q118" s="329" t="s">
        <v>386</v>
      </c>
    </row>
    <row r="119" spans="1:17" ht="15" customHeight="1" thickTop="1" thickBot="1" x14ac:dyDescent="0.25">
      <c r="A119" s="8">
        <v>97</v>
      </c>
      <c r="B119" s="17" t="s">
        <v>95</v>
      </c>
      <c r="C119" s="355">
        <v>62</v>
      </c>
      <c r="D119" s="37">
        <f t="shared" si="34"/>
        <v>3</v>
      </c>
      <c r="E119" s="36">
        <f t="shared" si="35"/>
        <v>1</v>
      </c>
      <c r="F119" s="18">
        <f t="shared" si="24"/>
        <v>64</v>
      </c>
      <c r="G119" s="331">
        <v>3</v>
      </c>
      <c r="H119" s="18">
        <f t="shared" si="25"/>
        <v>21.333333333333332</v>
      </c>
      <c r="I119" s="356">
        <f t="shared" si="26"/>
        <v>35</v>
      </c>
      <c r="J119" s="359">
        <v>108</v>
      </c>
      <c r="K119" s="399" t="s">
        <v>275</v>
      </c>
      <c r="L119" s="399" t="s">
        <v>1985</v>
      </c>
      <c r="M119" s="461" t="s">
        <v>1986</v>
      </c>
      <c r="N119" s="334" t="s">
        <v>96</v>
      </c>
      <c r="O119" s="167" t="s">
        <v>92</v>
      </c>
      <c r="P119" s="399"/>
      <c r="Q119" s="329" t="s">
        <v>386</v>
      </c>
    </row>
    <row r="120" spans="1:17" ht="15" customHeight="1" thickTop="1" thickBot="1" x14ac:dyDescent="0.25">
      <c r="A120" s="16">
        <v>98</v>
      </c>
      <c r="B120" s="25" t="s">
        <v>94</v>
      </c>
      <c r="C120" s="355">
        <v>43</v>
      </c>
      <c r="D120" s="37">
        <f t="shared" si="34"/>
        <v>0</v>
      </c>
      <c r="E120" s="36">
        <f t="shared" si="35"/>
        <v>2</v>
      </c>
      <c r="F120" s="18">
        <f t="shared" si="24"/>
        <v>41</v>
      </c>
      <c r="G120" s="331">
        <v>2</v>
      </c>
      <c r="H120" s="18">
        <f t="shared" si="25"/>
        <v>20.5</v>
      </c>
      <c r="I120" s="356">
        <f t="shared" si="26"/>
        <v>25</v>
      </c>
      <c r="J120" s="359">
        <v>109</v>
      </c>
      <c r="K120" s="399" t="s">
        <v>487</v>
      </c>
      <c r="L120" s="399" t="s">
        <v>1987</v>
      </c>
      <c r="M120" s="460" t="s">
        <v>1988</v>
      </c>
      <c r="N120" s="334" t="s">
        <v>172</v>
      </c>
      <c r="O120" s="334" t="s">
        <v>174</v>
      </c>
      <c r="P120" s="399" t="s">
        <v>1989</v>
      </c>
      <c r="Q120" s="329" t="s">
        <v>386</v>
      </c>
    </row>
    <row r="121" spans="1:17" ht="15" customHeight="1" thickTop="1" thickBot="1" x14ac:dyDescent="0.25">
      <c r="A121" s="16">
        <v>99</v>
      </c>
      <c r="B121" s="35" t="s">
        <v>93</v>
      </c>
      <c r="C121" s="355">
        <v>63</v>
      </c>
      <c r="D121" s="37">
        <f t="shared" si="34"/>
        <v>2</v>
      </c>
      <c r="E121" s="36">
        <f t="shared" si="35"/>
        <v>2</v>
      </c>
      <c r="F121" s="18">
        <f t="shared" si="24"/>
        <v>63</v>
      </c>
      <c r="G121" s="331">
        <v>3</v>
      </c>
      <c r="H121" s="18">
        <f t="shared" si="25"/>
        <v>21</v>
      </c>
      <c r="I121" s="356">
        <f t="shared" si="26"/>
        <v>36</v>
      </c>
      <c r="J121" s="359">
        <v>110</v>
      </c>
      <c r="K121" s="399" t="s">
        <v>487</v>
      </c>
      <c r="L121" s="399" t="s">
        <v>1990</v>
      </c>
      <c r="M121" s="460" t="s">
        <v>1991</v>
      </c>
      <c r="N121" s="334" t="s">
        <v>172</v>
      </c>
      <c r="O121" s="334" t="s">
        <v>174</v>
      </c>
      <c r="P121" s="399" t="s">
        <v>1989</v>
      </c>
      <c r="Q121" s="329" t="s">
        <v>386</v>
      </c>
    </row>
    <row r="122" spans="1:17" ht="15" customHeight="1" thickTop="1" thickBot="1" x14ac:dyDescent="0.25">
      <c r="A122" s="16">
        <v>100</v>
      </c>
      <c r="B122" s="25" t="s">
        <v>92</v>
      </c>
      <c r="C122" s="355">
        <v>83</v>
      </c>
      <c r="D122" s="37">
        <f t="shared" si="34"/>
        <v>5</v>
      </c>
      <c r="E122" s="36">
        <f t="shared" si="35"/>
        <v>0</v>
      </c>
      <c r="F122" s="18">
        <f t="shared" si="24"/>
        <v>88</v>
      </c>
      <c r="G122" s="331">
        <v>3</v>
      </c>
      <c r="H122" s="18">
        <f t="shared" si="25"/>
        <v>29.333333333333332</v>
      </c>
      <c r="I122" s="356">
        <f t="shared" si="26"/>
        <v>11.000000000000004</v>
      </c>
      <c r="J122" s="359">
        <v>111</v>
      </c>
      <c r="K122" s="399" t="s">
        <v>487</v>
      </c>
      <c r="L122" s="399" t="s">
        <v>1992</v>
      </c>
      <c r="M122" s="461" t="s">
        <v>1993</v>
      </c>
      <c r="N122" s="334" t="s">
        <v>1994</v>
      </c>
      <c r="O122" s="334" t="s">
        <v>173</v>
      </c>
      <c r="P122" s="399"/>
      <c r="Q122" s="329" t="s">
        <v>386</v>
      </c>
    </row>
    <row r="123" spans="1:17" ht="15" customHeight="1" thickTop="1" thickBot="1" x14ac:dyDescent="0.25">
      <c r="A123" s="16">
        <v>101</v>
      </c>
      <c r="B123" s="35" t="s">
        <v>91</v>
      </c>
      <c r="C123" s="355">
        <v>32</v>
      </c>
      <c r="D123" s="37">
        <f t="shared" si="34"/>
        <v>0</v>
      </c>
      <c r="E123" s="36">
        <f t="shared" si="35"/>
        <v>1</v>
      </c>
      <c r="F123" s="18">
        <f t="shared" si="24"/>
        <v>31</v>
      </c>
      <c r="G123" s="331">
        <v>2</v>
      </c>
      <c r="H123" s="18">
        <f t="shared" si="25"/>
        <v>15.5</v>
      </c>
      <c r="I123" s="356">
        <f t="shared" si="26"/>
        <v>35</v>
      </c>
      <c r="J123" s="359">
        <v>112</v>
      </c>
      <c r="K123" s="399" t="s">
        <v>286</v>
      </c>
      <c r="L123" s="399" t="s">
        <v>1995</v>
      </c>
      <c r="M123" s="461" t="s">
        <v>1996</v>
      </c>
      <c r="N123" s="334" t="s">
        <v>85</v>
      </c>
      <c r="O123" s="167" t="s">
        <v>79</v>
      </c>
      <c r="P123" s="399" t="s">
        <v>1925</v>
      </c>
      <c r="Q123" s="506" t="s">
        <v>87</v>
      </c>
    </row>
    <row r="124" spans="1:17" ht="15" customHeight="1" thickTop="1" thickBot="1" x14ac:dyDescent="0.25">
      <c r="A124" s="8">
        <v>102</v>
      </c>
      <c r="B124" s="68" t="s">
        <v>90</v>
      </c>
      <c r="C124" s="355">
        <v>4</v>
      </c>
      <c r="D124" s="37">
        <f t="shared" si="34"/>
        <v>0</v>
      </c>
      <c r="E124" s="36">
        <f t="shared" si="35"/>
        <v>0</v>
      </c>
      <c r="F124" s="18">
        <f t="shared" si="24"/>
        <v>4</v>
      </c>
      <c r="G124" s="331">
        <v>1</v>
      </c>
      <c r="H124" s="18">
        <f t="shared" si="25"/>
        <v>4</v>
      </c>
      <c r="I124" s="356">
        <f t="shared" si="26"/>
        <v>29</v>
      </c>
      <c r="J124" s="359">
        <v>113</v>
      </c>
      <c r="K124" s="399" t="s">
        <v>286</v>
      </c>
      <c r="L124" s="399" t="s">
        <v>1997</v>
      </c>
      <c r="M124" s="461" t="s">
        <v>1998</v>
      </c>
      <c r="N124" s="167" t="s">
        <v>82</v>
      </c>
      <c r="O124" s="167" t="s">
        <v>79</v>
      </c>
      <c r="P124" s="399"/>
      <c r="Q124" s="506" t="s">
        <v>87</v>
      </c>
    </row>
    <row r="125" spans="1:17" ht="15" customHeight="1" thickTop="1" thickBot="1" x14ac:dyDescent="0.25">
      <c r="A125" s="8">
        <v>103</v>
      </c>
      <c r="B125" s="34" t="s">
        <v>89</v>
      </c>
      <c r="C125" s="355">
        <v>87</v>
      </c>
      <c r="D125" s="37">
        <f t="shared" si="34"/>
        <v>4</v>
      </c>
      <c r="E125" s="36">
        <f t="shared" si="35"/>
        <v>3</v>
      </c>
      <c r="F125" s="18">
        <f t="shared" si="24"/>
        <v>88</v>
      </c>
      <c r="G125" s="331">
        <v>3</v>
      </c>
      <c r="H125" s="18">
        <f t="shared" si="25"/>
        <v>29.333333333333332</v>
      </c>
      <c r="I125" s="356">
        <f t="shared" si="26"/>
        <v>11.000000000000004</v>
      </c>
      <c r="J125" s="359">
        <v>114</v>
      </c>
      <c r="K125" s="399" t="s">
        <v>286</v>
      </c>
      <c r="L125" s="399" t="s">
        <v>1999</v>
      </c>
      <c r="M125" s="465" t="s">
        <v>2000</v>
      </c>
      <c r="N125" s="334" t="s">
        <v>80</v>
      </c>
      <c r="O125" s="167" t="s">
        <v>79</v>
      </c>
      <c r="P125" s="399"/>
      <c r="Q125" s="506" t="s">
        <v>87</v>
      </c>
    </row>
    <row r="126" spans="1:17" ht="15" customHeight="1" thickTop="1" thickBot="1" x14ac:dyDescent="0.25">
      <c r="A126" s="14">
        <v>104</v>
      </c>
      <c r="B126" s="34" t="s">
        <v>88</v>
      </c>
      <c r="C126" s="355">
        <v>54</v>
      </c>
      <c r="D126" s="37">
        <f t="shared" si="34"/>
        <v>2</v>
      </c>
      <c r="E126" s="36">
        <f t="shared" si="35"/>
        <v>3</v>
      </c>
      <c r="F126" s="18">
        <f t="shared" si="24"/>
        <v>53</v>
      </c>
      <c r="G126" s="331">
        <v>2</v>
      </c>
      <c r="H126" s="18">
        <f t="shared" si="25"/>
        <v>26.5</v>
      </c>
      <c r="I126" s="356">
        <f t="shared" si="26"/>
        <v>13</v>
      </c>
      <c r="J126" s="359">
        <v>115</v>
      </c>
      <c r="K126" s="399" t="s">
        <v>286</v>
      </c>
      <c r="L126" s="399" t="s">
        <v>2001</v>
      </c>
      <c r="M126" s="465" t="s">
        <v>2002</v>
      </c>
      <c r="N126" s="334" t="s">
        <v>83</v>
      </c>
      <c r="O126" s="167" t="s">
        <v>79</v>
      </c>
      <c r="P126" s="399"/>
      <c r="Q126" s="506" t="s">
        <v>87</v>
      </c>
    </row>
    <row r="127" spans="1:17" ht="15" customHeight="1" thickTop="1" thickBot="1" x14ac:dyDescent="0.25">
      <c r="A127" s="8">
        <v>105</v>
      </c>
      <c r="B127" s="28" t="s">
        <v>11</v>
      </c>
      <c r="C127" s="355">
        <v>17</v>
      </c>
      <c r="D127" s="37">
        <f t="shared" si="34"/>
        <v>0</v>
      </c>
      <c r="E127" s="36">
        <f t="shared" si="35"/>
        <v>0</v>
      </c>
      <c r="F127" s="18">
        <f t="shared" si="24"/>
        <v>17</v>
      </c>
      <c r="G127" s="331">
        <v>1</v>
      </c>
      <c r="H127" s="18">
        <f t="shared" si="25"/>
        <v>17</v>
      </c>
      <c r="I127" s="356">
        <f t="shared" si="26"/>
        <v>16</v>
      </c>
      <c r="J127" s="359">
        <v>116</v>
      </c>
      <c r="K127" s="399" t="s">
        <v>234</v>
      </c>
      <c r="L127" s="399" t="s">
        <v>2003</v>
      </c>
      <c r="M127" s="465" t="s">
        <v>2004</v>
      </c>
      <c r="N127" s="336" t="s">
        <v>163</v>
      </c>
      <c r="O127" s="336" t="s">
        <v>161</v>
      </c>
      <c r="P127" s="399"/>
      <c r="Q127" s="329" t="s">
        <v>386</v>
      </c>
    </row>
    <row r="128" spans="1:17" ht="15" customHeight="1" thickTop="1" thickBot="1" x14ac:dyDescent="0.25">
      <c r="A128" s="14"/>
      <c r="B128" s="20" t="s">
        <v>193</v>
      </c>
      <c r="C128" s="348">
        <f>SUM(C118:C127)</f>
        <v>589</v>
      </c>
      <c r="D128" s="348">
        <f t="shared" ref="D128:I128" si="36">SUM(D118:D127)</f>
        <v>18</v>
      </c>
      <c r="E128" s="348">
        <f t="shared" si="36"/>
        <v>14</v>
      </c>
      <c r="F128" s="348">
        <f t="shared" si="36"/>
        <v>593</v>
      </c>
      <c r="G128" s="348">
        <f t="shared" si="36"/>
        <v>25</v>
      </c>
      <c r="H128" s="348">
        <f t="shared" si="36"/>
        <v>213.29999999999998</v>
      </c>
      <c r="I128" s="357">
        <f t="shared" si="36"/>
        <v>232</v>
      </c>
      <c r="J128" s="359">
        <v>117</v>
      </c>
      <c r="K128" s="399" t="s">
        <v>494</v>
      </c>
      <c r="L128" s="399" t="s">
        <v>605</v>
      </c>
      <c r="M128" s="402" t="s">
        <v>660</v>
      </c>
      <c r="N128" s="18" t="s">
        <v>145</v>
      </c>
      <c r="O128" s="70" t="s">
        <v>142</v>
      </c>
      <c r="P128" s="193"/>
      <c r="Q128" s="329" t="s">
        <v>386</v>
      </c>
    </row>
    <row r="129" spans="1:17" ht="15" customHeight="1" thickTop="1" thickBot="1" x14ac:dyDescent="0.25">
      <c r="A129" s="16">
        <v>106</v>
      </c>
      <c r="B129" s="25" t="s">
        <v>87</v>
      </c>
      <c r="C129" s="355">
        <v>87</v>
      </c>
      <c r="D129" s="37">
        <f t="shared" ref="D129:D141" si="37">COUNTIF(O$12:O$10001,B129)</f>
        <v>0</v>
      </c>
      <c r="E129" s="36">
        <f t="shared" ref="E129:E141" si="38">COUNTIF(N$12:N$10001,B129)</f>
        <v>0</v>
      </c>
      <c r="F129" s="18">
        <f t="shared" si="24"/>
        <v>87</v>
      </c>
      <c r="G129" s="331">
        <v>3</v>
      </c>
      <c r="H129" s="18">
        <f t="shared" si="25"/>
        <v>29</v>
      </c>
      <c r="I129" s="356">
        <f t="shared" si="26"/>
        <v>12</v>
      </c>
      <c r="J129" s="359">
        <v>118</v>
      </c>
      <c r="K129" s="399" t="s">
        <v>383</v>
      </c>
      <c r="L129" s="399" t="s">
        <v>2007</v>
      </c>
      <c r="M129" s="402" t="s">
        <v>2008</v>
      </c>
      <c r="N129" s="334" t="s">
        <v>151</v>
      </c>
      <c r="O129" s="329" t="s">
        <v>148</v>
      </c>
      <c r="P129" s="399"/>
      <c r="Q129" s="329" t="s">
        <v>625</v>
      </c>
    </row>
    <row r="130" spans="1:17" ht="15" customHeight="1" thickTop="1" thickBot="1" x14ac:dyDescent="0.25">
      <c r="A130" s="14">
        <v>107</v>
      </c>
      <c r="B130" s="17" t="s">
        <v>86</v>
      </c>
      <c r="C130" s="355">
        <v>45</v>
      </c>
      <c r="D130" s="37">
        <f t="shared" si="37"/>
        <v>0</v>
      </c>
      <c r="E130" s="36">
        <f t="shared" si="38"/>
        <v>0</v>
      </c>
      <c r="F130" s="18">
        <f t="shared" si="24"/>
        <v>45</v>
      </c>
      <c r="G130" s="331">
        <v>2</v>
      </c>
      <c r="H130" s="18">
        <f t="shared" si="25"/>
        <v>22.5</v>
      </c>
      <c r="I130" s="356">
        <f t="shared" si="26"/>
        <v>21</v>
      </c>
      <c r="J130" s="359">
        <v>119</v>
      </c>
      <c r="K130" s="399" t="s">
        <v>1033</v>
      </c>
      <c r="L130" s="399" t="s">
        <v>2009</v>
      </c>
      <c r="M130" s="402" t="s">
        <v>2010</v>
      </c>
      <c r="N130" s="334" t="s">
        <v>102</v>
      </c>
      <c r="O130" s="167" t="s">
        <v>93</v>
      </c>
      <c r="P130" s="399"/>
      <c r="Q130" s="329" t="s">
        <v>386</v>
      </c>
    </row>
    <row r="131" spans="1:17" ht="15" customHeight="1" thickTop="1" thickBot="1" x14ac:dyDescent="0.25">
      <c r="A131" s="8">
        <v>108</v>
      </c>
      <c r="B131" s="17" t="s">
        <v>85</v>
      </c>
      <c r="C131" s="355">
        <v>20</v>
      </c>
      <c r="D131" s="37">
        <f t="shared" si="37"/>
        <v>0</v>
      </c>
      <c r="E131" s="36">
        <f t="shared" si="38"/>
        <v>2</v>
      </c>
      <c r="F131" s="18">
        <f t="shared" si="24"/>
        <v>18</v>
      </c>
      <c r="G131" s="331">
        <v>2</v>
      </c>
      <c r="H131" s="18">
        <f t="shared" si="25"/>
        <v>9</v>
      </c>
      <c r="I131" s="356">
        <f t="shared" si="26"/>
        <v>48</v>
      </c>
      <c r="J131" s="359">
        <v>120</v>
      </c>
      <c r="K131" s="399" t="s">
        <v>259</v>
      </c>
      <c r="L131" s="399" t="s">
        <v>2011</v>
      </c>
      <c r="M131" s="402" t="s">
        <v>2012</v>
      </c>
      <c r="N131" s="167" t="s">
        <v>114</v>
      </c>
      <c r="O131" s="167" t="s">
        <v>120</v>
      </c>
      <c r="P131" s="399"/>
      <c r="Q131" s="329" t="s">
        <v>386</v>
      </c>
    </row>
    <row r="132" spans="1:17" ht="15" customHeight="1" thickTop="1" thickBot="1" x14ac:dyDescent="0.25">
      <c r="A132" s="8">
        <v>109</v>
      </c>
      <c r="B132" s="17" t="s">
        <v>84</v>
      </c>
      <c r="C132" s="355">
        <v>34</v>
      </c>
      <c r="D132" s="37">
        <f t="shared" si="37"/>
        <v>0</v>
      </c>
      <c r="E132" s="36">
        <f t="shared" si="38"/>
        <v>0</v>
      </c>
      <c r="F132" s="18">
        <f t="shared" si="24"/>
        <v>34</v>
      </c>
      <c r="G132" s="331">
        <v>1</v>
      </c>
      <c r="H132" s="18">
        <f t="shared" si="25"/>
        <v>34</v>
      </c>
      <c r="I132" s="356">
        <f t="shared" si="26"/>
        <v>-1</v>
      </c>
      <c r="J132" s="491">
        <v>121</v>
      </c>
      <c r="K132" s="248" t="s">
        <v>275</v>
      </c>
      <c r="L132" s="399" t="s">
        <v>2081</v>
      </c>
      <c r="M132" s="400" t="s">
        <v>2082</v>
      </c>
      <c r="N132" s="334" t="s">
        <v>94</v>
      </c>
      <c r="O132" s="401" t="s">
        <v>95</v>
      </c>
      <c r="P132" s="399"/>
      <c r="Q132" s="329" t="s">
        <v>386</v>
      </c>
    </row>
    <row r="133" spans="1:17" ht="15" customHeight="1" thickTop="1" thickBot="1" x14ac:dyDescent="0.25">
      <c r="A133" s="8">
        <v>110</v>
      </c>
      <c r="B133" s="17" t="s">
        <v>83</v>
      </c>
      <c r="C133" s="355">
        <v>21</v>
      </c>
      <c r="D133" s="37">
        <f t="shared" si="37"/>
        <v>0</v>
      </c>
      <c r="E133" s="36">
        <f t="shared" si="38"/>
        <v>1</v>
      </c>
      <c r="F133" s="18">
        <f t="shared" si="24"/>
        <v>20</v>
      </c>
      <c r="G133" s="331">
        <v>1</v>
      </c>
      <c r="H133" s="18">
        <f t="shared" si="25"/>
        <v>20</v>
      </c>
      <c r="I133" s="356">
        <f t="shared" si="26"/>
        <v>13</v>
      </c>
      <c r="J133" s="359">
        <v>122</v>
      </c>
      <c r="K133" s="248" t="s">
        <v>234</v>
      </c>
      <c r="L133" s="399" t="s">
        <v>2083</v>
      </c>
      <c r="M133" s="402" t="s">
        <v>2084</v>
      </c>
      <c r="N133" s="336" t="s">
        <v>161</v>
      </c>
      <c r="O133" s="336" t="s">
        <v>166</v>
      </c>
      <c r="P133" s="399"/>
      <c r="Q133" s="407" t="s">
        <v>161</v>
      </c>
    </row>
    <row r="134" spans="1:17" ht="15" customHeight="1" thickTop="1" thickBot="1" x14ac:dyDescent="0.25">
      <c r="A134" s="16">
        <v>111</v>
      </c>
      <c r="B134" s="17" t="s">
        <v>82</v>
      </c>
      <c r="C134" s="355">
        <v>26</v>
      </c>
      <c r="D134" s="37">
        <f t="shared" si="37"/>
        <v>1</v>
      </c>
      <c r="E134" s="36">
        <f t="shared" si="38"/>
        <v>1</v>
      </c>
      <c r="F134" s="18">
        <f t="shared" si="24"/>
        <v>26</v>
      </c>
      <c r="G134" s="331">
        <v>1</v>
      </c>
      <c r="H134" s="18">
        <f t="shared" si="25"/>
        <v>26</v>
      </c>
      <c r="I134" s="356">
        <f t="shared" si="26"/>
        <v>7</v>
      </c>
      <c r="J134" s="359">
        <v>123</v>
      </c>
      <c r="K134" s="248" t="s">
        <v>234</v>
      </c>
      <c r="L134" s="399" t="s">
        <v>2085</v>
      </c>
      <c r="M134" s="402" t="s">
        <v>2086</v>
      </c>
      <c r="N134" s="167" t="s">
        <v>152</v>
      </c>
      <c r="O134" s="336" t="s">
        <v>161</v>
      </c>
      <c r="P134" s="399"/>
      <c r="Q134" s="329" t="s">
        <v>386</v>
      </c>
    </row>
    <row r="135" spans="1:17" ht="15" customHeight="1" thickTop="1" thickBot="1" x14ac:dyDescent="0.25">
      <c r="A135" s="8">
        <v>112</v>
      </c>
      <c r="B135" s="17" t="s">
        <v>81</v>
      </c>
      <c r="C135" s="355">
        <v>99</v>
      </c>
      <c r="D135" s="37">
        <f t="shared" si="37"/>
        <v>0</v>
      </c>
      <c r="E135" s="36">
        <f t="shared" si="38"/>
        <v>0</v>
      </c>
      <c r="F135" s="18">
        <f t="shared" si="24"/>
        <v>99</v>
      </c>
      <c r="G135" s="331">
        <v>4</v>
      </c>
      <c r="H135" s="18">
        <f t="shared" si="25"/>
        <v>24.75</v>
      </c>
      <c r="I135" s="356">
        <f t="shared" si="26"/>
        <v>33</v>
      </c>
      <c r="J135" s="359">
        <v>124</v>
      </c>
      <c r="K135" s="248" t="s">
        <v>494</v>
      </c>
      <c r="L135" s="399" t="s">
        <v>2087</v>
      </c>
      <c r="M135" s="402" t="s">
        <v>2088</v>
      </c>
      <c r="N135" s="410" t="s">
        <v>1635</v>
      </c>
      <c r="O135" s="289" t="s">
        <v>144</v>
      </c>
      <c r="P135" s="399"/>
      <c r="Q135" s="505" t="s">
        <v>145</v>
      </c>
    </row>
    <row r="136" spans="1:17" ht="15" customHeight="1" thickTop="1" thickBot="1" x14ac:dyDescent="0.25">
      <c r="A136" s="8">
        <v>113</v>
      </c>
      <c r="B136" s="17" t="s">
        <v>80</v>
      </c>
      <c r="C136" s="355">
        <v>19</v>
      </c>
      <c r="D136" s="37">
        <f t="shared" si="37"/>
        <v>0</v>
      </c>
      <c r="E136" s="36">
        <f t="shared" si="38"/>
        <v>1</v>
      </c>
      <c r="F136" s="18">
        <f t="shared" si="24"/>
        <v>18</v>
      </c>
      <c r="G136" s="331">
        <v>1</v>
      </c>
      <c r="H136" s="18">
        <f t="shared" si="25"/>
        <v>18</v>
      </c>
      <c r="I136" s="356">
        <f t="shared" si="26"/>
        <v>15</v>
      </c>
      <c r="J136" s="359">
        <v>125</v>
      </c>
      <c r="K136" s="248" t="s">
        <v>494</v>
      </c>
      <c r="L136" s="399" t="s">
        <v>2089</v>
      </c>
      <c r="M136" s="402" t="s">
        <v>2090</v>
      </c>
      <c r="N136" s="401" t="s">
        <v>149</v>
      </c>
      <c r="O136" s="410" t="s">
        <v>150</v>
      </c>
      <c r="P136" s="399"/>
      <c r="Q136" s="329" t="s">
        <v>386</v>
      </c>
    </row>
    <row r="137" spans="1:17" ht="15" customHeight="1" thickTop="1" thickBot="1" x14ac:dyDescent="0.25">
      <c r="A137" s="16">
        <v>114</v>
      </c>
      <c r="B137" s="65" t="s">
        <v>79</v>
      </c>
      <c r="C137" s="355">
        <v>103</v>
      </c>
      <c r="D137" s="37">
        <f t="shared" si="37"/>
        <v>5</v>
      </c>
      <c r="E137" s="36">
        <f t="shared" si="38"/>
        <v>0</v>
      </c>
      <c r="F137" s="18">
        <f t="shared" si="24"/>
        <v>108</v>
      </c>
      <c r="G137" s="331">
        <v>3</v>
      </c>
      <c r="H137" s="18">
        <f t="shared" si="25"/>
        <v>36</v>
      </c>
      <c r="I137" s="356">
        <f t="shared" si="26"/>
        <v>-9</v>
      </c>
      <c r="J137" s="359">
        <v>126</v>
      </c>
      <c r="K137" s="248" t="s">
        <v>634</v>
      </c>
      <c r="L137" s="399" t="s">
        <v>2091</v>
      </c>
      <c r="M137" s="400" t="s">
        <v>2092</v>
      </c>
      <c r="N137" s="334" t="s">
        <v>1007</v>
      </c>
      <c r="O137" s="404" t="s">
        <v>153</v>
      </c>
      <c r="P137" s="399" t="s">
        <v>2093</v>
      </c>
      <c r="Q137" s="329" t="s">
        <v>386</v>
      </c>
    </row>
    <row r="138" spans="1:17" ht="15" customHeight="1" thickTop="1" thickBot="1" x14ac:dyDescent="0.25">
      <c r="A138" s="16">
        <v>115</v>
      </c>
      <c r="B138" s="25" t="s">
        <v>78</v>
      </c>
      <c r="C138" s="355">
        <v>9</v>
      </c>
      <c r="D138" s="37">
        <f t="shared" si="37"/>
        <v>0</v>
      </c>
      <c r="E138" s="36">
        <f t="shared" si="38"/>
        <v>0</v>
      </c>
      <c r="F138" s="18">
        <f t="shared" si="24"/>
        <v>9</v>
      </c>
      <c r="G138" s="331">
        <v>1</v>
      </c>
      <c r="H138" s="18">
        <f t="shared" si="25"/>
        <v>9</v>
      </c>
      <c r="I138" s="356">
        <f t="shared" si="26"/>
        <v>24</v>
      </c>
      <c r="J138" s="359">
        <v>127</v>
      </c>
      <c r="K138" s="248" t="s">
        <v>494</v>
      </c>
      <c r="L138" s="399" t="s">
        <v>2094</v>
      </c>
      <c r="M138" s="402" t="s">
        <v>2095</v>
      </c>
      <c r="N138" s="289" t="s">
        <v>145</v>
      </c>
      <c r="O138" s="410" t="s">
        <v>150</v>
      </c>
      <c r="P138" s="399"/>
      <c r="Q138" s="329" t="s">
        <v>386</v>
      </c>
    </row>
    <row r="139" spans="1:17" ht="15" customHeight="1" thickTop="1" thickBot="1" x14ac:dyDescent="0.25">
      <c r="A139" s="8">
        <v>116</v>
      </c>
      <c r="B139" s="17" t="s">
        <v>77</v>
      </c>
      <c r="C139" s="355">
        <v>16</v>
      </c>
      <c r="D139" s="37">
        <f t="shared" si="37"/>
        <v>0</v>
      </c>
      <c r="E139" s="36">
        <f t="shared" si="38"/>
        <v>0</v>
      </c>
      <c r="F139" s="18">
        <f t="shared" si="24"/>
        <v>16</v>
      </c>
      <c r="G139" s="331">
        <v>1</v>
      </c>
      <c r="H139" s="18">
        <f t="shared" si="25"/>
        <v>16</v>
      </c>
      <c r="I139" s="356">
        <f t="shared" si="26"/>
        <v>17</v>
      </c>
      <c r="J139" s="359">
        <v>128</v>
      </c>
      <c r="K139" s="248" t="s">
        <v>634</v>
      </c>
      <c r="L139" s="399" t="s">
        <v>2096</v>
      </c>
      <c r="M139" s="402" t="s">
        <v>2097</v>
      </c>
      <c r="N139" s="401" t="s">
        <v>1486</v>
      </c>
      <c r="O139" s="404" t="s">
        <v>153</v>
      </c>
      <c r="P139" s="399"/>
      <c r="Q139" s="65" t="s">
        <v>156</v>
      </c>
    </row>
    <row r="140" spans="1:17" ht="15" customHeight="1" thickTop="1" thickBot="1" x14ac:dyDescent="0.25">
      <c r="A140" s="8">
        <v>117</v>
      </c>
      <c r="B140" s="17" t="s">
        <v>76</v>
      </c>
      <c r="C140" s="355">
        <v>24</v>
      </c>
      <c r="D140" s="37">
        <f t="shared" si="37"/>
        <v>0</v>
      </c>
      <c r="E140" s="36">
        <f t="shared" si="38"/>
        <v>0</v>
      </c>
      <c r="F140" s="18">
        <f t="shared" si="24"/>
        <v>24</v>
      </c>
      <c r="G140" s="331">
        <v>1</v>
      </c>
      <c r="H140" s="18">
        <f t="shared" si="25"/>
        <v>24</v>
      </c>
      <c r="I140" s="356">
        <f t="shared" si="26"/>
        <v>9</v>
      </c>
      <c r="J140" s="359">
        <v>129</v>
      </c>
      <c r="K140" s="248" t="s">
        <v>299</v>
      </c>
      <c r="L140" s="399" t="s">
        <v>2098</v>
      </c>
      <c r="M140" s="402" t="s">
        <v>2099</v>
      </c>
      <c r="N140" s="401" t="s">
        <v>58</v>
      </c>
      <c r="O140" s="401" t="s">
        <v>57</v>
      </c>
      <c r="P140" s="399"/>
      <c r="Q140" s="329" t="s">
        <v>386</v>
      </c>
    </row>
    <row r="141" spans="1:17" ht="15" customHeight="1" thickTop="1" thickBot="1" x14ac:dyDescent="0.25">
      <c r="A141" s="16">
        <v>118</v>
      </c>
      <c r="B141" s="73" t="s">
        <v>75</v>
      </c>
      <c r="C141" s="355">
        <v>20</v>
      </c>
      <c r="D141" s="37">
        <f t="shared" si="37"/>
        <v>0</v>
      </c>
      <c r="E141" s="36">
        <f t="shared" si="38"/>
        <v>0</v>
      </c>
      <c r="F141" s="18">
        <f t="shared" si="24"/>
        <v>20</v>
      </c>
      <c r="G141" s="331">
        <v>1</v>
      </c>
      <c r="H141" s="18">
        <f t="shared" si="25"/>
        <v>20</v>
      </c>
      <c r="I141" s="356">
        <f t="shared" si="26"/>
        <v>13</v>
      </c>
      <c r="J141" s="359">
        <v>130</v>
      </c>
      <c r="K141" s="248" t="s">
        <v>299</v>
      </c>
      <c r="L141" s="399" t="s">
        <v>2100</v>
      </c>
      <c r="M141" s="402" t="s">
        <v>2101</v>
      </c>
      <c r="N141" s="334" t="s">
        <v>71</v>
      </c>
      <c r="O141" s="334" t="s">
        <v>69</v>
      </c>
      <c r="P141" s="399"/>
      <c r="Q141" s="406" t="s">
        <v>71</v>
      </c>
    </row>
    <row r="142" spans="1:17" ht="15" customHeight="1" thickTop="1" x14ac:dyDescent="0.2">
      <c r="A142" s="22"/>
      <c r="B142" s="172" t="s">
        <v>193</v>
      </c>
      <c r="C142" s="348">
        <f>SUM(C129:C141)</f>
        <v>523</v>
      </c>
      <c r="D142" s="348">
        <f t="shared" ref="D142:I142" si="39">SUM(D129:D141)</f>
        <v>6</v>
      </c>
      <c r="E142" s="348">
        <f t="shared" si="39"/>
        <v>5</v>
      </c>
      <c r="F142" s="348">
        <f t="shared" si="39"/>
        <v>524</v>
      </c>
      <c r="G142" s="348">
        <f t="shared" si="39"/>
        <v>22</v>
      </c>
      <c r="H142" s="348">
        <f t="shared" si="39"/>
        <v>288.25</v>
      </c>
      <c r="I142" s="357">
        <f t="shared" si="39"/>
        <v>202</v>
      </c>
      <c r="J142" s="359">
        <v>131</v>
      </c>
      <c r="K142" s="248" t="s">
        <v>299</v>
      </c>
      <c r="L142" s="399" t="s">
        <v>2102</v>
      </c>
      <c r="M142" s="402" t="s">
        <v>2103</v>
      </c>
      <c r="N142" s="334" t="s">
        <v>70</v>
      </c>
      <c r="O142" s="401" t="s">
        <v>56</v>
      </c>
      <c r="P142" s="399"/>
      <c r="Q142" s="329" t="s">
        <v>386</v>
      </c>
    </row>
    <row r="143" spans="1:17" ht="15" customHeight="1" thickBot="1" x14ac:dyDescent="0.25">
      <c r="A143" s="14">
        <v>119</v>
      </c>
      <c r="B143" s="71" t="s">
        <v>74</v>
      </c>
      <c r="C143" s="355">
        <v>124</v>
      </c>
      <c r="D143" s="37">
        <f t="shared" ref="D143:D166" si="40">COUNTIF(O$12:O$10001,B143)</f>
        <v>3</v>
      </c>
      <c r="E143" s="36">
        <f t="shared" ref="E143:E166" si="41">COUNTIF(N$12:N$10001,B143)</f>
        <v>0</v>
      </c>
      <c r="F143" s="18">
        <f t="shared" ref="F143:F205" si="42">SUM(C143+D143-E143)</f>
        <v>127</v>
      </c>
      <c r="G143" s="331">
        <v>4</v>
      </c>
      <c r="H143" s="18">
        <f t="shared" ref="H143:H205" si="43">F143/G143</f>
        <v>31.75</v>
      </c>
      <c r="I143" s="356">
        <f t="shared" ref="I143:I205" si="44">(33-H143)*G143</f>
        <v>5</v>
      </c>
      <c r="J143" s="359">
        <v>132</v>
      </c>
      <c r="K143" s="248" t="s">
        <v>299</v>
      </c>
      <c r="L143" s="399" t="s">
        <v>2104</v>
      </c>
      <c r="M143" s="402" t="s">
        <v>2105</v>
      </c>
      <c r="N143" s="401" t="s">
        <v>73</v>
      </c>
      <c r="O143" s="401" t="s">
        <v>74</v>
      </c>
      <c r="P143" s="399"/>
      <c r="Q143" s="329" t="s">
        <v>386</v>
      </c>
    </row>
    <row r="144" spans="1:17" ht="15" customHeight="1" thickTop="1" thickBot="1" x14ac:dyDescent="0.25">
      <c r="A144" s="8">
        <v>120</v>
      </c>
      <c r="B144" s="17" t="s">
        <v>73</v>
      </c>
      <c r="C144" s="355">
        <v>123</v>
      </c>
      <c r="D144" s="37">
        <f t="shared" si="40"/>
        <v>2</v>
      </c>
      <c r="E144" s="36">
        <f t="shared" si="41"/>
        <v>2</v>
      </c>
      <c r="F144" s="18">
        <f t="shared" si="42"/>
        <v>123</v>
      </c>
      <c r="G144" s="331">
        <v>5</v>
      </c>
      <c r="H144" s="18">
        <f t="shared" si="43"/>
        <v>24.6</v>
      </c>
      <c r="I144" s="356">
        <f t="shared" si="44"/>
        <v>41.999999999999993</v>
      </c>
      <c r="J144" s="359">
        <v>133</v>
      </c>
      <c r="K144" s="334" t="s">
        <v>258</v>
      </c>
      <c r="L144" s="402" t="s">
        <v>2178</v>
      </c>
      <c r="M144" s="400" t="s">
        <v>2179</v>
      </c>
      <c r="N144" s="35" t="s">
        <v>104</v>
      </c>
      <c r="O144" s="17" t="s">
        <v>125</v>
      </c>
      <c r="P144" s="193"/>
      <c r="Q144" s="329" t="s">
        <v>386</v>
      </c>
    </row>
    <row r="145" spans="1:17" ht="15" customHeight="1" thickTop="1" thickBot="1" x14ac:dyDescent="0.25">
      <c r="A145" s="16">
        <v>121</v>
      </c>
      <c r="B145" s="25" t="s">
        <v>72</v>
      </c>
      <c r="C145" s="355">
        <v>86</v>
      </c>
      <c r="D145" s="37">
        <f t="shared" si="40"/>
        <v>0</v>
      </c>
      <c r="E145" s="36">
        <f t="shared" si="41"/>
        <v>3</v>
      </c>
      <c r="F145" s="18">
        <f t="shared" si="42"/>
        <v>83</v>
      </c>
      <c r="G145" s="331">
        <v>3</v>
      </c>
      <c r="H145" s="18">
        <f t="shared" si="43"/>
        <v>27.666666666666668</v>
      </c>
      <c r="I145" s="356">
        <f t="shared" si="44"/>
        <v>15.999999999999996</v>
      </c>
      <c r="J145" s="359">
        <v>134</v>
      </c>
      <c r="K145" s="399" t="s">
        <v>494</v>
      </c>
      <c r="L145" s="399" t="s">
        <v>2181</v>
      </c>
      <c r="M145" s="402" t="s">
        <v>2182</v>
      </c>
      <c r="N145" s="401" t="s">
        <v>1486</v>
      </c>
      <c r="O145" s="289" t="s">
        <v>142</v>
      </c>
      <c r="P145" s="399" t="s">
        <v>1433</v>
      </c>
      <c r="Q145" s="329" t="s">
        <v>386</v>
      </c>
    </row>
    <row r="146" spans="1:17" ht="15" customHeight="1" thickTop="1" thickBot="1" x14ac:dyDescent="0.25">
      <c r="A146" s="154">
        <v>122</v>
      </c>
      <c r="B146" s="25" t="s">
        <v>71</v>
      </c>
      <c r="C146" s="355">
        <v>62</v>
      </c>
      <c r="D146" s="37">
        <f t="shared" si="40"/>
        <v>2</v>
      </c>
      <c r="E146" s="36">
        <f t="shared" si="41"/>
        <v>4</v>
      </c>
      <c r="F146" s="18">
        <f t="shared" si="42"/>
        <v>60</v>
      </c>
      <c r="G146" s="331">
        <v>2</v>
      </c>
      <c r="H146" s="18">
        <f t="shared" si="43"/>
        <v>30</v>
      </c>
      <c r="I146" s="356">
        <f t="shared" si="44"/>
        <v>6</v>
      </c>
      <c r="J146" s="359">
        <v>135</v>
      </c>
      <c r="K146" s="399" t="s">
        <v>259</v>
      </c>
      <c r="L146" s="399" t="s">
        <v>2183</v>
      </c>
      <c r="M146" s="402" t="s">
        <v>2184</v>
      </c>
      <c r="N146" s="401" t="s">
        <v>108</v>
      </c>
      <c r="O146" s="401" t="s">
        <v>120</v>
      </c>
      <c r="P146" s="399" t="s">
        <v>862</v>
      </c>
      <c r="Q146" s="329" t="s">
        <v>386</v>
      </c>
    </row>
    <row r="147" spans="1:17" ht="15" customHeight="1" thickTop="1" thickBot="1" x14ac:dyDescent="0.25">
      <c r="A147" s="152">
        <v>123</v>
      </c>
      <c r="B147" s="25" t="s">
        <v>70</v>
      </c>
      <c r="C147" s="355">
        <v>87</v>
      </c>
      <c r="D147" s="37">
        <f t="shared" si="40"/>
        <v>3</v>
      </c>
      <c r="E147" s="36">
        <f t="shared" si="41"/>
        <v>1</v>
      </c>
      <c r="F147" s="18">
        <f t="shared" si="42"/>
        <v>89</v>
      </c>
      <c r="G147" s="331">
        <v>3</v>
      </c>
      <c r="H147" s="18">
        <f t="shared" si="43"/>
        <v>29.666666666666668</v>
      </c>
      <c r="I147" s="356">
        <f t="shared" si="44"/>
        <v>9.9999999999999964</v>
      </c>
      <c r="J147" s="359">
        <v>136</v>
      </c>
      <c r="K147" s="399" t="s">
        <v>258</v>
      </c>
      <c r="L147" s="399" t="s">
        <v>2185</v>
      </c>
      <c r="M147" s="402" t="s">
        <v>2186</v>
      </c>
      <c r="N147" s="334" t="s">
        <v>126</v>
      </c>
      <c r="O147" s="401" t="s">
        <v>123</v>
      </c>
      <c r="P147" s="399" t="s">
        <v>792</v>
      </c>
      <c r="Q147" s="329" t="s">
        <v>386</v>
      </c>
    </row>
    <row r="148" spans="1:17" ht="15" customHeight="1" thickTop="1" thickBot="1" x14ac:dyDescent="0.25">
      <c r="A148" s="152">
        <v>124</v>
      </c>
      <c r="B148" s="25" t="s">
        <v>69</v>
      </c>
      <c r="C148" s="355">
        <v>90</v>
      </c>
      <c r="D148" s="37">
        <f t="shared" si="40"/>
        <v>5</v>
      </c>
      <c r="E148" s="36">
        <f t="shared" si="41"/>
        <v>0</v>
      </c>
      <c r="F148" s="18">
        <f t="shared" si="42"/>
        <v>95</v>
      </c>
      <c r="G148" s="331">
        <v>3</v>
      </c>
      <c r="H148" s="18">
        <f t="shared" si="43"/>
        <v>31.666666666666668</v>
      </c>
      <c r="I148" s="356">
        <f t="shared" si="44"/>
        <v>3.9999999999999964</v>
      </c>
      <c r="J148" s="359">
        <v>137</v>
      </c>
      <c r="K148" s="399" t="s">
        <v>487</v>
      </c>
      <c r="L148" s="399" t="s">
        <v>2187</v>
      </c>
      <c r="M148" s="402" t="s">
        <v>2188</v>
      </c>
      <c r="N148" s="221" t="s">
        <v>89</v>
      </c>
      <c r="O148" s="401" t="s">
        <v>169</v>
      </c>
      <c r="P148" s="399" t="s">
        <v>1989</v>
      </c>
      <c r="Q148" s="329" t="s">
        <v>386</v>
      </c>
    </row>
    <row r="149" spans="1:17" ht="15" customHeight="1" thickTop="1" thickBot="1" x14ac:dyDescent="0.25">
      <c r="A149" s="152">
        <v>125</v>
      </c>
      <c r="B149" s="25" t="s">
        <v>68</v>
      </c>
      <c r="C149" s="355">
        <v>80</v>
      </c>
      <c r="D149" s="37">
        <f t="shared" si="40"/>
        <v>0</v>
      </c>
      <c r="E149" s="36">
        <f t="shared" si="41"/>
        <v>1</v>
      </c>
      <c r="F149" s="18">
        <f t="shared" si="42"/>
        <v>79</v>
      </c>
      <c r="G149" s="331">
        <v>3</v>
      </c>
      <c r="H149" s="18">
        <f t="shared" si="43"/>
        <v>26.333333333333332</v>
      </c>
      <c r="I149" s="356">
        <f t="shared" si="44"/>
        <v>20.000000000000004</v>
      </c>
      <c r="J149" s="359">
        <v>138</v>
      </c>
      <c r="K149" s="399" t="s">
        <v>286</v>
      </c>
      <c r="L149" s="399" t="s">
        <v>2189</v>
      </c>
      <c r="M149" s="402" t="s">
        <v>2190</v>
      </c>
      <c r="N149" s="406" t="s">
        <v>412</v>
      </c>
      <c r="O149" s="404" t="s">
        <v>79</v>
      </c>
      <c r="P149" s="399" t="s">
        <v>792</v>
      </c>
      <c r="Q149" s="437" t="s">
        <v>287</v>
      </c>
    </row>
    <row r="150" spans="1:17" ht="15" customHeight="1" thickTop="1" thickBot="1" x14ac:dyDescent="0.25">
      <c r="A150" s="14">
        <v>126</v>
      </c>
      <c r="B150" s="25" t="s">
        <v>67</v>
      </c>
      <c r="C150" s="355">
        <v>42</v>
      </c>
      <c r="D150" s="37">
        <f t="shared" si="40"/>
        <v>0</v>
      </c>
      <c r="E150" s="36">
        <f t="shared" si="41"/>
        <v>0</v>
      </c>
      <c r="F150" s="18">
        <f t="shared" si="42"/>
        <v>42</v>
      </c>
      <c r="G150" s="331">
        <v>1</v>
      </c>
      <c r="H150" s="18">
        <f t="shared" si="43"/>
        <v>42</v>
      </c>
      <c r="I150" s="356">
        <f t="shared" si="44"/>
        <v>-9</v>
      </c>
      <c r="J150" s="359">
        <v>139</v>
      </c>
      <c r="K150" s="399" t="s">
        <v>494</v>
      </c>
      <c r="L150" s="399" t="s">
        <v>2191</v>
      </c>
      <c r="M150" s="402" t="s">
        <v>2192</v>
      </c>
      <c r="N150" s="401" t="s">
        <v>2285</v>
      </c>
      <c r="O150" s="404" t="s">
        <v>2</v>
      </c>
      <c r="P150" s="399"/>
      <c r="Q150" s="437" t="s">
        <v>1293</v>
      </c>
    </row>
    <row r="151" spans="1:17" ht="15" customHeight="1" thickTop="1" thickBot="1" x14ac:dyDescent="0.25">
      <c r="A151" s="14">
        <v>127</v>
      </c>
      <c r="B151" s="25" t="s">
        <v>66</v>
      </c>
      <c r="C151" s="355">
        <v>31</v>
      </c>
      <c r="D151" s="37">
        <f t="shared" si="40"/>
        <v>1</v>
      </c>
      <c r="E151" s="36">
        <f t="shared" si="41"/>
        <v>0</v>
      </c>
      <c r="F151" s="18">
        <f t="shared" si="42"/>
        <v>32</v>
      </c>
      <c r="G151" s="331">
        <v>2</v>
      </c>
      <c r="H151" s="18">
        <f t="shared" si="43"/>
        <v>16</v>
      </c>
      <c r="I151" s="356">
        <f t="shared" si="44"/>
        <v>34</v>
      </c>
      <c r="J151" s="359">
        <v>140</v>
      </c>
      <c r="K151" s="399" t="s">
        <v>299</v>
      </c>
      <c r="L151" s="399" t="s">
        <v>2193</v>
      </c>
      <c r="M151" s="400" t="s">
        <v>2194</v>
      </c>
      <c r="N151" s="334" t="s">
        <v>72</v>
      </c>
      <c r="O151" s="401" t="s">
        <v>74</v>
      </c>
      <c r="P151" s="399"/>
      <c r="Q151" s="329" t="s">
        <v>386</v>
      </c>
    </row>
    <row r="152" spans="1:17" ht="15" customHeight="1" thickTop="1" thickBot="1" x14ac:dyDescent="0.25">
      <c r="A152" s="152">
        <v>128</v>
      </c>
      <c r="B152" s="69" t="s">
        <v>65</v>
      </c>
      <c r="C152" s="355">
        <v>206</v>
      </c>
      <c r="D152" s="37">
        <f t="shared" si="40"/>
        <v>1</v>
      </c>
      <c r="E152" s="36">
        <f t="shared" si="41"/>
        <v>1</v>
      </c>
      <c r="F152" s="18">
        <f t="shared" si="42"/>
        <v>206</v>
      </c>
      <c r="G152" s="331">
        <v>7</v>
      </c>
      <c r="H152" s="18">
        <f t="shared" si="43"/>
        <v>29.428571428571427</v>
      </c>
      <c r="I152" s="356">
        <f t="shared" si="44"/>
        <v>25.000000000000011</v>
      </c>
      <c r="J152" s="359">
        <v>141</v>
      </c>
      <c r="K152" s="399" t="s">
        <v>258</v>
      </c>
      <c r="L152" s="399" t="s">
        <v>2195</v>
      </c>
      <c r="M152" s="402" t="s">
        <v>2196</v>
      </c>
      <c r="N152" s="401" t="s">
        <v>129</v>
      </c>
      <c r="O152" s="401" t="s">
        <v>128</v>
      </c>
      <c r="P152" s="399" t="s">
        <v>792</v>
      </c>
      <c r="Q152" s="329" t="s">
        <v>386</v>
      </c>
    </row>
    <row r="153" spans="1:17" ht="15" customHeight="1" thickTop="1" thickBot="1" x14ac:dyDescent="0.25">
      <c r="A153" s="14">
        <v>129</v>
      </c>
      <c r="B153" s="25" t="s">
        <v>64</v>
      </c>
      <c r="C153" s="355">
        <v>36</v>
      </c>
      <c r="D153" s="37">
        <f t="shared" si="40"/>
        <v>0</v>
      </c>
      <c r="E153" s="36">
        <f t="shared" si="41"/>
        <v>1</v>
      </c>
      <c r="F153" s="18">
        <f t="shared" si="42"/>
        <v>35</v>
      </c>
      <c r="G153" s="331">
        <v>2</v>
      </c>
      <c r="H153" s="18">
        <f t="shared" si="43"/>
        <v>17.5</v>
      </c>
      <c r="I153" s="356">
        <f t="shared" si="44"/>
        <v>31</v>
      </c>
      <c r="J153" s="359">
        <v>142</v>
      </c>
      <c r="K153" s="399" t="s">
        <v>299</v>
      </c>
      <c r="L153" s="399" t="s">
        <v>2197</v>
      </c>
      <c r="M153" s="402" t="s">
        <v>2198</v>
      </c>
      <c r="N153" s="401" t="s">
        <v>2199</v>
      </c>
      <c r="O153" s="334" t="s">
        <v>66</v>
      </c>
      <c r="P153" s="399" t="s">
        <v>2200</v>
      </c>
      <c r="Q153" s="329" t="s">
        <v>386</v>
      </c>
    </row>
    <row r="154" spans="1:17" ht="15" customHeight="1" thickTop="1" thickBot="1" x14ac:dyDescent="0.25">
      <c r="A154" s="14">
        <v>130</v>
      </c>
      <c r="B154" s="17" t="s">
        <v>63</v>
      </c>
      <c r="C154" s="355">
        <v>36</v>
      </c>
      <c r="D154" s="37">
        <f t="shared" si="40"/>
        <v>1</v>
      </c>
      <c r="E154" s="36">
        <f t="shared" si="41"/>
        <v>0</v>
      </c>
      <c r="F154" s="18">
        <f t="shared" si="42"/>
        <v>37</v>
      </c>
      <c r="G154" s="331">
        <v>2</v>
      </c>
      <c r="H154" s="18">
        <f t="shared" si="43"/>
        <v>18.5</v>
      </c>
      <c r="I154" s="356">
        <f t="shared" si="44"/>
        <v>29</v>
      </c>
      <c r="J154" s="359">
        <v>143</v>
      </c>
      <c r="K154" s="399" t="s">
        <v>634</v>
      </c>
      <c r="L154" s="399" t="s">
        <v>2201</v>
      </c>
      <c r="M154" s="402" t="s">
        <v>2202</v>
      </c>
      <c r="N154" s="487" t="s">
        <v>199</v>
      </c>
      <c r="O154" s="404" t="s">
        <v>153</v>
      </c>
      <c r="P154" s="399" t="s">
        <v>1433</v>
      </c>
      <c r="Q154" s="329" t="s">
        <v>386</v>
      </c>
    </row>
    <row r="155" spans="1:17" ht="15" customHeight="1" thickTop="1" thickBot="1" x14ac:dyDescent="0.25">
      <c r="A155" s="8">
        <v>131</v>
      </c>
      <c r="B155" s="17" t="s">
        <v>62</v>
      </c>
      <c r="C155" s="355">
        <v>71</v>
      </c>
      <c r="D155" s="37">
        <f t="shared" si="40"/>
        <v>0</v>
      </c>
      <c r="E155" s="36">
        <f t="shared" si="41"/>
        <v>0</v>
      </c>
      <c r="F155" s="18">
        <f t="shared" si="42"/>
        <v>71</v>
      </c>
      <c r="G155" s="331">
        <v>3</v>
      </c>
      <c r="H155" s="18">
        <f t="shared" si="43"/>
        <v>23.666666666666668</v>
      </c>
      <c r="I155" s="356">
        <f t="shared" si="44"/>
        <v>27.999999999999996</v>
      </c>
      <c r="J155" s="359">
        <v>144</v>
      </c>
      <c r="K155" s="399" t="s">
        <v>320</v>
      </c>
      <c r="L155" s="399" t="s">
        <v>2203</v>
      </c>
      <c r="M155" s="402" t="s">
        <v>2204</v>
      </c>
      <c r="N155" s="403" t="s">
        <v>51</v>
      </c>
      <c r="O155" s="410" t="s">
        <v>45</v>
      </c>
      <c r="P155" s="399"/>
      <c r="Q155" s="329" t="s">
        <v>386</v>
      </c>
    </row>
    <row r="156" spans="1:17" ht="15" customHeight="1" thickTop="1" thickBot="1" x14ac:dyDescent="0.25">
      <c r="A156" s="8">
        <v>132</v>
      </c>
      <c r="B156" s="17" t="s">
        <v>61</v>
      </c>
      <c r="C156" s="355">
        <v>9</v>
      </c>
      <c r="D156" s="37">
        <f t="shared" si="40"/>
        <v>0</v>
      </c>
      <c r="E156" s="36">
        <f t="shared" si="41"/>
        <v>0</v>
      </c>
      <c r="F156" s="18">
        <f t="shared" si="42"/>
        <v>9</v>
      </c>
      <c r="G156" s="331">
        <v>1</v>
      </c>
      <c r="H156" s="18">
        <f t="shared" si="43"/>
        <v>9</v>
      </c>
      <c r="I156" s="356">
        <f t="shared" si="44"/>
        <v>24</v>
      </c>
      <c r="J156" s="359">
        <v>145</v>
      </c>
      <c r="K156" s="399" t="s">
        <v>383</v>
      </c>
      <c r="L156" s="399" t="s">
        <v>2205</v>
      </c>
      <c r="M156" s="402" t="s">
        <v>2206</v>
      </c>
      <c r="N156" s="289" t="s">
        <v>146</v>
      </c>
      <c r="O156" s="493" t="s">
        <v>147</v>
      </c>
      <c r="P156" s="399" t="s">
        <v>2207</v>
      </c>
      <c r="Q156" s="329" t="s">
        <v>386</v>
      </c>
    </row>
    <row r="157" spans="1:17" ht="15" customHeight="1" thickTop="1" thickBot="1" x14ac:dyDescent="0.25">
      <c r="A157" s="8">
        <v>133</v>
      </c>
      <c r="B157" s="17" t="s">
        <v>60</v>
      </c>
      <c r="C157" s="355">
        <v>17</v>
      </c>
      <c r="D157" s="37">
        <f t="shared" si="40"/>
        <v>0</v>
      </c>
      <c r="E157" s="36">
        <f t="shared" si="41"/>
        <v>0</v>
      </c>
      <c r="F157" s="18">
        <f t="shared" si="42"/>
        <v>17</v>
      </c>
      <c r="G157" s="331">
        <v>1</v>
      </c>
      <c r="H157" s="18">
        <f t="shared" si="43"/>
        <v>17</v>
      </c>
      <c r="I157" s="356">
        <f t="shared" si="44"/>
        <v>16</v>
      </c>
      <c r="J157" s="359">
        <v>146</v>
      </c>
      <c r="K157" s="399" t="s">
        <v>2286</v>
      </c>
      <c r="L157" s="399" t="s">
        <v>2287</v>
      </c>
      <c r="M157" s="402" t="s">
        <v>2288</v>
      </c>
      <c r="N157" s="401" t="s">
        <v>56</v>
      </c>
      <c r="O157" s="404" t="s">
        <v>153</v>
      </c>
      <c r="P157" s="193"/>
      <c r="Q157" s="437" t="s">
        <v>1283</v>
      </c>
    </row>
    <row r="158" spans="1:17" ht="15" customHeight="1" thickTop="1" thickBot="1" x14ac:dyDescent="0.25">
      <c r="A158" s="8">
        <v>134</v>
      </c>
      <c r="B158" s="17" t="s">
        <v>59</v>
      </c>
      <c r="C158" s="355">
        <v>71</v>
      </c>
      <c r="D158" s="37">
        <f t="shared" si="40"/>
        <v>0</v>
      </c>
      <c r="E158" s="36">
        <f t="shared" si="41"/>
        <v>1</v>
      </c>
      <c r="F158" s="18">
        <f t="shared" si="42"/>
        <v>70</v>
      </c>
      <c r="G158" s="331">
        <v>3</v>
      </c>
      <c r="H158" s="18">
        <f t="shared" si="43"/>
        <v>23.333333333333332</v>
      </c>
      <c r="I158" s="356">
        <f t="shared" si="44"/>
        <v>29.000000000000004</v>
      </c>
      <c r="J158" s="359">
        <v>147</v>
      </c>
      <c r="K158" s="399" t="s">
        <v>218</v>
      </c>
      <c r="L158" s="399" t="s">
        <v>2289</v>
      </c>
      <c r="M158" s="402" t="s">
        <v>2290</v>
      </c>
      <c r="N158" s="336" t="s">
        <v>2291</v>
      </c>
      <c r="O158" s="495" t="s">
        <v>6</v>
      </c>
      <c r="P158" s="193"/>
      <c r="Q158" s="329" t="s">
        <v>386</v>
      </c>
    </row>
    <row r="159" spans="1:17" ht="15" customHeight="1" thickTop="1" thickBot="1" x14ac:dyDescent="0.25">
      <c r="A159" s="8">
        <v>135</v>
      </c>
      <c r="B159" s="17" t="s">
        <v>58</v>
      </c>
      <c r="C159" s="355">
        <v>66</v>
      </c>
      <c r="D159" s="37">
        <f t="shared" si="40"/>
        <v>1</v>
      </c>
      <c r="E159" s="36">
        <f t="shared" si="41"/>
        <v>1</v>
      </c>
      <c r="F159" s="18">
        <f t="shared" si="42"/>
        <v>66</v>
      </c>
      <c r="G159" s="331">
        <v>3</v>
      </c>
      <c r="H159" s="18">
        <f t="shared" si="43"/>
        <v>22</v>
      </c>
      <c r="I159" s="356">
        <f t="shared" si="44"/>
        <v>33</v>
      </c>
      <c r="J159" s="359">
        <v>148</v>
      </c>
      <c r="K159" s="399" t="s">
        <v>255</v>
      </c>
      <c r="L159" s="399" t="s">
        <v>2292</v>
      </c>
      <c r="M159" s="402" t="s">
        <v>2293</v>
      </c>
      <c r="N159" s="401" t="s">
        <v>138</v>
      </c>
      <c r="O159" s="410" t="s">
        <v>114</v>
      </c>
      <c r="P159" s="193"/>
      <c r="Q159" s="329" t="s">
        <v>386</v>
      </c>
    </row>
    <row r="160" spans="1:17" ht="15" customHeight="1" thickTop="1" thickBot="1" x14ac:dyDescent="0.25">
      <c r="A160" s="14">
        <v>136</v>
      </c>
      <c r="B160" s="17" t="s">
        <v>9</v>
      </c>
      <c r="C160" s="355">
        <v>88</v>
      </c>
      <c r="D160" s="37">
        <f t="shared" si="40"/>
        <v>0</v>
      </c>
      <c r="E160" s="36">
        <f t="shared" si="41"/>
        <v>2</v>
      </c>
      <c r="F160" s="18">
        <f t="shared" si="42"/>
        <v>86</v>
      </c>
      <c r="G160" s="331">
        <v>3</v>
      </c>
      <c r="H160" s="18">
        <f t="shared" si="43"/>
        <v>28.666666666666668</v>
      </c>
      <c r="I160" s="356">
        <f t="shared" si="44"/>
        <v>12.999999999999996</v>
      </c>
      <c r="J160" s="359">
        <v>149</v>
      </c>
      <c r="K160" s="402" t="s">
        <v>259</v>
      </c>
      <c r="L160" s="402" t="s">
        <v>2317</v>
      </c>
      <c r="M160" s="402" t="s">
        <v>2318</v>
      </c>
      <c r="N160" s="48" t="s">
        <v>4</v>
      </c>
      <c r="O160" s="71" t="s">
        <v>121</v>
      </c>
      <c r="P160" s="193"/>
      <c r="Q160" s="329" t="s">
        <v>386</v>
      </c>
    </row>
    <row r="161" spans="1:17" ht="15" customHeight="1" thickTop="1" thickBot="1" x14ac:dyDescent="0.25">
      <c r="A161" s="154">
        <v>137</v>
      </c>
      <c r="B161" s="17" t="s">
        <v>57</v>
      </c>
      <c r="C161" s="355">
        <v>27</v>
      </c>
      <c r="D161" s="37">
        <f t="shared" si="40"/>
        <v>1</v>
      </c>
      <c r="E161" s="36">
        <f t="shared" si="41"/>
        <v>0</v>
      </c>
      <c r="F161" s="18">
        <f t="shared" si="42"/>
        <v>28</v>
      </c>
      <c r="G161" s="331">
        <v>1</v>
      </c>
      <c r="H161" s="18">
        <f t="shared" si="43"/>
        <v>28</v>
      </c>
      <c r="I161" s="356">
        <f t="shared" si="44"/>
        <v>5</v>
      </c>
      <c r="J161" s="359">
        <v>150</v>
      </c>
      <c r="K161" s="402" t="s">
        <v>383</v>
      </c>
      <c r="L161" s="402" t="s">
        <v>2327</v>
      </c>
      <c r="M161" s="402" t="s">
        <v>2328</v>
      </c>
      <c r="N161" s="47" t="s">
        <v>199</v>
      </c>
      <c r="O161" s="18" t="s">
        <v>146</v>
      </c>
      <c r="P161" s="193"/>
      <c r="Q161" s="329" t="s">
        <v>386</v>
      </c>
    </row>
    <row r="162" spans="1:17" ht="15" customHeight="1" thickTop="1" thickBot="1" x14ac:dyDescent="0.25">
      <c r="A162" s="154">
        <v>138</v>
      </c>
      <c r="B162" s="17" t="s">
        <v>56</v>
      </c>
      <c r="C162" s="355">
        <v>32</v>
      </c>
      <c r="D162" s="37">
        <f t="shared" si="40"/>
        <v>1</v>
      </c>
      <c r="E162" s="36">
        <f t="shared" si="41"/>
        <v>1</v>
      </c>
      <c r="F162" s="18">
        <f t="shared" si="42"/>
        <v>32</v>
      </c>
      <c r="G162" s="331">
        <v>2</v>
      </c>
      <c r="H162" s="18">
        <f t="shared" si="43"/>
        <v>16</v>
      </c>
      <c r="I162" s="356">
        <f t="shared" si="44"/>
        <v>34</v>
      </c>
      <c r="J162" s="359">
        <v>151</v>
      </c>
      <c r="K162" s="402" t="s">
        <v>487</v>
      </c>
      <c r="L162" s="402" t="s">
        <v>2329</v>
      </c>
      <c r="M162" s="402" t="s">
        <v>2330</v>
      </c>
      <c r="N162" s="21" t="s">
        <v>167</v>
      </c>
      <c r="O162" s="64" t="s">
        <v>174</v>
      </c>
      <c r="P162" s="193"/>
      <c r="Q162" s="329" t="s">
        <v>386</v>
      </c>
    </row>
    <row r="163" spans="1:17" ht="15" customHeight="1" thickTop="1" thickBot="1" x14ac:dyDescent="0.25">
      <c r="A163" s="154">
        <v>139</v>
      </c>
      <c r="B163" s="17" t="s">
        <v>55</v>
      </c>
      <c r="C163" s="355">
        <v>27</v>
      </c>
      <c r="D163" s="37">
        <f t="shared" si="40"/>
        <v>0</v>
      </c>
      <c r="E163" s="36">
        <f t="shared" si="41"/>
        <v>1</v>
      </c>
      <c r="F163" s="18">
        <f t="shared" si="42"/>
        <v>26</v>
      </c>
      <c r="G163" s="331">
        <v>2</v>
      </c>
      <c r="H163" s="18">
        <f t="shared" si="43"/>
        <v>13</v>
      </c>
      <c r="I163" s="356">
        <f t="shared" si="44"/>
        <v>40</v>
      </c>
      <c r="J163" s="359">
        <v>152</v>
      </c>
      <c r="K163" s="334" t="s">
        <v>383</v>
      </c>
      <c r="L163" s="334" t="s">
        <v>2339</v>
      </c>
      <c r="M163" s="402" t="s">
        <v>2340</v>
      </c>
      <c r="N163" s="45" t="s">
        <v>177</v>
      </c>
      <c r="O163" s="70" t="s">
        <v>142</v>
      </c>
      <c r="P163" s="193"/>
      <c r="Q163" s="329" t="s">
        <v>386</v>
      </c>
    </row>
    <row r="164" spans="1:17" ht="15" customHeight="1" thickTop="1" thickBot="1" x14ac:dyDescent="0.25">
      <c r="A164" s="14">
        <v>140</v>
      </c>
      <c r="B164" s="17" t="s">
        <v>1221</v>
      </c>
      <c r="C164" s="393">
        <v>19</v>
      </c>
      <c r="D164" s="37">
        <f t="shared" si="40"/>
        <v>0</v>
      </c>
      <c r="E164" s="394">
        <f t="shared" si="41"/>
        <v>0</v>
      </c>
      <c r="F164" s="395">
        <f t="shared" si="42"/>
        <v>19</v>
      </c>
      <c r="G164" s="396">
        <v>1</v>
      </c>
      <c r="H164" s="395">
        <f t="shared" si="43"/>
        <v>19</v>
      </c>
      <c r="I164" s="397">
        <f t="shared" si="44"/>
        <v>14</v>
      </c>
      <c r="J164" s="359">
        <v>153</v>
      </c>
      <c r="K164" s="334" t="s">
        <v>383</v>
      </c>
      <c r="L164" s="334" t="s">
        <v>2343</v>
      </c>
      <c r="M164" s="402" t="s">
        <v>2344</v>
      </c>
      <c r="N164" s="47" t="s">
        <v>199</v>
      </c>
      <c r="O164" s="17" t="s">
        <v>151</v>
      </c>
      <c r="P164" s="193"/>
      <c r="Q164" s="329" t="s">
        <v>386</v>
      </c>
    </row>
    <row r="165" spans="1:17" ht="15" customHeight="1" thickTop="1" thickBot="1" x14ac:dyDescent="0.25">
      <c r="A165" s="154">
        <v>141</v>
      </c>
      <c r="B165" s="25" t="s">
        <v>54</v>
      </c>
      <c r="C165" s="355">
        <v>63</v>
      </c>
      <c r="D165" s="37">
        <f t="shared" si="40"/>
        <v>1</v>
      </c>
      <c r="E165" s="36">
        <f t="shared" si="41"/>
        <v>3</v>
      </c>
      <c r="F165" s="18">
        <f t="shared" si="42"/>
        <v>61</v>
      </c>
      <c r="G165" s="391">
        <v>3</v>
      </c>
      <c r="H165" s="18">
        <f t="shared" si="43"/>
        <v>20.333333333333332</v>
      </c>
      <c r="I165" s="356">
        <f t="shared" si="44"/>
        <v>38</v>
      </c>
      <c r="J165" s="359">
        <v>154</v>
      </c>
      <c r="K165" s="399" t="s">
        <v>255</v>
      </c>
      <c r="L165" s="399" t="s">
        <v>2346</v>
      </c>
      <c r="M165" s="402" t="s">
        <v>2347</v>
      </c>
      <c r="N165" s="289" t="s">
        <v>390</v>
      </c>
      <c r="O165" s="401" t="s">
        <v>140</v>
      </c>
      <c r="P165" s="193"/>
      <c r="Q165" s="329" t="s">
        <v>386</v>
      </c>
    </row>
    <row r="166" spans="1:17" ht="15" customHeight="1" thickTop="1" thickBot="1" x14ac:dyDescent="0.25">
      <c r="A166" s="154">
        <v>142</v>
      </c>
      <c r="B166" s="45" t="s">
        <v>195</v>
      </c>
      <c r="C166" s="355">
        <v>16</v>
      </c>
      <c r="D166" s="37">
        <f t="shared" si="40"/>
        <v>0</v>
      </c>
      <c r="E166" s="36">
        <f t="shared" si="41"/>
        <v>0</v>
      </c>
      <c r="F166" s="18">
        <f t="shared" si="42"/>
        <v>16</v>
      </c>
      <c r="G166" s="392">
        <v>1</v>
      </c>
      <c r="H166" s="18">
        <f t="shared" si="43"/>
        <v>16</v>
      </c>
      <c r="I166" s="356">
        <f t="shared" si="44"/>
        <v>17</v>
      </c>
      <c r="J166" s="359">
        <v>155</v>
      </c>
      <c r="K166" s="399" t="s">
        <v>299</v>
      </c>
      <c r="L166" s="399" t="s">
        <v>2348</v>
      </c>
      <c r="M166" s="402" t="s">
        <v>2349</v>
      </c>
      <c r="N166" s="334" t="s">
        <v>72</v>
      </c>
      <c r="O166" s="401" t="s">
        <v>73</v>
      </c>
      <c r="P166" s="193"/>
      <c r="Q166" s="329" t="s">
        <v>386</v>
      </c>
    </row>
    <row r="167" spans="1:17" ht="15" customHeight="1" thickTop="1" x14ac:dyDescent="0.2">
      <c r="A167" s="14"/>
      <c r="B167" s="20" t="s">
        <v>193</v>
      </c>
      <c r="C167" s="348">
        <f>SUM(C143:C166)</f>
        <v>1509</v>
      </c>
      <c r="D167" s="348">
        <f t="shared" ref="D167:I167" si="45">SUM(D143:D166)</f>
        <v>22</v>
      </c>
      <c r="E167" s="348">
        <f t="shared" si="45"/>
        <v>22</v>
      </c>
      <c r="F167" s="348">
        <f t="shared" si="45"/>
        <v>1509</v>
      </c>
      <c r="G167" s="348">
        <f t="shared" si="45"/>
        <v>61</v>
      </c>
      <c r="H167" s="348">
        <f t="shared" si="45"/>
        <v>561.11190476190484</v>
      </c>
      <c r="I167" s="357">
        <f t="shared" si="45"/>
        <v>504</v>
      </c>
      <c r="J167" s="359">
        <v>156</v>
      </c>
      <c r="K167" s="436" t="s">
        <v>487</v>
      </c>
      <c r="L167" s="399" t="s">
        <v>2350</v>
      </c>
      <c r="M167" s="402" t="s">
        <v>2351</v>
      </c>
      <c r="N167" s="501" t="s">
        <v>13</v>
      </c>
      <c r="O167" s="401" t="s">
        <v>170</v>
      </c>
      <c r="P167" s="193"/>
      <c r="Q167" s="329" t="s">
        <v>386</v>
      </c>
    </row>
    <row r="168" spans="1:17" ht="15" customHeight="1" thickBot="1" x14ac:dyDescent="0.25">
      <c r="A168" s="8">
        <v>143</v>
      </c>
      <c r="B168" s="17" t="s">
        <v>53</v>
      </c>
      <c r="C168" s="355">
        <v>20</v>
      </c>
      <c r="D168" s="37">
        <f t="shared" ref="D168:D178" si="46">COUNTIF(O$12:O$10001,B168)</f>
        <v>0</v>
      </c>
      <c r="E168" s="36">
        <f t="shared" ref="E168:E178" si="47">COUNTIF(N$12:N$10001,B168)</f>
        <v>0</v>
      </c>
      <c r="F168" s="18">
        <f t="shared" si="42"/>
        <v>20</v>
      </c>
      <c r="G168" s="331">
        <v>1</v>
      </c>
      <c r="H168" s="18">
        <f t="shared" si="43"/>
        <v>20</v>
      </c>
      <c r="I168" s="356">
        <f t="shared" si="44"/>
        <v>13</v>
      </c>
      <c r="J168" s="359">
        <v>157</v>
      </c>
      <c r="K168" s="399" t="s">
        <v>255</v>
      </c>
      <c r="L168" s="399" t="s">
        <v>2352</v>
      </c>
      <c r="M168" s="402" t="s">
        <v>2353</v>
      </c>
      <c r="N168" s="445" t="s">
        <v>3</v>
      </c>
      <c r="O168" s="401" t="s">
        <v>138</v>
      </c>
      <c r="P168" s="193"/>
      <c r="Q168" s="329" t="s">
        <v>386</v>
      </c>
    </row>
    <row r="169" spans="1:17" ht="15" customHeight="1" thickTop="1" thickBot="1" x14ac:dyDescent="0.25">
      <c r="A169" s="8">
        <v>144</v>
      </c>
      <c r="B169" s="17" t="s">
        <v>52</v>
      </c>
      <c r="C169" s="355">
        <v>38</v>
      </c>
      <c r="D169" s="37">
        <f t="shared" si="46"/>
        <v>0</v>
      </c>
      <c r="E169" s="36">
        <f t="shared" si="47"/>
        <v>0</v>
      </c>
      <c r="F169" s="18">
        <f t="shared" si="42"/>
        <v>38</v>
      </c>
      <c r="G169" s="331">
        <v>2</v>
      </c>
      <c r="H169" s="18">
        <f t="shared" si="43"/>
        <v>19</v>
      </c>
      <c r="I169" s="356">
        <f t="shared" si="44"/>
        <v>28</v>
      </c>
      <c r="J169" s="359">
        <v>158</v>
      </c>
      <c r="K169" s="399" t="s">
        <v>509</v>
      </c>
      <c r="L169" s="402" t="s">
        <v>2354</v>
      </c>
      <c r="M169" s="401">
        <v>17856014624</v>
      </c>
      <c r="N169" s="289" t="s">
        <v>509</v>
      </c>
      <c r="O169" s="399" t="s">
        <v>92</v>
      </c>
      <c r="P169" s="193"/>
      <c r="Q169" s="329" t="s">
        <v>386</v>
      </c>
    </row>
    <row r="170" spans="1:17" ht="15" customHeight="1" thickTop="1" thickBot="1" x14ac:dyDescent="0.25">
      <c r="A170" s="8">
        <v>145</v>
      </c>
      <c r="B170" s="34" t="s">
        <v>51</v>
      </c>
      <c r="C170" s="355">
        <v>83</v>
      </c>
      <c r="D170" s="37">
        <f t="shared" si="46"/>
        <v>0</v>
      </c>
      <c r="E170" s="36">
        <f t="shared" si="47"/>
        <v>1</v>
      </c>
      <c r="F170" s="18">
        <f t="shared" si="42"/>
        <v>82</v>
      </c>
      <c r="G170" s="331">
        <v>3</v>
      </c>
      <c r="H170" s="18">
        <f t="shared" si="43"/>
        <v>27.333333333333332</v>
      </c>
      <c r="I170" s="356">
        <f t="shared" si="44"/>
        <v>17.000000000000004</v>
      </c>
      <c r="J170" s="359">
        <v>159</v>
      </c>
      <c r="K170" s="399" t="s">
        <v>218</v>
      </c>
      <c r="L170" s="402" t="s">
        <v>2355</v>
      </c>
      <c r="M170" s="401">
        <v>17869050212</v>
      </c>
      <c r="N170" s="334" t="s">
        <v>199</v>
      </c>
      <c r="O170" s="399" t="s">
        <v>141</v>
      </c>
      <c r="P170" s="193"/>
      <c r="Q170" s="329" t="s">
        <v>863</v>
      </c>
    </row>
    <row r="171" spans="1:17" ht="15" customHeight="1" thickTop="1" thickBot="1" x14ac:dyDescent="0.25">
      <c r="A171" s="8">
        <v>146</v>
      </c>
      <c r="B171" s="17" t="s">
        <v>50</v>
      </c>
      <c r="C171" s="355">
        <v>35</v>
      </c>
      <c r="D171" s="37">
        <f t="shared" si="46"/>
        <v>0</v>
      </c>
      <c r="E171" s="36">
        <f t="shared" si="47"/>
        <v>0</v>
      </c>
      <c r="F171" s="18">
        <f t="shared" si="42"/>
        <v>35</v>
      </c>
      <c r="G171" s="331">
        <v>1</v>
      </c>
      <c r="H171" s="18">
        <f t="shared" si="43"/>
        <v>35</v>
      </c>
      <c r="I171" s="356">
        <f t="shared" si="44"/>
        <v>-2</v>
      </c>
      <c r="J171" s="359">
        <v>160</v>
      </c>
      <c r="K171" s="399" t="s">
        <v>259</v>
      </c>
      <c r="L171" s="402" t="s">
        <v>2356</v>
      </c>
      <c r="M171" s="441">
        <v>17582024481</v>
      </c>
      <c r="N171" s="334" t="s">
        <v>110</v>
      </c>
      <c r="O171" s="399" t="s">
        <v>117</v>
      </c>
      <c r="P171" s="193"/>
      <c r="Q171" s="329" t="s">
        <v>386</v>
      </c>
    </row>
    <row r="172" spans="1:17" ht="15" customHeight="1" thickTop="1" thickBot="1" x14ac:dyDescent="0.25">
      <c r="A172" s="8">
        <v>147</v>
      </c>
      <c r="B172" s="33" t="s">
        <v>49</v>
      </c>
      <c r="C172" s="355">
        <v>18</v>
      </c>
      <c r="D172" s="37">
        <f t="shared" si="46"/>
        <v>0</v>
      </c>
      <c r="E172" s="36">
        <f t="shared" si="47"/>
        <v>0</v>
      </c>
      <c r="F172" s="18">
        <f t="shared" si="42"/>
        <v>18</v>
      </c>
      <c r="G172" s="331">
        <v>1</v>
      </c>
      <c r="H172" s="18">
        <f t="shared" si="43"/>
        <v>18</v>
      </c>
      <c r="I172" s="356">
        <f t="shared" si="44"/>
        <v>15</v>
      </c>
      <c r="J172" s="359">
        <v>161</v>
      </c>
      <c r="K172" s="399" t="s">
        <v>255</v>
      </c>
      <c r="L172" s="402" t="s">
        <v>2357</v>
      </c>
      <c r="M172" s="401">
        <v>17546032532</v>
      </c>
      <c r="N172" s="404" t="s">
        <v>3</v>
      </c>
      <c r="O172" s="399" t="s">
        <v>134</v>
      </c>
      <c r="P172" s="193"/>
      <c r="Q172" s="329" t="s">
        <v>386</v>
      </c>
    </row>
    <row r="173" spans="1:17" ht="15" customHeight="1" thickTop="1" thickBot="1" x14ac:dyDescent="0.25">
      <c r="A173" s="8">
        <v>148</v>
      </c>
      <c r="B173" s="17" t="s">
        <v>48</v>
      </c>
      <c r="C173" s="355">
        <v>25</v>
      </c>
      <c r="D173" s="37">
        <f t="shared" si="46"/>
        <v>0</v>
      </c>
      <c r="E173" s="36">
        <f t="shared" si="47"/>
        <v>0</v>
      </c>
      <c r="F173" s="18">
        <f t="shared" si="42"/>
        <v>25</v>
      </c>
      <c r="G173" s="331">
        <v>1</v>
      </c>
      <c r="H173" s="18">
        <f t="shared" si="43"/>
        <v>25</v>
      </c>
      <c r="I173" s="356">
        <f t="shared" si="44"/>
        <v>8</v>
      </c>
      <c r="J173" s="359">
        <v>162</v>
      </c>
      <c r="K173" s="399" t="s">
        <v>634</v>
      </c>
      <c r="L173" s="402" t="s">
        <v>2358</v>
      </c>
      <c r="M173" s="401">
        <v>17605008734</v>
      </c>
      <c r="N173" s="334" t="s">
        <v>10</v>
      </c>
      <c r="O173" s="399" t="s">
        <v>152</v>
      </c>
      <c r="P173" s="193"/>
      <c r="Q173" s="329" t="s">
        <v>386</v>
      </c>
    </row>
    <row r="174" spans="1:17" ht="15" customHeight="1" thickTop="1" thickBot="1" x14ac:dyDescent="0.25">
      <c r="A174" s="8">
        <v>149</v>
      </c>
      <c r="B174" s="17" t="s">
        <v>47</v>
      </c>
      <c r="C174" s="355">
        <v>16</v>
      </c>
      <c r="D174" s="37">
        <f t="shared" si="46"/>
        <v>0</v>
      </c>
      <c r="E174" s="36">
        <f t="shared" si="47"/>
        <v>0</v>
      </c>
      <c r="F174" s="18">
        <f t="shared" si="42"/>
        <v>16</v>
      </c>
      <c r="G174" s="331">
        <v>1</v>
      </c>
      <c r="H174" s="18">
        <f t="shared" si="43"/>
        <v>16</v>
      </c>
      <c r="I174" s="356">
        <f t="shared" si="44"/>
        <v>17</v>
      </c>
      <c r="J174" s="359">
        <v>162</v>
      </c>
      <c r="K174" s="334"/>
      <c r="L174" s="335" t="s">
        <v>2412</v>
      </c>
      <c r="M174" s="512" t="s">
        <v>2411</v>
      </c>
      <c r="N174" s="17" t="s">
        <v>9</v>
      </c>
      <c r="O174" s="25" t="s">
        <v>70</v>
      </c>
      <c r="P174" s="193" t="s">
        <v>1433</v>
      </c>
      <c r="Q174" s="329" t="s">
        <v>386</v>
      </c>
    </row>
    <row r="175" spans="1:17" ht="15" customHeight="1" thickTop="1" thickBot="1" x14ac:dyDescent="0.25">
      <c r="A175" s="8">
        <v>150</v>
      </c>
      <c r="B175" s="17" t="s">
        <v>46</v>
      </c>
      <c r="C175" s="355">
        <v>27</v>
      </c>
      <c r="D175" s="37">
        <f t="shared" si="46"/>
        <v>0</v>
      </c>
      <c r="E175" s="36">
        <f t="shared" si="47"/>
        <v>0</v>
      </c>
      <c r="F175" s="18">
        <f t="shared" si="42"/>
        <v>27</v>
      </c>
      <c r="G175" s="331">
        <v>1</v>
      </c>
      <c r="H175" s="18">
        <f t="shared" si="43"/>
        <v>27</v>
      </c>
      <c r="I175" s="356">
        <f t="shared" si="44"/>
        <v>6</v>
      </c>
      <c r="J175" s="359">
        <v>163</v>
      </c>
      <c r="K175" s="414" t="s">
        <v>1706</v>
      </c>
      <c r="L175" s="414" t="s">
        <v>2413</v>
      </c>
      <c r="M175" s="413" t="s">
        <v>509</v>
      </c>
      <c r="N175" s="406" t="s">
        <v>34</v>
      </c>
      <c r="O175" s="406" t="s">
        <v>34</v>
      </c>
      <c r="P175" s="414" t="s">
        <v>2414</v>
      </c>
      <c r="Q175" s="329" t="s">
        <v>386</v>
      </c>
    </row>
    <row r="176" spans="1:17" ht="15" customHeight="1" thickTop="1" thickBot="1" x14ac:dyDescent="0.25">
      <c r="A176" s="8">
        <v>151</v>
      </c>
      <c r="B176" s="17" t="s">
        <v>45</v>
      </c>
      <c r="C176" s="355">
        <v>15</v>
      </c>
      <c r="D176" s="37">
        <f t="shared" si="46"/>
        <v>1</v>
      </c>
      <c r="E176" s="36">
        <f t="shared" si="47"/>
        <v>0</v>
      </c>
      <c r="F176" s="18">
        <f t="shared" si="42"/>
        <v>16</v>
      </c>
      <c r="G176" s="331">
        <v>1</v>
      </c>
      <c r="H176" s="18">
        <f t="shared" si="43"/>
        <v>16</v>
      </c>
      <c r="I176" s="356">
        <f t="shared" si="44"/>
        <v>17</v>
      </c>
      <c r="J176" s="359">
        <v>164</v>
      </c>
      <c r="K176" s="414" t="s">
        <v>275</v>
      </c>
      <c r="L176" s="414" t="s">
        <v>2415</v>
      </c>
      <c r="M176" s="413" t="s">
        <v>2416</v>
      </c>
      <c r="N176" s="167" t="s">
        <v>91</v>
      </c>
      <c r="O176" s="334" t="s">
        <v>92</v>
      </c>
      <c r="P176" s="414" t="s">
        <v>1154</v>
      </c>
      <c r="Q176" s="329" t="s">
        <v>386</v>
      </c>
    </row>
    <row r="177" spans="1:17" ht="15" customHeight="1" thickTop="1" thickBot="1" x14ac:dyDescent="0.25">
      <c r="A177" s="8">
        <v>152</v>
      </c>
      <c r="B177" s="33" t="s">
        <v>44</v>
      </c>
      <c r="C177" s="355">
        <v>22</v>
      </c>
      <c r="D177" s="37">
        <f t="shared" si="46"/>
        <v>0</v>
      </c>
      <c r="E177" s="36">
        <f t="shared" si="47"/>
        <v>0</v>
      </c>
      <c r="F177" s="18">
        <f t="shared" si="42"/>
        <v>22</v>
      </c>
      <c r="G177" s="331">
        <v>1</v>
      </c>
      <c r="H177" s="18">
        <f t="shared" si="43"/>
        <v>22</v>
      </c>
      <c r="I177" s="356">
        <f t="shared" si="44"/>
        <v>11</v>
      </c>
      <c r="J177" s="359">
        <v>165</v>
      </c>
      <c r="K177" s="414" t="s">
        <v>299</v>
      </c>
      <c r="L177" s="414" t="s">
        <v>2417</v>
      </c>
      <c r="M177" s="413" t="s">
        <v>2418</v>
      </c>
      <c r="N177" s="334" t="s">
        <v>170</v>
      </c>
      <c r="O177" s="334" t="s">
        <v>63</v>
      </c>
      <c r="P177" s="414"/>
      <c r="Q177" s="329" t="s">
        <v>386</v>
      </c>
    </row>
    <row r="178" spans="1:17" ht="15" customHeight="1" thickTop="1" thickBot="1" x14ac:dyDescent="0.25">
      <c r="A178" s="8">
        <v>153</v>
      </c>
      <c r="B178" s="48" t="s">
        <v>43</v>
      </c>
      <c r="C178" s="355">
        <v>5</v>
      </c>
      <c r="D178" s="37">
        <f t="shared" si="46"/>
        <v>0</v>
      </c>
      <c r="E178" s="36">
        <f t="shared" si="47"/>
        <v>0</v>
      </c>
      <c r="F178" s="18">
        <f t="shared" si="42"/>
        <v>5</v>
      </c>
      <c r="G178" s="331">
        <v>1</v>
      </c>
      <c r="H178" s="18">
        <f t="shared" si="43"/>
        <v>5</v>
      </c>
      <c r="I178" s="356">
        <f t="shared" si="44"/>
        <v>28</v>
      </c>
      <c r="J178" s="359">
        <v>166</v>
      </c>
      <c r="K178" s="414" t="s">
        <v>494</v>
      </c>
      <c r="L178" s="414" t="s">
        <v>2419</v>
      </c>
      <c r="M178" s="413" t="s">
        <v>2420</v>
      </c>
      <c r="N178" s="334" t="s">
        <v>509</v>
      </c>
      <c r="O178" s="329" t="s">
        <v>145</v>
      </c>
      <c r="P178" s="414" t="s">
        <v>1154</v>
      </c>
      <c r="Q178" s="329" t="s">
        <v>386</v>
      </c>
    </row>
    <row r="179" spans="1:17" ht="15" customHeight="1" thickTop="1" x14ac:dyDescent="0.2">
      <c r="A179" s="22"/>
      <c r="B179" s="172" t="s">
        <v>193</v>
      </c>
      <c r="C179" s="348">
        <f>SUM(C168:C178)</f>
        <v>304</v>
      </c>
      <c r="D179" s="348">
        <f t="shared" ref="D179:I179" si="48">SUM(D168:D178)</f>
        <v>1</v>
      </c>
      <c r="E179" s="348">
        <f t="shared" si="48"/>
        <v>1</v>
      </c>
      <c r="F179" s="348">
        <f t="shared" si="48"/>
        <v>304</v>
      </c>
      <c r="G179" s="348">
        <f t="shared" si="48"/>
        <v>14</v>
      </c>
      <c r="H179" s="348">
        <f t="shared" si="48"/>
        <v>230.33333333333331</v>
      </c>
      <c r="I179" s="357">
        <f t="shared" si="48"/>
        <v>158</v>
      </c>
      <c r="J179" s="359">
        <v>167</v>
      </c>
      <c r="K179" s="399" t="s">
        <v>1980</v>
      </c>
      <c r="L179" s="399" t="s">
        <v>2421</v>
      </c>
      <c r="M179" s="400" t="s">
        <v>2422</v>
      </c>
      <c r="N179" s="167" t="s">
        <v>156</v>
      </c>
      <c r="O179" s="167" t="s">
        <v>152</v>
      </c>
      <c r="P179" s="399" t="s">
        <v>1154</v>
      </c>
      <c r="Q179" s="329" t="s">
        <v>386</v>
      </c>
    </row>
    <row r="180" spans="1:17" ht="15" customHeight="1" thickBot="1" x14ac:dyDescent="0.25">
      <c r="A180" s="16">
        <v>154</v>
      </c>
      <c r="B180" s="71" t="s">
        <v>42</v>
      </c>
      <c r="C180" s="355">
        <v>66</v>
      </c>
      <c r="D180" s="37">
        <f t="shared" ref="D180:D201" si="49">COUNTIF(O$12:O$10001,B180)</f>
        <v>1</v>
      </c>
      <c r="E180" s="36">
        <f t="shared" ref="E180:E201" si="50">COUNTIF(N$12:N$10001,B180)</f>
        <v>1</v>
      </c>
      <c r="F180" s="18">
        <f>SUM(C180+D180-E180)</f>
        <v>66</v>
      </c>
      <c r="G180" s="331">
        <v>3</v>
      </c>
      <c r="H180" s="18">
        <f t="shared" si="43"/>
        <v>22</v>
      </c>
      <c r="I180" s="356">
        <f t="shared" si="44"/>
        <v>33</v>
      </c>
      <c r="J180" s="359">
        <v>168</v>
      </c>
      <c r="K180" s="399" t="s">
        <v>234</v>
      </c>
      <c r="L180" s="399" t="s">
        <v>2423</v>
      </c>
      <c r="M180" s="400" t="s">
        <v>2424</v>
      </c>
      <c r="N180" s="429" t="s">
        <v>5</v>
      </c>
      <c r="O180" s="336" t="s">
        <v>163</v>
      </c>
      <c r="P180" s="400" t="s">
        <v>1154</v>
      </c>
      <c r="Q180" s="329" t="s">
        <v>386</v>
      </c>
    </row>
    <row r="181" spans="1:17" ht="15" customHeight="1" thickTop="1" thickBot="1" x14ac:dyDescent="0.25">
      <c r="A181" s="16">
        <v>155</v>
      </c>
      <c r="B181" s="25" t="s">
        <v>41</v>
      </c>
      <c r="C181" s="355">
        <v>45</v>
      </c>
      <c r="D181" s="37">
        <f t="shared" si="49"/>
        <v>0</v>
      </c>
      <c r="E181" s="36">
        <f t="shared" si="50"/>
        <v>0</v>
      </c>
      <c r="F181" s="18">
        <f t="shared" ref="F181:F202" si="51">SUM(C181+D181-E181)</f>
        <v>45</v>
      </c>
      <c r="G181" s="331">
        <v>2</v>
      </c>
      <c r="H181" s="18">
        <f t="shared" si="43"/>
        <v>22.5</v>
      </c>
      <c r="I181" s="356">
        <f t="shared" si="44"/>
        <v>21</v>
      </c>
      <c r="J181" s="359">
        <v>169</v>
      </c>
      <c r="K181" s="399" t="s">
        <v>275</v>
      </c>
      <c r="L181" s="399" t="s">
        <v>2425</v>
      </c>
      <c r="M181" s="402" t="s">
        <v>2426</v>
      </c>
      <c r="N181" s="221" t="s">
        <v>89</v>
      </c>
      <c r="O181" s="221" t="s">
        <v>88</v>
      </c>
      <c r="P181" s="399" t="s">
        <v>1154</v>
      </c>
      <c r="Q181" s="329" t="s">
        <v>386</v>
      </c>
    </row>
    <row r="182" spans="1:17" ht="15" customHeight="1" thickTop="1" thickBot="1" x14ac:dyDescent="0.25">
      <c r="A182" s="16">
        <v>156</v>
      </c>
      <c r="B182" s="17" t="s">
        <v>40</v>
      </c>
      <c r="C182" s="355">
        <v>48</v>
      </c>
      <c r="D182" s="37">
        <f t="shared" si="49"/>
        <v>0</v>
      </c>
      <c r="E182" s="36">
        <f t="shared" si="50"/>
        <v>1</v>
      </c>
      <c r="F182" s="18">
        <f t="shared" si="51"/>
        <v>47</v>
      </c>
      <c r="G182" s="331">
        <v>2</v>
      </c>
      <c r="H182" s="18">
        <f t="shared" si="43"/>
        <v>23.5</v>
      </c>
      <c r="I182" s="356">
        <f t="shared" si="44"/>
        <v>19</v>
      </c>
      <c r="J182" s="359">
        <v>170</v>
      </c>
      <c r="K182" s="399" t="s">
        <v>598</v>
      </c>
      <c r="L182" s="399" t="s">
        <v>2427</v>
      </c>
      <c r="M182" s="402" t="s">
        <v>2428</v>
      </c>
      <c r="N182" s="429" t="s">
        <v>5</v>
      </c>
      <c r="O182" s="336" t="s">
        <v>166</v>
      </c>
      <c r="P182" s="399"/>
      <c r="Q182" s="329" t="s">
        <v>386</v>
      </c>
    </row>
    <row r="183" spans="1:17" ht="15" customHeight="1" thickTop="1" thickBot="1" x14ac:dyDescent="0.25">
      <c r="A183" s="16">
        <v>157</v>
      </c>
      <c r="B183" s="17" t="s">
        <v>39</v>
      </c>
      <c r="C183" s="355">
        <v>35</v>
      </c>
      <c r="D183" s="37">
        <f t="shared" si="49"/>
        <v>0</v>
      </c>
      <c r="E183" s="36">
        <f t="shared" si="50"/>
        <v>0</v>
      </c>
      <c r="F183" s="18">
        <f t="shared" si="51"/>
        <v>35</v>
      </c>
      <c r="G183" s="331">
        <v>2</v>
      </c>
      <c r="H183" s="18">
        <f t="shared" si="43"/>
        <v>17.5</v>
      </c>
      <c r="I183" s="356">
        <f t="shared" si="44"/>
        <v>31</v>
      </c>
      <c r="J183" s="359">
        <v>171</v>
      </c>
      <c r="K183" s="128"/>
      <c r="L183" s="128" t="s">
        <v>2482</v>
      </c>
      <c r="M183" s="402" t="s">
        <v>2483</v>
      </c>
      <c r="N183" s="35" t="s">
        <v>365</v>
      </c>
      <c r="O183" s="404" t="s">
        <v>153</v>
      </c>
      <c r="P183" s="193"/>
      <c r="Q183" s="329" t="s">
        <v>386</v>
      </c>
    </row>
    <row r="184" spans="1:17" ht="15" customHeight="1" thickTop="1" thickBot="1" x14ac:dyDescent="0.25">
      <c r="A184" s="16">
        <v>158</v>
      </c>
      <c r="B184" s="25" t="s">
        <v>38</v>
      </c>
      <c r="C184" s="355">
        <v>94</v>
      </c>
      <c r="D184" s="37">
        <f t="shared" si="49"/>
        <v>0</v>
      </c>
      <c r="E184" s="36">
        <f t="shared" si="50"/>
        <v>0</v>
      </c>
      <c r="F184" s="18">
        <f t="shared" si="51"/>
        <v>94</v>
      </c>
      <c r="G184" s="331">
        <v>4</v>
      </c>
      <c r="H184" s="18">
        <f t="shared" si="43"/>
        <v>23.5</v>
      </c>
      <c r="I184" s="356">
        <f t="shared" si="44"/>
        <v>38</v>
      </c>
      <c r="J184" s="359">
        <v>172</v>
      </c>
      <c r="K184" s="399" t="s">
        <v>275</v>
      </c>
      <c r="L184" s="399" t="s">
        <v>2484</v>
      </c>
      <c r="M184" s="402" t="s">
        <v>2485</v>
      </c>
      <c r="N184" s="513" t="s">
        <v>2486</v>
      </c>
      <c r="O184" s="403" t="s">
        <v>88</v>
      </c>
      <c r="P184" s="399"/>
      <c r="Q184" s="329" t="s">
        <v>386</v>
      </c>
    </row>
    <row r="185" spans="1:17" ht="15" customHeight="1" thickTop="1" thickBot="1" x14ac:dyDescent="0.25">
      <c r="A185" s="16">
        <v>159</v>
      </c>
      <c r="B185" s="17" t="s">
        <v>37</v>
      </c>
      <c r="C185" s="355">
        <v>3</v>
      </c>
      <c r="D185" s="37">
        <f t="shared" si="49"/>
        <v>0</v>
      </c>
      <c r="E185" s="36">
        <f t="shared" si="50"/>
        <v>0</v>
      </c>
      <c r="F185" s="18">
        <f t="shared" si="51"/>
        <v>3</v>
      </c>
      <c r="G185" s="331">
        <v>2</v>
      </c>
      <c r="H185" s="18">
        <f t="shared" si="43"/>
        <v>1.5</v>
      </c>
      <c r="I185" s="356">
        <f t="shared" si="44"/>
        <v>63</v>
      </c>
      <c r="J185" s="359">
        <v>173</v>
      </c>
      <c r="K185" s="399" t="s">
        <v>383</v>
      </c>
      <c r="L185" s="399" t="s">
        <v>2487</v>
      </c>
      <c r="M185" s="402" t="s">
        <v>2488</v>
      </c>
      <c r="N185" s="401" t="s">
        <v>143</v>
      </c>
      <c r="O185" s="401" t="s">
        <v>151</v>
      </c>
      <c r="P185" s="436" t="s">
        <v>1433</v>
      </c>
      <c r="Q185" s="329" t="s">
        <v>386</v>
      </c>
    </row>
    <row r="186" spans="1:17" ht="15" customHeight="1" thickTop="1" thickBot="1" x14ac:dyDescent="0.25">
      <c r="A186" s="16">
        <v>160</v>
      </c>
      <c r="B186" s="17" t="s">
        <v>36</v>
      </c>
      <c r="C186" s="355">
        <v>17</v>
      </c>
      <c r="D186" s="37">
        <f t="shared" si="49"/>
        <v>0</v>
      </c>
      <c r="E186" s="36">
        <f t="shared" si="50"/>
        <v>0</v>
      </c>
      <c r="F186" s="18">
        <f t="shared" si="51"/>
        <v>17</v>
      </c>
      <c r="G186" s="331">
        <v>1</v>
      </c>
      <c r="H186" s="18">
        <f t="shared" si="43"/>
        <v>17</v>
      </c>
      <c r="I186" s="356">
        <f t="shared" si="44"/>
        <v>16</v>
      </c>
      <c r="J186" s="359">
        <v>174</v>
      </c>
      <c r="K186" s="436" t="s">
        <v>234</v>
      </c>
      <c r="L186" s="399" t="s">
        <v>2489</v>
      </c>
      <c r="M186" s="402" t="s">
        <v>2490</v>
      </c>
      <c r="N186" s="289" t="s">
        <v>145</v>
      </c>
      <c r="O186" s="336" t="s">
        <v>160</v>
      </c>
      <c r="P186" s="399"/>
      <c r="Q186" s="329" t="s">
        <v>386</v>
      </c>
    </row>
    <row r="187" spans="1:17" ht="15" customHeight="1" thickTop="1" thickBot="1" x14ac:dyDescent="0.25">
      <c r="A187" s="16">
        <v>161</v>
      </c>
      <c r="B187" s="17" t="s">
        <v>35</v>
      </c>
      <c r="C187" s="355">
        <v>65</v>
      </c>
      <c r="D187" s="37">
        <f t="shared" si="49"/>
        <v>0</v>
      </c>
      <c r="E187" s="36">
        <f t="shared" si="50"/>
        <v>0</v>
      </c>
      <c r="F187" s="18">
        <f t="shared" si="51"/>
        <v>65</v>
      </c>
      <c r="G187" s="331">
        <v>3</v>
      </c>
      <c r="H187" s="18">
        <f t="shared" si="43"/>
        <v>21.666666666666668</v>
      </c>
      <c r="I187" s="356">
        <f t="shared" si="44"/>
        <v>34</v>
      </c>
      <c r="J187" s="359">
        <v>175</v>
      </c>
      <c r="K187" s="399" t="s">
        <v>299</v>
      </c>
      <c r="L187" s="399" t="s">
        <v>2491</v>
      </c>
      <c r="M187" s="402" t="s">
        <v>2492</v>
      </c>
      <c r="N187" s="334" t="s">
        <v>71</v>
      </c>
      <c r="O187" s="334" t="s">
        <v>69</v>
      </c>
      <c r="P187" s="399" t="s">
        <v>2493</v>
      </c>
      <c r="Q187" s="329" t="s">
        <v>386</v>
      </c>
    </row>
    <row r="188" spans="1:17" ht="15" customHeight="1" thickTop="1" thickBot="1" x14ac:dyDescent="0.25">
      <c r="A188" s="16">
        <v>162</v>
      </c>
      <c r="B188" s="17" t="s">
        <v>34</v>
      </c>
      <c r="C188" s="355">
        <v>50</v>
      </c>
      <c r="D188" s="37">
        <f t="shared" si="49"/>
        <v>1</v>
      </c>
      <c r="E188" s="36">
        <f t="shared" si="50"/>
        <v>1</v>
      </c>
      <c r="F188" s="18">
        <f t="shared" si="51"/>
        <v>50</v>
      </c>
      <c r="G188" s="331">
        <v>2</v>
      </c>
      <c r="H188" s="18">
        <f t="shared" si="43"/>
        <v>25</v>
      </c>
      <c r="I188" s="356">
        <f t="shared" si="44"/>
        <v>16</v>
      </c>
      <c r="J188" s="359">
        <v>176</v>
      </c>
      <c r="K188" s="399" t="s">
        <v>234</v>
      </c>
      <c r="L188" s="399" t="s">
        <v>2494</v>
      </c>
      <c r="M188" s="402" t="s">
        <v>2495</v>
      </c>
      <c r="N188" s="219" t="s">
        <v>5</v>
      </c>
      <c r="O188" s="336" t="s">
        <v>166</v>
      </c>
      <c r="P188" s="399" t="s">
        <v>775</v>
      </c>
      <c r="Q188" s="329" t="s">
        <v>386</v>
      </c>
    </row>
    <row r="189" spans="1:17" ht="15" customHeight="1" thickTop="1" thickBot="1" x14ac:dyDescent="0.25">
      <c r="A189" s="16">
        <v>163</v>
      </c>
      <c r="B189" s="17" t="s">
        <v>33</v>
      </c>
      <c r="C189" s="355">
        <v>9</v>
      </c>
      <c r="D189" s="37">
        <f t="shared" si="49"/>
        <v>0</v>
      </c>
      <c r="E189" s="36">
        <f t="shared" si="50"/>
        <v>0</v>
      </c>
      <c r="F189" s="18">
        <f t="shared" si="51"/>
        <v>9</v>
      </c>
      <c r="G189" s="331">
        <v>1</v>
      </c>
      <c r="H189" s="18">
        <f t="shared" si="43"/>
        <v>9</v>
      </c>
      <c r="I189" s="356">
        <f t="shared" si="44"/>
        <v>24</v>
      </c>
      <c r="J189" s="359">
        <v>177</v>
      </c>
      <c r="K189" s="399" t="s">
        <v>383</v>
      </c>
      <c r="L189" s="399" t="s">
        <v>2496</v>
      </c>
      <c r="M189" s="402" t="s">
        <v>2497</v>
      </c>
      <c r="N189" s="408" t="s">
        <v>390</v>
      </c>
      <c r="O189" s="336" t="s">
        <v>166</v>
      </c>
      <c r="P189" s="399" t="s">
        <v>775</v>
      </c>
      <c r="Q189" s="329" t="s">
        <v>386</v>
      </c>
    </row>
    <row r="190" spans="1:17" ht="15" customHeight="1" thickTop="1" thickBot="1" x14ac:dyDescent="0.25">
      <c r="A190" s="16">
        <v>164</v>
      </c>
      <c r="B190" s="17" t="s">
        <v>32</v>
      </c>
      <c r="C190" s="355">
        <v>6</v>
      </c>
      <c r="D190" s="37">
        <f t="shared" si="49"/>
        <v>0</v>
      </c>
      <c r="E190" s="36">
        <f t="shared" si="50"/>
        <v>0</v>
      </c>
      <c r="F190" s="18">
        <f t="shared" si="51"/>
        <v>6</v>
      </c>
      <c r="G190" s="331">
        <v>1</v>
      </c>
      <c r="H190" s="18">
        <f t="shared" si="43"/>
        <v>6</v>
      </c>
      <c r="I190" s="356">
        <f t="shared" si="44"/>
        <v>27</v>
      </c>
      <c r="J190" s="359">
        <v>178</v>
      </c>
      <c r="K190" s="399" t="s">
        <v>634</v>
      </c>
      <c r="L190" s="399" t="s">
        <v>2530</v>
      </c>
      <c r="M190" s="400" t="s">
        <v>2531</v>
      </c>
      <c r="N190" s="401" t="s">
        <v>2532</v>
      </c>
      <c r="O190" s="404" t="s">
        <v>153</v>
      </c>
      <c r="P190" s="436" t="s">
        <v>1989</v>
      </c>
      <c r="Q190" s="329" t="s">
        <v>386</v>
      </c>
    </row>
    <row r="191" spans="1:17" ht="15" customHeight="1" thickTop="1" thickBot="1" x14ac:dyDescent="0.25">
      <c r="A191" s="16">
        <v>165</v>
      </c>
      <c r="B191" s="17" t="s">
        <v>31</v>
      </c>
      <c r="C191" s="355">
        <v>38</v>
      </c>
      <c r="D191" s="37">
        <f t="shared" si="49"/>
        <v>0</v>
      </c>
      <c r="E191" s="36">
        <f t="shared" si="50"/>
        <v>0</v>
      </c>
      <c r="F191" s="18">
        <f t="shared" si="51"/>
        <v>38</v>
      </c>
      <c r="G191" s="331">
        <v>2</v>
      </c>
      <c r="H191" s="18">
        <f t="shared" si="43"/>
        <v>19</v>
      </c>
      <c r="I191" s="356">
        <f t="shared" si="44"/>
        <v>28</v>
      </c>
      <c r="J191" s="359">
        <v>179</v>
      </c>
      <c r="K191" s="248" t="s">
        <v>487</v>
      </c>
      <c r="L191" s="399" t="s">
        <v>1036</v>
      </c>
      <c r="M191" s="402" t="s">
        <v>1037</v>
      </c>
      <c r="N191" s="401" t="s">
        <v>168</v>
      </c>
      <c r="O191" s="401" t="s">
        <v>169</v>
      </c>
      <c r="P191" s="339"/>
      <c r="Q191" s="334" t="s">
        <v>386</v>
      </c>
    </row>
    <row r="192" spans="1:17" ht="15" customHeight="1" thickTop="1" thickBot="1" x14ac:dyDescent="0.25">
      <c r="A192" s="16">
        <v>166</v>
      </c>
      <c r="B192" s="17" t="s">
        <v>30</v>
      </c>
      <c r="C192" s="355">
        <v>20</v>
      </c>
      <c r="D192" s="37">
        <f t="shared" si="49"/>
        <v>0</v>
      </c>
      <c r="E192" s="36">
        <f t="shared" si="50"/>
        <v>0</v>
      </c>
      <c r="F192" s="18">
        <f t="shared" si="51"/>
        <v>20</v>
      </c>
      <c r="G192" s="331">
        <v>1</v>
      </c>
      <c r="H192" s="18">
        <f t="shared" si="43"/>
        <v>20</v>
      </c>
      <c r="I192" s="356">
        <f t="shared" si="44"/>
        <v>13</v>
      </c>
      <c r="J192" s="359">
        <v>180</v>
      </c>
      <c r="K192" s="402" t="s">
        <v>259</v>
      </c>
      <c r="L192" s="402" t="s">
        <v>2543</v>
      </c>
      <c r="M192" s="402" t="s">
        <v>2544</v>
      </c>
      <c r="N192" s="17" t="s">
        <v>110</v>
      </c>
      <c r="O192" s="34" t="s">
        <v>117</v>
      </c>
      <c r="P192" s="193" t="s">
        <v>1433</v>
      </c>
      <c r="Q192" s="334" t="s">
        <v>386</v>
      </c>
    </row>
    <row r="193" spans="1:17" ht="15" customHeight="1" thickTop="1" thickBot="1" x14ac:dyDescent="0.25">
      <c r="A193" s="16">
        <v>167</v>
      </c>
      <c r="B193" s="17" t="s">
        <v>29</v>
      </c>
      <c r="C193" s="355">
        <v>45</v>
      </c>
      <c r="D193" s="37">
        <f t="shared" si="49"/>
        <v>0</v>
      </c>
      <c r="E193" s="36">
        <f t="shared" si="50"/>
        <v>0</v>
      </c>
      <c r="F193" s="18">
        <f t="shared" si="51"/>
        <v>45</v>
      </c>
      <c r="G193" s="331">
        <v>3</v>
      </c>
      <c r="H193" s="18">
        <f t="shared" si="43"/>
        <v>15</v>
      </c>
      <c r="I193" s="356">
        <f t="shared" si="44"/>
        <v>54</v>
      </c>
      <c r="J193" s="359">
        <v>181</v>
      </c>
      <c r="K193" s="399" t="s">
        <v>286</v>
      </c>
      <c r="L193" s="399" t="s">
        <v>2550</v>
      </c>
      <c r="M193" s="402" t="s">
        <v>2551</v>
      </c>
      <c r="N193" s="401" t="s">
        <v>85</v>
      </c>
      <c r="O193" s="401" t="s">
        <v>82</v>
      </c>
      <c r="P193" s="399" t="s">
        <v>1989</v>
      </c>
      <c r="Q193" s="334" t="s">
        <v>386</v>
      </c>
    </row>
    <row r="194" spans="1:17" ht="15" customHeight="1" thickTop="1" thickBot="1" x14ac:dyDescent="0.25">
      <c r="A194" s="16">
        <v>168</v>
      </c>
      <c r="B194" s="17" t="s">
        <v>28</v>
      </c>
      <c r="C194" s="355">
        <v>33</v>
      </c>
      <c r="D194" s="37">
        <f t="shared" si="49"/>
        <v>0</v>
      </c>
      <c r="E194" s="36">
        <f t="shared" si="50"/>
        <v>0</v>
      </c>
      <c r="F194" s="18">
        <f t="shared" si="51"/>
        <v>33</v>
      </c>
      <c r="G194" s="331">
        <v>2</v>
      </c>
      <c r="H194" s="18">
        <f t="shared" si="43"/>
        <v>16.5</v>
      </c>
      <c r="I194" s="356">
        <f t="shared" si="44"/>
        <v>33</v>
      </c>
      <c r="J194" s="359">
        <v>182</v>
      </c>
      <c r="K194" s="399" t="s">
        <v>383</v>
      </c>
      <c r="L194" s="399" t="s">
        <v>2552</v>
      </c>
      <c r="M194" s="402" t="s">
        <v>2553</v>
      </c>
      <c r="N194" s="289" t="s">
        <v>148</v>
      </c>
      <c r="O194" s="405" t="s">
        <v>141</v>
      </c>
      <c r="P194" s="399"/>
      <c r="Q194" s="454" t="s">
        <v>863</v>
      </c>
    </row>
    <row r="195" spans="1:17" ht="15" customHeight="1" thickTop="1" thickBot="1" x14ac:dyDescent="0.25">
      <c r="A195" s="16">
        <v>169</v>
      </c>
      <c r="B195" s="17" t="s">
        <v>27</v>
      </c>
      <c r="C195" s="355">
        <v>2</v>
      </c>
      <c r="D195" s="37">
        <f t="shared" si="49"/>
        <v>0</v>
      </c>
      <c r="E195" s="36">
        <f t="shared" si="50"/>
        <v>0</v>
      </c>
      <c r="F195" s="18">
        <f t="shared" si="51"/>
        <v>2</v>
      </c>
      <c r="G195" s="331">
        <v>1</v>
      </c>
      <c r="H195" s="18">
        <f t="shared" si="43"/>
        <v>2</v>
      </c>
      <c r="I195" s="356">
        <f t="shared" si="44"/>
        <v>31</v>
      </c>
      <c r="J195" s="359">
        <v>183</v>
      </c>
      <c r="K195" s="399" t="s">
        <v>487</v>
      </c>
      <c r="L195" s="436" t="s">
        <v>2554</v>
      </c>
      <c r="M195" s="402" t="s">
        <v>2555</v>
      </c>
      <c r="N195" s="514" t="s">
        <v>2556</v>
      </c>
      <c r="O195" s="401" t="s">
        <v>173</v>
      </c>
      <c r="P195" s="399"/>
      <c r="Q195" s="334" t="s">
        <v>386</v>
      </c>
    </row>
    <row r="196" spans="1:17" ht="15" customHeight="1" thickTop="1" thickBot="1" x14ac:dyDescent="0.25">
      <c r="A196" s="16">
        <v>170</v>
      </c>
      <c r="B196" s="17" t="s">
        <v>26</v>
      </c>
      <c r="C196" s="355">
        <v>69</v>
      </c>
      <c r="D196" s="37">
        <f t="shared" si="49"/>
        <v>0</v>
      </c>
      <c r="E196" s="36">
        <f t="shared" si="50"/>
        <v>0</v>
      </c>
      <c r="F196" s="18">
        <f t="shared" si="51"/>
        <v>69</v>
      </c>
      <c r="G196" s="331">
        <v>3</v>
      </c>
      <c r="H196" s="18">
        <f t="shared" si="43"/>
        <v>23</v>
      </c>
      <c r="I196" s="356">
        <f t="shared" si="44"/>
        <v>30</v>
      </c>
      <c r="J196" s="359">
        <v>184</v>
      </c>
      <c r="K196" s="399" t="s">
        <v>259</v>
      </c>
      <c r="L196" s="399" t="s">
        <v>2557</v>
      </c>
      <c r="M196" s="402" t="s">
        <v>2558</v>
      </c>
      <c r="N196" s="401" t="s">
        <v>119</v>
      </c>
      <c r="O196" s="401" t="s">
        <v>120</v>
      </c>
      <c r="P196" s="399"/>
      <c r="Q196" s="334" t="s">
        <v>386</v>
      </c>
    </row>
    <row r="197" spans="1:17" ht="15" customHeight="1" thickTop="1" thickBot="1" x14ac:dyDescent="0.25">
      <c r="A197" s="16">
        <v>171</v>
      </c>
      <c r="B197" s="17" t="s">
        <v>25</v>
      </c>
      <c r="C197" s="355">
        <v>41</v>
      </c>
      <c r="D197" s="37">
        <f t="shared" si="49"/>
        <v>0</v>
      </c>
      <c r="E197" s="36">
        <f t="shared" si="50"/>
        <v>0</v>
      </c>
      <c r="F197" s="18">
        <f t="shared" si="51"/>
        <v>41</v>
      </c>
      <c r="G197" s="331">
        <v>2</v>
      </c>
      <c r="H197" s="18">
        <f t="shared" si="43"/>
        <v>20.5</v>
      </c>
      <c r="I197" s="356">
        <f t="shared" si="44"/>
        <v>25</v>
      </c>
      <c r="J197" s="359">
        <v>185</v>
      </c>
      <c r="K197" s="489" t="s">
        <v>275</v>
      </c>
      <c r="L197" s="399" t="s">
        <v>2588</v>
      </c>
      <c r="M197" s="515" t="s">
        <v>2589</v>
      </c>
      <c r="N197" s="408" t="s">
        <v>850</v>
      </c>
      <c r="O197" s="334" t="s">
        <v>92</v>
      </c>
      <c r="P197" s="399"/>
      <c r="Q197" s="334" t="s">
        <v>386</v>
      </c>
    </row>
    <row r="198" spans="1:17" ht="15" customHeight="1" thickTop="1" thickBot="1" x14ac:dyDescent="0.25">
      <c r="A198" s="16">
        <v>172</v>
      </c>
      <c r="B198" s="17" t="s">
        <v>24</v>
      </c>
      <c r="C198" s="355">
        <v>31</v>
      </c>
      <c r="D198" s="37">
        <f t="shared" si="49"/>
        <v>0</v>
      </c>
      <c r="E198" s="36">
        <f t="shared" si="50"/>
        <v>0</v>
      </c>
      <c r="F198" s="18">
        <f t="shared" si="51"/>
        <v>31</v>
      </c>
      <c r="G198" s="331">
        <v>1</v>
      </c>
      <c r="H198" s="18">
        <f t="shared" si="43"/>
        <v>31</v>
      </c>
      <c r="I198" s="356">
        <f t="shared" si="44"/>
        <v>2</v>
      </c>
      <c r="J198" s="359">
        <v>186</v>
      </c>
      <c r="K198" s="489" t="s">
        <v>383</v>
      </c>
      <c r="L198" s="399" t="s">
        <v>2590</v>
      </c>
      <c r="M198" s="400" t="s">
        <v>2591</v>
      </c>
      <c r="N198" s="289" t="s">
        <v>147</v>
      </c>
      <c r="O198" s="404" t="s">
        <v>2</v>
      </c>
      <c r="P198" s="399"/>
      <c r="Q198" s="505" t="s">
        <v>147</v>
      </c>
    </row>
    <row r="199" spans="1:17" ht="15" customHeight="1" thickTop="1" thickBot="1" x14ac:dyDescent="0.25">
      <c r="A199" s="16">
        <v>173</v>
      </c>
      <c r="B199" s="17" t="s">
        <v>23</v>
      </c>
      <c r="C199" s="355">
        <v>42</v>
      </c>
      <c r="D199" s="37">
        <f t="shared" si="49"/>
        <v>0</v>
      </c>
      <c r="E199" s="36">
        <f t="shared" si="50"/>
        <v>0</v>
      </c>
      <c r="F199" s="18">
        <f t="shared" si="51"/>
        <v>42</v>
      </c>
      <c r="G199" s="331">
        <v>2</v>
      </c>
      <c r="H199" s="18">
        <f t="shared" si="43"/>
        <v>21</v>
      </c>
      <c r="I199" s="356">
        <f t="shared" si="44"/>
        <v>24</v>
      </c>
      <c r="J199" s="359">
        <v>187</v>
      </c>
      <c r="K199" s="399" t="s">
        <v>487</v>
      </c>
      <c r="L199" s="399" t="s">
        <v>2592</v>
      </c>
      <c r="M199" s="402" t="s">
        <v>2593</v>
      </c>
      <c r="N199" s="411" t="s">
        <v>201</v>
      </c>
      <c r="O199" s="405" t="s">
        <v>172</v>
      </c>
      <c r="P199" s="399"/>
      <c r="Q199" s="334" t="s">
        <v>386</v>
      </c>
    </row>
    <row r="200" spans="1:17" ht="15" customHeight="1" thickTop="1" thickBot="1" x14ac:dyDescent="0.25">
      <c r="A200" s="16">
        <v>174</v>
      </c>
      <c r="B200" s="17" t="s">
        <v>22</v>
      </c>
      <c r="C200" s="355">
        <v>32</v>
      </c>
      <c r="D200" s="37">
        <f t="shared" si="49"/>
        <v>0</v>
      </c>
      <c r="E200" s="36">
        <f t="shared" si="50"/>
        <v>0</v>
      </c>
      <c r="F200" s="18">
        <f t="shared" si="51"/>
        <v>32</v>
      </c>
      <c r="G200" s="331">
        <v>1</v>
      </c>
      <c r="H200" s="18">
        <f t="shared" si="43"/>
        <v>32</v>
      </c>
      <c r="I200" s="356">
        <f t="shared" si="44"/>
        <v>1</v>
      </c>
      <c r="J200" s="359">
        <v>188</v>
      </c>
      <c r="K200" s="399" t="s">
        <v>259</v>
      </c>
      <c r="L200" s="399" t="s">
        <v>2594</v>
      </c>
      <c r="M200" s="402" t="s">
        <v>2595</v>
      </c>
      <c r="N200" s="401" t="s">
        <v>113</v>
      </c>
      <c r="O200" s="401" t="s">
        <v>118</v>
      </c>
      <c r="P200" s="399"/>
      <c r="Q200" s="334" t="s">
        <v>386</v>
      </c>
    </row>
    <row r="201" spans="1:17" ht="15" customHeight="1" thickTop="1" thickBot="1" x14ac:dyDescent="0.25">
      <c r="A201" s="16">
        <v>175</v>
      </c>
      <c r="B201" s="26" t="s">
        <v>21</v>
      </c>
      <c r="C201" s="355">
        <v>16</v>
      </c>
      <c r="D201" s="37">
        <f t="shared" si="49"/>
        <v>0</v>
      </c>
      <c r="E201" s="36">
        <f t="shared" si="50"/>
        <v>0</v>
      </c>
      <c r="F201" s="18">
        <f t="shared" si="51"/>
        <v>16</v>
      </c>
      <c r="G201" s="331">
        <v>1</v>
      </c>
      <c r="H201" s="18">
        <f t="shared" si="43"/>
        <v>16</v>
      </c>
      <c r="I201" s="356">
        <f t="shared" si="44"/>
        <v>17</v>
      </c>
      <c r="J201" s="359">
        <v>189</v>
      </c>
      <c r="K201" s="399" t="s">
        <v>259</v>
      </c>
      <c r="L201" s="399" t="s">
        <v>2596</v>
      </c>
      <c r="M201" s="402" t="s">
        <v>2597</v>
      </c>
      <c r="N201" s="401" t="s">
        <v>116</v>
      </c>
      <c r="O201" s="401" t="s">
        <v>118</v>
      </c>
      <c r="P201" s="399"/>
      <c r="Q201" s="334" t="s">
        <v>386</v>
      </c>
    </row>
    <row r="202" spans="1:17" ht="15" customHeight="1" thickTop="1" thickBot="1" x14ac:dyDescent="0.25">
      <c r="A202" s="14"/>
      <c r="B202" s="20" t="s">
        <v>193</v>
      </c>
      <c r="C202" s="348">
        <f>SUM(C180:C201)</f>
        <v>807</v>
      </c>
      <c r="D202" s="348">
        <f t="shared" ref="D202:I202" si="52">SUM(D180:D201)</f>
        <v>2</v>
      </c>
      <c r="E202" s="348">
        <f t="shared" si="52"/>
        <v>3</v>
      </c>
      <c r="F202" s="398">
        <f t="shared" si="51"/>
        <v>806</v>
      </c>
      <c r="G202" s="348">
        <f t="shared" si="52"/>
        <v>42</v>
      </c>
      <c r="H202" s="348">
        <f t="shared" si="52"/>
        <v>405.16666666666663</v>
      </c>
      <c r="I202" s="357">
        <f t="shared" si="52"/>
        <v>580</v>
      </c>
      <c r="J202" s="359">
        <v>190</v>
      </c>
      <c r="K202" s="399" t="s">
        <v>255</v>
      </c>
      <c r="L202" s="399" t="s">
        <v>2598</v>
      </c>
      <c r="M202" s="402" t="s">
        <v>2599</v>
      </c>
      <c r="N202" s="401" t="s">
        <v>140</v>
      </c>
      <c r="O202" s="401" t="s">
        <v>137</v>
      </c>
      <c r="P202" s="399"/>
      <c r="Q202" s="334" t="s">
        <v>386</v>
      </c>
    </row>
    <row r="203" spans="1:17" ht="15" customHeight="1" thickTop="1" thickBot="1" x14ac:dyDescent="0.25">
      <c r="A203" s="8">
        <v>176</v>
      </c>
      <c r="B203" s="24" t="s">
        <v>20</v>
      </c>
      <c r="C203" s="355">
        <v>101</v>
      </c>
      <c r="D203" s="37">
        <f t="shared" ref="D203:D210" si="53">COUNTIF(O$12:O$10001,B203)</f>
        <v>0</v>
      </c>
      <c r="E203" s="36">
        <f t="shared" ref="E203:E210" si="54">COUNTIF(N$12:N$10001,B203)</f>
        <v>0</v>
      </c>
      <c r="F203" s="18">
        <f t="shared" si="42"/>
        <v>101</v>
      </c>
      <c r="G203" s="331">
        <v>4</v>
      </c>
      <c r="H203" s="18">
        <f t="shared" si="43"/>
        <v>25.25</v>
      </c>
      <c r="I203" s="356">
        <f t="shared" si="44"/>
        <v>31</v>
      </c>
      <c r="J203" s="359">
        <v>191</v>
      </c>
      <c r="K203" s="399" t="s">
        <v>255</v>
      </c>
      <c r="L203" s="399" t="s">
        <v>2600</v>
      </c>
      <c r="M203" s="402" t="s">
        <v>2601</v>
      </c>
      <c r="N203" s="401" t="s">
        <v>138</v>
      </c>
      <c r="O203" s="401" t="s">
        <v>140</v>
      </c>
      <c r="P203" s="399"/>
      <c r="Q203" s="334" t="s">
        <v>386</v>
      </c>
    </row>
    <row r="204" spans="1:17" ht="15" customHeight="1" thickTop="1" thickBot="1" x14ac:dyDescent="0.25">
      <c r="A204" s="8">
        <v>177</v>
      </c>
      <c r="B204" s="24" t="s">
        <v>19</v>
      </c>
      <c r="C204" s="355">
        <v>60</v>
      </c>
      <c r="D204" s="37">
        <f t="shared" si="53"/>
        <v>0</v>
      </c>
      <c r="E204" s="36">
        <f t="shared" si="54"/>
        <v>0</v>
      </c>
      <c r="F204" s="18">
        <f t="shared" si="42"/>
        <v>60</v>
      </c>
      <c r="G204" s="331">
        <v>2</v>
      </c>
      <c r="H204" s="18">
        <f t="shared" si="43"/>
        <v>30</v>
      </c>
      <c r="I204" s="356">
        <f t="shared" si="44"/>
        <v>6</v>
      </c>
      <c r="J204" s="359">
        <v>192</v>
      </c>
      <c r="K204" s="399" t="s">
        <v>218</v>
      </c>
      <c r="L204" s="399" t="s">
        <v>2602</v>
      </c>
      <c r="M204" s="402" t="s">
        <v>2603</v>
      </c>
      <c r="N204" s="336" t="s">
        <v>165</v>
      </c>
      <c r="O204" s="438" t="s">
        <v>5</v>
      </c>
      <c r="P204" s="399"/>
      <c r="Q204" s="334" t="s">
        <v>386</v>
      </c>
    </row>
    <row r="205" spans="1:17" ht="15" customHeight="1" thickTop="1" thickBot="1" x14ac:dyDescent="0.25">
      <c r="A205" s="8">
        <v>178</v>
      </c>
      <c r="B205" s="24" t="s">
        <v>18</v>
      </c>
      <c r="C205" s="355">
        <v>56</v>
      </c>
      <c r="D205" s="37">
        <f t="shared" si="53"/>
        <v>0</v>
      </c>
      <c r="E205" s="36">
        <f t="shared" si="54"/>
        <v>0</v>
      </c>
      <c r="F205" s="18">
        <f t="shared" si="42"/>
        <v>56</v>
      </c>
      <c r="G205" s="331">
        <v>2</v>
      </c>
      <c r="H205" s="18">
        <f t="shared" si="43"/>
        <v>28</v>
      </c>
      <c r="I205" s="356">
        <f t="shared" si="44"/>
        <v>10</v>
      </c>
      <c r="J205" s="359">
        <v>193</v>
      </c>
      <c r="K205" s="399" t="s">
        <v>275</v>
      </c>
      <c r="L205" s="399" t="s">
        <v>2604</v>
      </c>
      <c r="M205" s="402" t="s">
        <v>2605</v>
      </c>
      <c r="N205" s="403" t="s">
        <v>88</v>
      </c>
      <c r="O205" s="403" t="s">
        <v>89</v>
      </c>
      <c r="P205" s="399" t="s">
        <v>2561</v>
      </c>
      <c r="Q205" s="334" t="s">
        <v>386</v>
      </c>
    </row>
    <row r="206" spans="1:17" ht="15" customHeight="1" thickTop="1" thickBot="1" x14ac:dyDescent="0.25">
      <c r="A206" s="8">
        <v>179</v>
      </c>
      <c r="B206" s="24" t="s">
        <v>17</v>
      </c>
      <c r="C206" s="355">
        <v>7</v>
      </c>
      <c r="D206" s="37">
        <f t="shared" si="53"/>
        <v>0</v>
      </c>
      <c r="E206" s="36">
        <f t="shared" si="54"/>
        <v>0</v>
      </c>
      <c r="F206" s="18">
        <f>SUM(C206+D206-E206)</f>
        <v>7</v>
      </c>
      <c r="G206" s="331">
        <v>1</v>
      </c>
      <c r="H206" s="18">
        <f>F206/G206</f>
        <v>7</v>
      </c>
      <c r="I206" s="356">
        <f t="shared" ref="I206:I213" si="55">(33-H206)*G206</f>
        <v>26</v>
      </c>
      <c r="J206" s="359">
        <v>194</v>
      </c>
      <c r="K206" s="399" t="s">
        <v>234</v>
      </c>
      <c r="L206" s="399" t="s">
        <v>2606</v>
      </c>
      <c r="M206" s="402" t="s">
        <v>2607</v>
      </c>
      <c r="N206" s="167" t="s">
        <v>101</v>
      </c>
      <c r="O206" s="336" t="s">
        <v>166</v>
      </c>
      <c r="P206" s="399"/>
      <c r="Q206" s="334" t="s">
        <v>386</v>
      </c>
    </row>
    <row r="207" spans="1:17" ht="15" customHeight="1" thickTop="1" thickBot="1" x14ac:dyDescent="0.25">
      <c r="A207" s="8">
        <v>180</v>
      </c>
      <c r="B207" s="24" t="s">
        <v>16</v>
      </c>
      <c r="C207" s="355">
        <v>18</v>
      </c>
      <c r="D207" s="37">
        <f t="shared" si="53"/>
        <v>0</v>
      </c>
      <c r="E207" s="36">
        <f t="shared" si="54"/>
        <v>0</v>
      </c>
      <c r="F207" s="18">
        <f>SUM(C207+D207-E207)</f>
        <v>18</v>
      </c>
      <c r="G207" s="331">
        <v>1</v>
      </c>
      <c r="H207" s="18">
        <f>F207/G207</f>
        <v>18</v>
      </c>
      <c r="I207" s="356">
        <f t="shared" si="55"/>
        <v>15</v>
      </c>
      <c r="J207" s="359">
        <v>195</v>
      </c>
      <c r="K207" s="399" t="s">
        <v>259</v>
      </c>
      <c r="L207" s="399" t="s">
        <v>2608</v>
      </c>
      <c r="M207" s="402" t="s">
        <v>2609</v>
      </c>
      <c r="N207" s="401" t="s">
        <v>107</v>
      </c>
      <c r="O207" s="401" t="s">
        <v>120</v>
      </c>
      <c r="P207" s="399"/>
      <c r="Q207" s="334" t="s">
        <v>386</v>
      </c>
    </row>
    <row r="208" spans="1:17" ht="15" customHeight="1" thickTop="1" thickBot="1" x14ac:dyDescent="0.25">
      <c r="A208" s="8">
        <v>181</v>
      </c>
      <c r="B208" s="24" t="s">
        <v>15</v>
      </c>
      <c r="C208" s="355">
        <v>23</v>
      </c>
      <c r="D208" s="37">
        <f t="shared" si="53"/>
        <v>0</v>
      </c>
      <c r="E208" s="36">
        <f t="shared" si="54"/>
        <v>0</v>
      </c>
      <c r="F208" s="18">
        <f>SUM(C208+D208-E208)</f>
        <v>23</v>
      </c>
      <c r="G208" s="331">
        <v>1</v>
      </c>
      <c r="H208" s="18">
        <f>F208/G208</f>
        <v>23</v>
      </c>
      <c r="I208" s="356">
        <f t="shared" si="55"/>
        <v>10</v>
      </c>
      <c r="J208" s="359">
        <v>196</v>
      </c>
      <c r="K208" s="128" t="s">
        <v>487</v>
      </c>
      <c r="L208" s="399" t="s">
        <v>2679</v>
      </c>
      <c r="M208" s="402" t="s">
        <v>2680</v>
      </c>
      <c r="N208" s="325" t="s">
        <v>6</v>
      </c>
      <c r="O208" s="64" t="s">
        <v>177</v>
      </c>
      <c r="P208" s="399" t="s">
        <v>2561</v>
      </c>
      <c r="Q208" s="334" t="s">
        <v>386</v>
      </c>
    </row>
    <row r="209" spans="1:17" ht="15" customHeight="1" thickTop="1" thickBot="1" x14ac:dyDescent="0.25">
      <c r="A209" s="8">
        <v>182</v>
      </c>
      <c r="B209" s="38" t="s">
        <v>14</v>
      </c>
      <c r="C209" s="355">
        <v>16</v>
      </c>
      <c r="D209" s="37">
        <f t="shared" si="53"/>
        <v>0</v>
      </c>
      <c r="E209" s="36">
        <f t="shared" si="54"/>
        <v>0</v>
      </c>
      <c r="F209" s="18">
        <f>SUM(C209+D209-E209)</f>
        <v>16</v>
      </c>
      <c r="G209" s="331">
        <v>1</v>
      </c>
      <c r="H209" s="18">
        <f>F209/G209</f>
        <v>16</v>
      </c>
      <c r="I209" s="356">
        <f t="shared" si="55"/>
        <v>17</v>
      </c>
      <c r="J209" s="359">
        <v>197</v>
      </c>
      <c r="K209" s="334" t="s">
        <v>487</v>
      </c>
      <c r="L209" s="399" t="s">
        <v>2682</v>
      </c>
      <c r="M209" s="402" t="s">
        <v>2681</v>
      </c>
      <c r="N209" s="22" t="s">
        <v>166</v>
      </c>
      <c r="O209" s="64" t="s">
        <v>174</v>
      </c>
      <c r="P209" s="399" t="s">
        <v>2561</v>
      </c>
      <c r="Q209" s="334" t="s">
        <v>386</v>
      </c>
    </row>
    <row r="210" spans="1:17" ht="15" customHeight="1" thickTop="1" thickBot="1" x14ac:dyDescent="0.25">
      <c r="A210" s="8">
        <v>183</v>
      </c>
      <c r="B210" s="175" t="s">
        <v>13</v>
      </c>
      <c r="C210" s="355">
        <v>17</v>
      </c>
      <c r="D210" s="37">
        <f t="shared" si="53"/>
        <v>0</v>
      </c>
      <c r="E210" s="36">
        <f t="shared" si="54"/>
        <v>1</v>
      </c>
      <c r="F210" s="18">
        <f>SUM(C210+D210-E210)</f>
        <v>16</v>
      </c>
      <c r="G210" s="331">
        <v>1</v>
      </c>
      <c r="H210" s="18">
        <f>F210/G210</f>
        <v>16</v>
      </c>
      <c r="I210" s="356">
        <f t="shared" si="55"/>
        <v>17</v>
      </c>
      <c r="J210" s="359">
        <v>198</v>
      </c>
      <c r="K210" s="128" t="s">
        <v>258</v>
      </c>
      <c r="L210" s="128" t="s">
        <v>2683</v>
      </c>
      <c r="M210" s="402" t="s">
        <v>2684</v>
      </c>
      <c r="N210" s="17" t="s">
        <v>130</v>
      </c>
      <c r="O210" s="17" t="s">
        <v>125</v>
      </c>
      <c r="P210" s="193"/>
      <c r="Q210" s="334" t="s">
        <v>386</v>
      </c>
    </row>
    <row r="211" spans="1:17" ht="15" customHeight="1" thickTop="1" x14ac:dyDescent="0.2">
      <c r="A211" s="39"/>
      <c r="B211" s="172" t="s">
        <v>193</v>
      </c>
      <c r="C211" s="349">
        <f>SUM(C203:C210)</f>
        <v>298</v>
      </c>
      <c r="D211" s="349">
        <f t="shared" ref="D211:I211" si="56">SUM(D203:D210)</f>
        <v>0</v>
      </c>
      <c r="E211" s="349">
        <f t="shared" si="56"/>
        <v>1</v>
      </c>
      <c r="F211" s="349">
        <f t="shared" si="56"/>
        <v>297</v>
      </c>
      <c r="G211" s="349">
        <f t="shared" si="56"/>
        <v>13</v>
      </c>
      <c r="H211" s="349">
        <f t="shared" si="56"/>
        <v>163.25</v>
      </c>
      <c r="I211" s="358">
        <f t="shared" si="56"/>
        <v>132</v>
      </c>
      <c r="J211" s="359">
        <v>199</v>
      </c>
      <c r="K211" s="334" t="s">
        <v>487</v>
      </c>
      <c r="L211" s="335" t="s">
        <v>2686</v>
      </c>
      <c r="M211" s="402" t="s">
        <v>2685</v>
      </c>
      <c r="N211" s="219" t="s">
        <v>867</v>
      </c>
      <c r="O211" s="439" t="s">
        <v>177</v>
      </c>
      <c r="P211" s="399" t="s">
        <v>2561</v>
      </c>
      <c r="Q211" s="334" t="s">
        <v>386</v>
      </c>
    </row>
    <row r="212" spans="1:17" ht="15" customHeight="1" thickBot="1" x14ac:dyDescent="0.25">
      <c r="A212" s="42"/>
      <c r="B212" s="176"/>
      <c r="C212" s="42"/>
      <c r="D212" s="42"/>
      <c r="E212" s="43"/>
      <c r="F212" s="42"/>
      <c r="G212" s="42"/>
      <c r="H212" s="191"/>
      <c r="I212" s="356">
        <f t="shared" si="55"/>
        <v>0</v>
      </c>
      <c r="J212" s="359">
        <v>200</v>
      </c>
      <c r="K212" s="399" t="s">
        <v>299</v>
      </c>
      <c r="L212" s="414" t="s">
        <v>2689</v>
      </c>
      <c r="M212" s="413" t="s">
        <v>2690</v>
      </c>
      <c r="N212" s="334" t="s">
        <v>54</v>
      </c>
      <c r="O212" s="221" t="s">
        <v>65</v>
      </c>
      <c r="P212" s="193"/>
      <c r="Q212" s="193"/>
    </row>
    <row r="213" spans="1:17" ht="19.5" customHeight="1" thickTop="1" thickBot="1" x14ac:dyDescent="0.25">
      <c r="A213" s="521" t="s">
        <v>12</v>
      </c>
      <c r="B213" s="522"/>
      <c r="C213" s="62">
        <f>SUM(C211+C202+C179+C167+C142+C128+C117+C107+C88+C78+C74+C65+C52+C43+C32+C18)</f>
        <v>9910</v>
      </c>
      <c r="D213" s="62">
        <f>SUM(D211+D202+D179+D167+D142+D128+D117+D107+D88+D78+D74+D65+D52+D43+D32+D18)</f>
        <v>210</v>
      </c>
      <c r="E213" s="61">
        <f>SUM(E211+E202+E179+E167+E142+E128+E117+E107+E88+E78+E74+E65+E52+E43+E32+E18)</f>
        <v>168</v>
      </c>
      <c r="F213" s="61">
        <f>SUM(F211+F202+F179+F167+F142+F128+F117+F107+F88+F78+F74+F65+F52+F43+F32+F18)</f>
        <v>9966</v>
      </c>
      <c r="G213" s="61">
        <f>SUM(G211+G202+G179+G167+G142+G128+G117+G107+G88+G78+G74+G65+G52+G43+G32+G18)</f>
        <v>416</v>
      </c>
      <c r="H213" s="63"/>
      <c r="I213" s="356">
        <f t="shared" si="55"/>
        <v>13728</v>
      </c>
      <c r="J213" s="359">
        <v>201</v>
      </c>
      <c r="K213" s="414" t="s">
        <v>487</v>
      </c>
      <c r="L213" s="414" t="s">
        <v>2691</v>
      </c>
      <c r="M213" s="413" t="s">
        <v>2692</v>
      </c>
      <c r="N213" s="334" t="s">
        <v>7</v>
      </c>
      <c r="O213" s="334" t="s">
        <v>174</v>
      </c>
      <c r="P213" s="193"/>
      <c r="Q213" s="193"/>
    </row>
    <row r="214" spans="1:17" ht="15" customHeight="1" x14ac:dyDescent="0.2">
      <c r="I214" s="51"/>
      <c r="J214" s="359">
        <v>202</v>
      </c>
      <c r="K214" s="414" t="s">
        <v>299</v>
      </c>
      <c r="L214" s="399" t="s">
        <v>2693</v>
      </c>
      <c r="M214" s="400" t="s">
        <v>2694</v>
      </c>
      <c r="N214" s="334" t="s">
        <v>54</v>
      </c>
      <c r="O214" s="167" t="s">
        <v>365</v>
      </c>
      <c r="P214" s="193"/>
      <c r="Q214" s="193"/>
    </row>
    <row r="215" spans="1:17" ht="15" customHeight="1" x14ac:dyDescent="0.2">
      <c r="A215" s="7"/>
      <c r="B215" s="7"/>
      <c r="C215" s="7"/>
      <c r="D215" s="7"/>
      <c r="F215" s="7"/>
      <c r="G215" s="7"/>
      <c r="J215" s="359">
        <v>203</v>
      </c>
      <c r="K215" s="414" t="s">
        <v>255</v>
      </c>
      <c r="L215" s="399" t="s">
        <v>2695</v>
      </c>
      <c r="M215" s="400" t="s">
        <v>2696</v>
      </c>
      <c r="N215" s="167" t="s">
        <v>134</v>
      </c>
      <c r="O215" s="334" t="s">
        <v>137</v>
      </c>
      <c r="P215" s="193"/>
      <c r="Q215" s="193"/>
    </row>
    <row r="216" spans="1:17" ht="15" customHeight="1" x14ac:dyDescent="0.2">
      <c r="C216" s="5"/>
      <c r="D216" s="5"/>
      <c r="F216" s="5"/>
      <c r="G216" s="5"/>
      <c r="J216" s="359">
        <v>204</v>
      </c>
      <c r="K216" s="399" t="s">
        <v>258</v>
      </c>
      <c r="L216" s="399" t="s">
        <v>2697</v>
      </c>
      <c r="M216" s="400" t="s">
        <v>2698</v>
      </c>
      <c r="N216" s="334" t="s">
        <v>123</v>
      </c>
      <c r="O216" s="334" t="s">
        <v>125</v>
      </c>
      <c r="P216" s="193"/>
      <c r="Q216" s="193"/>
    </row>
    <row r="217" spans="1:17" ht="15" customHeight="1" x14ac:dyDescent="0.2">
      <c r="C217" s="6"/>
      <c r="D217" s="6"/>
      <c r="F217" s="5"/>
      <c r="G217" s="5"/>
      <c r="J217" s="359">
        <v>205</v>
      </c>
      <c r="K217" s="399" t="s">
        <v>299</v>
      </c>
      <c r="L217" s="399" t="s">
        <v>2699</v>
      </c>
      <c r="M217" s="400" t="s">
        <v>1573</v>
      </c>
      <c r="N217" s="334" t="s">
        <v>68</v>
      </c>
      <c r="O217" s="334" t="s">
        <v>69</v>
      </c>
      <c r="P217" s="193"/>
      <c r="Q217" s="193"/>
    </row>
    <row r="218" spans="1:17" ht="15" customHeight="1" x14ac:dyDescent="0.2">
      <c r="C218" s="6"/>
      <c r="D218" s="6"/>
      <c r="F218" s="5"/>
      <c r="G218" s="5"/>
      <c r="J218" s="359">
        <v>206</v>
      </c>
      <c r="K218" s="399" t="s">
        <v>1081</v>
      </c>
      <c r="L218" s="399" t="s">
        <v>2700</v>
      </c>
      <c r="M218" s="400" t="s">
        <v>2701</v>
      </c>
      <c r="N218" s="406" t="s">
        <v>2702</v>
      </c>
      <c r="O218" s="334" t="s">
        <v>149</v>
      </c>
      <c r="P218" s="193"/>
      <c r="Q218" s="193"/>
    </row>
    <row r="219" spans="1:17" ht="15" customHeight="1" x14ac:dyDescent="0.2">
      <c r="C219" s="6"/>
      <c r="D219" s="6"/>
      <c r="F219" s="5"/>
      <c r="G219" s="5"/>
      <c r="J219" s="359">
        <v>207</v>
      </c>
      <c r="K219" s="399" t="s">
        <v>1033</v>
      </c>
      <c r="L219" s="399" t="s">
        <v>2703</v>
      </c>
      <c r="M219" s="402" t="s">
        <v>2704</v>
      </c>
      <c r="N219" s="221" t="s">
        <v>103</v>
      </c>
      <c r="O219" s="334" t="s">
        <v>97</v>
      </c>
      <c r="P219" s="193"/>
      <c r="Q219" s="193"/>
    </row>
    <row r="220" spans="1:17" ht="15" customHeight="1" x14ac:dyDescent="0.2">
      <c r="J220" s="359">
        <v>208</v>
      </c>
      <c r="K220" s="399" t="s">
        <v>258</v>
      </c>
      <c r="L220" s="399" t="s">
        <v>2705</v>
      </c>
      <c r="M220" s="402" t="s">
        <v>2706</v>
      </c>
      <c r="N220" s="406" t="s">
        <v>409</v>
      </c>
      <c r="O220" s="334" t="s">
        <v>122</v>
      </c>
      <c r="P220" s="193"/>
      <c r="Q220" s="193"/>
    </row>
    <row r="221" spans="1:17" ht="15" customHeight="1" x14ac:dyDescent="0.2">
      <c r="J221" s="359">
        <v>209</v>
      </c>
      <c r="K221" s="399" t="s">
        <v>299</v>
      </c>
      <c r="L221" s="399" t="s">
        <v>2707</v>
      </c>
      <c r="M221" s="402" t="s">
        <v>2708</v>
      </c>
      <c r="N221" s="334" t="s">
        <v>54</v>
      </c>
      <c r="O221" s="167" t="s">
        <v>365</v>
      </c>
      <c r="P221" s="193"/>
      <c r="Q221" s="193"/>
    </row>
    <row r="222" spans="1:17" ht="15" customHeight="1" x14ac:dyDescent="0.2">
      <c r="J222" s="359">
        <v>210</v>
      </c>
      <c r="K222" s="399" t="s">
        <v>258</v>
      </c>
      <c r="L222" s="399" t="s">
        <v>2709</v>
      </c>
      <c r="M222" s="402" t="s">
        <v>2710</v>
      </c>
      <c r="N222" s="406" t="s">
        <v>409</v>
      </c>
      <c r="O222" s="334" t="s">
        <v>124</v>
      </c>
      <c r="P222" s="193"/>
      <c r="Q222" s="193"/>
    </row>
    <row r="223" spans="1:17" ht="15" customHeight="1" x14ac:dyDescent="0.2">
      <c r="J223" s="359">
        <v>211</v>
      </c>
      <c r="K223" s="399" t="s">
        <v>234</v>
      </c>
      <c r="L223" s="399" t="s">
        <v>2711</v>
      </c>
      <c r="M223" s="402" t="s">
        <v>2712</v>
      </c>
      <c r="N223" s="32" t="s">
        <v>163</v>
      </c>
      <c r="O223" s="401" t="s">
        <v>2713</v>
      </c>
      <c r="P223" s="436" t="s">
        <v>792</v>
      </c>
      <c r="Q223" s="193"/>
    </row>
    <row r="224" spans="1:17" ht="15" customHeight="1" x14ac:dyDescent="0.2">
      <c r="J224" s="359">
        <v>212</v>
      </c>
      <c r="K224" s="399" t="s">
        <v>487</v>
      </c>
      <c r="L224" s="399" t="s">
        <v>2714</v>
      </c>
      <c r="M224" s="402" t="s">
        <v>2715</v>
      </c>
      <c r="N224" s="289" t="s">
        <v>142</v>
      </c>
      <c r="O224" s="401" t="s">
        <v>169</v>
      </c>
      <c r="P224" s="399" t="s">
        <v>2376</v>
      </c>
      <c r="Q224" s="193"/>
    </row>
    <row r="225" spans="10:17" ht="15" customHeight="1" x14ac:dyDescent="0.2">
      <c r="J225" s="359">
        <v>213</v>
      </c>
      <c r="K225" s="399" t="s">
        <v>234</v>
      </c>
      <c r="L225" s="399" t="s">
        <v>2716</v>
      </c>
      <c r="M225" s="402" t="s">
        <v>2717</v>
      </c>
      <c r="N225" s="401" t="s">
        <v>127</v>
      </c>
      <c r="O225" s="336" t="s">
        <v>166</v>
      </c>
      <c r="P225" s="399" t="s">
        <v>792</v>
      </c>
      <c r="Q225" s="193"/>
    </row>
    <row r="226" spans="10:17" ht="15" customHeight="1" x14ac:dyDescent="0.2">
      <c r="J226" s="359">
        <v>214</v>
      </c>
      <c r="K226" s="399" t="s">
        <v>383</v>
      </c>
      <c r="L226" s="399" t="s">
        <v>2718</v>
      </c>
      <c r="M226" s="402" t="s">
        <v>2719</v>
      </c>
      <c r="N226" s="401" t="s">
        <v>2199</v>
      </c>
      <c r="O226" s="289" t="s">
        <v>142</v>
      </c>
      <c r="P226" s="399" t="s">
        <v>1412</v>
      </c>
      <c r="Q226" s="193"/>
    </row>
    <row r="227" spans="10:17" ht="15" customHeight="1" x14ac:dyDescent="0.2">
      <c r="J227" s="359">
        <v>215</v>
      </c>
      <c r="K227" s="399" t="s">
        <v>487</v>
      </c>
      <c r="L227" s="399" t="s">
        <v>2720</v>
      </c>
      <c r="M227" s="402" t="s">
        <v>2721</v>
      </c>
      <c r="N227" s="401" t="s">
        <v>137</v>
      </c>
      <c r="O227" s="401" t="s">
        <v>170</v>
      </c>
      <c r="P227" s="399" t="s">
        <v>792</v>
      </c>
      <c r="Q227" s="193"/>
    </row>
    <row r="228" spans="10:17" ht="15" customHeight="1" x14ac:dyDescent="0.2">
      <c r="J228" s="359">
        <v>216</v>
      </c>
      <c r="K228" s="399" t="s">
        <v>255</v>
      </c>
      <c r="L228" s="399" t="s">
        <v>2722</v>
      </c>
      <c r="M228" s="402" t="s">
        <v>2723</v>
      </c>
      <c r="N228" s="406" t="s">
        <v>2486</v>
      </c>
      <c r="O228" s="401" t="s">
        <v>139</v>
      </c>
      <c r="P228" s="399" t="s">
        <v>792</v>
      </c>
      <c r="Q228" s="193"/>
    </row>
    <row r="229" spans="10:17" ht="15" customHeight="1" thickBot="1" x14ac:dyDescent="0.25">
      <c r="J229" s="359">
        <v>217</v>
      </c>
      <c r="K229" s="402" t="s">
        <v>259</v>
      </c>
      <c r="L229" s="402" t="s">
        <v>2854</v>
      </c>
      <c r="M229" s="402" t="s">
        <v>2855</v>
      </c>
      <c r="N229" s="173" t="s">
        <v>109</v>
      </c>
      <c r="O229" s="33" t="s">
        <v>114</v>
      </c>
      <c r="P229" s="193"/>
      <c r="Q229" s="193" t="s">
        <v>386</v>
      </c>
    </row>
    <row r="230" spans="10:17" ht="15" customHeight="1" thickTop="1" x14ac:dyDescent="0.2">
      <c r="J230" s="359">
        <v>218</v>
      </c>
      <c r="K230" s="402" t="s">
        <v>299</v>
      </c>
      <c r="L230" s="402" t="s">
        <v>2856</v>
      </c>
      <c r="M230" s="402" t="s">
        <v>2857</v>
      </c>
      <c r="N230" s="25" t="s">
        <v>71</v>
      </c>
      <c r="O230" s="25" t="s">
        <v>69</v>
      </c>
      <c r="P230" s="193" t="s">
        <v>1433</v>
      </c>
      <c r="Q230" s="193" t="s">
        <v>386</v>
      </c>
    </row>
    <row r="231" spans="10:17" ht="15" customHeight="1" x14ac:dyDescent="0.2">
      <c r="J231" s="359">
        <v>219</v>
      </c>
      <c r="K231" s="128"/>
      <c r="L231" s="128"/>
      <c r="M231" s="130"/>
      <c r="N231" s="124"/>
      <c r="O231" s="201"/>
      <c r="P231" s="193"/>
      <c r="Q231" s="193"/>
    </row>
    <row r="232" spans="10:17" ht="15" customHeight="1" x14ac:dyDescent="0.2">
      <c r="J232" s="359">
        <v>220</v>
      </c>
      <c r="K232" s="128"/>
      <c r="L232" s="128"/>
      <c r="M232" s="130"/>
      <c r="N232" s="124"/>
      <c r="O232" s="201"/>
      <c r="P232" s="193"/>
      <c r="Q232" s="193"/>
    </row>
    <row r="233" spans="10:17" ht="15" customHeight="1" x14ac:dyDescent="0.2">
      <c r="J233" s="359">
        <v>221</v>
      </c>
      <c r="K233" s="128"/>
      <c r="L233" s="128"/>
      <c r="M233" s="130"/>
      <c r="N233" s="124"/>
      <c r="O233" s="201"/>
      <c r="P233" s="193"/>
      <c r="Q233" s="193"/>
    </row>
    <row r="234" spans="10:17" ht="15" customHeight="1" x14ac:dyDescent="0.2">
      <c r="J234" s="359">
        <v>222</v>
      </c>
      <c r="K234" s="128"/>
      <c r="L234" s="128"/>
      <c r="M234" s="130"/>
      <c r="N234" s="124"/>
      <c r="O234" s="201"/>
      <c r="P234" s="193"/>
      <c r="Q234" s="193"/>
    </row>
    <row r="235" spans="10:17" ht="15" customHeight="1" x14ac:dyDescent="0.2">
      <c r="J235" s="359">
        <v>223</v>
      </c>
      <c r="K235" s="128"/>
      <c r="L235" s="128"/>
      <c r="M235" s="130"/>
      <c r="N235" s="124"/>
      <c r="O235" s="201"/>
      <c r="P235" s="193"/>
      <c r="Q235" s="193"/>
    </row>
    <row r="236" spans="10:17" ht="15" customHeight="1" x14ac:dyDescent="0.2">
      <c r="J236" s="359">
        <v>224</v>
      </c>
      <c r="K236" s="128"/>
      <c r="L236" s="128"/>
      <c r="M236" s="130"/>
      <c r="N236" s="124"/>
      <c r="O236" s="201"/>
      <c r="P236" s="193"/>
      <c r="Q236" s="193"/>
    </row>
    <row r="237" spans="10:17" ht="15" customHeight="1" x14ac:dyDescent="0.2">
      <c r="J237" s="359">
        <v>225</v>
      </c>
      <c r="K237" s="128"/>
      <c r="L237" s="128"/>
      <c r="M237" s="130"/>
      <c r="N237" s="124"/>
      <c r="O237" s="201"/>
      <c r="P237" s="193"/>
      <c r="Q237" s="193"/>
    </row>
    <row r="238" spans="10:17" ht="15" customHeight="1" x14ac:dyDescent="0.2">
      <c r="J238" s="359">
        <v>226</v>
      </c>
      <c r="K238" s="128"/>
      <c r="L238" s="128"/>
      <c r="M238" s="130"/>
      <c r="N238" s="124"/>
      <c r="O238" s="201"/>
      <c r="P238" s="193"/>
      <c r="Q238" s="193"/>
    </row>
    <row r="239" spans="10:17" ht="15" customHeight="1" x14ac:dyDescent="0.2">
      <c r="J239" s="359">
        <v>227</v>
      </c>
      <c r="K239" s="128"/>
      <c r="L239" s="128"/>
      <c r="M239" s="130"/>
      <c r="N239" s="124"/>
      <c r="O239" s="201"/>
      <c r="P239" s="193"/>
      <c r="Q239" s="193"/>
    </row>
    <row r="240" spans="10:17" ht="15" customHeight="1" x14ac:dyDescent="0.2">
      <c r="J240" s="359">
        <v>228</v>
      </c>
      <c r="K240" s="128"/>
      <c r="L240" s="128"/>
      <c r="M240" s="130"/>
      <c r="N240" s="124"/>
      <c r="O240" s="201"/>
      <c r="P240" s="193"/>
      <c r="Q240" s="193"/>
    </row>
    <row r="241" spans="10:17" ht="15" customHeight="1" x14ac:dyDescent="0.2">
      <c r="J241" s="359">
        <v>229</v>
      </c>
      <c r="K241" s="128"/>
      <c r="L241" s="39"/>
      <c r="M241" s="130"/>
      <c r="N241" s="124"/>
      <c r="O241" s="201"/>
      <c r="P241" s="193"/>
      <c r="Q241" s="193"/>
    </row>
    <row r="242" spans="10:17" ht="15" customHeight="1" x14ac:dyDescent="0.2">
      <c r="J242" s="359">
        <v>230</v>
      </c>
      <c r="K242" s="128"/>
      <c r="L242" s="128"/>
      <c r="M242" s="130"/>
      <c r="N242" s="124"/>
      <c r="O242" s="201"/>
      <c r="P242" s="193"/>
      <c r="Q242" s="193"/>
    </row>
    <row r="243" spans="10:17" ht="15" customHeight="1" x14ac:dyDescent="0.2">
      <c r="J243" s="359">
        <v>231</v>
      </c>
      <c r="K243" s="128"/>
      <c r="L243" s="128"/>
      <c r="M243" s="130"/>
      <c r="N243" s="124"/>
      <c r="O243" s="201"/>
      <c r="P243" s="193"/>
      <c r="Q243" s="193"/>
    </row>
    <row r="244" spans="10:17" ht="15" customHeight="1" x14ac:dyDescent="0.2">
      <c r="J244" s="359">
        <v>232</v>
      </c>
      <c r="K244" s="128"/>
      <c r="L244" s="219"/>
      <c r="M244" s="185"/>
      <c r="N244" s="125"/>
      <c r="O244" s="201"/>
      <c r="P244" s="193"/>
      <c r="Q244" s="193"/>
    </row>
    <row r="245" spans="10:17" ht="15" customHeight="1" x14ac:dyDescent="0.2">
      <c r="J245" s="359">
        <v>233</v>
      </c>
      <c r="K245" s="201"/>
      <c r="L245" s="201"/>
      <c r="M245" s="201"/>
      <c r="N245" s="201"/>
      <c r="O245" s="201"/>
      <c r="P245" s="193"/>
      <c r="Q245" s="193"/>
    </row>
    <row r="246" spans="10:17" ht="15" customHeight="1" x14ac:dyDescent="0.2">
      <c r="J246" s="359">
        <v>234</v>
      </c>
      <c r="K246" s="128"/>
      <c r="L246" s="128"/>
      <c r="M246" s="130"/>
      <c r="N246" s="124"/>
      <c r="O246" s="201"/>
      <c r="P246" s="193"/>
      <c r="Q246" s="193"/>
    </row>
    <row r="247" spans="10:17" ht="15" customHeight="1" x14ac:dyDescent="0.2">
      <c r="J247" s="359">
        <v>235</v>
      </c>
      <c r="K247" s="128"/>
      <c r="L247" s="219"/>
      <c r="M247" s="130"/>
      <c r="N247" s="124"/>
      <c r="O247" s="201"/>
      <c r="P247" s="193"/>
      <c r="Q247" s="193"/>
    </row>
    <row r="248" spans="10:17" ht="15" customHeight="1" x14ac:dyDescent="0.2">
      <c r="J248" s="359">
        <v>236</v>
      </c>
      <c r="K248" s="128"/>
      <c r="L248" s="128"/>
      <c r="M248" s="130"/>
      <c r="N248" s="124"/>
      <c r="O248" s="201"/>
      <c r="P248" s="193"/>
      <c r="Q248" s="193"/>
    </row>
    <row r="249" spans="10:17" ht="15" customHeight="1" x14ac:dyDescent="0.2">
      <c r="J249" s="359">
        <v>237</v>
      </c>
      <c r="K249" s="128"/>
      <c r="L249" s="128"/>
      <c r="M249" s="130"/>
      <c r="N249" s="124"/>
      <c r="O249" s="201"/>
      <c r="P249" s="193"/>
      <c r="Q249" s="193"/>
    </row>
    <row r="250" spans="10:17" ht="15" customHeight="1" x14ac:dyDescent="0.2">
      <c r="J250" s="359">
        <v>238</v>
      </c>
      <c r="K250" s="128"/>
      <c r="L250" s="128"/>
      <c r="M250" s="130"/>
      <c r="N250" s="124"/>
      <c r="O250" s="201"/>
      <c r="P250" s="193"/>
      <c r="Q250" s="193"/>
    </row>
    <row r="251" spans="10:17" ht="15" customHeight="1" x14ac:dyDescent="0.2">
      <c r="J251" s="359">
        <v>239</v>
      </c>
      <c r="K251" s="128"/>
      <c r="L251" s="128"/>
      <c r="M251" s="185"/>
      <c r="N251" s="124"/>
      <c r="O251" s="201"/>
      <c r="P251" s="193"/>
      <c r="Q251" s="193"/>
    </row>
    <row r="252" spans="10:17" ht="15" customHeight="1" x14ac:dyDescent="0.2">
      <c r="J252" s="359">
        <v>240</v>
      </c>
      <c r="K252" s="128"/>
      <c r="L252" s="128"/>
      <c r="M252" s="185"/>
      <c r="N252" s="125"/>
      <c r="O252" s="201"/>
      <c r="P252" s="193"/>
      <c r="Q252" s="193"/>
    </row>
    <row r="253" spans="10:17" ht="15" customHeight="1" x14ac:dyDescent="0.2">
      <c r="J253" s="359">
        <v>241</v>
      </c>
      <c r="K253" s="128"/>
      <c r="L253" s="219"/>
      <c r="M253" s="185"/>
      <c r="N253" s="125"/>
      <c r="O253" s="201"/>
      <c r="P253" s="193"/>
      <c r="Q253" s="193"/>
    </row>
    <row r="254" spans="10:17" ht="15" customHeight="1" x14ac:dyDescent="0.2">
      <c r="J254" s="359">
        <v>242</v>
      </c>
      <c r="K254" s="201"/>
      <c r="L254" s="201"/>
      <c r="M254" s="201"/>
      <c r="N254" s="201"/>
      <c r="O254" s="201"/>
      <c r="P254" s="193"/>
      <c r="Q254" s="193"/>
    </row>
    <row r="255" spans="10:17" ht="15" customHeight="1" x14ac:dyDescent="0.2">
      <c r="J255" s="359">
        <v>243</v>
      </c>
      <c r="K255" s="219"/>
      <c r="L255" s="39"/>
      <c r="M255" s="126"/>
      <c r="N255" s="124"/>
      <c r="O255" s="201"/>
      <c r="P255" s="193"/>
      <c r="Q255" s="193"/>
    </row>
    <row r="256" spans="10:17" ht="15" customHeight="1" x14ac:dyDescent="0.2">
      <c r="J256" s="359">
        <v>244</v>
      </c>
      <c r="K256" s="128"/>
      <c r="L256" s="128"/>
      <c r="M256" s="185"/>
      <c r="N256" s="125"/>
      <c r="O256" s="201"/>
      <c r="P256" s="193"/>
      <c r="Q256" s="193"/>
    </row>
    <row r="257" spans="10:17" ht="15" customHeight="1" x14ac:dyDescent="0.2">
      <c r="J257" s="359">
        <v>245</v>
      </c>
      <c r="K257" s="128"/>
      <c r="L257" s="128"/>
      <c r="M257" s="185"/>
      <c r="N257" s="214"/>
      <c r="O257" s="201"/>
      <c r="P257" s="193"/>
      <c r="Q257" s="193"/>
    </row>
    <row r="258" spans="10:17" ht="15" customHeight="1" x14ac:dyDescent="0.2">
      <c r="J258" s="359">
        <v>246</v>
      </c>
      <c r="K258" s="128"/>
      <c r="L258" s="128"/>
      <c r="M258" s="185"/>
      <c r="N258" s="124"/>
      <c r="O258" s="201"/>
      <c r="P258" s="193"/>
      <c r="Q258" s="193"/>
    </row>
    <row r="259" spans="10:17" ht="15" customHeight="1" x14ac:dyDescent="0.2">
      <c r="J259" s="359">
        <v>247</v>
      </c>
      <c r="K259" s="128"/>
      <c r="L259" s="128"/>
      <c r="M259" s="185"/>
      <c r="N259" s="214"/>
      <c r="O259" s="201"/>
      <c r="P259" s="193"/>
      <c r="Q259" s="193"/>
    </row>
    <row r="260" spans="10:17" ht="15" customHeight="1" x14ac:dyDescent="0.2">
      <c r="J260" s="359">
        <v>248</v>
      </c>
      <c r="K260" s="201"/>
      <c r="L260" s="201"/>
      <c r="M260" s="201"/>
      <c r="N260" s="201"/>
      <c r="O260" s="201"/>
      <c r="P260" s="193"/>
      <c r="Q260" s="193"/>
    </row>
    <row r="261" spans="10:17" ht="15" customHeight="1" x14ac:dyDescent="0.2">
      <c r="J261" s="359">
        <v>249</v>
      </c>
      <c r="K261" s="128"/>
      <c r="L261" s="128"/>
      <c r="M261" s="126"/>
      <c r="N261" s="124"/>
      <c r="O261" s="201"/>
      <c r="P261" s="193"/>
      <c r="Q261" s="193"/>
    </row>
    <row r="262" spans="10:17" ht="15" customHeight="1" x14ac:dyDescent="0.2">
      <c r="J262" s="359">
        <v>250</v>
      </c>
      <c r="K262" s="128"/>
      <c r="L262" s="128"/>
      <c r="M262" s="130"/>
      <c r="N262" s="124"/>
      <c r="O262" s="201"/>
      <c r="P262" s="193"/>
      <c r="Q262" s="193"/>
    </row>
    <row r="263" spans="10:17" ht="15" customHeight="1" x14ac:dyDescent="0.2">
      <c r="J263" s="359">
        <v>251</v>
      </c>
      <c r="K263" s="128"/>
      <c r="L263" s="128"/>
      <c r="M263" s="130"/>
      <c r="N263" s="124"/>
      <c r="O263" s="201"/>
      <c r="P263" s="193"/>
      <c r="Q263" s="193"/>
    </row>
    <row r="264" spans="10:17" ht="15" customHeight="1" x14ac:dyDescent="0.2">
      <c r="J264" s="359">
        <v>252</v>
      </c>
      <c r="K264" s="128"/>
      <c r="L264" s="128"/>
      <c r="M264" s="130"/>
      <c r="N264" s="124"/>
      <c r="O264" s="201"/>
      <c r="P264" s="193"/>
      <c r="Q264" s="193"/>
    </row>
    <row r="265" spans="10:17" ht="15" customHeight="1" x14ac:dyDescent="0.2">
      <c r="J265" s="359">
        <v>253</v>
      </c>
      <c r="K265" s="128"/>
      <c r="L265" s="219"/>
      <c r="M265" s="130"/>
      <c r="N265" s="124"/>
      <c r="O265" s="201"/>
      <c r="P265" s="193"/>
      <c r="Q265" s="193"/>
    </row>
    <row r="266" spans="10:17" ht="15" customHeight="1" x14ac:dyDescent="0.2">
      <c r="J266" s="359">
        <v>254</v>
      </c>
      <c r="K266" s="128"/>
      <c r="L266" s="128"/>
      <c r="M266" s="130"/>
      <c r="N266" s="124"/>
      <c r="O266" s="201"/>
      <c r="P266" s="193"/>
      <c r="Q266" s="193"/>
    </row>
    <row r="267" spans="10:17" ht="15" customHeight="1" x14ac:dyDescent="0.2">
      <c r="J267" s="359">
        <v>255</v>
      </c>
      <c r="K267" s="128"/>
      <c r="L267" s="128"/>
      <c r="M267" s="130"/>
      <c r="N267" s="124"/>
      <c r="O267" s="201"/>
      <c r="P267" s="193"/>
      <c r="Q267" s="193"/>
    </row>
    <row r="268" spans="10:17" ht="15" customHeight="1" x14ac:dyDescent="0.2">
      <c r="J268" s="359">
        <v>256</v>
      </c>
      <c r="K268" s="128"/>
      <c r="L268" s="128"/>
      <c r="M268" s="130"/>
      <c r="N268" s="124"/>
      <c r="O268" s="201"/>
      <c r="P268" s="193"/>
      <c r="Q268" s="193"/>
    </row>
    <row r="269" spans="10:17" ht="15" customHeight="1" x14ac:dyDescent="0.2">
      <c r="J269" s="359">
        <v>257</v>
      </c>
      <c r="K269" s="128"/>
      <c r="L269" s="128"/>
      <c r="M269" s="130"/>
      <c r="N269" s="124"/>
      <c r="O269" s="201"/>
      <c r="P269" s="193"/>
      <c r="Q269" s="193"/>
    </row>
    <row r="270" spans="10:17" ht="21.75" x14ac:dyDescent="0.2">
      <c r="J270" s="359">
        <v>258</v>
      </c>
      <c r="K270" s="128"/>
      <c r="L270" s="128"/>
      <c r="M270" s="185"/>
      <c r="N270" s="125"/>
      <c r="O270" s="201"/>
      <c r="P270" s="193"/>
      <c r="Q270" s="193"/>
    </row>
    <row r="271" spans="10:17" ht="21.75" x14ac:dyDescent="0.2">
      <c r="J271" s="359">
        <v>259</v>
      </c>
      <c r="K271" s="201"/>
      <c r="L271" s="201"/>
      <c r="M271" s="201"/>
      <c r="N271" s="201"/>
      <c r="O271" s="201"/>
      <c r="P271" s="193"/>
      <c r="Q271" s="193"/>
    </row>
    <row r="272" spans="10:17" ht="23.25" x14ac:dyDescent="0.2">
      <c r="J272" s="359">
        <v>260</v>
      </c>
      <c r="K272" s="128"/>
      <c r="L272" s="219"/>
      <c r="M272" s="130"/>
      <c r="N272" s="124"/>
      <c r="O272" s="83"/>
      <c r="P272" s="193"/>
      <c r="Q272" s="193"/>
    </row>
    <row r="273" spans="10:17" ht="23.25" x14ac:dyDescent="0.2">
      <c r="J273" s="359">
        <v>261</v>
      </c>
      <c r="K273" s="128"/>
      <c r="L273" s="128"/>
      <c r="M273" s="130"/>
      <c r="N273" s="124"/>
      <c r="O273" s="83"/>
      <c r="P273" s="193"/>
      <c r="Q273" s="193"/>
    </row>
    <row r="274" spans="10:17" ht="21.75" x14ac:dyDescent="0.2">
      <c r="J274" s="359">
        <v>262</v>
      </c>
      <c r="K274" s="128"/>
      <c r="L274" s="128"/>
      <c r="M274" s="185"/>
      <c r="N274" s="124"/>
      <c r="O274" s="83"/>
      <c r="P274" s="193"/>
      <c r="Q274" s="193"/>
    </row>
    <row r="275" spans="10:17" ht="21.75" x14ac:dyDescent="0.2">
      <c r="J275" s="359">
        <v>263</v>
      </c>
      <c r="K275" s="128"/>
      <c r="L275" s="128"/>
      <c r="M275" s="185"/>
      <c r="N275" s="125"/>
      <c r="O275" s="83"/>
      <c r="P275" s="193"/>
      <c r="Q275" s="193"/>
    </row>
    <row r="276" spans="10:17" ht="21.75" x14ac:dyDescent="0.2">
      <c r="J276" s="359">
        <v>264</v>
      </c>
      <c r="K276" s="128"/>
      <c r="L276" s="219"/>
      <c r="M276" s="260"/>
      <c r="N276" s="138"/>
      <c r="O276" s="83"/>
      <c r="P276" s="193"/>
      <c r="Q276" s="193"/>
    </row>
    <row r="277" spans="10:17" ht="21.75" x14ac:dyDescent="0.2">
      <c r="J277" s="359">
        <v>265</v>
      </c>
      <c r="K277" s="201"/>
      <c r="L277" s="201"/>
      <c r="M277" s="201"/>
      <c r="N277" s="201"/>
      <c r="O277" s="83"/>
      <c r="P277" s="193"/>
      <c r="Q277" s="193"/>
    </row>
    <row r="278" spans="10:17" ht="23.25" x14ac:dyDescent="0.2">
      <c r="J278" s="360"/>
      <c r="K278" s="128"/>
      <c r="L278" s="128"/>
      <c r="M278" s="130"/>
      <c r="N278" s="124"/>
      <c r="O278" s="83"/>
      <c r="P278" s="193"/>
      <c r="Q278" s="193"/>
    </row>
    <row r="279" spans="10:17" ht="23.25" x14ac:dyDescent="0.2">
      <c r="J279" s="360"/>
      <c r="K279" s="128"/>
      <c r="L279" s="128"/>
      <c r="M279" s="130"/>
      <c r="N279" s="124"/>
      <c r="O279" s="83"/>
      <c r="P279" s="193"/>
      <c r="Q279" s="193"/>
    </row>
    <row r="280" spans="10:17" ht="24" thickBot="1" x14ac:dyDescent="0.25">
      <c r="J280" s="360"/>
      <c r="K280" s="128"/>
      <c r="L280" s="128"/>
      <c r="M280" s="130"/>
      <c r="N280" s="124"/>
      <c r="O280" s="83"/>
      <c r="P280" s="193"/>
      <c r="Q280" s="193"/>
    </row>
    <row r="281" spans="10:17" ht="22.5" thickBot="1" x14ac:dyDescent="0.25">
      <c r="J281" s="361"/>
      <c r="K281" s="192"/>
      <c r="L281" s="192"/>
      <c r="M281" s="192"/>
      <c r="N281" s="192"/>
      <c r="O281" s="206"/>
      <c r="P281" s="193"/>
      <c r="Q281" s="193"/>
    </row>
    <row r="282" spans="10:17" ht="23.25" x14ac:dyDescent="0.2">
      <c r="J282" s="362"/>
      <c r="K282" s="128"/>
      <c r="L282" s="128"/>
      <c r="M282" s="130"/>
      <c r="N282" s="124"/>
      <c r="O282" s="83"/>
      <c r="P282" s="193"/>
      <c r="Q282" s="193"/>
    </row>
    <row r="283" spans="10:17" ht="23.25" x14ac:dyDescent="0.2">
      <c r="J283" s="360"/>
      <c r="K283" s="128"/>
      <c r="L283" s="128"/>
      <c r="M283" s="130"/>
      <c r="N283" s="124"/>
      <c r="O283" s="83"/>
      <c r="P283" s="193"/>
      <c r="Q283" s="193"/>
    </row>
    <row r="284" spans="10:17" ht="23.25" x14ac:dyDescent="0.2">
      <c r="J284" s="360"/>
      <c r="K284" s="128"/>
      <c r="L284" s="128"/>
      <c r="M284" s="130"/>
      <c r="N284" s="124"/>
      <c r="O284" s="83"/>
      <c r="P284" s="193"/>
      <c r="Q284" s="193"/>
    </row>
    <row r="285" spans="10:17" ht="23.25" x14ac:dyDescent="0.2">
      <c r="J285" s="360"/>
      <c r="K285" s="128"/>
      <c r="L285" s="128"/>
      <c r="M285" s="130"/>
      <c r="N285" s="124"/>
      <c r="O285" s="83"/>
      <c r="P285" s="193"/>
      <c r="Q285" s="193"/>
    </row>
    <row r="286" spans="10:17" ht="23.25" x14ac:dyDescent="0.2">
      <c r="J286" s="360"/>
      <c r="K286" s="128"/>
      <c r="L286" s="128"/>
      <c r="M286" s="126"/>
      <c r="N286" s="124"/>
      <c r="O286" s="83"/>
      <c r="P286" s="193"/>
      <c r="Q286" s="193"/>
    </row>
    <row r="287" spans="10:17" ht="23.25" x14ac:dyDescent="0.2">
      <c r="J287" s="360"/>
      <c r="K287" s="128"/>
      <c r="L287" s="221"/>
      <c r="M287" s="126"/>
      <c r="N287" s="124"/>
      <c r="O287" s="83"/>
      <c r="P287" s="193"/>
      <c r="Q287" s="193"/>
    </row>
    <row r="288" spans="10:17" ht="23.25" x14ac:dyDescent="0.2">
      <c r="J288" s="360"/>
      <c r="K288" s="128"/>
      <c r="L288" s="128"/>
      <c r="M288" s="126"/>
      <c r="N288" s="124"/>
      <c r="O288" s="83"/>
      <c r="P288" s="193"/>
      <c r="Q288" s="193"/>
    </row>
    <row r="289" spans="10:17" ht="23.25" x14ac:dyDescent="0.2">
      <c r="J289" s="360"/>
      <c r="K289" s="128"/>
      <c r="L289" s="128"/>
      <c r="M289" s="126"/>
      <c r="N289" s="124"/>
      <c r="O289" s="83"/>
      <c r="P289" s="193"/>
      <c r="Q289" s="193"/>
    </row>
    <row r="290" spans="10:17" ht="23.25" x14ac:dyDescent="0.2">
      <c r="J290" s="360"/>
      <c r="K290" s="128"/>
      <c r="L290" s="128"/>
      <c r="M290" s="126"/>
      <c r="N290" s="124"/>
      <c r="O290" s="83"/>
      <c r="P290" s="193"/>
      <c r="Q290" s="193"/>
    </row>
    <row r="291" spans="10:17" ht="23.25" x14ac:dyDescent="0.2">
      <c r="J291" s="360"/>
      <c r="K291" s="128"/>
      <c r="L291" s="219"/>
      <c r="M291" s="126"/>
      <c r="N291" s="124"/>
      <c r="O291" s="83"/>
      <c r="P291" s="193"/>
      <c r="Q291" s="193"/>
    </row>
    <row r="292" spans="10:17" ht="23.25" x14ac:dyDescent="0.2">
      <c r="J292" s="360"/>
      <c r="K292" s="128"/>
      <c r="L292" s="128"/>
      <c r="M292" s="126"/>
      <c r="N292" s="124"/>
      <c r="O292" s="83"/>
      <c r="P292" s="193"/>
      <c r="Q292" s="193"/>
    </row>
    <row r="293" spans="10:17" ht="23.25" x14ac:dyDescent="0.2">
      <c r="J293" s="360"/>
      <c r="K293" s="128"/>
      <c r="L293" s="219"/>
      <c r="M293" s="126"/>
      <c r="N293" s="124"/>
      <c r="O293" s="83"/>
      <c r="P293" s="193"/>
      <c r="Q293" s="193"/>
    </row>
    <row r="294" spans="10:17" ht="23.25" x14ac:dyDescent="0.2">
      <c r="J294" s="360"/>
      <c r="K294" s="128"/>
      <c r="L294" s="128"/>
      <c r="M294" s="130"/>
      <c r="N294" s="124"/>
      <c r="O294" s="83"/>
      <c r="P294" s="193"/>
      <c r="Q294" s="193"/>
    </row>
    <row r="295" spans="10:17" ht="23.25" x14ac:dyDescent="0.2">
      <c r="J295" s="360"/>
      <c r="K295" s="128"/>
      <c r="L295" s="128"/>
      <c r="M295" s="130"/>
      <c r="N295" s="124"/>
      <c r="O295" s="83"/>
      <c r="P295" s="193"/>
      <c r="Q295" s="193"/>
    </row>
    <row r="296" spans="10:17" ht="23.25" x14ac:dyDescent="0.2">
      <c r="J296" s="360"/>
      <c r="K296" s="128"/>
      <c r="L296" s="128"/>
      <c r="M296" s="130"/>
      <c r="N296" s="124"/>
      <c r="O296" s="83"/>
      <c r="P296" s="193"/>
      <c r="Q296" s="193"/>
    </row>
    <row r="297" spans="10:17" ht="23.25" x14ac:dyDescent="0.2">
      <c r="J297" s="360"/>
      <c r="K297" s="128"/>
      <c r="L297" s="128"/>
      <c r="M297" s="130"/>
      <c r="N297" s="124"/>
      <c r="O297" s="83"/>
      <c r="P297" s="193"/>
      <c r="Q297" s="193"/>
    </row>
    <row r="298" spans="10:17" ht="23.25" x14ac:dyDescent="0.2">
      <c r="J298" s="360"/>
      <c r="K298" s="128"/>
      <c r="L298" s="221"/>
      <c r="M298" s="130"/>
      <c r="N298" s="124"/>
      <c r="O298" s="83"/>
      <c r="P298" s="193"/>
      <c r="Q298" s="193"/>
    </row>
    <row r="299" spans="10:17" ht="23.25" x14ac:dyDescent="0.2">
      <c r="J299" s="360"/>
      <c r="K299" s="128"/>
      <c r="L299" s="128"/>
      <c r="M299" s="130"/>
      <c r="N299" s="124"/>
      <c r="O299" s="83"/>
      <c r="P299" s="193"/>
      <c r="Q299" s="193"/>
    </row>
    <row r="300" spans="10:17" ht="23.25" x14ac:dyDescent="0.2">
      <c r="J300" s="360"/>
      <c r="K300" s="128"/>
      <c r="L300" s="128"/>
      <c r="M300" s="130"/>
      <c r="N300" s="124"/>
      <c r="O300" s="83"/>
      <c r="P300" s="193"/>
      <c r="Q300" s="193"/>
    </row>
    <row r="301" spans="10:17" ht="23.25" x14ac:dyDescent="0.2">
      <c r="J301" s="360"/>
      <c r="K301" s="128"/>
      <c r="L301" s="219"/>
      <c r="M301" s="130"/>
      <c r="N301" s="124"/>
      <c r="O301" s="83"/>
      <c r="P301" s="193"/>
      <c r="Q301" s="193"/>
    </row>
    <row r="302" spans="10:17" ht="23.25" x14ac:dyDescent="0.2">
      <c r="J302" s="360"/>
      <c r="K302" s="128"/>
      <c r="L302" s="128"/>
      <c r="M302" s="130"/>
      <c r="N302" s="124"/>
      <c r="O302" s="83"/>
      <c r="P302" s="193"/>
      <c r="Q302" s="193"/>
    </row>
    <row r="303" spans="10:17" ht="23.25" x14ac:dyDescent="0.2">
      <c r="J303" s="360"/>
      <c r="K303" s="128"/>
      <c r="L303" s="39"/>
      <c r="M303" s="130"/>
      <c r="N303" s="124"/>
      <c r="O303" s="83"/>
      <c r="P303" s="193"/>
      <c r="Q303" s="193"/>
    </row>
    <row r="304" spans="10:17" ht="23.25" x14ac:dyDescent="0.2">
      <c r="J304" s="360"/>
      <c r="K304" s="128"/>
      <c r="L304" s="219"/>
      <c r="M304" s="130"/>
      <c r="N304" s="124"/>
      <c r="O304" s="83"/>
      <c r="P304" s="193"/>
      <c r="Q304" s="193"/>
    </row>
    <row r="305" spans="10:17" ht="23.25" x14ac:dyDescent="0.2">
      <c r="J305" s="360"/>
      <c r="K305" s="128"/>
      <c r="L305" s="128"/>
      <c r="M305" s="130"/>
      <c r="N305" s="124"/>
      <c r="O305" s="83"/>
      <c r="P305" s="193"/>
      <c r="Q305" s="193"/>
    </row>
    <row r="306" spans="10:17" ht="23.25" x14ac:dyDescent="0.2">
      <c r="J306" s="360"/>
      <c r="K306" s="128"/>
      <c r="L306" s="128"/>
      <c r="M306" s="130"/>
      <c r="N306" s="124"/>
      <c r="O306" s="83"/>
      <c r="P306" s="193"/>
      <c r="Q306" s="193"/>
    </row>
    <row r="307" spans="10:17" ht="23.25" x14ac:dyDescent="0.2">
      <c r="J307" s="360"/>
      <c r="K307" s="128"/>
      <c r="L307" s="221"/>
      <c r="M307" s="130"/>
      <c r="N307" s="124"/>
      <c r="O307" s="83"/>
      <c r="P307" s="193"/>
      <c r="Q307" s="193"/>
    </row>
    <row r="308" spans="10:17" ht="23.25" x14ac:dyDescent="0.2">
      <c r="J308" s="360"/>
      <c r="K308" s="128"/>
      <c r="L308" s="128"/>
      <c r="M308" s="130"/>
      <c r="N308" s="124"/>
      <c r="O308" s="83"/>
      <c r="P308" s="193"/>
      <c r="Q308" s="193"/>
    </row>
    <row r="309" spans="10:17" ht="21" x14ac:dyDescent="0.2">
      <c r="J309" s="360"/>
      <c r="K309" s="128"/>
      <c r="L309" s="128"/>
      <c r="M309" s="185"/>
      <c r="N309" s="125"/>
      <c r="O309" s="83"/>
      <c r="P309" s="193"/>
      <c r="Q309" s="193"/>
    </row>
    <row r="310" spans="10:17" ht="21" x14ac:dyDescent="0.2">
      <c r="J310" s="360"/>
      <c r="K310" s="128"/>
      <c r="L310" s="219"/>
      <c r="M310" s="185"/>
      <c r="N310" s="125"/>
      <c r="O310" s="83"/>
      <c r="P310" s="193"/>
      <c r="Q310" s="193"/>
    </row>
    <row r="311" spans="10:17" ht="21" x14ac:dyDescent="0.2">
      <c r="J311" s="360"/>
      <c r="K311" s="128"/>
      <c r="L311" s="128"/>
      <c r="M311" s="185"/>
      <c r="N311" s="125"/>
      <c r="O311" s="83"/>
      <c r="P311" s="193"/>
      <c r="Q311" s="193"/>
    </row>
    <row r="312" spans="10:17" ht="21" x14ac:dyDescent="0.2">
      <c r="J312" s="360"/>
      <c r="K312" s="128"/>
      <c r="L312" s="128"/>
      <c r="M312" s="185"/>
      <c r="N312" s="125"/>
      <c r="O312" s="83"/>
      <c r="P312" s="193"/>
      <c r="Q312" s="193"/>
    </row>
    <row r="313" spans="10:17" ht="21" x14ac:dyDescent="0.2">
      <c r="J313" s="360"/>
      <c r="K313" s="128"/>
      <c r="L313" s="128"/>
      <c r="M313" s="185"/>
      <c r="N313" s="125"/>
      <c r="O313" s="83"/>
      <c r="P313" s="193"/>
      <c r="Q313" s="193"/>
    </row>
    <row r="314" spans="10:17" ht="18" x14ac:dyDescent="0.2">
      <c r="J314" s="145"/>
      <c r="K314" s="201"/>
      <c r="L314" s="201"/>
      <c r="M314" s="201"/>
      <c r="N314" s="201"/>
      <c r="O314" s="83"/>
      <c r="P314" s="193"/>
      <c r="Q314" s="193"/>
    </row>
    <row r="315" spans="10:17" ht="23.25" x14ac:dyDescent="0.2">
      <c r="J315" s="360"/>
      <c r="K315" s="128"/>
      <c r="L315" s="128"/>
      <c r="M315" s="130"/>
      <c r="N315" s="124"/>
      <c r="O315" s="83"/>
      <c r="P315" s="193"/>
      <c r="Q315" s="193"/>
    </row>
    <row r="316" spans="10:17" ht="23.25" x14ac:dyDescent="0.2">
      <c r="J316" s="360"/>
      <c r="K316" s="128"/>
      <c r="L316" s="128"/>
      <c r="M316" s="130"/>
      <c r="N316" s="124"/>
      <c r="O316" s="83"/>
      <c r="P316" s="193"/>
      <c r="Q316" s="193"/>
    </row>
    <row r="317" spans="10:17" ht="23.25" x14ac:dyDescent="0.2">
      <c r="J317" s="360"/>
      <c r="K317" s="128"/>
      <c r="L317" s="128"/>
      <c r="M317" s="126"/>
      <c r="N317" s="124"/>
      <c r="O317" s="83"/>
      <c r="P317" s="193"/>
      <c r="Q317" s="193"/>
    </row>
    <row r="318" spans="10:17" ht="23.25" x14ac:dyDescent="0.2">
      <c r="J318" s="360"/>
      <c r="K318" s="128"/>
      <c r="L318" s="128"/>
      <c r="M318" s="130"/>
      <c r="N318" s="124"/>
      <c r="O318" s="83"/>
      <c r="P318" s="193"/>
      <c r="Q318" s="193"/>
    </row>
    <row r="319" spans="10:17" ht="21" x14ac:dyDescent="0.2">
      <c r="J319" s="360"/>
      <c r="K319" s="128"/>
      <c r="L319" s="128"/>
      <c r="M319" s="155"/>
      <c r="N319" s="124"/>
      <c r="O319" s="83"/>
      <c r="P319" s="193"/>
      <c r="Q319" s="193"/>
    </row>
    <row r="320" spans="10:17" ht="21" x14ac:dyDescent="0.2">
      <c r="J320" s="360"/>
      <c r="K320" s="128"/>
      <c r="L320" s="128"/>
      <c r="M320" s="155"/>
      <c r="N320" s="124"/>
      <c r="O320" s="83"/>
      <c r="P320" s="193"/>
      <c r="Q320" s="193"/>
    </row>
    <row r="321" spans="10:17" ht="21" x14ac:dyDescent="0.2">
      <c r="J321" s="360"/>
      <c r="K321" s="128"/>
      <c r="L321" s="128"/>
      <c r="M321" s="155"/>
      <c r="N321" s="124"/>
      <c r="O321" s="83"/>
      <c r="P321" s="193"/>
      <c r="Q321" s="193"/>
    </row>
    <row r="322" spans="10:17" ht="21" x14ac:dyDescent="0.2">
      <c r="J322" s="360"/>
      <c r="K322" s="128"/>
      <c r="L322" s="128"/>
      <c r="M322" s="155"/>
      <c r="N322" s="124"/>
      <c r="O322" s="83"/>
      <c r="P322" s="193"/>
      <c r="Q322" s="193"/>
    </row>
    <row r="323" spans="10:17" ht="18.75" x14ac:dyDescent="0.2">
      <c r="J323" s="363"/>
      <c r="K323" s="45"/>
      <c r="L323" s="111"/>
      <c r="M323" s="100"/>
      <c r="N323" s="66"/>
      <c r="O323" s="194"/>
      <c r="P323" s="193"/>
      <c r="Q323" s="193"/>
    </row>
    <row r="324" spans="10:17" ht="18" x14ac:dyDescent="0.2">
      <c r="J324" s="200"/>
      <c r="K324" s="83"/>
      <c r="L324" s="199"/>
      <c r="M324" s="200"/>
      <c r="N324" s="83"/>
      <c r="O324" s="194"/>
      <c r="P324" s="193"/>
      <c r="Q324" s="193"/>
    </row>
    <row r="325" spans="10:17" ht="23.25" x14ac:dyDescent="0.2">
      <c r="J325" s="363"/>
      <c r="K325" s="45"/>
      <c r="L325" s="111"/>
      <c r="M325" s="93"/>
      <c r="N325" s="82"/>
      <c r="O325" s="194"/>
      <c r="P325" s="193"/>
      <c r="Q325" s="193"/>
    </row>
    <row r="326" spans="10:17" ht="23.25" x14ac:dyDescent="0.2">
      <c r="J326" s="363"/>
      <c r="K326" s="45"/>
      <c r="L326" s="111"/>
      <c r="M326" s="93"/>
      <c r="N326" s="82"/>
      <c r="O326" s="194"/>
      <c r="P326" s="193"/>
      <c r="Q326" s="193"/>
    </row>
    <row r="327" spans="10:17" ht="23.25" x14ac:dyDescent="0.2">
      <c r="J327" s="363"/>
      <c r="K327" s="45"/>
      <c r="L327" s="111"/>
      <c r="M327" s="93"/>
      <c r="N327" s="82"/>
      <c r="O327" s="194"/>
      <c r="P327" s="193"/>
      <c r="Q327" s="193"/>
    </row>
    <row r="328" spans="10:17" ht="23.25" x14ac:dyDescent="0.2">
      <c r="J328" s="363"/>
      <c r="K328" s="25"/>
      <c r="L328" s="25"/>
      <c r="M328" s="126"/>
      <c r="N328" s="124"/>
      <c r="O328" s="194"/>
      <c r="P328" s="193"/>
      <c r="Q328" s="193"/>
    </row>
    <row r="329" spans="10:17" ht="23.25" x14ac:dyDescent="0.2">
      <c r="J329" s="363"/>
      <c r="K329" s="25"/>
      <c r="L329" s="25"/>
      <c r="M329" s="126"/>
      <c r="N329" s="145"/>
      <c r="O329" s="194"/>
      <c r="P329" s="193"/>
      <c r="Q329" s="193"/>
    </row>
    <row r="330" spans="10:17" ht="20.25" x14ac:dyDescent="0.3">
      <c r="J330" s="363"/>
      <c r="K330" s="25"/>
      <c r="L330" s="45"/>
      <c r="M330" s="195"/>
      <c r="N330" s="196"/>
      <c r="O330" s="194"/>
      <c r="P330" s="193"/>
      <c r="Q330" s="193"/>
    </row>
    <row r="331" spans="10:17" ht="23.25" x14ac:dyDescent="0.2">
      <c r="J331" s="363"/>
      <c r="K331" s="25"/>
      <c r="L331" s="25"/>
      <c r="M331" s="126"/>
      <c r="N331" s="124"/>
      <c r="O331" s="194"/>
      <c r="P331" s="193"/>
      <c r="Q331" s="193"/>
    </row>
    <row r="332" spans="10:17" ht="23.25" x14ac:dyDescent="0.2">
      <c r="J332" s="364"/>
      <c r="K332" s="25"/>
      <c r="L332" s="25"/>
      <c r="M332" s="126"/>
      <c r="N332" s="124"/>
      <c r="O332" s="194"/>
      <c r="P332" s="193"/>
      <c r="Q332" s="193"/>
    </row>
    <row r="333" spans="10:17" ht="23.25" x14ac:dyDescent="0.2">
      <c r="J333" s="364"/>
      <c r="K333" s="25"/>
      <c r="L333" s="25"/>
      <c r="M333" s="126"/>
      <c r="N333" s="124"/>
      <c r="O333" s="194"/>
      <c r="P333" s="193"/>
      <c r="Q333" s="193"/>
    </row>
    <row r="334" spans="10:17" ht="23.25" x14ac:dyDescent="0.2">
      <c r="J334" s="364"/>
      <c r="K334" s="25"/>
      <c r="L334" s="25"/>
      <c r="M334" s="130"/>
      <c r="N334" s="124"/>
      <c r="O334" s="194"/>
      <c r="P334" s="193"/>
      <c r="Q334" s="193"/>
    </row>
    <row r="335" spans="10:17" ht="23.25" x14ac:dyDescent="0.2">
      <c r="J335" s="364"/>
      <c r="K335" s="25"/>
      <c r="L335" s="45"/>
      <c r="M335" s="130"/>
      <c r="N335" s="124"/>
      <c r="O335" s="194"/>
      <c r="P335" s="193"/>
      <c r="Q335" s="193"/>
    </row>
    <row r="336" spans="10:17" ht="23.25" x14ac:dyDescent="0.2">
      <c r="J336" s="364"/>
      <c r="K336" s="25"/>
      <c r="L336" s="25"/>
      <c r="M336" s="130"/>
      <c r="N336" s="124"/>
      <c r="O336" s="194"/>
      <c r="P336" s="193"/>
      <c r="Q336" s="193"/>
    </row>
    <row r="337" spans="10:17" ht="23.25" x14ac:dyDescent="0.2">
      <c r="J337" s="364"/>
      <c r="K337" s="25"/>
      <c r="L337" s="47"/>
      <c r="M337" s="168"/>
      <c r="N337" s="169"/>
      <c r="O337" s="194"/>
      <c r="P337" s="193"/>
      <c r="Q337" s="193"/>
    </row>
    <row r="338" spans="10:17" ht="23.25" x14ac:dyDescent="0.2">
      <c r="J338" s="364"/>
      <c r="K338" s="25"/>
      <c r="L338" s="47"/>
      <c r="M338" s="168"/>
      <c r="N338" s="169"/>
      <c r="O338" s="194"/>
      <c r="P338" s="193"/>
      <c r="Q338" s="193"/>
    </row>
    <row r="339" spans="10:17" ht="23.25" x14ac:dyDescent="0.2">
      <c r="J339" s="364"/>
      <c r="K339" s="25"/>
      <c r="L339" s="45"/>
      <c r="M339" s="168"/>
      <c r="N339" s="169"/>
      <c r="O339" s="194"/>
      <c r="P339" s="193"/>
      <c r="Q339" s="193"/>
    </row>
    <row r="340" spans="10:17" ht="23.25" x14ac:dyDescent="0.2">
      <c r="J340" s="364"/>
      <c r="K340" s="25"/>
      <c r="L340" s="31"/>
      <c r="M340" s="168"/>
      <c r="N340" s="169"/>
      <c r="O340" s="194"/>
      <c r="P340" s="193"/>
      <c r="Q340" s="193"/>
    </row>
    <row r="341" spans="10:17" ht="23.25" x14ac:dyDescent="0.2">
      <c r="J341" s="364"/>
      <c r="K341" s="25"/>
      <c r="L341" s="45"/>
      <c r="M341" s="168"/>
      <c r="N341" s="169"/>
      <c r="O341" s="194"/>
      <c r="P341" s="193"/>
      <c r="Q341" s="193"/>
    </row>
    <row r="342" spans="10:17" ht="23.25" x14ac:dyDescent="0.2">
      <c r="J342" s="364"/>
      <c r="K342" s="25"/>
      <c r="L342" s="25"/>
      <c r="M342" s="168"/>
      <c r="N342" s="169"/>
      <c r="O342" s="194"/>
      <c r="P342" s="193"/>
      <c r="Q342" s="193"/>
    </row>
    <row r="343" spans="10:17" ht="23.25" x14ac:dyDescent="0.2">
      <c r="J343" s="364"/>
      <c r="K343" s="25"/>
      <c r="L343" s="45"/>
      <c r="M343" s="168"/>
      <c r="N343" s="169"/>
      <c r="O343" s="194"/>
      <c r="P343" s="193"/>
      <c r="Q343" s="193"/>
    </row>
    <row r="344" spans="10:17" ht="23.25" x14ac:dyDescent="0.2">
      <c r="J344" s="364"/>
      <c r="K344" s="25"/>
      <c r="L344" s="25"/>
      <c r="M344" s="168"/>
      <c r="N344" s="169"/>
      <c r="O344" s="194"/>
      <c r="P344" s="193"/>
      <c r="Q344" s="193"/>
    </row>
    <row r="345" spans="10:17" ht="23.25" x14ac:dyDescent="0.2">
      <c r="J345" s="364"/>
      <c r="K345" s="25"/>
      <c r="L345" s="45"/>
      <c r="M345" s="168"/>
      <c r="N345" s="169"/>
      <c r="O345" s="194"/>
      <c r="P345" s="193"/>
      <c r="Q345" s="193"/>
    </row>
    <row r="346" spans="10:17" ht="23.25" x14ac:dyDescent="0.2">
      <c r="J346" s="364"/>
      <c r="K346" s="25"/>
      <c r="L346" s="47"/>
      <c r="M346" s="130"/>
      <c r="N346" s="124"/>
      <c r="O346" s="194"/>
      <c r="P346" s="193"/>
      <c r="Q346" s="193"/>
    </row>
    <row r="347" spans="10:17" ht="23.25" x14ac:dyDescent="0.2">
      <c r="J347" s="364"/>
      <c r="K347" s="25"/>
      <c r="L347" s="39"/>
      <c r="M347" s="130"/>
      <c r="N347" s="124"/>
      <c r="O347" s="194"/>
      <c r="P347" s="193"/>
      <c r="Q347" s="193"/>
    </row>
    <row r="348" spans="10:17" ht="23.25" x14ac:dyDescent="0.2">
      <c r="J348" s="364"/>
      <c r="K348" s="25"/>
      <c r="L348" s="69"/>
      <c r="M348" s="130"/>
      <c r="N348" s="124"/>
      <c r="O348" s="194"/>
      <c r="P348" s="193"/>
      <c r="Q348" s="193"/>
    </row>
    <row r="349" spans="10:17" ht="23.25" x14ac:dyDescent="0.2">
      <c r="J349" s="364"/>
      <c r="K349" s="25"/>
      <c r="L349" s="25"/>
      <c r="M349" s="130"/>
      <c r="N349" s="124"/>
      <c r="O349" s="194"/>
      <c r="P349" s="193"/>
      <c r="Q349" s="193"/>
    </row>
    <row r="350" spans="10:17" ht="23.25" x14ac:dyDescent="0.2">
      <c r="J350" s="364"/>
      <c r="K350" s="25"/>
      <c r="L350" s="25"/>
      <c r="M350" s="130"/>
      <c r="N350" s="124"/>
      <c r="O350" s="194"/>
      <c r="P350" s="193"/>
      <c r="Q350" s="193"/>
    </row>
    <row r="351" spans="10:17" ht="23.25" x14ac:dyDescent="0.2">
      <c r="J351" s="365"/>
      <c r="K351" s="25"/>
      <c r="L351" s="35"/>
      <c r="M351" s="130"/>
      <c r="N351" s="124"/>
      <c r="O351" s="194"/>
      <c r="P351" s="193"/>
      <c r="Q351" s="193"/>
    </row>
    <row r="352" spans="10:17" ht="23.25" x14ac:dyDescent="0.2">
      <c r="J352" s="364"/>
      <c r="K352" s="25"/>
      <c r="L352" s="111"/>
      <c r="M352" s="130"/>
      <c r="N352" s="124"/>
      <c r="O352" s="194"/>
      <c r="P352" s="193"/>
      <c r="Q352" s="193"/>
    </row>
    <row r="353" spans="10:17" ht="23.25" x14ac:dyDescent="0.2">
      <c r="J353" s="364"/>
      <c r="K353" s="25"/>
      <c r="L353" s="47"/>
      <c r="M353" s="130"/>
      <c r="N353" s="124"/>
      <c r="O353" s="194"/>
      <c r="P353" s="193"/>
      <c r="Q353" s="193"/>
    </row>
    <row r="354" spans="10:17" ht="23.25" x14ac:dyDescent="0.2">
      <c r="J354" s="364"/>
      <c r="K354" s="45"/>
      <c r="L354" s="111"/>
      <c r="M354" s="92"/>
      <c r="N354" s="66"/>
      <c r="O354" s="194"/>
      <c r="P354" s="193"/>
      <c r="Q354" s="193"/>
    </row>
    <row r="355" spans="10:17" ht="18" x14ac:dyDescent="0.2">
      <c r="J355" s="200"/>
      <c r="K355" s="83"/>
      <c r="L355" s="199"/>
      <c r="M355" s="200"/>
      <c r="N355" s="83"/>
      <c r="O355" s="194"/>
      <c r="P355" s="193"/>
      <c r="Q355" s="193"/>
    </row>
    <row r="356" spans="10:17" ht="23.25" x14ac:dyDescent="0.2">
      <c r="J356" s="363"/>
      <c r="K356" s="44"/>
      <c r="L356" s="111"/>
      <c r="M356" s="93"/>
      <c r="N356" s="82"/>
      <c r="O356" s="194"/>
      <c r="P356" s="193"/>
      <c r="Q356" s="193"/>
    </row>
    <row r="357" spans="10:17" ht="23.25" x14ac:dyDescent="0.2">
      <c r="J357" s="363"/>
      <c r="K357" s="44"/>
      <c r="L357" s="111"/>
      <c r="M357" s="93"/>
      <c r="N357" s="82"/>
      <c r="O357" s="194"/>
      <c r="P357" s="193"/>
      <c r="Q357" s="193"/>
    </row>
    <row r="358" spans="10:17" ht="23.25" x14ac:dyDescent="0.2">
      <c r="J358" s="363"/>
      <c r="K358" s="44"/>
      <c r="L358" s="111"/>
      <c r="M358" s="93"/>
      <c r="N358" s="82"/>
      <c r="O358" s="194"/>
      <c r="P358" s="193"/>
      <c r="Q358" s="193"/>
    </row>
    <row r="359" spans="10:17" ht="23.25" x14ac:dyDescent="0.2">
      <c r="J359" s="363"/>
      <c r="K359" s="27"/>
      <c r="L359" s="25"/>
      <c r="M359" s="126"/>
      <c r="N359" s="124"/>
      <c r="O359" s="194"/>
      <c r="P359" s="193"/>
      <c r="Q359" s="193"/>
    </row>
    <row r="360" spans="10:17" ht="23.25" x14ac:dyDescent="0.2">
      <c r="J360" s="363"/>
      <c r="K360" s="27"/>
      <c r="L360" s="25"/>
      <c r="M360" s="126"/>
      <c r="N360" s="124"/>
      <c r="O360" s="194"/>
      <c r="P360" s="193"/>
      <c r="Q360" s="193"/>
    </row>
    <row r="361" spans="10:17" ht="23.25" x14ac:dyDescent="0.2">
      <c r="J361" s="363"/>
      <c r="K361" s="27"/>
      <c r="L361" s="47"/>
      <c r="M361" s="126"/>
      <c r="N361" s="124"/>
      <c r="O361" s="194"/>
      <c r="P361" s="193"/>
      <c r="Q361" s="193"/>
    </row>
    <row r="362" spans="10:17" ht="23.25" x14ac:dyDescent="0.2">
      <c r="J362" s="363"/>
      <c r="K362" s="27"/>
      <c r="L362" s="45"/>
      <c r="M362" s="126"/>
      <c r="N362" s="124"/>
      <c r="O362" s="194"/>
      <c r="P362" s="193"/>
      <c r="Q362" s="193"/>
    </row>
    <row r="363" spans="10:17" ht="23.25" x14ac:dyDescent="0.2">
      <c r="J363" s="363"/>
      <c r="K363" s="27"/>
      <c r="L363" s="69"/>
      <c r="M363" s="126"/>
      <c r="N363" s="124"/>
      <c r="O363" s="194"/>
      <c r="P363" s="193"/>
      <c r="Q363" s="193"/>
    </row>
    <row r="364" spans="10:17" ht="23.25" x14ac:dyDescent="0.2">
      <c r="J364" s="363"/>
      <c r="K364" s="27"/>
      <c r="L364" s="111"/>
      <c r="M364" s="130"/>
      <c r="N364" s="124"/>
      <c r="O364" s="194"/>
      <c r="P364" s="193"/>
      <c r="Q364" s="193"/>
    </row>
    <row r="365" spans="10:17" ht="23.25" x14ac:dyDescent="0.2">
      <c r="J365" s="363"/>
      <c r="K365" s="27"/>
      <c r="L365" s="25"/>
      <c r="M365" s="130"/>
      <c r="N365" s="124"/>
      <c r="O365" s="194"/>
      <c r="P365" s="193"/>
      <c r="Q365" s="193"/>
    </row>
    <row r="366" spans="10:17" ht="23.25" x14ac:dyDescent="0.2">
      <c r="J366" s="363"/>
      <c r="K366" s="27"/>
      <c r="L366" s="178"/>
      <c r="M366" s="130"/>
      <c r="N366" s="179"/>
      <c r="O366" s="194"/>
      <c r="P366" s="193"/>
      <c r="Q366" s="193"/>
    </row>
    <row r="367" spans="10:17" ht="23.25" x14ac:dyDescent="0.2">
      <c r="J367" s="363"/>
      <c r="K367" s="27"/>
      <c r="L367" s="178"/>
      <c r="M367" s="130"/>
      <c r="N367" s="180"/>
      <c r="O367" s="194"/>
      <c r="P367" s="193"/>
      <c r="Q367" s="193"/>
    </row>
    <row r="368" spans="10:17" ht="23.25" x14ac:dyDescent="0.2">
      <c r="J368" s="363"/>
      <c r="K368" s="27"/>
      <c r="L368" s="178"/>
      <c r="M368" s="130"/>
      <c r="N368" s="179"/>
      <c r="O368" s="194"/>
      <c r="P368" s="193"/>
      <c r="Q368" s="193"/>
    </row>
    <row r="369" spans="10:17" ht="23.25" x14ac:dyDescent="0.2">
      <c r="J369" s="360"/>
      <c r="K369" s="27"/>
      <c r="L369" s="178"/>
      <c r="M369" s="130"/>
      <c r="N369" s="179"/>
      <c r="O369" s="194"/>
      <c r="P369" s="193"/>
      <c r="Q369" s="193"/>
    </row>
    <row r="370" spans="10:17" ht="23.25" x14ac:dyDescent="0.2">
      <c r="J370" s="360"/>
      <c r="K370" s="27"/>
      <c r="L370" s="111"/>
      <c r="M370" s="130"/>
      <c r="N370" s="179"/>
      <c r="O370" s="194"/>
      <c r="P370" s="193"/>
      <c r="Q370" s="193"/>
    </row>
    <row r="371" spans="10:17" ht="23.25" x14ac:dyDescent="0.2">
      <c r="J371" s="360"/>
      <c r="K371" s="27"/>
      <c r="L371" s="178"/>
      <c r="M371" s="130"/>
      <c r="N371" s="179"/>
      <c r="O371" s="194"/>
      <c r="P371" s="193"/>
      <c r="Q371" s="193"/>
    </row>
    <row r="372" spans="10:17" ht="23.25" x14ac:dyDescent="0.2">
      <c r="J372" s="360"/>
      <c r="K372" s="27"/>
      <c r="L372" s="25"/>
      <c r="M372" s="130"/>
      <c r="N372" s="179"/>
      <c r="O372" s="194"/>
      <c r="P372" s="193"/>
      <c r="Q372" s="193"/>
    </row>
    <row r="373" spans="10:17" ht="23.25" x14ac:dyDescent="0.2">
      <c r="J373" s="360"/>
      <c r="K373" s="27"/>
      <c r="L373" s="25"/>
      <c r="M373" s="130"/>
      <c r="N373" s="179"/>
      <c r="O373" s="194"/>
      <c r="P373" s="193"/>
      <c r="Q373" s="193"/>
    </row>
    <row r="374" spans="10:17" ht="23.25" x14ac:dyDescent="0.2">
      <c r="J374" s="360"/>
      <c r="K374" s="27"/>
      <c r="L374" s="25"/>
      <c r="M374" s="130"/>
      <c r="N374" s="179"/>
      <c r="O374" s="194"/>
      <c r="P374" s="193"/>
      <c r="Q374" s="193"/>
    </row>
    <row r="375" spans="10:17" ht="23.25" x14ac:dyDescent="0.2">
      <c r="J375" s="360"/>
      <c r="K375" s="27"/>
      <c r="L375" s="25"/>
      <c r="M375" s="130"/>
      <c r="N375" s="179"/>
      <c r="O375" s="194"/>
      <c r="P375" s="193"/>
      <c r="Q375" s="193"/>
    </row>
    <row r="376" spans="10:17" ht="23.25" x14ac:dyDescent="0.2">
      <c r="J376" s="360"/>
      <c r="K376" s="27"/>
      <c r="L376" s="178"/>
      <c r="M376" s="130"/>
      <c r="N376" s="179"/>
      <c r="O376" s="194"/>
      <c r="P376" s="193"/>
      <c r="Q376" s="193"/>
    </row>
    <row r="377" spans="10:17" ht="23.25" x14ac:dyDescent="0.2">
      <c r="J377" s="360"/>
      <c r="K377" s="27"/>
      <c r="L377" s="178"/>
      <c r="M377" s="130"/>
      <c r="N377" s="179"/>
      <c r="O377" s="194"/>
      <c r="P377" s="193"/>
      <c r="Q377" s="193"/>
    </row>
    <row r="378" spans="10:17" ht="23.25" x14ac:dyDescent="0.2">
      <c r="J378" s="360"/>
      <c r="K378" s="27"/>
      <c r="L378" s="111"/>
      <c r="M378" s="130"/>
      <c r="N378" s="179"/>
      <c r="O378" s="194"/>
      <c r="P378" s="193"/>
      <c r="Q378" s="193"/>
    </row>
    <row r="379" spans="10:17" ht="23.25" x14ac:dyDescent="0.2">
      <c r="J379" s="360"/>
      <c r="K379" s="27"/>
      <c r="L379" s="25"/>
      <c r="M379" s="130"/>
      <c r="N379" s="179"/>
      <c r="O379" s="194"/>
      <c r="P379" s="193"/>
      <c r="Q379" s="193"/>
    </row>
    <row r="380" spans="10:17" ht="23.25" x14ac:dyDescent="0.2">
      <c r="J380" s="360"/>
      <c r="K380" s="27"/>
      <c r="L380" s="178"/>
      <c r="M380" s="130"/>
      <c r="N380" s="179"/>
      <c r="O380" s="194"/>
      <c r="P380" s="193"/>
      <c r="Q380" s="193"/>
    </row>
    <row r="381" spans="10:17" ht="23.25" x14ac:dyDescent="0.2">
      <c r="J381" s="360"/>
      <c r="K381" s="27"/>
      <c r="L381" s="178"/>
      <c r="M381" s="130"/>
      <c r="N381" s="179"/>
      <c r="O381" s="194"/>
      <c r="P381" s="193"/>
      <c r="Q381" s="193"/>
    </row>
    <row r="382" spans="10:17" ht="23.25" x14ac:dyDescent="0.2">
      <c r="J382" s="360"/>
      <c r="K382" s="27"/>
      <c r="L382" s="25"/>
      <c r="M382" s="130"/>
      <c r="N382" s="179"/>
      <c r="O382" s="194"/>
      <c r="P382" s="193"/>
      <c r="Q382" s="193"/>
    </row>
    <row r="383" spans="10:17" ht="23.25" x14ac:dyDescent="0.2">
      <c r="J383" s="360"/>
      <c r="K383" s="27"/>
      <c r="L383" s="25"/>
      <c r="M383" s="130"/>
      <c r="N383" s="179"/>
      <c r="O383" s="194"/>
      <c r="P383" s="193"/>
      <c r="Q383" s="193"/>
    </row>
    <row r="384" spans="10:17" ht="23.25" x14ac:dyDescent="0.2">
      <c r="J384" s="360"/>
      <c r="K384" s="27"/>
      <c r="L384" s="111"/>
      <c r="M384" s="130"/>
      <c r="N384" s="179"/>
      <c r="O384" s="194"/>
      <c r="P384" s="193"/>
      <c r="Q384" s="193"/>
    </row>
    <row r="385" spans="10:17" ht="23.25" x14ac:dyDescent="0.2">
      <c r="J385" s="360"/>
      <c r="K385" s="27"/>
      <c r="L385" s="178"/>
      <c r="M385" s="130"/>
      <c r="N385" s="179"/>
      <c r="O385" s="194"/>
      <c r="P385" s="193"/>
      <c r="Q385" s="193"/>
    </row>
    <row r="386" spans="10:17" ht="23.25" x14ac:dyDescent="0.2">
      <c r="J386" s="360"/>
      <c r="K386" s="27"/>
      <c r="L386" s="25"/>
      <c r="M386" s="130"/>
      <c r="N386" s="179"/>
      <c r="O386" s="194"/>
      <c r="P386" s="193"/>
      <c r="Q386" s="193"/>
    </row>
    <row r="387" spans="10:17" ht="23.25" x14ac:dyDescent="0.2">
      <c r="J387" s="360"/>
      <c r="K387" s="27"/>
      <c r="L387" s="25"/>
      <c r="M387" s="130"/>
      <c r="N387" s="179"/>
      <c r="O387" s="194"/>
      <c r="P387" s="193"/>
      <c r="Q387" s="193"/>
    </row>
    <row r="388" spans="10:17" ht="23.25" x14ac:dyDescent="0.2">
      <c r="J388" s="360"/>
      <c r="K388" s="27"/>
      <c r="L388" s="45"/>
      <c r="M388" s="130"/>
      <c r="N388" s="180"/>
      <c r="O388" s="194"/>
      <c r="P388" s="193"/>
      <c r="Q388" s="193"/>
    </row>
    <row r="389" spans="10:17" ht="23.25" x14ac:dyDescent="0.2">
      <c r="J389" s="360"/>
      <c r="K389" s="27"/>
      <c r="L389" s="25"/>
      <c r="M389" s="130"/>
      <c r="N389" s="179"/>
      <c r="O389" s="194"/>
      <c r="P389" s="193"/>
      <c r="Q389" s="193"/>
    </row>
    <row r="390" spans="10:17" ht="21" x14ac:dyDescent="0.2">
      <c r="J390" s="360"/>
      <c r="K390" s="177"/>
      <c r="L390" s="128"/>
      <c r="M390" s="185"/>
      <c r="N390" s="124"/>
      <c r="O390" s="194"/>
      <c r="P390" s="193"/>
      <c r="Q390" s="193"/>
    </row>
    <row r="391" spans="10:17" ht="21" x14ac:dyDescent="0.2">
      <c r="J391" s="360"/>
      <c r="K391" s="177"/>
      <c r="L391" s="128"/>
      <c r="M391" s="185"/>
      <c r="N391" s="124"/>
      <c r="O391" s="194"/>
      <c r="P391" s="193"/>
      <c r="Q391" s="193"/>
    </row>
    <row r="392" spans="10:17" ht="21" x14ac:dyDescent="0.2">
      <c r="J392" s="360"/>
      <c r="K392" s="177"/>
      <c r="L392" s="128"/>
      <c r="M392" s="185"/>
      <c r="N392" s="124"/>
      <c r="O392" s="194"/>
      <c r="P392" s="193"/>
      <c r="Q392" s="193"/>
    </row>
    <row r="393" spans="10:17" ht="21" x14ac:dyDescent="0.2">
      <c r="J393" s="360"/>
      <c r="K393" s="177"/>
      <c r="L393" s="128"/>
      <c r="M393" s="185"/>
      <c r="N393" s="124"/>
      <c r="O393" s="194"/>
      <c r="P393" s="193"/>
      <c r="Q393" s="193"/>
    </row>
    <row r="394" spans="10:17" ht="21" x14ac:dyDescent="0.2">
      <c r="J394" s="360"/>
      <c r="K394" s="177"/>
      <c r="L394" s="128"/>
      <c r="M394" s="185"/>
      <c r="N394" s="124"/>
      <c r="O394" s="194"/>
      <c r="P394" s="193"/>
      <c r="Q394" s="193"/>
    </row>
    <row r="395" spans="10:17" ht="18" x14ac:dyDescent="0.2">
      <c r="J395" s="200"/>
      <c r="K395" s="83"/>
      <c r="L395" s="199"/>
      <c r="M395" s="200"/>
      <c r="N395" s="83"/>
      <c r="O395" s="194"/>
      <c r="P395" s="193"/>
      <c r="Q395" s="193"/>
    </row>
    <row r="396" spans="10:17" ht="23.25" x14ac:dyDescent="0.2">
      <c r="J396" s="363"/>
      <c r="K396" s="45"/>
      <c r="L396" s="111"/>
      <c r="M396" s="93"/>
      <c r="N396" s="82"/>
      <c r="O396" s="194"/>
      <c r="P396" s="193"/>
      <c r="Q396" s="193"/>
    </row>
    <row r="397" spans="10:17" ht="23.25" x14ac:dyDescent="0.2">
      <c r="J397" s="363"/>
      <c r="K397" s="45"/>
      <c r="L397" s="111"/>
      <c r="M397" s="93"/>
      <c r="N397" s="82"/>
      <c r="O397" s="194"/>
      <c r="P397" s="193"/>
      <c r="Q397" s="193"/>
    </row>
    <row r="398" spans="10:17" ht="23.25" x14ac:dyDescent="0.2">
      <c r="J398" s="363"/>
      <c r="K398" s="45"/>
      <c r="L398" s="111"/>
      <c r="M398" s="93"/>
      <c r="N398" s="82"/>
      <c r="O398" s="194"/>
      <c r="P398" s="193"/>
      <c r="Q398" s="193"/>
    </row>
    <row r="399" spans="10:17" ht="23.25" x14ac:dyDescent="0.2">
      <c r="J399" s="363"/>
      <c r="K399" s="25"/>
      <c r="L399" s="69"/>
      <c r="M399" s="126"/>
      <c r="N399" s="124"/>
      <c r="O399" s="194"/>
      <c r="P399" s="193"/>
      <c r="Q399" s="193"/>
    </row>
    <row r="400" spans="10:17" ht="23.25" x14ac:dyDescent="0.2">
      <c r="J400" s="363"/>
      <c r="K400" s="25"/>
      <c r="L400" s="25"/>
      <c r="M400" s="126"/>
      <c r="N400" s="124"/>
      <c r="O400" s="194"/>
      <c r="P400" s="193"/>
      <c r="Q400" s="193"/>
    </row>
    <row r="401" spans="10:17" ht="20.25" x14ac:dyDescent="0.3">
      <c r="J401" s="363"/>
      <c r="K401" s="25"/>
      <c r="L401" s="25"/>
      <c r="M401" s="195"/>
      <c r="N401" s="196"/>
      <c r="O401" s="194"/>
      <c r="P401" s="193"/>
      <c r="Q401" s="193"/>
    </row>
    <row r="402" spans="10:17" ht="20.25" x14ac:dyDescent="0.3">
      <c r="J402" s="363"/>
      <c r="K402" s="25"/>
      <c r="L402" s="25"/>
      <c r="M402" s="195"/>
      <c r="N402" s="196"/>
      <c r="O402" s="194"/>
      <c r="P402" s="193"/>
      <c r="Q402" s="193"/>
    </row>
    <row r="403" spans="10:17" ht="23.25" x14ac:dyDescent="0.2">
      <c r="J403" s="363"/>
      <c r="K403" s="25"/>
      <c r="L403" s="25"/>
      <c r="M403" s="126"/>
      <c r="N403" s="124"/>
      <c r="O403" s="194"/>
      <c r="P403" s="193"/>
      <c r="Q403" s="193"/>
    </row>
    <row r="404" spans="10:17" ht="23.25" x14ac:dyDescent="0.2">
      <c r="J404" s="363"/>
      <c r="K404" s="25"/>
      <c r="L404" s="25"/>
      <c r="M404" s="126"/>
      <c r="N404" s="124"/>
      <c r="O404" s="194"/>
      <c r="P404" s="193"/>
      <c r="Q404" s="193"/>
    </row>
    <row r="405" spans="10:17" ht="23.25" x14ac:dyDescent="0.2">
      <c r="J405" s="363"/>
      <c r="K405" s="25"/>
      <c r="L405" s="25"/>
      <c r="M405" s="126"/>
      <c r="N405" s="124"/>
      <c r="O405" s="194"/>
      <c r="P405" s="193"/>
      <c r="Q405" s="193"/>
    </row>
    <row r="406" spans="10:17" ht="23.25" x14ac:dyDescent="0.2">
      <c r="J406" s="363"/>
      <c r="K406" s="25"/>
      <c r="L406" s="25"/>
      <c r="M406" s="126"/>
      <c r="N406" s="124"/>
      <c r="O406" s="194"/>
      <c r="P406" s="193"/>
      <c r="Q406" s="193"/>
    </row>
    <row r="407" spans="10:17" ht="23.25" x14ac:dyDescent="0.2">
      <c r="J407" s="363"/>
      <c r="K407" s="25"/>
      <c r="L407" s="25"/>
      <c r="M407" s="126"/>
      <c r="N407" s="124"/>
      <c r="O407" s="194"/>
      <c r="P407" s="193"/>
      <c r="Q407" s="193"/>
    </row>
    <row r="408" spans="10:17" ht="23.25" x14ac:dyDescent="0.2">
      <c r="J408" s="363"/>
      <c r="K408" s="25"/>
      <c r="L408" s="25"/>
      <c r="M408" s="126"/>
      <c r="N408" s="124"/>
      <c r="O408" s="194"/>
      <c r="P408" s="193"/>
      <c r="Q408" s="193"/>
    </row>
    <row r="409" spans="10:17" ht="23.25" x14ac:dyDescent="0.2">
      <c r="J409" s="363"/>
      <c r="K409" s="25"/>
      <c r="L409" s="25"/>
      <c r="M409" s="126"/>
      <c r="N409" s="124"/>
      <c r="O409" s="194"/>
      <c r="P409" s="193"/>
      <c r="Q409" s="193"/>
    </row>
    <row r="410" spans="10:17" ht="23.25" x14ac:dyDescent="0.2">
      <c r="J410" s="363"/>
      <c r="K410" s="25"/>
      <c r="L410" s="25"/>
      <c r="M410" s="126"/>
      <c r="N410" s="124"/>
      <c r="O410" s="194"/>
      <c r="P410" s="193"/>
      <c r="Q410" s="193"/>
    </row>
    <row r="411" spans="10:17" ht="23.25" x14ac:dyDescent="0.2">
      <c r="J411" s="363"/>
      <c r="K411" s="25"/>
      <c r="L411" s="25"/>
      <c r="M411" s="126"/>
      <c r="N411" s="124"/>
      <c r="O411" s="194"/>
      <c r="P411" s="193"/>
      <c r="Q411" s="193"/>
    </row>
    <row r="412" spans="10:17" ht="23.25" x14ac:dyDescent="0.2">
      <c r="J412" s="363"/>
      <c r="K412" s="25"/>
      <c r="L412" s="25"/>
      <c r="M412" s="126"/>
      <c r="N412" s="124"/>
      <c r="O412" s="194"/>
      <c r="P412" s="193"/>
      <c r="Q412" s="193"/>
    </row>
    <row r="413" spans="10:17" ht="23.25" x14ac:dyDescent="0.2">
      <c r="J413" s="363"/>
      <c r="K413" s="25"/>
      <c r="L413" s="25"/>
      <c r="M413" s="126"/>
      <c r="N413" s="124"/>
      <c r="O413" s="194"/>
      <c r="P413" s="193"/>
      <c r="Q413" s="193"/>
    </row>
    <row r="414" spans="10:17" ht="23.25" x14ac:dyDescent="0.2">
      <c r="J414" s="360"/>
      <c r="K414" s="25"/>
      <c r="L414" s="25"/>
      <c r="M414" s="130"/>
      <c r="N414" s="124"/>
      <c r="O414" s="194"/>
      <c r="P414" s="193"/>
      <c r="Q414" s="193"/>
    </row>
    <row r="415" spans="10:17" ht="23.25" x14ac:dyDescent="0.2">
      <c r="J415" s="360"/>
      <c r="K415" s="25"/>
      <c r="L415" s="25"/>
      <c r="M415" s="130"/>
      <c r="N415" s="124"/>
      <c r="O415" s="194"/>
      <c r="P415" s="193"/>
      <c r="Q415" s="193"/>
    </row>
    <row r="416" spans="10:17" ht="23.25" x14ac:dyDescent="0.2">
      <c r="J416" s="360"/>
      <c r="K416" s="25"/>
      <c r="L416" s="45"/>
      <c r="M416" s="150"/>
      <c r="N416" s="124"/>
      <c r="O416" s="194"/>
      <c r="P416" s="193"/>
      <c r="Q416" s="193"/>
    </row>
    <row r="417" spans="10:17" ht="23.25" x14ac:dyDescent="0.2">
      <c r="J417" s="360"/>
      <c r="K417" s="25"/>
      <c r="L417" s="25"/>
      <c r="M417" s="130"/>
      <c r="N417" s="124"/>
      <c r="O417" s="194"/>
      <c r="P417" s="193"/>
      <c r="Q417" s="193"/>
    </row>
    <row r="418" spans="10:17" ht="23.25" x14ac:dyDescent="0.2">
      <c r="J418" s="360"/>
      <c r="K418" s="25"/>
      <c r="L418" s="25"/>
      <c r="M418" s="130"/>
      <c r="N418" s="124"/>
      <c r="O418" s="194"/>
      <c r="P418" s="193"/>
      <c r="Q418" s="193"/>
    </row>
    <row r="419" spans="10:17" ht="23.25" x14ac:dyDescent="0.2">
      <c r="J419" s="360"/>
      <c r="K419" s="25"/>
      <c r="L419" s="47"/>
      <c r="M419" s="130"/>
      <c r="N419" s="124"/>
      <c r="O419" s="194"/>
      <c r="P419" s="193"/>
      <c r="Q419" s="193"/>
    </row>
    <row r="420" spans="10:17" ht="23.25" x14ac:dyDescent="0.2">
      <c r="J420" s="360"/>
      <c r="K420" s="25"/>
      <c r="L420" s="25"/>
      <c r="M420" s="130"/>
      <c r="N420" s="124"/>
      <c r="O420" s="194"/>
      <c r="P420" s="193"/>
      <c r="Q420" s="193"/>
    </row>
    <row r="421" spans="10:17" ht="23.25" x14ac:dyDescent="0.2">
      <c r="J421" s="360"/>
      <c r="K421" s="25"/>
      <c r="L421" s="25"/>
      <c r="M421" s="130"/>
      <c r="N421" s="124"/>
      <c r="O421" s="194"/>
      <c r="P421" s="193"/>
      <c r="Q421" s="193"/>
    </row>
    <row r="422" spans="10:17" ht="23.25" x14ac:dyDescent="0.2">
      <c r="J422" s="360"/>
      <c r="K422" s="25"/>
      <c r="L422" s="25"/>
      <c r="M422" s="130"/>
      <c r="N422" s="124"/>
      <c r="O422" s="194"/>
      <c r="P422" s="193"/>
      <c r="Q422" s="193"/>
    </row>
    <row r="423" spans="10:17" ht="23.25" x14ac:dyDescent="0.2">
      <c r="J423" s="360"/>
      <c r="K423" s="25"/>
      <c r="L423" s="25"/>
      <c r="M423" s="130"/>
      <c r="N423" s="124"/>
      <c r="O423" s="194"/>
      <c r="P423" s="193"/>
      <c r="Q423" s="193"/>
    </row>
    <row r="424" spans="10:17" ht="23.25" x14ac:dyDescent="0.2">
      <c r="J424" s="360"/>
      <c r="K424" s="25"/>
      <c r="L424" s="25"/>
      <c r="M424" s="130"/>
      <c r="N424" s="124"/>
      <c r="O424" s="194"/>
      <c r="P424" s="193"/>
      <c r="Q424" s="193"/>
    </row>
    <row r="425" spans="10:17" ht="23.25" x14ac:dyDescent="0.2">
      <c r="J425" s="360"/>
      <c r="K425" s="25"/>
      <c r="L425" s="25"/>
      <c r="M425" s="130"/>
      <c r="N425" s="124"/>
      <c r="O425" s="194"/>
      <c r="P425" s="193"/>
      <c r="Q425" s="193"/>
    </row>
    <row r="426" spans="10:17" ht="23.25" x14ac:dyDescent="0.2">
      <c r="J426" s="360"/>
      <c r="K426" s="25"/>
      <c r="L426" s="45"/>
      <c r="M426" s="130"/>
      <c r="N426" s="124"/>
      <c r="O426" s="194"/>
      <c r="P426" s="193"/>
      <c r="Q426" s="193"/>
    </row>
    <row r="427" spans="10:17" ht="23.25" x14ac:dyDescent="0.2">
      <c r="J427" s="360"/>
      <c r="K427" s="25"/>
      <c r="L427" s="45"/>
      <c r="M427" s="130"/>
      <c r="N427" s="124"/>
      <c r="O427" s="194"/>
      <c r="P427" s="193"/>
      <c r="Q427" s="193"/>
    </row>
    <row r="428" spans="10:17" ht="23.25" x14ac:dyDescent="0.2">
      <c r="J428" s="360"/>
      <c r="K428" s="25"/>
      <c r="L428" s="25"/>
      <c r="M428" s="130"/>
      <c r="N428" s="124"/>
      <c r="O428" s="194"/>
      <c r="P428" s="193"/>
      <c r="Q428" s="193"/>
    </row>
    <row r="429" spans="10:17" ht="23.25" x14ac:dyDescent="0.2">
      <c r="J429" s="360"/>
      <c r="K429" s="25"/>
      <c r="L429" s="204"/>
      <c r="M429" s="130"/>
      <c r="N429" s="124"/>
      <c r="O429" s="194"/>
      <c r="P429" s="193"/>
      <c r="Q429" s="193"/>
    </row>
    <row r="430" spans="10:17" ht="23.25" x14ac:dyDescent="0.2">
      <c r="J430" s="360"/>
      <c r="K430" s="25"/>
      <c r="L430" s="25"/>
      <c r="M430" s="130"/>
      <c r="N430" s="124"/>
      <c r="O430" s="194"/>
      <c r="P430" s="193"/>
      <c r="Q430" s="193"/>
    </row>
    <row r="431" spans="10:17" ht="23.25" x14ac:dyDescent="0.2">
      <c r="J431" s="360"/>
      <c r="K431" s="128"/>
      <c r="L431" s="128"/>
      <c r="M431" s="130"/>
      <c r="N431" s="124"/>
      <c r="O431" s="194"/>
      <c r="P431" s="193"/>
      <c r="Q431" s="193"/>
    </row>
    <row r="432" spans="10:17" ht="23.25" x14ac:dyDescent="0.2">
      <c r="J432" s="360"/>
      <c r="K432" s="128"/>
      <c r="L432" s="128"/>
      <c r="M432" s="130"/>
      <c r="N432" s="124"/>
      <c r="O432" s="194"/>
      <c r="P432" s="193"/>
      <c r="Q432" s="193"/>
    </row>
    <row r="433" spans="10:17" ht="21" x14ac:dyDescent="0.2">
      <c r="J433" s="363"/>
      <c r="K433" s="45"/>
      <c r="L433" s="112"/>
      <c r="M433" s="90"/>
      <c r="N433" s="66"/>
      <c r="O433" s="194"/>
      <c r="P433" s="193"/>
      <c r="Q433" s="193"/>
    </row>
    <row r="434" spans="10:17" ht="21" x14ac:dyDescent="0.2">
      <c r="J434" s="363"/>
      <c r="K434" s="45"/>
      <c r="L434" s="113"/>
      <c r="M434" s="90"/>
      <c r="N434" s="66"/>
      <c r="O434" s="194"/>
      <c r="P434" s="193"/>
      <c r="Q434" s="193"/>
    </row>
    <row r="435" spans="10:17" ht="21" x14ac:dyDescent="0.2">
      <c r="J435" s="363"/>
      <c r="K435" s="45"/>
      <c r="L435" s="112"/>
      <c r="M435" s="90"/>
      <c r="N435" s="66"/>
      <c r="O435" s="194"/>
      <c r="P435" s="193"/>
      <c r="Q435" s="193"/>
    </row>
    <row r="436" spans="10:17" ht="18" x14ac:dyDescent="0.2">
      <c r="J436" s="200"/>
      <c r="K436" s="83"/>
      <c r="L436" s="199"/>
      <c r="M436" s="200"/>
      <c r="N436" s="83"/>
      <c r="O436" s="194"/>
      <c r="P436" s="193"/>
      <c r="Q436" s="193"/>
    </row>
    <row r="437" spans="10:17" ht="23.25" x14ac:dyDescent="0.2">
      <c r="J437" s="94"/>
      <c r="K437" s="45"/>
      <c r="L437" s="115"/>
      <c r="M437" s="93"/>
      <c r="N437" s="82"/>
      <c r="O437" s="194"/>
      <c r="P437" s="193"/>
      <c r="Q437" s="193"/>
    </row>
    <row r="438" spans="10:17" ht="23.25" x14ac:dyDescent="0.2">
      <c r="J438" s="94"/>
      <c r="K438" s="45"/>
      <c r="L438" s="111"/>
      <c r="M438" s="93"/>
      <c r="N438" s="82"/>
      <c r="O438" s="194"/>
      <c r="P438" s="193"/>
      <c r="Q438" s="193"/>
    </row>
    <row r="439" spans="10:17" ht="23.25" x14ac:dyDescent="0.2">
      <c r="J439" s="94"/>
      <c r="K439" s="45"/>
      <c r="L439" s="111"/>
      <c r="M439" s="93"/>
      <c r="N439" s="82"/>
      <c r="O439" s="194"/>
      <c r="P439" s="193"/>
      <c r="Q439" s="193"/>
    </row>
    <row r="440" spans="10:17" ht="23.25" x14ac:dyDescent="0.2">
      <c r="J440" s="94"/>
      <c r="K440" s="25"/>
      <c r="L440" s="25"/>
      <c r="M440" s="126"/>
      <c r="N440" s="124"/>
      <c r="O440" s="194"/>
      <c r="P440" s="193"/>
      <c r="Q440" s="193"/>
    </row>
    <row r="441" spans="10:17" ht="23.25" x14ac:dyDescent="0.2">
      <c r="J441" s="94"/>
      <c r="K441" s="25"/>
      <c r="L441" s="45"/>
      <c r="M441" s="126"/>
      <c r="N441" s="124"/>
      <c r="O441" s="194"/>
      <c r="P441" s="193"/>
      <c r="Q441" s="193"/>
    </row>
    <row r="442" spans="10:17" ht="23.25" x14ac:dyDescent="0.2">
      <c r="J442" s="94"/>
      <c r="K442" s="25"/>
      <c r="L442" s="47"/>
      <c r="M442" s="126"/>
      <c r="N442" s="124"/>
      <c r="O442" s="194"/>
      <c r="P442" s="193"/>
      <c r="Q442" s="193"/>
    </row>
    <row r="443" spans="10:17" ht="23.25" x14ac:dyDescent="0.2">
      <c r="J443" s="94"/>
      <c r="K443" s="25"/>
      <c r="L443" s="25"/>
      <c r="M443" s="126"/>
      <c r="N443" s="124"/>
      <c r="O443" s="194"/>
      <c r="P443" s="193"/>
      <c r="Q443" s="193"/>
    </row>
    <row r="444" spans="10:17" ht="23.25" x14ac:dyDescent="0.2">
      <c r="J444" s="94"/>
      <c r="K444" s="25"/>
      <c r="L444" s="25"/>
      <c r="M444" s="126"/>
      <c r="N444" s="124"/>
      <c r="O444" s="194"/>
      <c r="P444" s="193"/>
      <c r="Q444" s="193"/>
    </row>
    <row r="445" spans="10:17" ht="23.25" x14ac:dyDescent="0.2">
      <c r="J445" s="94"/>
      <c r="K445" s="25"/>
      <c r="L445" s="25"/>
      <c r="M445" s="126"/>
      <c r="N445" s="124"/>
      <c r="O445" s="194"/>
      <c r="P445" s="193"/>
      <c r="Q445" s="193"/>
    </row>
    <row r="446" spans="10:17" ht="23.25" x14ac:dyDescent="0.2">
      <c r="J446" s="49"/>
      <c r="K446" s="25"/>
      <c r="L446" s="25"/>
      <c r="M446" s="126"/>
      <c r="N446" s="124"/>
      <c r="O446" s="194"/>
      <c r="P446" s="193"/>
      <c r="Q446" s="193"/>
    </row>
    <row r="447" spans="10:17" ht="23.25" x14ac:dyDescent="0.2">
      <c r="J447" s="49"/>
      <c r="K447" s="25"/>
      <c r="L447" s="25"/>
      <c r="M447" s="126"/>
      <c r="N447" s="124"/>
      <c r="O447" s="194"/>
      <c r="P447" s="193"/>
      <c r="Q447" s="193"/>
    </row>
    <row r="448" spans="10:17" ht="23.25" x14ac:dyDescent="0.2">
      <c r="J448" s="49"/>
      <c r="K448" s="25"/>
      <c r="L448" s="25"/>
      <c r="M448" s="126"/>
      <c r="N448" s="124"/>
      <c r="O448" s="194"/>
      <c r="P448" s="193"/>
      <c r="Q448" s="193"/>
    </row>
    <row r="449" spans="10:17" ht="23.25" x14ac:dyDescent="0.2">
      <c r="J449" s="49"/>
      <c r="K449" s="25"/>
      <c r="L449" s="25"/>
      <c r="M449" s="126"/>
      <c r="N449" s="124"/>
      <c r="O449" s="194"/>
      <c r="P449" s="193"/>
      <c r="Q449" s="193"/>
    </row>
    <row r="450" spans="10:17" ht="23.25" x14ac:dyDescent="0.2">
      <c r="J450" s="49"/>
      <c r="K450" s="25"/>
      <c r="L450" s="45"/>
      <c r="M450" s="126"/>
      <c r="N450" s="211"/>
      <c r="O450" s="194"/>
      <c r="P450" s="193"/>
      <c r="Q450" s="193"/>
    </row>
    <row r="451" spans="10:17" ht="23.25" x14ac:dyDescent="0.2">
      <c r="J451" s="49"/>
      <c r="K451" s="25"/>
      <c r="L451" s="25"/>
      <c r="M451" s="126"/>
      <c r="N451" s="124"/>
      <c r="O451" s="194"/>
      <c r="P451" s="193"/>
      <c r="Q451" s="193"/>
    </row>
    <row r="452" spans="10:17" ht="23.25" x14ac:dyDescent="0.2">
      <c r="J452" s="49"/>
      <c r="K452" s="25"/>
      <c r="L452" s="25"/>
      <c r="M452" s="126"/>
      <c r="N452" s="124"/>
      <c r="O452" s="194"/>
      <c r="P452" s="193"/>
      <c r="Q452" s="193"/>
    </row>
    <row r="453" spans="10:17" ht="23.25" x14ac:dyDescent="0.2">
      <c r="J453" s="49"/>
      <c r="K453" s="25"/>
      <c r="L453" s="25"/>
      <c r="M453" s="126"/>
      <c r="N453" s="124"/>
      <c r="O453" s="194"/>
      <c r="P453" s="193"/>
      <c r="Q453" s="193"/>
    </row>
    <row r="454" spans="10:17" ht="23.25" x14ac:dyDescent="0.2">
      <c r="J454" s="49"/>
      <c r="K454" s="25"/>
      <c r="L454" s="25"/>
      <c r="M454" s="126"/>
      <c r="N454" s="124"/>
      <c r="O454" s="194"/>
      <c r="P454" s="193"/>
      <c r="Q454" s="193"/>
    </row>
    <row r="455" spans="10:17" ht="23.25" x14ac:dyDescent="0.2">
      <c r="J455" s="49"/>
      <c r="K455" s="25"/>
      <c r="L455" s="25"/>
      <c r="M455" s="126"/>
      <c r="N455" s="124"/>
      <c r="O455" s="194"/>
      <c r="P455" s="193"/>
      <c r="Q455" s="193"/>
    </row>
    <row r="456" spans="10:17" ht="23.25" x14ac:dyDescent="0.2">
      <c r="J456" s="49"/>
      <c r="K456" s="25"/>
      <c r="L456" s="25"/>
      <c r="M456" s="126"/>
      <c r="N456" s="124"/>
      <c r="O456" s="194"/>
      <c r="P456" s="193"/>
      <c r="Q456" s="193"/>
    </row>
    <row r="457" spans="10:17" ht="23.25" x14ac:dyDescent="0.2">
      <c r="J457" s="49"/>
      <c r="K457" s="25"/>
      <c r="L457" s="25"/>
      <c r="M457" s="126"/>
      <c r="N457" s="124"/>
      <c r="O457" s="194"/>
      <c r="P457" s="193"/>
      <c r="Q457" s="193"/>
    </row>
    <row r="458" spans="10:17" ht="23.25" x14ac:dyDescent="0.2">
      <c r="J458" s="131"/>
      <c r="K458" s="25"/>
      <c r="L458" s="25"/>
      <c r="M458" s="130"/>
      <c r="N458" s="124"/>
      <c r="O458" s="194"/>
      <c r="P458" s="193"/>
      <c r="Q458" s="193"/>
    </row>
    <row r="459" spans="10:17" ht="23.25" x14ac:dyDescent="0.2">
      <c r="J459" s="131"/>
      <c r="K459" s="25"/>
      <c r="L459" s="25"/>
      <c r="M459" s="130"/>
      <c r="N459" s="211"/>
      <c r="O459" s="194"/>
      <c r="P459" s="193"/>
      <c r="Q459" s="193"/>
    </row>
    <row r="460" spans="10:17" ht="23.25" x14ac:dyDescent="0.2">
      <c r="J460" s="131"/>
      <c r="K460" s="25"/>
      <c r="L460" s="25"/>
      <c r="M460" s="130"/>
      <c r="N460" s="124"/>
      <c r="O460" s="194"/>
      <c r="P460" s="193"/>
      <c r="Q460" s="193"/>
    </row>
    <row r="461" spans="10:17" ht="23.25" x14ac:dyDescent="0.2">
      <c r="J461" s="131"/>
      <c r="K461" s="25"/>
      <c r="L461" s="25"/>
      <c r="M461" s="130"/>
      <c r="N461" s="124"/>
      <c r="O461" s="194"/>
      <c r="P461" s="193"/>
      <c r="Q461" s="193"/>
    </row>
    <row r="462" spans="10:17" ht="23.25" x14ac:dyDescent="0.2">
      <c r="J462" s="131"/>
      <c r="K462" s="25"/>
      <c r="L462" s="35"/>
      <c r="M462" s="130"/>
      <c r="N462" s="124"/>
      <c r="O462" s="194"/>
      <c r="P462" s="193"/>
      <c r="Q462" s="193"/>
    </row>
    <row r="463" spans="10:17" ht="23.25" x14ac:dyDescent="0.2">
      <c r="J463" s="131"/>
      <c r="K463" s="25"/>
      <c r="L463" s="25"/>
      <c r="M463" s="130"/>
      <c r="N463" s="124"/>
      <c r="O463" s="194"/>
      <c r="P463" s="193"/>
      <c r="Q463" s="193"/>
    </row>
    <row r="464" spans="10:17" ht="23.25" x14ac:dyDescent="0.2">
      <c r="J464" s="49"/>
      <c r="K464" s="25"/>
      <c r="L464" s="115"/>
      <c r="M464" s="130"/>
      <c r="N464" s="211"/>
      <c r="O464" s="194"/>
      <c r="P464" s="193"/>
      <c r="Q464" s="193"/>
    </row>
    <row r="465" spans="10:17" ht="23.25" x14ac:dyDescent="0.2">
      <c r="J465" s="49"/>
      <c r="K465" s="25"/>
      <c r="L465" s="25"/>
      <c r="M465" s="130"/>
      <c r="N465" s="124"/>
      <c r="O465" s="194"/>
      <c r="P465" s="193"/>
      <c r="Q465" s="193"/>
    </row>
    <row r="466" spans="10:17" ht="23.25" x14ac:dyDescent="0.2">
      <c r="J466" s="49"/>
      <c r="K466" s="25"/>
      <c r="L466" s="39"/>
      <c r="M466" s="130"/>
      <c r="N466" s="124"/>
      <c r="O466" s="194"/>
      <c r="P466" s="193"/>
      <c r="Q466" s="193"/>
    </row>
    <row r="467" spans="10:17" ht="23.25" x14ac:dyDescent="0.2">
      <c r="J467" s="49"/>
      <c r="K467" s="25"/>
      <c r="L467" s="22"/>
      <c r="M467" s="130"/>
      <c r="N467" s="142"/>
      <c r="O467" s="194"/>
      <c r="P467" s="193"/>
      <c r="Q467" s="193"/>
    </row>
    <row r="468" spans="10:17" ht="23.25" x14ac:dyDescent="0.2">
      <c r="J468" s="49"/>
      <c r="K468" s="25"/>
      <c r="L468" s="25"/>
      <c r="M468" s="130"/>
      <c r="N468" s="124"/>
      <c r="O468" s="194"/>
      <c r="P468" s="193"/>
      <c r="Q468" s="193"/>
    </row>
    <row r="469" spans="10:17" ht="23.25" x14ac:dyDescent="0.2">
      <c r="J469" s="49"/>
      <c r="K469" s="25"/>
      <c r="L469" s="25"/>
      <c r="M469" s="130"/>
      <c r="N469" s="124"/>
      <c r="O469" s="194"/>
      <c r="P469" s="193"/>
      <c r="Q469" s="193"/>
    </row>
    <row r="470" spans="10:17" ht="23.25" x14ac:dyDescent="0.2">
      <c r="J470" s="49"/>
      <c r="K470" s="25"/>
      <c r="L470" s="25"/>
      <c r="M470" s="130"/>
      <c r="N470" s="124"/>
      <c r="O470" s="194"/>
      <c r="P470" s="193"/>
      <c r="Q470" s="193"/>
    </row>
    <row r="471" spans="10:17" ht="23.25" x14ac:dyDescent="0.2">
      <c r="J471" s="94"/>
      <c r="K471" s="25"/>
      <c r="L471" s="111"/>
      <c r="M471" s="130"/>
      <c r="N471" s="124"/>
      <c r="O471" s="194"/>
      <c r="P471" s="193"/>
      <c r="Q471" s="193"/>
    </row>
    <row r="472" spans="10:17" ht="23.25" x14ac:dyDescent="0.2">
      <c r="J472" s="94"/>
      <c r="K472" s="25"/>
      <c r="L472" s="25"/>
      <c r="M472" s="130"/>
      <c r="N472" s="124"/>
      <c r="O472" s="194"/>
      <c r="P472" s="193"/>
      <c r="Q472" s="193"/>
    </row>
    <row r="473" spans="10:17" ht="23.25" x14ac:dyDescent="0.2">
      <c r="J473" s="94"/>
      <c r="K473" s="25"/>
      <c r="L473" s="45"/>
      <c r="M473" s="130"/>
      <c r="N473" s="124"/>
      <c r="O473" s="194"/>
      <c r="P473" s="193"/>
      <c r="Q473" s="193"/>
    </row>
    <row r="474" spans="10:17" ht="23.25" x14ac:dyDescent="0.2">
      <c r="J474" s="94"/>
      <c r="K474" s="25"/>
      <c r="L474" s="25"/>
      <c r="M474" s="130"/>
      <c r="N474" s="124"/>
      <c r="O474" s="194"/>
      <c r="P474" s="193"/>
      <c r="Q474" s="193"/>
    </row>
    <row r="475" spans="10:17" ht="23.25" x14ac:dyDescent="0.2">
      <c r="J475" s="366"/>
      <c r="K475" s="25"/>
      <c r="L475" s="25"/>
      <c r="M475" s="130"/>
      <c r="N475" s="124"/>
      <c r="O475" s="194"/>
      <c r="P475" s="193"/>
      <c r="Q475" s="193"/>
    </row>
    <row r="476" spans="10:17" ht="23.25" x14ac:dyDescent="0.2">
      <c r="J476" s="94"/>
      <c r="K476" s="25"/>
      <c r="L476" s="128"/>
      <c r="M476" s="130"/>
      <c r="N476" s="124"/>
      <c r="O476" s="194"/>
      <c r="P476" s="193"/>
      <c r="Q476" s="193"/>
    </row>
    <row r="477" spans="10:17" ht="23.25" x14ac:dyDescent="0.2">
      <c r="J477" s="49"/>
      <c r="K477" s="128"/>
      <c r="L477" s="128"/>
      <c r="M477" s="130"/>
      <c r="N477" s="124"/>
      <c r="O477" s="194"/>
      <c r="P477" s="193"/>
      <c r="Q477" s="193"/>
    </row>
    <row r="478" spans="10:17" ht="23.25" x14ac:dyDescent="0.2">
      <c r="J478" s="49"/>
      <c r="K478" s="128"/>
      <c r="L478" s="128"/>
      <c r="M478" s="130"/>
      <c r="N478" s="124"/>
      <c r="O478" s="194"/>
      <c r="P478" s="193"/>
      <c r="Q478" s="193"/>
    </row>
    <row r="479" spans="10:17" ht="23.25" x14ac:dyDescent="0.2">
      <c r="J479" s="94"/>
      <c r="K479" s="25"/>
      <c r="L479" s="25"/>
      <c r="M479" s="130"/>
      <c r="N479" s="124"/>
      <c r="O479" s="194"/>
      <c r="P479" s="193"/>
      <c r="Q479" s="193"/>
    </row>
    <row r="480" spans="10:17" ht="18" x14ac:dyDescent="0.2">
      <c r="J480" s="200"/>
      <c r="K480" s="83"/>
      <c r="L480" s="199"/>
      <c r="M480" s="200"/>
      <c r="N480" s="83"/>
      <c r="O480" s="194"/>
      <c r="P480" s="193"/>
      <c r="Q480" s="193"/>
    </row>
    <row r="481" spans="10:17" ht="23.25" x14ac:dyDescent="0.2">
      <c r="J481" s="94"/>
      <c r="K481" s="45"/>
      <c r="L481" s="111"/>
      <c r="M481" s="93"/>
      <c r="N481" s="82"/>
      <c r="O481" s="194"/>
      <c r="P481" s="193"/>
      <c r="Q481" s="193"/>
    </row>
    <row r="482" spans="10:17" ht="23.25" x14ac:dyDescent="0.2">
      <c r="J482" s="94"/>
      <c r="K482" s="25"/>
      <c r="L482" s="45"/>
      <c r="M482" s="126"/>
      <c r="N482" s="124"/>
      <c r="O482" s="194"/>
      <c r="P482" s="193"/>
      <c r="Q482" s="193"/>
    </row>
    <row r="483" spans="10:17" ht="23.25" x14ac:dyDescent="0.2">
      <c r="J483" s="94"/>
      <c r="K483" s="25"/>
      <c r="L483" s="47"/>
      <c r="M483" s="126"/>
      <c r="N483" s="124"/>
      <c r="O483" s="194"/>
      <c r="P483" s="193"/>
      <c r="Q483" s="193"/>
    </row>
    <row r="484" spans="10:17" ht="20.25" x14ac:dyDescent="0.3">
      <c r="J484" s="94"/>
      <c r="K484" s="25"/>
      <c r="L484" s="47"/>
      <c r="M484" s="195"/>
      <c r="N484" s="196"/>
      <c r="O484" s="194"/>
      <c r="P484" s="193"/>
      <c r="Q484" s="193"/>
    </row>
    <row r="485" spans="10:17" ht="23.25" x14ac:dyDescent="0.2">
      <c r="J485" s="94"/>
      <c r="K485" s="25"/>
      <c r="L485" s="25"/>
      <c r="M485" s="126"/>
      <c r="N485" s="124"/>
      <c r="O485" s="194"/>
      <c r="P485" s="193"/>
      <c r="Q485" s="193"/>
    </row>
    <row r="486" spans="10:17" ht="23.25" x14ac:dyDescent="0.2">
      <c r="J486" s="94"/>
      <c r="K486" s="25"/>
      <c r="L486" s="25"/>
      <c r="M486" s="126"/>
      <c r="N486" s="124"/>
      <c r="O486" s="194"/>
      <c r="P486" s="193"/>
      <c r="Q486" s="193"/>
    </row>
    <row r="487" spans="10:17" ht="23.25" x14ac:dyDescent="0.2">
      <c r="J487" s="94"/>
      <c r="K487" s="25"/>
      <c r="L487" s="25"/>
      <c r="M487" s="126"/>
      <c r="N487" s="124"/>
      <c r="O487" s="194"/>
      <c r="P487" s="193"/>
      <c r="Q487" s="193"/>
    </row>
    <row r="488" spans="10:17" ht="23.25" x14ac:dyDescent="0.2">
      <c r="J488" s="94"/>
      <c r="K488" s="25"/>
      <c r="L488" s="47"/>
      <c r="M488" s="126"/>
      <c r="N488" s="124"/>
      <c r="O488" s="194"/>
      <c r="P488" s="193"/>
      <c r="Q488" s="193"/>
    </row>
    <row r="489" spans="10:17" ht="23.25" x14ac:dyDescent="0.2">
      <c r="J489" s="94"/>
      <c r="K489" s="25"/>
      <c r="L489" s="25"/>
      <c r="M489" s="126"/>
      <c r="N489" s="124"/>
      <c r="O489" s="194"/>
      <c r="P489" s="193"/>
      <c r="Q489" s="193"/>
    </row>
    <row r="490" spans="10:17" ht="23.25" x14ac:dyDescent="0.2">
      <c r="J490" s="94"/>
      <c r="K490" s="25"/>
      <c r="L490" s="47"/>
      <c r="M490" s="126"/>
      <c r="N490" s="124"/>
      <c r="O490" s="194"/>
      <c r="P490" s="193"/>
      <c r="Q490" s="193"/>
    </row>
    <row r="491" spans="10:17" ht="23.25" x14ac:dyDescent="0.2">
      <c r="J491" s="94"/>
      <c r="K491" s="25"/>
      <c r="L491" s="25"/>
      <c r="M491" s="126"/>
      <c r="N491" s="124"/>
      <c r="O491" s="194"/>
      <c r="P491" s="193"/>
      <c r="Q491" s="193"/>
    </row>
    <row r="492" spans="10:17" ht="23.25" x14ac:dyDescent="0.2">
      <c r="J492" s="94"/>
      <c r="K492" s="25"/>
      <c r="L492" s="47"/>
      <c r="M492" s="126"/>
      <c r="N492" s="124"/>
      <c r="O492" s="194"/>
      <c r="P492" s="193"/>
      <c r="Q492" s="193"/>
    </row>
    <row r="493" spans="10:17" ht="23.25" x14ac:dyDescent="0.2">
      <c r="J493" s="94"/>
      <c r="K493" s="25"/>
      <c r="L493" s="25"/>
      <c r="M493" s="126"/>
      <c r="N493" s="124"/>
      <c r="O493" s="194"/>
      <c r="P493" s="193"/>
      <c r="Q493" s="193"/>
    </row>
    <row r="494" spans="10:17" ht="23.25" x14ac:dyDescent="0.2">
      <c r="J494" s="94"/>
      <c r="K494" s="25"/>
      <c r="L494" s="74"/>
      <c r="M494" s="126"/>
      <c r="N494" s="124"/>
      <c r="O494" s="194"/>
      <c r="P494" s="193"/>
      <c r="Q494" s="193"/>
    </row>
    <row r="495" spans="10:17" ht="23.25" x14ac:dyDescent="0.2">
      <c r="J495" s="94"/>
      <c r="K495" s="25"/>
      <c r="L495" s="25"/>
      <c r="M495" s="130"/>
      <c r="N495" s="124"/>
      <c r="O495" s="194"/>
      <c r="P495" s="193"/>
      <c r="Q495" s="193"/>
    </row>
    <row r="496" spans="10:17" ht="23.25" x14ac:dyDescent="0.2">
      <c r="J496" s="94"/>
      <c r="K496" s="25"/>
      <c r="L496" s="47"/>
      <c r="M496" s="130"/>
      <c r="N496" s="124"/>
      <c r="O496" s="194"/>
      <c r="P496" s="193"/>
      <c r="Q496" s="193"/>
    </row>
    <row r="497" spans="10:17" ht="23.25" x14ac:dyDescent="0.2">
      <c r="J497" s="94"/>
      <c r="K497" s="25"/>
      <c r="L497" s="47"/>
      <c r="M497" s="130"/>
      <c r="N497" s="124"/>
      <c r="O497" s="194"/>
      <c r="P497" s="193"/>
      <c r="Q497" s="193"/>
    </row>
    <row r="498" spans="10:17" ht="23.25" x14ac:dyDescent="0.2">
      <c r="J498" s="94"/>
      <c r="K498" s="25"/>
      <c r="L498" s="47"/>
      <c r="M498" s="130"/>
      <c r="N498" s="124"/>
      <c r="O498" s="194"/>
      <c r="P498" s="193"/>
      <c r="Q498" s="193"/>
    </row>
    <row r="499" spans="10:17" ht="23.25" x14ac:dyDescent="0.2">
      <c r="J499" s="94"/>
      <c r="K499" s="25"/>
      <c r="L499" s="47"/>
      <c r="M499" s="130"/>
      <c r="N499" s="124"/>
      <c r="O499" s="194"/>
      <c r="P499" s="193"/>
      <c r="Q499" s="193"/>
    </row>
    <row r="500" spans="10:17" ht="23.25" x14ac:dyDescent="0.2">
      <c r="J500" s="94"/>
      <c r="K500" s="25"/>
      <c r="L500" s="74"/>
      <c r="M500" s="130"/>
      <c r="N500" s="124"/>
      <c r="O500" s="194"/>
      <c r="P500" s="193"/>
      <c r="Q500" s="193"/>
    </row>
    <row r="501" spans="10:17" ht="23.25" x14ac:dyDescent="0.2">
      <c r="J501" s="94"/>
      <c r="K501" s="25"/>
      <c r="L501" s="47"/>
      <c r="M501" s="130"/>
      <c r="N501" s="124"/>
      <c r="O501" s="194"/>
      <c r="P501" s="193"/>
      <c r="Q501" s="193"/>
    </row>
    <row r="502" spans="10:17" ht="23.25" x14ac:dyDescent="0.2">
      <c r="J502" s="94"/>
      <c r="K502" s="25"/>
      <c r="L502" s="25"/>
      <c r="M502" s="130"/>
      <c r="N502" s="124"/>
      <c r="O502" s="194"/>
      <c r="P502" s="193"/>
      <c r="Q502" s="193"/>
    </row>
    <row r="503" spans="10:17" ht="18.75" x14ac:dyDescent="0.2">
      <c r="J503" s="94"/>
      <c r="K503" s="45"/>
      <c r="L503" s="111"/>
      <c r="M503" s="100"/>
      <c r="N503" s="66"/>
      <c r="O503" s="194"/>
      <c r="P503" s="193"/>
      <c r="Q503" s="193"/>
    </row>
    <row r="504" spans="10:17" ht="18.75" x14ac:dyDescent="0.2">
      <c r="J504" s="94"/>
      <c r="K504" s="45"/>
      <c r="L504" s="111"/>
      <c r="M504" s="100"/>
      <c r="N504" s="66"/>
      <c r="O504" s="194"/>
      <c r="P504" s="193"/>
      <c r="Q504" s="193"/>
    </row>
    <row r="505" spans="10:17" ht="18.75" x14ac:dyDescent="0.2">
      <c r="J505" s="94"/>
      <c r="K505" s="45"/>
      <c r="L505" s="112"/>
      <c r="M505" s="103"/>
      <c r="N505" s="66"/>
      <c r="O505" s="194"/>
      <c r="P505" s="193"/>
      <c r="Q505" s="193"/>
    </row>
    <row r="506" spans="10:17" ht="18" x14ac:dyDescent="0.2">
      <c r="J506" s="200"/>
      <c r="K506" s="83"/>
      <c r="L506" s="199"/>
      <c r="M506" s="200"/>
      <c r="N506" s="83"/>
      <c r="O506" s="194"/>
      <c r="P506" s="193"/>
      <c r="Q506" s="193"/>
    </row>
    <row r="507" spans="10:17" ht="23.25" x14ac:dyDescent="0.2">
      <c r="J507" s="94"/>
      <c r="K507" s="45"/>
      <c r="L507" s="111"/>
      <c r="M507" s="93"/>
      <c r="N507" s="82"/>
      <c r="O507" s="194"/>
      <c r="P507" s="193"/>
      <c r="Q507" s="193"/>
    </row>
    <row r="508" spans="10:17" ht="20.25" x14ac:dyDescent="0.3">
      <c r="J508" s="366"/>
      <c r="K508" s="25"/>
      <c r="L508" s="25"/>
      <c r="M508" s="195"/>
      <c r="N508" s="196"/>
      <c r="O508" s="194"/>
      <c r="P508" s="193"/>
      <c r="Q508" s="193"/>
    </row>
    <row r="509" spans="10:17" ht="20.25" x14ac:dyDescent="0.3">
      <c r="J509" s="366"/>
      <c r="K509" s="25"/>
      <c r="L509" s="25"/>
      <c r="M509" s="195"/>
      <c r="N509" s="196"/>
      <c r="O509" s="194"/>
      <c r="P509" s="193"/>
      <c r="Q509" s="193"/>
    </row>
    <row r="510" spans="10:17" ht="20.25" x14ac:dyDescent="0.3">
      <c r="J510" s="366"/>
      <c r="K510" s="25"/>
      <c r="L510" s="25"/>
      <c r="M510" s="195"/>
      <c r="N510" s="196"/>
      <c r="O510" s="194"/>
      <c r="P510" s="193"/>
      <c r="Q510" s="193"/>
    </row>
    <row r="511" spans="10:17" ht="20.25" x14ac:dyDescent="0.3">
      <c r="J511" s="366"/>
      <c r="K511" s="25"/>
      <c r="L511" s="25"/>
      <c r="M511" s="195"/>
      <c r="N511" s="196"/>
      <c r="O511" s="194"/>
      <c r="P511" s="193"/>
      <c r="Q511" s="193"/>
    </row>
    <row r="512" spans="10:17" ht="20.25" x14ac:dyDescent="0.3">
      <c r="J512" s="366"/>
      <c r="K512" s="25"/>
      <c r="L512" s="213"/>
      <c r="M512" s="195"/>
      <c r="N512" s="196"/>
      <c r="O512" s="194"/>
      <c r="P512" s="193"/>
      <c r="Q512" s="193"/>
    </row>
    <row r="513" spans="10:17" ht="20.25" x14ac:dyDescent="0.3">
      <c r="J513" s="366"/>
      <c r="K513" s="25"/>
      <c r="L513" s="25"/>
      <c r="M513" s="195"/>
      <c r="N513" s="196"/>
      <c r="O513" s="194"/>
      <c r="P513" s="193"/>
      <c r="Q513" s="193"/>
    </row>
    <row r="514" spans="10:17" ht="23.25" x14ac:dyDescent="0.2">
      <c r="J514" s="366"/>
      <c r="K514" s="25"/>
      <c r="L514" s="47"/>
      <c r="M514" s="126"/>
      <c r="N514" s="124"/>
      <c r="O514" s="194"/>
      <c r="P514" s="193"/>
      <c r="Q514" s="193"/>
    </row>
    <row r="515" spans="10:17" ht="23.25" x14ac:dyDescent="0.2">
      <c r="J515" s="366"/>
      <c r="K515" s="25"/>
      <c r="L515" s="25"/>
      <c r="M515" s="130"/>
      <c r="N515" s="124"/>
      <c r="O515" s="194"/>
      <c r="P515" s="193"/>
      <c r="Q515" s="193"/>
    </row>
    <row r="516" spans="10:17" ht="23.25" x14ac:dyDescent="0.2">
      <c r="J516" s="366"/>
      <c r="K516" s="25"/>
      <c r="L516" s="25"/>
      <c r="M516" s="126"/>
      <c r="N516" s="124"/>
      <c r="O516" s="194"/>
      <c r="P516" s="193"/>
      <c r="Q516" s="193"/>
    </row>
    <row r="517" spans="10:17" ht="23.25" x14ac:dyDescent="0.2">
      <c r="J517" s="366"/>
      <c r="K517" s="25"/>
      <c r="L517" s="25"/>
      <c r="M517" s="126"/>
      <c r="N517" s="124"/>
      <c r="O517" s="194"/>
      <c r="P517" s="193"/>
      <c r="Q517" s="193"/>
    </row>
    <row r="518" spans="10:17" ht="23.25" x14ac:dyDescent="0.2">
      <c r="J518" s="366"/>
      <c r="K518" s="25"/>
      <c r="L518" s="25"/>
      <c r="M518" s="126"/>
      <c r="N518" s="124"/>
      <c r="O518" s="194"/>
      <c r="P518" s="193"/>
      <c r="Q518" s="193"/>
    </row>
    <row r="519" spans="10:17" ht="23.25" x14ac:dyDescent="0.2">
      <c r="J519" s="366"/>
      <c r="K519" s="25"/>
      <c r="L519" s="25"/>
      <c r="M519" s="126"/>
      <c r="N519" s="124"/>
      <c r="O519" s="194"/>
      <c r="P519" s="193"/>
      <c r="Q519" s="193"/>
    </row>
    <row r="520" spans="10:17" ht="23.25" x14ac:dyDescent="0.2">
      <c r="J520" s="366"/>
      <c r="K520" s="25"/>
      <c r="L520" s="25"/>
      <c r="M520" s="126"/>
      <c r="N520" s="124"/>
      <c r="O520" s="194"/>
      <c r="P520" s="193"/>
      <c r="Q520" s="193"/>
    </row>
    <row r="521" spans="10:17" ht="23.25" x14ac:dyDescent="0.2">
      <c r="J521" s="366"/>
      <c r="K521" s="25"/>
      <c r="L521" s="47"/>
      <c r="M521" s="126"/>
      <c r="N521" s="124"/>
      <c r="O521" s="194"/>
      <c r="P521" s="193"/>
      <c r="Q521" s="193"/>
    </row>
    <row r="522" spans="10:17" ht="23.25" x14ac:dyDescent="0.2">
      <c r="J522" s="366"/>
      <c r="K522" s="25"/>
      <c r="L522" s="45"/>
      <c r="M522" s="141"/>
      <c r="N522" s="124"/>
      <c r="O522" s="194"/>
      <c r="P522" s="193"/>
      <c r="Q522" s="193"/>
    </row>
    <row r="523" spans="10:17" ht="23.25" x14ac:dyDescent="0.2">
      <c r="J523" s="366"/>
      <c r="K523" s="25"/>
      <c r="L523" s="25"/>
      <c r="M523" s="126"/>
      <c r="N523" s="124"/>
      <c r="O523" s="194"/>
      <c r="P523" s="193"/>
      <c r="Q523" s="193"/>
    </row>
    <row r="524" spans="10:17" ht="23.25" x14ac:dyDescent="0.2">
      <c r="J524" s="366"/>
      <c r="K524" s="25"/>
      <c r="L524" s="25"/>
      <c r="M524" s="126"/>
      <c r="N524" s="124"/>
      <c r="O524" s="194"/>
      <c r="P524" s="193"/>
      <c r="Q524" s="193"/>
    </row>
    <row r="525" spans="10:17" ht="23.25" x14ac:dyDescent="0.2">
      <c r="J525" s="366"/>
      <c r="K525" s="25"/>
      <c r="L525" s="25"/>
      <c r="M525" s="126"/>
      <c r="N525" s="124"/>
      <c r="O525" s="194"/>
      <c r="P525" s="193"/>
      <c r="Q525" s="193"/>
    </row>
    <row r="526" spans="10:17" ht="23.25" x14ac:dyDescent="0.2">
      <c r="J526" s="366"/>
      <c r="K526" s="25"/>
      <c r="L526" s="25"/>
      <c r="M526" s="126"/>
      <c r="N526" s="124"/>
      <c r="O526" s="194"/>
      <c r="P526" s="193"/>
      <c r="Q526" s="193"/>
    </row>
    <row r="527" spans="10:17" ht="23.25" x14ac:dyDescent="0.2">
      <c r="J527" s="366"/>
      <c r="K527" s="25"/>
      <c r="L527" s="25"/>
      <c r="M527" s="126"/>
      <c r="N527" s="124"/>
      <c r="O527" s="194"/>
      <c r="P527" s="193"/>
      <c r="Q527" s="193"/>
    </row>
    <row r="528" spans="10:17" ht="23.25" x14ac:dyDescent="0.2">
      <c r="J528" s="366"/>
      <c r="K528" s="25"/>
      <c r="L528" s="25"/>
      <c r="M528" s="126"/>
      <c r="N528" s="124"/>
      <c r="O528" s="194"/>
      <c r="P528" s="193"/>
      <c r="Q528" s="193"/>
    </row>
    <row r="529" spans="10:17" ht="23.25" x14ac:dyDescent="0.2">
      <c r="J529" s="366"/>
      <c r="K529" s="25"/>
      <c r="L529" s="128"/>
      <c r="M529" s="130"/>
      <c r="N529" s="124"/>
      <c r="O529" s="194"/>
      <c r="P529" s="193"/>
      <c r="Q529" s="193"/>
    </row>
    <row r="530" spans="10:17" ht="23.25" x14ac:dyDescent="0.2">
      <c r="J530" s="366"/>
      <c r="K530" s="25"/>
      <c r="L530" s="25"/>
      <c r="M530" s="130"/>
      <c r="N530" s="124"/>
      <c r="O530" s="194"/>
      <c r="P530" s="193"/>
      <c r="Q530" s="193"/>
    </row>
    <row r="531" spans="10:17" ht="23.25" x14ac:dyDescent="0.2">
      <c r="J531" s="366"/>
      <c r="K531" s="25"/>
      <c r="L531" s="69"/>
      <c r="M531" s="130"/>
      <c r="N531" s="124"/>
      <c r="O531" s="194"/>
      <c r="P531" s="193"/>
      <c r="Q531" s="193"/>
    </row>
    <row r="532" spans="10:17" ht="23.25" x14ac:dyDescent="0.2">
      <c r="J532" s="366"/>
      <c r="K532" s="25"/>
      <c r="L532" s="25"/>
      <c r="M532" s="149"/>
      <c r="N532" s="138"/>
      <c r="O532" s="194"/>
      <c r="P532" s="193"/>
      <c r="Q532" s="193"/>
    </row>
    <row r="533" spans="10:17" ht="23.25" x14ac:dyDescent="0.2">
      <c r="J533" s="367"/>
      <c r="K533" s="25"/>
      <c r="L533" s="25"/>
      <c r="M533" s="130"/>
      <c r="N533" s="124"/>
      <c r="O533" s="194"/>
      <c r="P533" s="193"/>
      <c r="Q533" s="193"/>
    </row>
    <row r="534" spans="10:17" ht="23.25" x14ac:dyDescent="0.2">
      <c r="J534" s="367"/>
      <c r="K534" s="25"/>
      <c r="L534" s="69"/>
      <c r="M534" s="130"/>
      <c r="N534" s="124"/>
      <c r="O534" s="194"/>
      <c r="P534" s="193"/>
      <c r="Q534" s="193"/>
    </row>
    <row r="535" spans="10:17" ht="23.25" x14ac:dyDescent="0.2">
      <c r="J535" s="367"/>
      <c r="K535" s="25"/>
      <c r="L535" s="25"/>
      <c r="M535" s="130"/>
      <c r="N535" s="124"/>
      <c r="O535" s="194"/>
      <c r="P535" s="193"/>
      <c r="Q535" s="193"/>
    </row>
    <row r="536" spans="10:17" ht="23.25" x14ac:dyDescent="0.2">
      <c r="J536" s="367"/>
      <c r="K536" s="25"/>
      <c r="L536" s="25"/>
      <c r="M536" s="130"/>
      <c r="N536" s="124"/>
      <c r="O536" s="194"/>
      <c r="P536" s="193"/>
      <c r="Q536" s="193"/>
    </row>
    <row r="537" spans="10:17" ht="23.25" x14ac:dyDescent="0.2">
      <c r="J537" s="366"/>
      <c r="K537" s="25"/>
      <c r="L537" s="25"/>
      <c r="M537" s="130"/>
      <c r="N537" s="124"/>
      <c r="O537" s="194"/>
      <c r="P537" s="193"/>
      <c r="Q537" s="193"/>
    </row>
    <row r="538" spans="10:17" ht="23.25" x14ac:dyDescent="0.2">
      <c r="J538" s="366"/>
      <c r="K538" s="25"/>
      <c r="L538" s="25"/>
      <c r="M538" s="130"/>
      <c r="N538" s="124"/>
      <c r="O538" s="194"/>
      <c r="P538" s="193"/>
      <c r="Q538" s="193"/>
    </row>
    <row r="539" spans="10:17" ht="23.25" x14ac:dyDescent="0.2">
      <c r="J539" s="368"/>
      <c r="K539" s="25"/>
      <c r="L539" s="25"/>
      <c r="M539" s="130"/>
      <c r="N539" s="124"/>
      <c r="O539" s="194"/>
      <c r="P539" s="193"/>
      <c r="Q539" s="193"/>
    </row>
    <row r="540" spans="10:17" ht="23.25" x14ac:dyDescent="0.2">
      <c r="J540" s="368"/>
      <c r="K540" s="25"/>
      <c r="L540" s="25"/>
      <c r="M540" s="130"/>
      <c r="N540" s="124"/>
      <c r="O540" s="194"/>
      <c r="P540" s="193"/>
      <c r="Q540" s="193"/>
    </row>
    <row r="541" spans="10:17" ht="23.25" x14ac:dyDescent="0.2">
      <c r="J541" s="368"/>
      <c r="K541" s="25"/>
      <c r="L541" s="25"/>
      <c r="M541" s="130"/>
      <c r="N541" s="124"/>
      <c r="O541" s="194"/>
      <c r="P541" s="193"/>
      <c r="Q541" s="193"/>
    </row>
    <row r="542" spans="10:17" ht="23.25" x14ac:dyDescent="0.2">
      <c r="J542" s="368"/>
      <c r="K542" s="25"/>
      <c r="L542" s="45"/>
      <c r="M542" s="130"/>
      <c r="N542" s="124"/>
      <c r="O542" s="194"/>
      <c r="P542" s="193"/>
      <c r="Q542" s="193"/>
    </row>
    <row r="543" spans="10:17" ht="23.25" x14ac:dyDescent="0.2">
      <c r="J543" s="368"/>
      <c r="K543" s="25"/>
      <c r="L543" s="45"/>
      <c r="M543" s="130"/>
      <c r="N543" s="124"/>
      <c r="O543" s="194"/>
      <c r="P543" s="193"/>
      <c r="Q543" s="193"/>
    </row>
    <row r="544" spans="10:17" ht="23.25" x14ac:dyDescent="0.2">
      <c r="J544" s="368"/>
      <c r="K544" s="25"/>
      <c r="L544" s="25"/>
      <c r="M544" s="130"/>
      <c r="N544" s="124"/>
      <c r="O544" s="194"/>
      <c r="P544" s="193"/>
      <c r="Q544" s="193"/>
    </row>
    <row r="545" spans="10:17" ht="23.25" x14ac:dyDescent="0.2">
      <c r="J545" s="369"/>
      <c r="K545" s="73"/>
      <c r="L545" s="73"/>
      <c r="M545" s="144"/>
      <c r="N545" s="134"/>
      <c r="O545" s="217"/>
      <c r="P545" s="193"/>
      <c r="Q545" s="193"/>
    </row>
    <row r="546" spans="10:17" ht="23.25" x14ac:dyDescent="0.2">
      <c r="J546" s="367"/>
      <c r="K546" s="128"/>
      <c r="L546" s="128"/>
      <c r="M546" s="130"/>
      <c r="N546" s="124"/>
      <c r="O546" s="217"/>
      <c r="P546" s="193"/>
      <c r="Q546" s="193"/>
    </row>
    <row r="547" spans="10:17" ht="23.25" x14ac:dyDescent="0.2">
      <c r="J547" s="367"/>
      <c r="K547" s="128"/>
      <c r="L547" s="128"/>
      <c r="M547" s="130"/>
      <c r="N547" s="124"/>
      <c r="O547" s="217"/>
      <c r="P547" s="193"/>
      <c r="Q547" s="193"/>
    </row>
    <row r="548" spans="10:17" ht="23.25" x14ac:dyDescent="0.2">
      <c r="J548" s="367"/>
      <c r="K548" s="128"/>
      <c r="L548" s="128"/>
      <c r="M548" s="130"/>
      <c r="N548" s="124"/>
      <c r="O548" s="217"/>
      <c r="P548" s="193"/>
      <c r="Q548" s="193"/>
    </row>
    <row r="549" spans="10:17" ht="18" x14ac:dyDescent="0.2">
      <c r="J549" s="200"/>
      <c r="K549" s="83"/>
      <c r="L549" s="199"/>
      <c r="M549" s="200"/>
      <c r="N549" s="83"/>
      <c r="O549" s="194"/>
      <c r="P549" s="193"/>
      <c r="Q549" s="193"/>
    </row>
    <row r="550" spans="10:17" ht="23.25" x14ac:dyDescent="0.2">
      <c r="J550" s="363"/>
      <c r="K550" s="69"/>
      <c r="L550" s="25"/>
      <c r="M550" s="126"/>
      <c r="N550" s="124"/>
      <c r="O550" s="194"/>
      <c r="P550" s="193"/>
      <c r="Q550" s="193"/>
    </row>
    <row r="551" spans="10:17" ht="23.25" x14ac:dyDescent="0.2">
      <c r="J551" s="363"/>
      <c r="K551" s="69"/>
      <c r="L551" s="25"/>
      <c r="M551" s="126"/>
      <c r="N551" s="124"/>
      <c r="O551" s="194"/>
      <c r="P551" s="193"/>
      <c r="Q551" s="193"/>
    </row>
    <row r="552" spans="10:17" ht="23.25" x14ac:dyDescent="0.2">
      <c r="J552" s="363"/>
      <c r="K552" s="69"/>
      <c r="L552" s="25"/>
      <c r="M552" s="149"/>
      <c r="N552" s="124"/>
      <c r="O552" s="194"/>
      <c r="P552" s="193"/>
      <c r="Q552" s="193"/>
    </row>
    <row r="553" spans="10:17" ht="20.25" x14ac:dyDescent="0.3">
      <c r="J553" s="363"/>
      <c r="K553" s="69"/>
      <c r="L553" s="25"/>
      <c r="M553" s="195"/>
      <c r="N553" s="196"/>
      <c r="O553" s="194"/>
      <c r="P553" s="193"/>
      <c r="Q553" s="193"/>
    </row>
    <row r="554" spans="10:17" ht="23.25" x14ac:dyDescent="0.2">
      <c r="J554" s="363"/>
      <c r="K554" s="69"/>
      <c r="L554" s="25"/>
      <c r="M554" s="126"/>
      <c r="N554" s="124"/>
      <c r="O554" s="194"/>
      <c r="P554" s="193"/>
      <c r="Q554" s="193"/>
    </row>
    <row r="555" spans="10:17" ht="23.25" x14ac:dyDescent="0.2">
      <c r="J555" s="363"/>
      <c r="K555" s="69"/>
      <c r="L555" s="25"/>
      <c r="M555" s="126"/>
      <c r="N555" s="124"/>
      <c r="O555" s="194"/>
      <c r="P555" s="193"/>
      <c r="Q555" s="193"/>
    </row>
    <row r="556" spans="10:17" ht="23.25" x14ac:dyDescent="0.2">
      <c r="J556" s="363"/>
      <c r="K556" s="69"/>
      <c r="L556" s="47"/>
      <c r="M556" s="150"/>
      <c r="N556" s="124"/>
      <c r="O556" s="194"/>
      <c r="P556" s="193"/>
      <c r="Q556" s="193"/>
    </row>
    <row r="557" spans="10:17" ht="23.25" x14ac:dyDescent="0.2">
      <c r="J557" s="363"/>
      <c r="K557" s="69"/>
      <c r="L557" s="45"/>
      <c r="M557" s="126"/>
      <c r="N557" s="142"/>
      <c r="O557" s="194"/>
      <c r="P557" s="193"/>
      <c r="Q557" s="193"/>
    </row>
    <row r="558" spans="10:17" ht="23.25" x14ac:dyDescent="0.2">
      <c r="J558" s="363"/>
      <c r="K558" s="69"/>
      <c r="L558" s="25"/>
      <c r="M558" s="130"/>
      <c r="N558" s="124"/>
      <c r="O558" s="194"/>
      <c r="P558" s="193"/>
      <c r="Q558" s="193"/>
    </row>
    <row r="559" spans="10:17" ht="23.25" x14ac:dyDescent="0.2">
      <c r="J559" s="363"/>
      <c r="K559" s="69"/>
      <c r="L559" s="25"/>
      <c r="M559" s="130"/>
      <c r="N559" s="124"/>
      <c r="O559" s="194"/>
      <c r="P559" s="193"/>
      <c r="Q559" s="193"/>
    </row>
    <row r="560" spans="10:17" ht="23.25" x14ac:dyDescent="0.2">
      <c r="J560" s="363"/>
      <c r="K560" s="69"/>
      <c r="L560" s="47"/>
      <c r="M560" s="130"/>
      <c r="N560" s="124"/>
      <c r="O560" s="194"/>
      <c r="P560" s="193"/>
      <c r="Q560" s="193"/>
    </row>
    <row r="561" spans="10:17" ht="23.25" x14ac:dyDescent="0.2">
      <c r="J561" s="363"/>
      <c r="K561" s="69"/>
      <c r="L561" s="25"/>
      <c r="M561" s="130"/>
      <c r="N561" s="124"/>
      <c r="O561" s="194"/>
      <c r="P561" s="193"/>
      <c r="Q561" s="193"/>
    </row>
    <row r="562" spans="10:17" ht="23.25" x14ac:dyDescent="0.2">
      <c r="J562" s="363"/>
      <c r="K562" s="69"/>
      <c r="L562" s="25"/>
      <c r="M562" s="130"/>
      <c r="N562" s="124"/>
      <c r="O562" s="194"/>
      <c r="P562" s="193"/>
      <c r="Q562" s="193"/>
    </row>
    <row r="563" spans="10:17" ht="21" x14ac:dyDescent="0.2">
      <c r="J563" s="363"/>
      <c r="K563" s="45"/>
      <c r="L563" s="111"/>
      <c r="M563" s="89"/>
      <c r="N563" s="96"/>
      <c r="O563" s="194"/>
      <c r="P563" s="193"/>
      <c r="Q563" s="193"/>
    </row>
    <row r="564" spans="10:17" ht="21" x14ac:dyDescent="0.2">
      <c r="J564" s="363"/>
      <c r="K564" s="45"/>
      <c r="L564" s="113"/>
      <c r="M564" s="89"/>
      <c r="N564" s="96"/>
      <c r="O564" s="194"/>
      <c r="P564" s="193"/>
      <c r="Q564" s="193"/>
    </row>
    <row r="565" spans="10:17" ht="23.25" x14ac:dyDescent="0.2">
      <c r="J565" s="363"/>
      <c r="K565" s="46"/>
      <c r="L565" s="113"/>
      <c r="M565" s="93"/>
      <c r="N565" s="66"/>
      <c r="O565" s="194"/>
      <c r="P565" s="193"/>
      <c r="Q565" s="193"/>
    </row>
    <row r="566" spans="10:17" ht="23.25" x14ac:dyDescent="0.2">
      <c r="J566" s="363"/>
      <c r="K566" s="45"/>
      <c r="L566" s="112"/>
      <c r="M566" s="93"/>
      <c r="N566" s="66"/>
      <c r="O566" s="194"/>
      <c r="P566" s="193"/>
      <c r="Q566" s="193"/>
    </row>
    <row r="567" spans="10:17" ht="21" x14ac:dyDescent="0.2">
      <c r="J567" s="363"/>
      <c r="K567" s="45"/>
      <c r="L567" s="113"/>
      <c r="M567" s="89"/>
      <c r="N567" s="96"/>
      <c r="O567" s="194"/>
      <c r="P567" s="193"/>
      <c r="Q567" s="193"/>
    </row>
    <row r="568" spans="10:17" ht="18" x14ac:dyDescent="0.2">
      <c r="J568" s="363"/>
      <c r="K568" s="45"/>
      <c r="L568" s="113"/>
      <c r="M568" s="91"/>
      <c r="N568" s="96"/>
      <c r="O568" s="194"/>
      <c r="P568" s="193"/>
      <c r="Q568" s="193"/>
    </row>
    <row r="569" spans="10:17" ht="18" x14ac:dyDescent="0.2">
      <c r="J569" s="200"/>
      <c r="K569" s="83"/>
      <c r="L569" s="199"/>
      <c r="M569" s="200"/>
      <c r="N569" s="83"/>
      <c r="O569" s="194"/>
      <c r="P569" s="193"/>
      <c r="Q569" s="193"/>
    </row>
    <row r="570" spans="10:17" ht="23.25" x14ac:dyDescent="0.2">
      <c r="J570" s="363"/>
      <c r="K570" s="25"/>
      <c r="L570" s="47"/>
      <c r="M570" s="126"/>
      <c r="N570" s="124"/>
      <c r="O570" s="194"/>
      <c r="P570" s="193"/>
      <c r="Q570" s="193"/>
    </row>
    <row r="571" spans="10:17" ht="23.25" x14ac:dyDescent="0.2">
      <c r="J571" s="363"/>
      <c r="K571" s="25"/>
      <c r="L571" s="47"/>
      <c r="M571" s="130"/>
      <c r="N571" s="124"/>
      <c r="O571" s="194"/>
      <c r="P571" s="193"/>
      <c r="Q571" s="193"/>
    </row>
    <row r="572" spans="10:17" ht="23.25" x14ac:dyDescent="0.2">
      <c r="J572" s="363"/>
      <c r="K572" s="25"/>
      <c r="L572" s="47"/>
      <c r="M572" s="130"/>
      <c r="N572" s="124"/>
      <c r="O572" s="194"/>
      <c r="P572" s="193"/>
      <c r="Q572" s="193"/>
    </row>
    <row r="573" spans="10:17" ht="18.75" x14ac:dyDescent="0.2">
      <c r="J573" s="363"/>
      <c r="K573" s="45"/>
      <c r="L573" s="111"/>
      <c r="M573" s="100"/>
      <c r="N573" s="66"/>
      <c r="O573" s="194"/>
      <c r="P573" s="193"/>
      <c r="Q573" s="193"/>
    </row>
    <row r="574" spans="10:17" ht="21" x14ac:dyDescent="0.2">
      <c r="J574" s="363"/>
      <c r="K574" s="45"/>
      <c r="L574" s="114"/>
      <c r="M574" s="90"/>
      <c r="N574" s="66"/>
      <c r="O574" s="194"/>
      <c r="P574" s="193"/>
      <c r="Q574" s="193"/>
    </row>
    <row r="575" spans="10:17" ht="18" x14ac:dyDescent="0.2">
      <c r="J575" s="200"/>
      <c r="K575" s="83"/>
      <c r="L575" s="199"/>
      <c r="M575" s="200"/>
      <c r="N575" s="83"/>
      <c r="O575" s="194"/>
      <c r="P575" s="193"/>
      <c r="Q575" s="193"/>
    </row>
    <row r="576" spans="10:17" ht="23.25" x14ac:dyDescent="0.2">
      <c r="J576" s="363"/>
      <c r="K576" s="25"/>
      <c r="L576" s="25"/>
      <c r="M576" s="126"/>
      <c r="N576" s="124"/>
      <c r="O576" s="194"/>
      <c r="P576" s="193"/>
      <c r="Q576" s="193"/>
    </row>
    <row r="577" spans="10:17" ht="23.25" x14ac:dyDescent="0.2">
      <c r="J577" s="363"/>
      <c r="K577" s="25"/>
      <c r="L577" s="47"/>
      <c r="M577" s="126"/>
      <c r="N577" s="124"/>
      <c r="O577" s="194"/>
      <c r="P577" s="193"/>
      <c r="Q577" s="193"/>
    </row>
    <row r="578" spans="10:17" ht="23.25" x14ac:dyDescent="0.2">
      <c r="J578" s="363"/>
      <c r="K578" s="25"/>
      <c r="L578" s="25"/>
      <c r="M578" s="130"/>
      <c r="N578" s="124"/>
      <c r="O578" s="194"/>
      <c r="P578" s="193"/>
      <c r="Q578" s="193"/>
    </row>
    <row r="579" spans="10:17" ht="23.25" x14ac:dyDescent="0.2">
      <c r="J579" s="363"/>
      <c r="K579" s="25"/>
      <c r="L579" s="218"/>
      <c r="M579" s="130"/>
      <c r="N579" s="124"/>
      <c r="O579" s="194"/>
      <c r="P579" s="193"/>
      <c r="Q579" s="193"/>
    </row>
    <row r="580" spans="10:17" ht="23.25" x14ac:dyDescent="0.2">
      <c r="J580" s="363"/>
      <c r="K580" s="25"/>
      <c r="L580" s="69"/>
      <c r="M580" s="130"/>
      <c r="N580" s="124"/>
      <c r="O580" s="194"/>
      <c r="P580" s="193"/>
      <c r="Q580" s="193"/>
    </row>
    <row r="581" spans="10:17" ht="23.25" x14ac:dyDescent="0.2">
      <c r="J581" s="363"/>
      <c r="K581" s="25"/>
      <c r="L581" s="25"/>
      <c r="M581" s="130"/>
      <c r="N581" s="124"/>
      <c r="O581" s="194"/>
      <c r="P581" s="193"/>
      <c r="Q581" s="193"/>
    </row>
    <row r="582" spans="10:17" ht="23.25" x14ac:dyDescent="0.2">
      <c r="J582" s="363"/>
      <c r="K582" s="25"/>
      <c r="L582" s="25"/>
      <c r="M582" s="130"/>
      <c r="N582" s="124"/>
      <c r="O582" s="194"/>
      <c r="P582" s="193"/>
      <c r="Q582" s="193"/>
    </row>
    <row r="583" spans="10:17" ht="23.25" x14ac:dyDescent="0.2">
      <c r="J583" s="363"/>
      <c r="K583" s="25"/>
      <c r="L583" s="25"/>
      <c r="M583" s="130"/>
      <c r="N583" s="124"/>
      <c r="O583" s="194"/>
      <c r="P583" s="193"/>
      <c r="Q583" s="193"/>
    </row>
    <row r="584" spans="10:17" ht="23.25" x14ac:dyDescent="0.2">
      <c r="J584" s="363"/>
      <c r="K584" s="25"/>
      <c r="L584" s="25"/>
      <c r="M584" s="130"/>
      <c r="N584" s="124"/>
      <c r="O584" s="194"/>
      <c r="P584" s="193"/>
      <c r="Q584" s="193"/>
    </row>
    <row r="585" spans="10:17" ht="23.25" x14ac:dyDescent="0.2">
      <c r="J585" s="363"/>
      <c r="K585" s="25"/>
      <c r="L585" s="25"/>
      <c r="M585" s="130"/>
      <c r="N585" s="124"/>
      <c r="O585" s="194"/>
      <c r="P585" s="193"/>
      <c r="Q585" s="193"/>
    </row>
    <row r="586" spans="10:17" ht="18" x14ac:dyDescent="0.2">
      <c r="J586" s="200"/>
      <c r="K586" s="199"/>
      <c r="L586" s="199"/>
      <c r="M586" s="199"/>
      <c r="N586" s="199"/>
      <c r="O586" s="194"/>
      <c r="P586" s="193"/>
      <c r="Q586" s="193"/>
    </row>
    <row r="587" spans="10:17" ht="23.25" x14ac:dyDescent="0.2">
      <c r="J587" s="363"/>
      <c r="K587" s="128"/>
      <c r="L587" s="39"/>
      <c r="M587" s="130"/>
      <c r="N587" s="124"/>
      <c r="O587" s="194"/>
      <c r="P587" s="193"/>
      <c r="Q587" s="193"/>
    </row>
    <row r="588" spans="10:17" ht="23.25" x14ac:dyDescent="0.2">
      <c r="J588" s="363"/>
      <c r="K588" s="128"/>
      <c r="L588" s="128"/>
      <c r="M588" s="130"/>
      <c r="N588" s="124"/>
      <c r="O588" s="194"/>
      <c r="P588" s="193"/>
      <c r="Q588" s="193"/>
    </row>
    <row r="589" spans="10:17" ht="23.25" x14ac:dyDescent="0.2">
      <c r="J589" s="363"/>
      <c r="K589" s="128"/>
      <c r="L589" s="219"/>
      <c r="M589" s="130"/>
      <c r="N589" s="124"/>
      <c r="O589" s="194"/>
      <c r="P589" s="193"/>
      <c r="Q589" s="193"/>
    </row>
    <row r="590" spans="10:17" ht="23.25" x14ac:dyDescent="0.2">
      <c r="J590" s="363"/>
      <c r="K590" s="128"/>
      <c r="L590" s="219"/>
      <c r="M590" s="130"/>
      <c r="N590" s="124"/>
      <c r="O590" s="194"/>
      <c r="P590" s="193"/>
      <c r="Q590" s="193"/>
    </row>
    <row r="591" spans="10:17" ht="23.25" x14ac:dyDescent="0.2">
      <c r="J591" s="363"/>
      <c r="K591" s="128"/>
      <c r="L591" s="219"/>
      <c r="M591" s="130"/>
      <c r="N591" s="124"/>
      <c r="O591" s="194"/>
      <c r="P591" s="193"/>
      <c r="Q591" s="193"/>
    </row>
    <row r="592" spans="10:17" ht="18.75" x14ac:dyDescent="0.2">
      <c r="J592" s="363"/>
      <c r="K592" s="46"/>
      <c r="L592" s="111"/>
      <c r="M592" s="100"/>
      <c r="N592" s="66"/>
      <c r="O592" s="194"/>
      <c r="P592" s="193"/>
      <c r="Q592" s="193"/>
    </row>
    <row r="593" spans="10:17" ht="18.75" x14ac:dyDescent="0.2">
      <c r="J593" s="363"/>
      <c r="K593" s="46"/>
      <c r="L593" s="111"/>
      <c r="M593" s="100"/>
      <c r="N593" s="66"/>
      <c r="O593" s="194"/>
      <c r="P593" s="193"/>
      <c r="Q593" s="193"/>
    </row>
    <row r="594" spans="10:17" ht="19.5" thickBot="1" x14ac:dyDescent="0.25">
      <c r="J594" s="363"/>
      <c r="K594" s="46"/>
      <c r="L594" s="111"/>
      <c r="M594" s="100"/>
      <c r="N594" s="66"/>
      <c r="O594" s="194"/>
      <c r="P594" s="193"/>
      <c r="Q594" s="193"/>
    </row>
    <row r="595" spans="10:17" ht="22.5" thickBot="1" x14ac:dyDescent="0.25">
      <c r="J595" s="207"/>
      <c r="K595" s="206"/>
      <c r="L595" s="205"/>
      <c r="M595" s="207"/>
      <c r="N595" s="206"/>
      <c r="O595" s="208"/>
      <c r="P595" s="193"/>
      <c r="Q595" s="193"/>
    </row>
    <row r="596" spans="10:17" ht="23.25" x14ac:dyDescent="0.2">
      <c r="J596" s="363"/>
      <c r="K596" s="198"/>
      <c r="L596" s="111"/>
      <c r="M596" s="104"/>
      <c r="N596" s="97"/>
      <c r="O596" s="194"/>
      <c r="P596" s="193"/>
      <c r="Q596" s="193"/>
    </row>
    <row r="597" spans="10:17" ht="23.25" x14ac:dyDescent="0.2">
      <c r="J597" s="363"/>
      <c r="K597" s="69"/>
      <c r="L597" s="25"/>
      <c r="M597" s="126"/>
      <c r="N597" s="124"/>
      <c r="O597" s="194"/>
      <c r="P597" s="193"/>
      <c r="Q597" s="193"/>
    </row>
    <row r="598" spans="10:17" ht="23.25" x14ac:dyDescent="0.2">
      <c r="J598" s="363"/>
      <c r="K598" s="69"/>
      <c r="L598" s="25"/>
      <c r="M598" s="126"/>
      <c r="N598" s="124"/>
      <c r="O598" s="194"/>
      <c r="P598" s="193"/>
      <c r="Q598" s="193"/>
    </row>
    <row r="599" spans="10:17" ht="23.25" x14ac:dyDescent="0.2">
      <c r="J599" s="363"/>
      <c r="K599" s="69"/>
      <c r="L599" s="74"/>
      <c r="M599" s="126"/>
      <c r="N599" s="124"/>
      <c r="O599" s="194"/>
      <c r="P599" s="193"/>
      <c r="Q599" s="193"/>
    </row>
    <row r="600" spans="10:17" ht="23.25" x14ac:dyDescent="0.2">
      <c r="J600" s="363"/>
      <c r="K600" s="69"/>
      <c r="L600" s="74"/>
      <c r="M600" s="126"/>
      <c r="N600" s="124"/>
      <c r="O600" s="194"/>
      <c r="P600" s="193"/>
      <c r="Q600" s="193"/>
    </row>
    <row r="601" spans="10:17" ht="23.25" x14ac:dyDescent="0.2">
      <c r="J601" s="363"/>
      <c r="K601" s="69"/>
      <c r="L601" s="25"/>
      <c r="M601" s="126"/>
      <c r="N601" s="124"/>
      <c r="O601" s="194"/>
      <c r="P601" s="193"/>
      <c r="Q601" s="193"/>
    </row>
    <row r="602" spans="10:17" ht="23.25" x14ac:dyDescent="0.2">
      <c r="J602" s="363"/>
      <c r="K602" s="69"/>
      <c r="L602" s="25"/>
      <c r="M602" s="126"/>
      <c r="N602" s="124"/>
      <c r="O602" s="194"/>
      <c r="P602" s="193"/>
      <c r="Q602" s="193"/>
    </row>
    <row r="603" spans="10:17" ht="23.25" x14ac:dyDescent="0.2">
      <c r="J603" s="363"/>
      <c r="K603" s="69"/>
      <c r="L603" s="74"/>
      <c r="M603" s="126"/>
      <c r="N603" s="124"/>
      <c r="O603" s="194"/>
      <c r="P603" s="193"/>
      <c r="Q603" s="193"/>
    </row>
    <row r="604" spans="10:17" ht="23.25" x14ac:dyDescent="0.2">
      <c r="J604" s="363"/>
      <c r="K604" s="69"/>
      <c r="L604" s="25"/>
      <c r="M604" s="130"/>
      <c r="N604" s="124"/>
      <c r="O604" s="194"/>
      <c r="P604" s="193"/>
      <c r="Q604" s="193"/>
    </row>
    <row r="605" spans="10:17" ht="23.25" x14ac:dyDescent="0.2">
      <c r="J605" s="363"/>
      <c r="K605" s="69"/>
      <c r="L605" s="74"/>
      <c r="M605" s="130"/>
      <c r="N605" s="124"/>
      <c r="O605" s="194"/>
      <c r="P605" s="193"/>
      <c r="Q605" s="193"/>
    </row>
    <row r="606" spans="10:17" ht="23.25" x14ac:dyDescent="0.2">
      <c r="J606" s="360"/>
      <c r="K606" s="69"/>
      <c r="L606" s="220"/>
      <c r="M606" s="130"/>
      <c r="N606" s="124"/>
      <c r="O606" s="194"/>
      <c r="P606" s="193"/>
      <c r="Q606" s="193"/>
    </row>
    <row r="607" spans="10:17" ht="23.25" x14ac:dyDescent="0.2">
      <c r="J607" s="360"/>
      <c r="K607" s="69"/>
      <c r="L607" s="220"/>
      <c r="M607" s="130"/>
      <c r="N607" s="124"/>
      <c r="O607" s="194"/>
      <c r="P607" s="193"/>
      <c r="Q607" s="193"/>
    </row>
    <row r="608" spans="10:17" ht="23.25" x14ac:dyDescent="0.2">
      <c r="J608" s="360"/>
      <c r="K608" s="69"/>
      <c r="L608" s="25"/>
      <c r="M608" s="130"/>
      <c r="N608" s="124"/>
      <c r="O608" s="194"/>
      <c r="P608" s="193"/>
      <c r="Q608" s="193"/>
    </row>
    <row r="609" spans="10:17" ht="23.25" x14ac:dyDescent="0.2">
      <c r="J609" s="360"/>
      <c r="K609" s="69"/>
      <c r="L609" s="220"/>
      <c r="M609" s="130"/>
      <c r="N609" s="124"/>
      <c r="O609" s="194"/>
      <c r="P609" s="193"/>
      <c r="Q609" s="193"/>
    </row>
    <row r="610" spans="10:17" ht="23.25" x14ac:dyDescent="0.2">
      <c r="J610" s="360"/>
      <c r="K610" s="69"/>
      <c r="L610" s="25"/>
      <c r="M610" s="130"/>
      <c r="N610" s="124"/>
      <c r="O610" s="194"/>
      <c r="P610" s="193"/>
      <c r="Q610" s="193"/>
    </row>
    <row r="611" spans="10:17" ht="23.25" x14ac:dyDescent="0.2">
      <c r="J611" s="360"/>
      <c r="K611" s="69"/>
      <c r="L611" s="25"/>
      <c r="M611" s="130"/>
      <c r="N611" s="124"/>
      <c r="O611" s="194"/>
      <c r="P611" s="193"/>
      <c r="Q611" s="193"/>
    </row>
    <row r="612" spans="10:17" ht="23.25" x14ac:dyDescent="0.2">
      <c r="J612" s="360"/>
      <c r="K612" s="69"/>
      <c r="L612" s="25"/>
      <c r="M612" s="130"/>
      <c r="N612" s="124"/>
      <c r="O612" s="194"/>
      <c r="P612" s="193"/>
      <c r="Q612" s="193"/>
    </row>
    <row r="613" spans="10:17" ht="23.25" x14ac:dyDescent="0.2">
      <c r="J613" s="360"/>
      <c r="K613" s="69"/>
      <c r="L613" s="25"/>
      <c r="M613" s="130"/>
      <c r="N613" s="124"/>
      <c r="O613" s="194"/>
      <c r="P613" s="193"/>
      <c r="Q613" s="193"/>
    </row>
    <row r="614" spans="10:17" ht="23.25" x14ac:dyDescent="0.2">
      <c r="J614" s="360"/>
      <c r="K614" s="69"/>
      <c r="L614" s="25"/>
      <c r="M614" s="130"/>
      <c r="N614" s="124"/>
      <c r="O614" s="194"/>
      <c r="P614" s="193"/>
      <c r="Q614" s="193"/>
    </row>
    <row r="615" spans="10:17" ht="23.25" x14ac:dyDescent="0.2">
      <c r="J615" s="360"/>
      <c r="K615" s="69"/>
      <c r="L615" s="25"/>
      <c r="M615" s="130"/>
      <c r="N615" s="124"/>
      <c r="O615" s="194"/>
      <c r="P615" s="193"/>
      <c r="Q615" s="193"/>
    </row>
    <row r="616" spans="10:17" ht="23.25" x14ac:dyDescent="0.2">
      <c r="J616" s="360"/>
      <c r="K616" s="69"/>
      <c r="L616" s="25"/>
      <c r="M616" s="130"/>
      <c r="N616" s="124"/>
      <c r="O616" s="194"/>
      <c r="P616" s="193"/>
      <c r="Q616" s="193"/>
    </row>
    <row r="617" spans="10:17" ht="23.25" x14ac:dyDescent="0.2">
      <c r="J617" s="360"/>
      <c r="K617" s="69"/>
      <c r="L617" s="25"/>
      <c r="M617" s="130"/>
      <c r="N617" s="124"/>
      <c r="O617" s="194"/>
      <c r="P617" s="193"/>
      <c r="Q617" s="193"/>
    </row>
    <row r="618" spans="10:17" ht="23.25" x14ac:dyDescent="0.2">
      <c r="J618" s="360"/>
      <c r="K618" s="69"/>
      <c r="L618" s="25"/>
      <c r="M618" s="130"/>
      <c r="N618" s="124"/>
      <c r="O618" s="194"/>
      <c r="P618" s="193"/>
      <c r="Q618" s="193"/>
    </row>
    <row r="619" spans="10:17" ht="23.25" x14ac:dyDescent="0.2">
      <c r="J619" s="360"/>
      <c r="K619" s="69"/>
      <c r="L619" s="25"/>
      <c r="M619" s="130"/>
      <c r="N619" s="124"/>
      <c r="O619" s="194"/>
      <c r="P619" s="193"/>
      <c r="Q619" s="193"/>
    </row>
    <row r="620" spans="10:17" ht="23.25" x14ac:dyDescent="0.2">
      <c r="J620" s="360"/>
      <c r="K620" s="69"/>
      <c r="L620" s="25"/>
      <c r="M620" s="130"/>
      <c r="N620" s="124"/>
      <c r="O620" s="194"/>
      <c r="P620" s="193"/>
      <c r="Q620" s="193"/>
    </row>
    <row r="621" spans="10:17" ht="23.25" x14ac:dyDescent="0.2">
      <c r="J621" s="360"/>
      <c r="K621" s="69"/>
      <c r="L621" s="25"/>
      <c r="M621" s="130"/>
      <c r="N621" s="124"/>
      <c r="O621" s="194"/>
      <c r="P621" s="193"/>
      <c r="Q621" s="193"/>
    </row>
    <row r="622" spans="10:17" ht="23.25" x14ac:dyDescent="0.2">
      <c r="J622" s="360"/>
      <c r="K622" s="69"/>
      <c r="L622" s="25"/>
      <c r="M622" s="130"/>
      <c r="N622" s="124"/>
      <c r="O622" s="194"/>
      <c r="P622" s="193"/>
      <c r="Q622" s="193"/>
    </row>
    <row r="623" spans="10:17" ht="23.25" x14ac:dyDescent="0.2">
      <c r="J623" s="360"/>
      <c r="K623" s="69"/>
      <c r="L623" s="25"/>
      <c r="M623" s="130"/>
      <c r="N623" s="124"/>
      <c r="O623" s="194"/>
      <c r="P623" s="193"/>
      <c r="Q623" s="193"/>
    </row>
    <row r="624" spans="10:17" ht="23.25" x14ac:dyDescent="0.2">
      <c r="J624" s="360"/>
      <c r="K624" s="69"/>
      <c r="L624" s="25"/>
      <c r="M624" s="130"/>
      <c r="N624" s="124"/>
      <c r="O624" s="194"/>
      <c r="P624" s="193"/>
      <c r="Q624" s="193"/>
    </row>
    <row r="625" spans="10:17" ht="23.25" x14ac:dyDescent="0.2">
      <c r="J625" s="360"/>
      <c r="K625" s="69"/>
      <c r="L625" s="25"/>
      <c r="M625" s="130"/>
      <c r="N625" s="124"/>
      <c r="O625" s="194"/>
      <c r="P625" s="193"/>
      <c r="Q625" s="193"/>
    </row>
    <row r="626" spans="10:17" ht="23.25" x14ac:dyDescent="0.2">
      <c r="J626" s="360"/>
      <c r="K626" s="69"/>
      <c r="L626" s="25"/>
      <c r="M626" s="130"/>
      <c r="N626" s="124"/>
      <c r="O626" s="194"/>
      <c r="P626" s="193"/>
      <c r="Q626" s="193"/>
    </row>
    <row r="627" spans="10:17" ht="23.25" x14ac:dyDescent="0.2">
      <c r="J627" s="360"/>
      <c r="K627" s="69"/>
      <c r="L627" s="25"/>
      <c r="M627" s="130"/>
      <c r="N627" s="124"/>
      <c r="O627" s="194"/>
      <c r="P627" s="193"/>
      <c r="Q627" s="193"/>
    </row>
    <row r="628" spans="10:17" ht="23.25" x14ac:dyDescent="0.2">
      <c r="J628" s="360"/>
      <c r="K628" s="69"/>
      <c r="L628" s="25"/>
      <c r="M628" s="130"/>
      <c r="N628" s="124"/>
      <c r="O628" s="194"/>
      <c r="P628" s="193"/>
      <c r="Q628" s="193"/>
    </row>
    <row r="629" spans="10:17" ht="23.25" x14ac:dyDescent="0.2">
      <c r="J629" s="360"/>
      <c r="K629" s="69"/>
      <c r="L629" s="25"/>
      <c r="M629" s="130"/>
      <c r="N629" s="124"/>
      <c r="O629" s="194"/>
      <c r="P629" s="193"/>
      <c r="Q629" s="193"/>
    </row>
    <row r="630" spans="10:17" ht="23.25" x14ac:dyDescent="0.2">
      <c r="J630" s="360"/>
      <c r="K630" s="69"/>
      <c r="L630" s="25"/>
      <c r="M630" s="130"/>
      <c r="N630" s="124"/>
      <c r="O630" s="194"/>
      <c r="P630" s="193"/>
      <c r="Q630" s="193"/>
    </row>
    <row r="631" spans="10:17" ht="23.25" x14ac:dyDescent="0.2">
      <c r="J631" s="360"/>
      <c r="K631" s="69"/>
      <c r="L631" s="25"/>
      <c r="M631" s="130"/>
      <c r="N631" s="124"/>
      <c r="O631" s="194"/>
      <c r="P631" s="193"/>
      <c r="Q631" s="193"/>
    </row>
    <row r="632" spans="10:17" ht="23.25" x14ac:dyDescent="0.2">
      <c r="J632" s="360"/>
      <c r="K632" s="69"/>
      <c r="L632" s="25"/>
      <c r="M632" s="130"/>
      <c r="N632" s="124"/>
      <c r="O632" s="194"/>
      <c r="P632" s="193"/>
      <c r="Q632" s="193"/>
    </row>
    <row r="633" spans="10:17" ht="23.25" x14ac:dyDescent="0.2">
      <c r="J633" s="360"/>
      <c r="K633" s="69"/>
      <c r="L633" s="25"/>
      <c r="M633" s="130"/>
      <c r="N633" s="124"/>
      <c r="O633" s="194"/>
      <c r="P633" s="193"/>
      <c r="Q633" s="193"/>
    </row>
    <row r="634" spans="10:17" ht="23.25" x14ac:dyDescent="0.2">
      <c r="J634" s="360"/>
      <c r="K634" s="69"/>
      <c r="L634" s="25"/>
      <c r="M634" s="130"/>
      <c r="N634" s="124"/>
      <c r="O634" s="194"/>
      <c r="P634" s="193"/>
      <c r="Q634" s="193"/>
    </row>
    <row r="635" spans="10:17" ht="23.25" x14ac:dyDescent="0.2">
      <c r="J635" s="360"/>
      <c r="K635" s="69"/>
      <c r="L635" s="25"/>
      <c r="M635" s="130"/>
      <c r="N635" s="124"/>
      <c r="O635" s="194"/>
      <c r="P635" s="193"/>
      <c r="Q635" s="193"/>
    </row>
    <row r="636" spans="10:17" ht="23.25" x14ac:dyDescent="0.2">
      <c r="J636" s="360"/>
      <c r="K636" s="69"/>
      <c r="L636" s="25"/>
      <c r="M636" s="130"/>
      <c r="N636" s="124"/>
      <c r="O636" s="194"/>
      <c r="P636" s="193"/>
      <c r="Q636" s="193"/>
    </row>
    <row r="637" spans="10:17" ht="23.25" x14ac:dyDescent="0.2">
      <c r="J637" s="360"/>
      <c r="K637" s="69"/>
      <c r="L637" s="25"/>
      <c r="M637" s="130"/>
      <c r="N637" s="124"/>
      <c r="O637" s="194"/>
      <c r="P637" s="193"/>
      <c r="Q637" s="193"/>
    </row>
    <row r="638" spans="10:17" ht="23.25" x14ac:dyDescent="0.2">
      <c r="J638" s="360"/>
      <c r="K638" s="69"/>
      <c r="L638" s="25"/>
      <c r="M638" s="130"/>
      <c r="N638" s="124"/>
      <c r="O638" s="194"/>
      <c r="P638" s="193"/>
      <c r="Q638" s="193"/>
    </row>
    <row r="639" spans="10:17" ht="23.25" x14ac:dyDescent="0.2">
      <c r="J639" s="360"/>
      <c r="K639" s="69"/>
      <c r="L639" s="25"/>
      <c r="M639" s="130"/>
      <c r="N639" s="124"/>
      <c r="O639" s="194"/>
      <c r="P639" s="193"/>
      <c r="Q639" s="193"/>
    </row>
    <row r="640" spans="10:17" ht="23.25" x14ac:dyDescent="0.2">
      <c r="J640" s="360"/>
      <c r="K640" s="69"/>
      <c r="L640" s="25"/>
      <c r="M640" s="130"/>
      <c r="N640" s="124"/>
      <c r="O640" s="194"/>
      <c r="P640" s="193"/>
      <c r="Q640" s="193"/>
    </row>
    <row r="641" spans="10:17" ht="23.25" x14ac:dyDescent="0.2">
      <c r="J641" s="360"/>
      <c r="K641" s="221"/>
      <c r="L641" s="128"/>
      <c r="M641" s="130"/>
      <c r="N641" s="124"/>
      <c r="O641" s="194"/>
      <c r="P641" s="193"/>
      <c r="Q641" s="193"/>
    </row>
    <row r="642" spans="10:17" ht="23.25" x14ac:dyDescent="0.2">
      <c r="J642" s="360"/>
      <c r="K642" s="221"/>
      <c r="L642" s="128"/>
      <c r="M642" s="130"/>
      <c r="N642" s="124"/>
      <c r="O642" s="194"/>
      <c r="P642" s="193"/>
      <c r="Q642" s="193"/>
    </row>
    <row r="643" spans="10:17" ht="18.75" x14ac:dyDescent="0.2">
      <c r="J643" s="363"/>
      <c r="K643" s="46"/>
      <c r="L643" s="111"/>
      <c r="M643" s="102"/>
      <c r="N643" s="95"/>
      <c r="O643" s="194"/>
      <c r="P643" s="193"/>
      <c r="Q643" s="193"/>
    </row>
    <row r="644" spans="10:17" ht="18" x14ac:dyDescent="0.2">
      <c r="J644" s="200"/>
      <c r="K644" s="83"/>
      <c r="L644" s="199"/>
      <c r="M644" s="200"/>
      <c r="N644" s="83"/>
      <c r="O644" s="194"/>
      <c r="P644" s="193"/>
      <c r="Q644" s="193"/>
    </row>
    <row r="645" spans="10:17" ht="23.25" x14ac:dyDescent="0.2">
      <c r="J645" s="363"/>
      <c r="K645" s="74"/>
      <c r="L645" s="25"/>
      <c r="M645" s="126"/>
      <c r="N645" s="124"/>
      <c r="O645" s="194"/>
      <c r="P645" s="193"/>
      <c r="Q645" s="193"/>
    </row>
    <row r="646" spans="10:17" ht="23.25" x14ac:dyDescent="0.2">
      <c r="J646" s="363"/>
      <c r="K646" s="74"/>
      <c r="L646" s="25"/>
      <c r="M646" s="126"/>
      <c r="N646" s="124"/>
      <c r="O646" s="194"/>
      <c r="P646" s="193"/>
      <c r="Q646" s="193"/>
    </row>
    <row r="647" spans="10:17" ht="23.25" x14ac:dyDescent="0.2">
      <c r="J647" s="363"/>
      <c r="K647" s="74"/>
      <c r="L647" s="25"/>
      <c r="M647" s="126"/>
      <c r="N647" s="124"/>
      <c r="O647" s="194"/>
      <c r="P647" s="193"/>
      <c r="Q647" s="193"/>
    </row>
    <row r="648" spans="10:17" ht="23.25" x14ac:dyDescent="0.2">
      <c r="J648" s="363"/>
      <c r="K648" s="74"/>
      <c r="L648" s="220"/>
      <c r="M648" s="126"/>
      <c r="N648" s="124"/>
      <c r="O648" s="194"/>
      <c r="P648" s="193"/>
      <c r="Q648" s="193"/>
    </row>
    <row r="649" spans="10:17" ht="23.25" x14ac:dyDescent="0.2">
      <c r="J649" s="363"/>
      <c r="K649" s="74"/>
      <c r="L649" s="25"/>
      <c r="M649" s="130"/>
      <c r="N649" s="124"/>
      <c r="O649" s="194"/>
      <c r="P649" s="193"/>
      <c r="Q649" s="193"/>
    </row>
    <row r="650" spans="10:17" ht="18.75" x14ac:dyDescent="0.2">
      <c r="J650" s="363"/>
      <c r="K650" s="45"/>
      <c r="L650" s="111"/>
      <c r="M650" s="102"/>
      <c r="N650" s="80"/>
      <c r="O650" s="194"/>
      <c r="P650" s="193"/>
      <c r="Q650" s="193"/>
    </row>
    <row r="651" spans="10:17" ht="18.75" x14ac:dyDescent="0.2">
      <c r="J651" s="363"/>
      <c r="K651" s="45"/>
      <c r="L651" s="111"/>
      <c r="M651" s="102"/>
      <c r="N651" s="80"/>
      <c r="O651" s="194"/>
      <c r="P651" s="193"/>
      <c r="Q651" s="193"/>
    </row>
    <row r="652" spans="10:17" ht="18.75" x14ac:dyDescent="0.2">
      <c r="J652" s="363"/>
      <c r="K652" s="45"/>
      <c r="L652" s="111"/>
      <c r="M652" s="102"/>
      <c r="N652" s="80"/>
      <c r="O652" s="194"/>
      <c r="P652" s="193"/>
      <c r="Q652" s="193"/>
    </row>
    <row r="653" spans="10:17" ht="18.75" x14ac:dyDescent="0.2">
      <c r="J653" s="363"/>
      <c r="K653" s="45"/>
      <c r="L653" s="111"/>
      <c r="M653" s="102"/>
      <c r="N653" s="80"/>
      <c r="O653" s="194"/>
      <c r="P653" s="193"/>
      <c r="Q653" s="193"/>
    </row>
    <row r="654" spans="10:17" ht="18.75" x14ac:dyDescent="0.2">
      <c r="J654" s="363"/>
      <c r="K654" s="45"/>
      <c r="L654" s="111"/>
      <c r="M654" s="102"/>
      <c r="N654" s="80"/>
      <c r="O654" s="194"/>
      <c r="P654" s="193"/>
      <c r="Q654" s="193"/>
    </row>
    <row r="655" spans="10:17" ht="18" x14ac:dyDescent="0.2">
      <c r="J655" s="200"/>
      <c r="K655" s="83"/>
      <c r="L655" s="199"/>
      <c r="M655" s="200"/>
      <c r="N655" s="83"/>
      <c r="O655" s="194"/>
      <c r="P655" s="193"/>
      <c r="Q655" s="193"/>
    </row>
    <row r="656" spans="10:17" ht="23.25" x14ac:dyDescent="0.2">
      <c r="J656" s="363"/>
      <c r="K656" s="25"/>
      <c r="L656" s="25"/>
      <c r="M656" s="126"/>
      <c r="N656" s="124"/>
      <c r="O656" s="194"/>
      <c r="P656" s="193"/>
      <c r="Q656" s="193"/>
    </row>
    <row r="657" spans="10:17" ht="23.25" x14ac:dyDescent="0.2">
      <c r="J657" s="363"/>
      <c r="K657" s="25"/>
      <c r="L657" s="25"/>
      <c r="M657" s="126"/>
      <c r="N657" s="124"/>
      <c r="O657" s="194"/>
      <c r="P657" s="193"/>
      <c r="Q657" s="193"/>
    </row>
    <row r="658" spans="10:17" ht="23.25" x14ac:dyDescent="0.2">
      <c r="J658" s="363"/>
      <c r="K658" s="25"/>
      <c r="L658" s="25"/>
      <c r="M658" s="130"/>
      <c r="N658" s="124"/>
      <c r="O658" s="194"/>
      <c r="P658" s="193"/>
      <c r="Q658" s="193"/>
    </row>
    <row r="659" spans="10:17" ht="18.75" x14ac:dyDescent="0.2">
      <c r="J659" s="363"/>
      <c r="K659" s="45"/>
      <c r="L659" s="111"/>
      <c r="M659" s="100"/>
      <c r="N659" s="66"/>
      <c r="O659" s="194"/>
      <c r="P659" s="193"/>
      <c r="Q659" s="193"/>
    </row>
    <row r="660" spans="10:17" ht="18.75" x14ac:dyDescent="0.2">
      <c r="J660" s="363"/>
      <c r="K660" s="45"/>
      <c r="L660" s="111"/>
      <c r="M660" s="100"/>
      <c r="N660" s="66"/>
      <c r="O660" s="194"/>
      <c r="P660" s="193"/>
      <c r="Q660" s="193"/>
    </row>
    <row r="661" spans="10:17" ht="18.75" x14ac:dyDescent="0.2">
      <c r="J661" s="363"/>
      <c r="K661" s="45"/>
      <c r="L661" s="111"/>
      <c r="M661" s="100"/>
      <c r="N661" s="66"/>
      <c r="O661" s="194"/>
      <c r="P661" s="193"/>
      <c r="Q661" s="193"/>
    </row>
    <row r="662" spans="10:17" ht="18" x14ac:dyDescent="0.2">
      <c r="J662" s="200"/>
      <c r="K662" s="199"/>
      <c r="L662" s="199"/>
      <c r="M662" s="199"/>
      <c r="N662" s="199"/>
      <c r="O662" s="194"/>
      <c r="P662" s="193"/>
      <c r="Q662" s="193"/>
    </row>
    <row r="663" spans="10:17" ht="23.25" x14ac:dyDescent="0.2">
      <c r="J663" s="363"/>
      <c r="K663" s="25"/>
      <c r="L663" s="25"/>
      <c r="M663" s="130"/>
      <c r="N663" s="124"/>
      <c r="O663" s="194"/>
      <c r="P663" s="193"/>
      <c r="Q663" s="193"/>
    </row>
    <row r="664" spans="10:17" ht="23.25" x14ac:dyDescent="0.2">
      <c r="J664" s="363"/>
      <c r="K664" s="25"/>
      <c r="L664" s="25"/>
      <c r="M664" s="130"/>
      <c r="N664" s="124"/>
      <c r="O664" s="194"/>
      <c r="P664" s="193"/>
      <c r="Q664" s="193"/>
    </row>
    <row r="665" spans="10:17" ht="23.25" x14ac:dyDescent="0.2">
      <c r="J665" s="370"/>
      <c r="K665" s="73"/>
      <c r="L665" s="73"/>
      <c r="M665" s="144"/>
      <c r="N665" s="134"/>
      <c r="O665" s="194"/>
      <c r="P665" s="193"/>
      <c r="Q665" s="193"/>
    </row>
    <row r="666" spans="10:17" ht="23.25" x14ac:dyDescent="0.2">
      <c r="J666" s="360"/>
      <c r="K666" s="25"/>
      <c r="L666" s="25"/>
      <c r="M666" s="130"/>
      <c r="N666" s="124"/>
      <c r="O666" s="194"/>
      <c r="P666" s="193"/>
      <c r="Q666" s="193"/>
    </row>
    <row r="667" spans="10:17" ht="23.25" x14ac:dyDescent="0.2">
      <c r="J667" s="360"/>
      <c r="K667" s="128"/>
      <c r="L667" s="128"/>
      <c r="M667" s="130"/>
      <c r="N667" s="124"/>
      <c r="O667" s="194"/>
      <c r="P667" s="193"/>
      <c r="Q667" s="193"/>
    </row>
    <row r="668" spans="10:17" ht="18" x14ac:dyDescent="0.2">
      <c r="J668" s="200"/>
      <c r="K668" s="200"/>
      <c r="L668" s="200"/>
      <c r="M668" s="200"/>
      <c r="N668" s="200"/>
      <c r="O668" s="194"/>
      <c r="P668" s="193"/>
      <c r="Q668" s="193"/>
    </row>
    <row r="669" spans="10:17" ht="23.25" x14ac:dyDescent="0.2">
      <c r="J669" s="360"/>
      <c r="K669" s="25"/>
      <c r="L669" s="25"/>
      <c r="M669" s="130"/>
      <c r="N669" s="124"/>
      <c r="O669" s="194"/>
      <c r="P669" s="193"/>
      <c r="Q669" s="193"/>
    </row>
    <row r="670" spans="10:17" ht="23.25" x14ac:dyDescent="0.2">
      <c r="J670" s="360"/>
      <c r="K670" s="25"/>
      <c r="L670" s="25"/>
      <c r="M670" s="130"/>
      <c r="N670" s="142"/>
      <c r="O670" s="194"/>
      <c r="P670" s="193"/>
      <c r="Q670" s="193"/>
    </row>
    <row r="671" spans="10:17" ht="23.25" x14ac:dyDescent="0.2">
      <c r="J671" s="363"/>
      <c r="K671" s="25"/>
      <c r="L671" s="25"/>
      <c r="M671" s="130"/>
      <c r="N671" s="124"/>
      <c r="O671" s="194"/>
      <c r="P671" s="193"/>
      <c r="Q671" s="193"/>
    </row>
    <row r="672" spans="10:17" ht="23.25" x14ac:dyDescent="0.2">
      <c r="J672" s="363"/>
      <c r="K672" s="25"/>
      <c r="L672" s="25"/>
      <c r="M672" s="130"/>
      <c r="N672" s="124"/>
      <c r="O672" s="194"/>
      <c r="P672" s="193"/>
      <c r="Q672" s="193"/>
    </row>
    <row r="673" spans="10:17" ht="23.25" x14ac:dyDescent="0.2">
      <c r="J673" s="363"/>
      <c r="K673" s="25"/>
      <c r="L673" s="25"/>
      <c r="M673" s="130"/>
      <c r="N673" s="124"/>
      <c r="O673" s="194"/>
      <c r="P673" s="193"/>
      <c r="Q673" s="193"/>
    </row>
    <row r="674" spans="10:17" ht="18.75" x14ac:dyDescent="0.2">
      <c r="J674" s="363"/>
      <c r="K674" s="45"/>
      <c r="L674" s="111"/>
      <c r="M674" s="103"/>
      <c r="N674" s="66"/>
      <c r="O674" s="194"/>
      <c r="P674" s="193"/>
      <c r="Q674" s="193"/>
    </row>
    <row r="675" spans="10:17" ht="18" x14ac:dyDescent="0.2">
      <c r="J675" s="363"/>
      <c r="K675" s="45"/>
      <c r="L675" s="113"/>
      <c r="M675" s="91"/>
      <c r="N675" s="96"/>
      <c r="O675" s="194"/>
      <c r="P675" s="193"/>
      <c r="Q675" s="193"/>
    </row>
    <row r="676" spans="10:17" ht="18" x14ac:dyDescent="0.2">
      <c r="J676" s="200"/>
      <c r="K676" s="83"/>
      <c r="L676" s="199"/>
      <c r="M676" s="200"/>
      <c r="N676" s="83"/>
      <c r="O676" s="194"/>
      <c r="P676" s="193"/>
      <c r="Q676" s="193"/>
    </row>
    <row r="677" spans="10:17" ht="23.25" x14ac:dyDescent="0.2">
      <c r="J677" s="363"/>
      <c r="K677" s="25"/>
      <c r="L677" s="220"/>
      <c r="M677" s="126"/>
      <c r="N677" s="124"/>
      <c r="O677" s="194"/>
      <c r="P677" s="193"/>
      <c r="Q677" s="193"/>
    </row>
    <row r="678" spans="10:17" ht="23.25" x14ac:dyDescent="0.2">
      <c r="J678" s="363"/>
      <c r="K678" s="25"/>
      <c r="L678" s="25"/>
      <c r="M678" s="130"/>
      <c r="N678" s="124"/>
      <c r="O678" s="194"/>
      <c r="P678" s="193"/>
      <c r="Q678" s="193"/>
    </row>
    <row r="679" spans="10:17" ht="23.25" x14ac:dyDescent="0.2">
      <c r="J679" s="363"/>
      <c r="K679" s="25"/>
      <c r="L679" s="220"/>
      <c r="M679" s="130"/>
      <c r="N679" s="124"/>
      <c r="O679" s="194"/>
      <c r="P679" s="193"/>
      <c r="Q679" s="193"/>
    </row>
    <row r="680" spans="10:17" ht="23.25" x14ac:dyDescent="0.2">
      <c r="J680" s="363"/>
      <c r="K680" s="25"/>
      <c r="L680" s="220"/>
      <c r="M680" s="130"/>
      <c r="N680" s="211"/>
      <c r="O680" s="194"/>
      <c r="P680" s="193"/>
      <c r="Q680" s="193"/>
    </row>
    <row r="681" spans="10:17" ht="23.25" x14ac:dyDescent="0.2">
      <c r="J681" s="363"/>
      <c r="K681" s="25"/>
      <c r="L681" s="220"/>
      <c r="M681" s="130"/>
      <c r="N681" s="124"/>
      <c r="O681" s="194"/>
      <c r="P681" s="193"/>
      <c r="Q681" s="193"/>
    </row>
    <row r="682" spans="10:17" ht="23.25" x14ac:dyDescent="0.2">
      <c r="J682" s="363"/>
      <c r="K682" s="25"/>
      <c r="L682" s="25"/>
      <c r="M682" s="130"/>
      <c r="N682" s="124"/>
      <c r="O682" s="194"/>
      <c r="P682" s="193"/>
      <c r="Q682" s="193"/>
    </row>
    <row r="683" spans="10:17" ht="18.75" x14ac:dyDescent="0.2">
      <c r="J683" s="363"/>
      <c r="K683" s="45"/>
      <c r="L683" s="111"/>
      <c r="M683" s="105"/>
      <c r="N683" s="66"/>
      <c r="O683" s="194"/>
      <c r="P683" s="193"/>
      <c r="Q683" s="193"/>
    </row>
    <row r="684" spans="10:17" ht="18.75" x14ac:dyDescent="0.2">
      <c r="J684" s="363"/>
      <c r="K684" s="45"/>
      <c r="L684" s="111"/>
      <c r="M684" s="100"/>
      <c r="N684" s="66"/>
      <c r="O684" s="194"/>
      <c r="P684" s="193"/>
      <c r="Q684" s="193"/>
    </row>
    <row r="685" spans="10:17" ht="18" x14ac:dyDescent="0.2">
      <c r="J685" s="200"/>
      <c r="K685" s="83"/>
      <c r="L685" s="199"/>
      <c r="M685" s="200"/>
      <c r="N685" s="83"/>
      <c r="O685" s="194"/>
      <c r="P685" s="193"/>
      <c r="Q685" s="193"/>
    </row>
    <row r="686" spans="10:17" ht="23.25" x14ac:dyDescent="0.2">
      <c r="J686" s="183"/>
      <c r="K686" s="25"/>
      <c r="L686" s="25"/>
      <c r="M686" s="130"/>
      <c r="N686" s="124"/>
      <c r="O686" s="194"/>
      <c r="P686" s="193"/>
      <c r="Q686" s="193"/>
    </row>
    <row r="687" spans="10:17" ht="23.25" x14ac:dyDescent="0.2">
      <c r="J687" s="131"/>
      <c r="K687" s="25"/>
      <c r="L687" s="25"/>
      <c r="M687" s="130"/>
      <c r="N687" s="124"/>
      <c r="O687" s="194"/>
      <c r="P687" s="193"/>
      <c r="Q687" s="193"/>
    </row>
    <row r="688" spans="10:17" ht="23.25" x14ac:dyDescent="0.2">
      <c r="J688" s="363"/>
      <c r="K688" s="25"/>
      <c r="L688" s="73"/>
      <c r="M688" s="130"/>
      <c r="N688" s="124"/>
      <c r="O688" s="194"/>
      <c r="P688" s="193"/>
      <c r="Q688" s="193"/>
    </row>
    <row r="689" spans="10:17" ht="23.25" x14ac:dyDescent="0.2">
      <c r="J689" s="363"/>
      <c r="K689" s="25"/>
      <c r="L689" s="25"/>
      <c r="M689" s="130"/>
      <c r="N689" s="124"/>
      <c r="O689" s="194"/>
      <c r="P689" s="193"/>
      <c r="Q689" s="193"/>
    </row>
    <row r="690" spans="10:17" ht="23.25" x14ac:dyDescent="0.2">
      <c r="J690" s="363"/>
      <c r="K690" s="45"/>
      <c r="L690" s="111"/>
      <c r="M690" s="102"/>
      <c r="N690" s="81"/>
      <c r="O690" s="194"/>
      <c r="P690" s="193"/>
      <c r="Q690" s="193"/>
    </row>
    <row r="691" spans="10:17" ht="21" x14ac:dyDescent="0.2">
      <c r="J691" s="363"/>
      <c r="K691" s="45"/>
      <c r="L691" s="111"/>
      <c r="M691" s="105"/>
      <c r="N691" s="82"/>
      <c r="O691" s="194"/>
      <c r="P691" s="193"/>
      <c r="Q691" s="193"/>
    </row>
    <row r="692" spans="10:17" ht="18" x14ac:dyDescent="0.2">
      <c r="J692" s="200"/>
      <c r="K692" s="83"/>
      <c r="L692" s="199"/>
      <c r="M692" s="200"/>
      <c r="N692" s="83"/>
      <c r="O692" s="194"/>
      <c r="P692" s="193"/>
      <c r="Q692" s="193"/>
    </row>
    <row r="693" spans="10:17" ht="23.25" x14ac:dyDescent="0.2">
      <c r="J693" s="363"/>
      <c r="K693" s="220"/>
      <c r="L693" s="25"/>
      <c r="M693" s="130"/>
      <c r="N693" s="124"/>
      <c r="O693" s="194"/>
      <c r="P693" s="193"/>
      <c r="Q693" s="193"/>
    </row>
    <row r="694" spans="10:17" ht="23.25" x14ac:dyDescent="0.2">
      <c r="J694" s="363"/>
      <c r="K694" s="220"/>
      <c r="L694" s="25"/>
      <c r="M694" s="130"/>
      <c r="N694" s="124"/>
      <c r="O694" s="194"/>
      <c r="P694" s="193"/>
      <c r="Q694" s="193"/>
    </row>
    <row r="695" spans="10:17" ht="23.25" x14ac:dyDescent="0.2">
      <c r="J695" s="363"/>
      <c r="K695" s="220"/>
      <c r="L695" s="25"/>
      <c r="M695" s="130"/>
      <c r="N695" s="124"/>
      <c r="O695" s="194"/>
      <c r="P695" s="193"/>
      <c r="Q695" s="193"/>
    </row>
    <row r="696" spans="10:17" ht="23.25" x14ac:dyDescent="0.2">
      <c r="J696" s="363"/>
      <c r="K696" s="220"/>
      <c r="L696" s="25"/>
      <c r="M696" s="130"/>
      <c r="N696" s="124"/>
      <c r="O696" s="194"/>
      <c r="P696" s="193"/>
      <c r="Q696" s="193"/>
    </row>
    <row r="697" spans="10:17" ht="18.75" x14ac:dyDescent="0.2">
      <c r="J697" s="363"/>
      <c r="K697" s="45"/>
      <c r="L697" s="111"/>
      <c r="M697" s="100"/>
      <c r="N697" s="66"/>
      <c r="O697" s="194"/>
      <c r="P697" s="193"/>
      <c r="Q697" s="193"/>
    </row>
    <row r="698" spans="10:17" ht="18.75" x14ac:dyDescent="0.2">
      <c r="J698" s="363"/>
      <c r="K698" s="45"/>
      <c r="L698" s="111"/>
      <c r="M698" s="100"/>
      <c r="N698" s="66"/>
      <c r="O698" s="194"/>
      <c r="P698" s="193"/>
      <c r="Q698" s="193"/>
    </row>
    <row r="699" spans="10:17" ht="18" x14ac:dyDescent="0.2">
      <c r="J699" s="200"/>
      <c r="K699" s="83"/>
      <c r="L699" s="199"/>
      <c r="M699" s="200"/>
      <c r="N699" s="83"/>
      <c r="O699" s="194"/>
      <c r="P699" s="193"/>
      <c r="Q699" s="193"/>
    </row>
    <row r="700" spans="10:17" ht="24" thickBot="1" x14ac:dyDescent="0.25">
      <c r="J700" s="363"/>
      <c r="K700" s="50"/>
      <c r="L700" s="25"/>
      <c r="M700" s="130"/>
      <c r="N700" s="124"/>
      <c r="O700" s="194"/>
      <c r="P700" s="193"/>
      <c r="Q700" s="193"/>
    </row>
    <row r="701" spans="10:17" ht="19.5" thickTop="1" x14ac:dyDescent="0.2">
      <c r="J701" s="363"/>
      <c r="K701" s="45"/>
      <c r="L701" s="111"/>
      <c r="M701" s="100"/>
      <c r="N701" s="66"/>
      <c r="O701" s="194"/>
      <c r="P701" s="193"/>
      <c r="Q701" s="193"/>
    </row>
    <row r="702" spans="10:17" ht="21" x14ac:dyDescent="0.2">
      <c r="J702" s="363"/>
      <c r="K702" s="45"/>
      <c r="L702" s="111"/>
      <c r="M702" s="90"/>
      <c r="N702" s="82"/>
      <c r="O702" s="194"/>
      <c r="P702" s="193"/>
      <c r="Q702" s="193"/>
    </row>
    <row r="703" spans="10:17" ht="18" x14ac:dyDescent="0.2">
      <c r="J703" s="200"/>
      <c r="K703" s="83"/>
      <c r="L703" s="199"/>
      <c r="M703" s="200"/>
      <c r="N703" s="83"/>
      <c r="O703" s="194"/>
      <c r="P703" s="193"/>
      <c r="Q703" s="193"/>
    </row>
    <row r="704" spans="10:17" ht="23.25" x14ac:dyDescent="0.2">
      <c r="J704" s="363"/>
      <c r="K704" s="25"/>
      <c r="L704" s="25"/>
      <c r="M704" s="130"/>
      <c r="N704" s="124"/>
      <c r="O704" s="194"/>
      <c r="P704" s="193"/>
      <c r="Q704" s="193"/>
    </row>
    <row r="705" spans="10:17" ht="21" x14ac:dyDescent="0.2">
      <c r="J705" s="363"/>
      <c r="K705" s="45"/>
      <c r="L705" s="111"/>
      <c r="M705" s="90"/>
      <c r="N705" s="82"/>
      <c r="O705" s="194"/>
      <c r="P705" s="193"/>
      <c r="Q705" s="193"/>
    </row>
    <row r="706" spans="10:17" ht="18.75" x14ac:dyDescent="0.2">
      <c r="J706" s="363"/>
      <c r="K706" s="45"/>
      <c r="L706" s="111"/>
      <c r="M706" s="105"/>
      <c r="N706" s="66"/>
      <c r="O706" s="194"/>
      <c r="P706" s="193"/>
      <c r="Q706" s="193"/>
    </row>
    <row r="707" spans="10:17" ht="19.5" thickBot="1" x14ac:dyDescent="0.25">
      <c r="J707" s="363"/>
      <c r="K707" s="45"/>
      <c r="L707" s="111"/>
      <c r="M707" s="105"/>
      <c r="N707" s="66"/>
      <c r="O707" s="194"/>
      <c r="P707" s="193"/>
      <c r="Q707" s="193"/>
    </row>
    <row r="708" spans="10:17" ht="22.5" thickBot="1" x14ac:dyDescent="0.25">
      <c r="J708" s="207"/>
      <c r="K708" s="206"/>
      <c r="L708" s="205"/>
      <c r="M708" s="207"/>
      <c r="N708" s="206"/>
      <c r="O708" s="208"/>
      <c r="P708" s="193"/>
      <c r="Q708" s="193"/>
    </row>
    <row r="709" spans="10:17" ht="23.25" x14ac:dyDescent="0.2">
      <c r="J709" s="363"/>
      <c r="K709" s="46"/>
      <c r="L709" s="111"/>
      <c r="M709" s="104"/>
      <c r="N709" s="97"/>
      <c r="O709" s="194"/>
      <c r="P709" s="193"/>
      <c r="Q709" s="193"/>
    </row>
    <row r="710" spans="10:17" ht="23.25" x14ac:dyDescent="0.2">
      <c r="J710" s="363"/>
      <c r="K710" s="46"/>
      <c r="L710" s="111"/>
      <c r="M710" s="104"/>
      <c r="N710" s="97"/>
      <c r="O710" s="194"/>
      <c r="P710" s="193"/>
      <c r="Q710" s="193"/>
    </row>
    <row r="711" spans="10:17" ht="23.25" x14ac:dyDescent="0.2">
      <c r="J711" s="363"/>
      <c r="K711" s="46"/>
      <c r="L711" s="115"/>
      <c r="M711" s="104"/>
      <c r="N711" s="97"/>
      <c r="O711" s="194"/>
      <c r="P711" s="193"/>
      <c r="Q711" s="193"/>
    </row>
    <row r="712" spans="10:17" ht="23.25" x14ac:dyDescent="0.2">
      <c r="J712" s="363"/>
      <c r="K712" s="35"/>
      <c r="L712" s="69"/>
      <c r="M712" s="126"/>
      <c r="N712" s="124"/>
      <c r="O712" s="194"/>
      <c r="P712" s="193"/>
      <c r="Q712" s="193"/>
    </row>
    <row r="713" spans="10:17" ht="23.25" x14ac:dyDescent="0.2">
      <c r="J713" s="363"/>
      <c r="K713" s="35"/>
      <c r="L713" s="69"/>
      <c r="M713" s="126"/>
      <c r="N713" s="124"/>
      <c r="O713" s="194"/>
      <c r="P713" s="193"/>
      <c r="Q713" s="193"/>
    </row>
    <row r="714" spans="10:17" ht="23.25" x14ac:dyDescent="0.2">
      <c r="J714" s="363"/>
      <c r="K714" s="35"/>
      <c r="L714" s="25"/>
      <c r="M714" s="126"/>
      <c r="N714" s="124"/>
      <c r="O714" s="194"/>
      <c r="P714" s="193"/>
      <c r="Q714" s="193"/>
    </row>
    <row r="715" spans="10:17" ht="23.25" x14ac:dyDescent="0.2">
      <c r="J715" s="363"/>
      <c r="K715" s="35"/>
      <c r="L715" s="25"/>
      <c r="M715" s="126"/>
      <c r="N715" s="124"/>
      <c r="O715" s="194"/>
      <c r="P715" s="193"/>
      <c r="Q715" s="193"/>
    </row>
    <row r="716" spans="10:17" ht="20.25" x14ac:dyDescent="0.3">
      <c r="J716" s="363"/>
      <c r="K716" s="35"/>
      <c r="L716" s="25"/>
      <c r="M716" s="195"/>
      <c r="N716" s="222"/>
      <c r="O716" s="194"/>
      <c r="P716" s="193"/>
      <c r="Q716" s="193"/>
    </row>
    <row r="717" spans="10:17" ht="23.25" x14ac:dyDescent="0.2">
      <c r="J717" s="363"/>
      <c r="K717" s="35"/>
      <c r="L717" s="25"/>
      <c r="M717" s="126"/>
      <c r="N717" s="124"/>
      <c r="O717" s="194"/>
      <c r="P717" s="193"/>
      <c r="Q717" s="193"/>
    </row>
    <row r="718" spans="10:17" ht="23.25" x14ac:dyDescent="0.2">
      <c r="J718" s="363"/>
      <c r="K718" s="35"/>
      <c r="L718" s="25"/>
      <c r="M718" s="126"/>
      <c r="N718" s="124"/>
      <c r="O718" s="194"/>
      <c r="P718" s="193"/>
      <c r="Q718" s="193"/>
    </row>
    <row r="719" spans="10:17" ht="23.25" x14ac:dyDescent="0.2">
      <c r="J719" s="363"/>
      <c r="K719" s="35"/>
      <c r="L719" s="69"/>
      <c r="M719" s="126"/>
      <c r="N719" s="124"/>
      <c r="O719" s="194"/>
      <c r="P719" s="193"/>
      <c r="Q719" s="193"/>
    </row>
    <row r="720" spans="10:17" ht="23.25" x14ac:dyDescent="0.2">
      <c r="J720" s="360"/>
      <c r="K720" s="35"/>
      <c r="L720" s="25"/>
      <c r="M720" s="126"/>
      <c r="N720" s="124"/>
      <c r="O720" s="194"/>
      <c r="P720" s="193"/>
      <c r="Q720" s="193"/>
    </row>
    <row r="721" spans="10:17" ht="23.25" x14ac:dyDescent="0.2">
      <c r="J721" s="360"/>
      <c r="K721" s="35"/>
      <c r="L721" s="25"/>
      <c r="M721" s="130"/>
      <c r="N721" s="124"/>
      <c r="O721" s="194"/>
      <c r="P721" s="193"/>
      <c r="Q721" s="193"/>
    </row>
    <row r="722" spans="10:17" ht="23.25" x14ac:dyDescent="0.2">
      <c r="J722" s="360"/>
      <c r="K722" s="35"/>
      <c r="L722" s="25"/>
      <c r="M722" s="130"/>
      <c r="N722" s="124"/>
      <c r="O722" s="194"/>
      <c r="P722" s="193"/>
      <c r="Q722" s="193"/>
    </row>
    <row r="723" spans="10:17" ht="23.25" x14ac:dyDescent="0.2">
      <c r="J723" s="360"/>
      <c r="K723" s="35"/>
      <c r="L723" s="69"/>
      <c r="M723" s="130"/>
      <c r="N723" s="124"/>
      <c r="O723" s="194"/>
      <c r="P723" s="193"/>
      <c r="Q723" s="193"/>
    </row>
    <row r="724" spans="10:17" ht="23.25" x14ac:dyDescent="0.2">
      <c r="J724" s="370"/>
      <c r="K724" s="189"/>
      <c r="L724" s="73"/>
      <c r="M724" s="144"/>
      <c r="N724" s="134"/>
      <c r="O724" s="217"/>
      <c r="P724" s="193"/>
      <c r="Q724" s="193"/>
    </row>
    <row r="725" spans="10:17" ht="23.25" x14ac:dyDescent="0.2">
      <c r="J725" s="360"/>
      <c r="K725" s="189"/>
      <c r="L725" s="25"/>
      <c r="M725" s="130"/>
      <c r="N725" s="124"/>
      <c r="O725" s="217"/>
      <c r="P725" s="193"/>
      <c r="Q725" s="193"/>
    </row>
    <row r="726" spans="10:17" ht="23.25" x14ac:dyDescent="0.2">
      <c r="J726" s="360"/>
      <c r="K726" s="189"/>
      <c r="L726" s="25"/>
      <c r="M726" s="130"/>
      <c r="N726" s="142"/>
      <c r="O726" s="217"/>
      <c r="P726" s="193"/>
      <c r="Q726" s="193"/>
    </row>
    <row r="727" spans="10:17" ht="23.25" x14ac:dyDescent="0.2">
      <c r="J727" s="360"/>
      <c r="K727" s="189"/>
      <c r="L727" s="25"/>
      <c r="M727" s="130"/>
      <c r="N727" s="124"/>
      <c r="O727" s="217"/>
      <c r="P727" s="193"/>
      <c r="Q727" s="193"/>
    </row>
    <row r="728" spans="10:17" ht="23.25" x14ac:dyDescent="0.2">
      <c r="J728" s="360"/>
      <c r="K728" s="189"/>
      <c r="L728" s="25"/>
      <c r="M728" s="130"/>
      <c r="N728" s="124"/>
      <c r="O728" s="217"/>
      <c r="P728" s="193"/>
      <c r="Q728" s="193"/>
    </row>
    <row r="729" spans="10:17" ht="23.25" x14ac:dyDescent="0.2">
      <c r="J729" s="360"/>
      <c r="K729" s="189"/>
      <c r="L729" s="25"/>
      <c r="M729" s="130"/>
      <c r="N729" s="124"/>
      <c r="O729" s="217"/>
      <c r="P729" s="193"/>
      <c r="Q729" s="193"/>
    </row>
    <row r="730" spans="10:17" ht="23.25" x14ac:dyDescent="0.2">
      <c r="J730" s="360"/>
      <c r="K730" s="167"/>
      <c r="L730" s="128"/>
      <c r="M730" s="130"/>
      <c r="N730" s="124"/>
      <c r="O730" s="223"/>
      <c r="P730" s="193"/>
      <c r="Q730" s="193"/>
    </row>
    <row r="731" spans="10:17" ht="23.25" x14ac:dyDescent="0.2">
      <c r="J731" s="360"/>
      <c r="K731" s="167"/>
      <c r="L731" s="25"/>
      <c r="M731" s="130"/>
      <c r="N731" s="124"/>
      <c r="O731" s="223"/>
      <c r="P731" s="193"/>
      <c r="Q731" s="193"/>
    </row>
    <row r="732" spans="10:17" ht="23.25" x14ac:dyDescent="0.2">
      <c r="J732" s="360"/>
      <c r="K732" s="167"/>
      <c r="L732" s="73"/>
      <c r="M732" s="130"/>
      <c r="N732" s="124"/>
      <c r="O732" s="223"/>
      <c r="P732" s="193"/>
      <c r="Q732" s="193"/>
    </row>
    <row r="733" spans="10:17" ht="23.25" x14ac:dyDescent="0.2">
      <c r="J733" s="360"/>
      <c r="K733" s="167"/>
      <c r="L733" s="73"/>
      <c r="M733" s="130"/>
      <c r="N733" s="124"/>
      <c r="O733" s="223"/>
      <c r="P733" s="193"/>
      <c r="Q733" s="193"/>
    </row>
    <row r="734" spans="10:17" ht="23.25" x14ac:dyDescent="0.2">
      <c r="J734" s="360"/>
      <c r="K734" s="167"/>
      <c r="L734" s="25"/>
      <c r="M734" s="130"/>
      <c r="N734" s="124"/>
      <c r="O734" s="223"/>
      <c r="P734" s="193"/>
      <c r="Q734" s="193"/>
    </row>
    <row r="735" spans="10:17" ht="23.25" x14ac:dyDescent="0.2">
      <c r="J735" s="371"/>
      <c r="K735" s="224"/>
      <c r="L735" s="73"/>
      <c r="M735" s="144"/>
      <c r="N735" s="134"/>
      <c r="O735" s="223"/>
      <c r="P735" s="193"/>
      <c r="Q735" s="193"/>
    </row>
    <row r="736" spans="10:17" ht="23.25" x14ac:dyDescent="0.2">
      <c r="J736" s="360"/>
      <c r="K736" s="224"/>
      <c r="L736" s="25"/>
      <c r="M736" s="130"/>
      <c r="N736" s="124"/>
      <c r="O736" s="223"/>
      <c r="P736" s="193"/>
      <c r="Q736" s="193"/>
    </row>
    <row r="737" spans="10:17" ht="23.25" x14ac:dyDescent="0.2">
      <c r="J737" s="360"/>
      <c r="K737" s="224"/>
      <c r="L737" s="45"/>
      <c r="M737" s="149"/>
      <c r="N737" s="124"/>
      <c r="O737" s="223"/>
      <c r="P737" s="193"/>
      <c r="Q737" s="193"/>
    </row>
    <row r="738" spans="10:17" ht="23.25" x14ac:dyDescent="0.3">
      <c r="J738" s="360"/>
      <c r="K738" s="224"/>
      <c r="L738" s="69"/>
      <c r="M738" s="130"/>
      <c r="N738" s="225"/>
      <c r="O738" s="223"/>
      <c r="P738" s="193"/>
      <c r="Q738" s="193"/>
    </row>
    <row r="739" spans="10:17" ht="23.25" x14ac:dyDescent="0.2">
      <c r="J739" s="360"/>
      <c r="K739" s="224"/>
      <c r="L739" s="45"/>
      <c r="M739" s="130"/>
      <c r="N739" s="124"/>
      <c r="O739" s="223"/>
      <c r="P739" s="193"/>
      <c r="Q739" s="193"/>
    </row>
    <row r="740" spans="10:17" ht="23.25" x14ac:dyDescent="0.2">
      <c r="J740" s="360"/>
      <c r="K740" s="224"/>
      <c r="L740" s="69"/>
      <c r="M740" s="130"/>
      <c r="N740" s="124"/>
      <c r="O740" s="223"/>
      <c r="P740" s="193"/>
      <c r="Q740" s="193"/>
    </row>
    <row r="741" spans="10:17" ht="23.25" x14ac:dyDescent="0.2">
      <c r="J741" s="360"/>
      <c r="K741" s="224"/>
      <c r="L741" s="25"/>
      <c r="M741" s="130"/>
      <c r="N741" s="124"/>
      <c r="O741" s="223"/>
      <c r="P741" s="193"/>
      <c r="Q741" s="193"/>
    </row>
    <row r="742" spans="10:17" ht="23.25" x14ac:dyDescent="0.2">
      <c r="J742" s="360"/>
      <c r="K742" s="224"/>
      <c r="L742" s="69"/>
      <c r="M742" s="130"/>
      <c r="N742" s="124"/>
      <c r="O742" s="223"/>
      <c r="P742" s="193"/>
      <c r="Q742" s="193"/>
    </row>
    <row r="743" spans="10:17" ht="23.25" x14ac:dyDescent="0.2">
      <c r="J743" s="360"/>
      <c r="K743" s="224"/>
      <c r="L743" s="45"/>
      <c r="M743" s="130"/>
      <c r="N743" s="124"/>
      <c r="O743" s="223"/>
      <c r="P743" s="193"/>
      <c r="Q743" s="193"/>
    </row>
    <row r="744" spans="10:17" ht="23.25" x14ac:dyDescent="0.2">
      <c r="J744" s="360"/>
      <c r="K744" s="224"/>
      <c r="L744" s="27"/>
      <c r="M744" s="130"/>
      <c r="N744" s="124"/>
      <c r="O744" s="223"/>
      <c r="P744" s="193"/>
      <c r="Q744" s="193"/>
    </row>
    <row r="745" spans="10:17" ht="23.25" x14ac:dyDescent="0.2">
      <c r="J745" s="360"/>
      <c r="K745" s="224"/>
      <c r="L745" s="69"/>
      <c r="M745" s="130"/>
      <c r="N745" s="124"/>
      <c r="O745" s="223"/>
      <c r="P745" s="193"/>
      <c r="Q745" s="193"/>
    </row>
    <row r="746" spans="10:17" ht="23.25" x14ac:dyDescent="0.2">
      <c r="J746" s="360"/>
      <c r="K746" s="224"/>
      <c r="L746" s="25"/>
      <c r="M746" s="130"/>
      <c r="N746" s="124"/>
      <c r="O746" s="223"/>
      <c r="P746" s="193"/>
      <c r="Q746" s="193"/>
    </row>
    <row r="747" spans="10:17" ht="23.25" x14ac:dyDescent="0.2">
      <c r="J747" s="360"/>
      <c r="K747" s="224"/>
      <c r="L747" s="73"/>
      <c r="M747" s="130"/>
      <c r="N747" s="124"/>
      <c r="O747" s="223"/>
      <c r="P747" s="193"/>
      <c r="Q747" s="193"/>
    </row>
    <row r="748" spans="10:17" ht="23.25" x14ac:dyDescent="0.2">
      <c r="J748" s="360"/>
      <c r="K748" s="224"/>
      <c r="L748" s="69"/>
      <c r="M748" s="130"/>
      <c r="N748" s="124"/>
      <c r="O748" s="223"/>
      <c r="P748" s="193"/>
      <c r="Q748" s="193"/>
    </row>
    <row r="749" spans="10:17" ht="23.25" x14ac:dyDescent="0.2">
      <c r="J749" s="360"/>
      <c r="K749" s="35"/>
      <c r="L749" s="25"/>
      <c r="M749" s="126"/>
      <c r="N749" s="124"/>
      <c r="O749" s="223"/>
      <c r="P749" s="193"/>
      <c r="Q749" s="193"/>
    </row>
    <row r="750" spans="10:17" ht="18" x14ac:dyDescent="0.2">
      <c r="J750" s="200"/>
      <c r="K750" s="83"/>
      <c r="L750" s="199"/>
      <c r="M750" s="200"/>
      <c r="N750" s="83"/>
      <c r="O750" s="194"/>
      <c r="P750" s="193"/>
      <c r="Q750" s="193"/>
    </row>
    <row r="751" spans="10:17" ht="23.25" x14ac:dyDescent="0.2">
      <c r="J751" s="372"/>
      <c r="K751" s="25"/>
      <c r="L751" s="45"/>
      <c r="M751" s="126"/>
      <c r="N751" s="124"/>
      <c r="O751" s="194"/>
      <c r="P751" s="193"/>
      <c r="Q751" s="193"/>
    </row>
    <row r="752" spans="10:17" ht="23.25" x14ac:dyDescent="0.2">
      <c r="J752" s="363"/>
      <c r="K752" s="25"/>
      <c r="L752" s="45"/>
      <c r="M752" s="126"/>
      <c r="N752" s="124"/>
      <c r="O752" s="194"/>
      <c r="P752" s="193"/>
      <c r="Q752" s="193"/>
    </row>
    <row r="753" spans="10:17" ht="18.75" x14ac:dyDescent="0.2">
      <c r="J753" s="363"/>
      <c r="K753" s="46"/>
      <c r="L753" s="111"/>
      <c r="M753" s="100"/>
      <c r="N753" s="66"/>
      <c r="O753" s="194"/>
      <c r="P753" s="193"/>
      <c r="Q753" s="193"/>
    </row>
    <row r="754" spans="10:17" ht="18.75" x14ac:dyDescent="0.2">
      <c r="J754" s="363"/>
      <c r="K754" s="46"/>
      <c r="L754" s="111"/>
      <c r="M754" s="100"/>
      <c r="N754" s="66"/>
      <c r="O754" s="194"/>
      <c r="P754" s="193"/>
      <c r="Q754" s="193"/>
    </row>
    <row r="755" spans="10:17" ht="18.75" x14ac:dyDescent="0.2">
      <c r="J755" s="363"/>
      <c r="K755" s="46"/>
      <c r="L755" s="111"/>
      <c r="M755" s="100"/>
      <c r="N755" s="66"/>
      <c r="O755" s="194"/>
      <c r="P755" s="193"/>
      <c r="Q755" s="193"/>
    </row>
    <row r="756" spans="10:17" ht="18" x14ac:dyDescent="0.2">
      <c r="J756" s="200"/>
      <c r="K756" s="83"/>
      <c r="L756" s="199"/>
      <c r="M756" s="200"/>
      <c r="N756" s="83"/>
      <c r="O756" s="194"/>
      <c r="P756" s="193"/>
      <c r="Q756" s="193"/>
    </row>
    <row r="757" spans="10:17" ht="23.25" x14ac:dyDescent="0.2">
      <c r="J757" s="363"/>
      <c r="K757" s="25"/>
      <c r="L757" s="27"/>
      <c r="M757" s="126"/>
      <c r="N757" s="124"/>
      <c r="O757" s="194"/>
      <c r="P757" s="193"/>
      <c r="Q757" s="193"/>
    </row>
    <row r="758" spans="10:17" ht="23.25" x14ac:dyDescent="0.2">
      <c r="J758" s="363"/>
      <c r="K758" s="73"/>
      <c r="L758" s="227"/>
      <c r="M758" s="130"/>
      <c r="N758" s="124"/>
      <c r="O758" s="194"/>
      <c r="P758" s="193"/>
      <c r="Q758" s="193"/>
    </row>
    <row r="759" spans="10:17" ht="23.25" x14ac:dyDescent="0.2">
      <c r="J759" s="363"/>
      <c r="K759" s="25"/>
      <c r="L759" s="27"/>
      <c r="M759" s="126"/>
      <c r="N759" s="124"/>
      <c r="O759" s="194"/>
      <c r="P759" s="193"/>
      <c r="Q759" s="193"/>
    </row>
    <row r="760" spans="10:17" ht="23.25" x14ac:dyDescent="0.2">
      <c r="J760" s="370"/>
      <c r="K760" s="73"/>
      <c r="L760" s="227"/>
      <c r="M760" s="144"/>
      <c r="N760" s="134"/>
      <c r="O760" s="217"/>
      <c r="P760" s="193"/>
      <c r="Q760" s="193"/>
    </row>
    <row r="761" spans="10:17" ht="23.25" x14ac:dyDescent="0.2">
      <c r="J761" s="360"/>
      <c r="K761" s="73"/>
      <c r="L761" s="25"/>
      <c r="M761" s="130"/>
      <c r="N761" s="124"/>
      <c r="O761" s="217"/>
      <c r="P761" s="193"/>
      <c r="Q761" s="193"/>
    </row>
    <row r="762" spans="10:17" ht="23.25" x14ac:dyDescent="0.2">
      <c r="J762" s="360"/>
      <c r="K762" s="73"/>
      <c r="L762" s="227"/>
      <c r="M762" s="130"/>
      <c r="N762" s="124"/>
      <c r="O762" s="217"/>
      <c r="P762" s="193"/>
      <c r="Q762" s="193"/>
    </row>
    <row r="763" spans="10:17" ht="23.25" x14ac:dyDescent="0.2">
      <c r="J763" s="360"/>
      <c r="K763" s="128"/>
      <c r="L763" s="177"/>
      <c r="M763" s="130"/>
      <c r="N763" s="124"/>
      <c r="O763" s="217"/>
      <c r="P763" s="193"/>
      <c r="Q763" s="193"/>
    </row>
    <row r="764" spans="10:17" ht="23.25" x14ac:dyDescent="0.2">
      <c r="J764" s="360"/>
      <c r="K764" s="128"/>
      <c r="L764" s="177"/>
      <c r="M764" s="130"/>
      <c r="N764" s="124"/>
      <c r="O764" s="217"/>
      <c r="P764" s="193"/>
      <c r="Q764" s="193"/>
    </row>
    <row r="765" spans="10:17" ht="23.25" x14ac:dyDescent="0.2">
      <c r="J765" s="360"/>
      <c r="K765" s="128"/>
      <c r="L765" s="177"/>
      <c r="M765" s="130"/>
      <c r="N765" s="124"/>
      <c r="O765" s="217"/>
      <c r="P765" s="193"/>
      <c r="Q765" s="193"/>
    </row>
    <row r="766" spans="10:17" ht="18" x14ac:dyDescent="0.2">
      <c r="J766" s="200"/>
      <c r="K766" s="83"/>
      <c r="L766" s="199"/>
      <c r="M766" s="200"/>
      <c r="N766" s="83"/>
      <c r="O766" s="194"/>
      <c r="P766" s="193"/>
      <c r="Q766" s="193"/>
    </row>
    <row r="767" spans="10:17" ht="21" x14ac:dyDescent="0.2">
      <c r="J767" s="363"/>
      <c r="K767" s="35"/>
      <c r="L767" s="25"/>
      <c r="M767" s="185"/>
      <c r="N767" s="125"/>
      <c r="O767" s="194"/>
      <c r="P767" s="193"/>
      <c r="Q767" s="193"/>
    </row>
    <row r="768" spans="10:17" ht="21" x14ac:dyDescent="0.2">
      <c r="J768" s="363"/>
      <c r="K768" s="35"/>
      <c r="L768" s="25"/>
      <c r="M768" s="185"/>
      <c r="N768" s="125"/>
      <c r="O768" s="194"/>
      <c r="P768" s="193"/>
      <c r="Q768" s="193"/>
    </row>
    <row r="769" spans="10:17" ht="21" x14ac:dyDescent="0.2">
      <c r="J769" s="363"/>
      <c r="K769" s="35"/>
      <c r="L769" s="25"/>
      <c r="M769" s="185"/>
      <c r="N769" s="125"/>
      <c r="O769" s="194"/>
      <c r="P769" s="193"/>
      <c r="Q769" s="193"/>
    </row>
    <row r="770" spans="10:17" ht="21" x14ac:dyDescent="0.2">
      <c r="J770" s="363"/>
      <c r="K770" s="35"/>
      <c r="L770" s="25"/>
      <c r="M770" s="185"/>
      <c r="N770" s="125"/>
      <c r="O770" s="194"/>
      <c r="P770" s="193"/>
      <c r="Q770" s="193"/>
    </row>
    <row r="771" spans="10:17" ht="21" x14ac:dyDescent="0.2">
      <c r="J771" s="363"/>
      <c r="K771" s="35"/>
      <c r="L771" s="25"/>
      <c r="M771" s="185"/>
      <c r="N771" s="125"/>
      <c r="O771" s="194"/>
      <c r="P771" s="193"/>
      <c r="Q771" s="193"/>
    </row>
    <row r="772" spans="10:17" ht="18.75" thickBot="1" x14ac:dyDescent="0.25">
      <c r="J772" s="363"/>
      <c r="K772" s="45"/>
      <c r="L772" s="111"/>
      <c r="M772" s="106"/>
      <c r="N772" s="96"/>
      <c r="O772" s="194"/>
      <c r="P772" s="193"/>
      <c r="Q772" s="193"/>
    </row>
    <row r="773" spans="10:17" ht="22.5" thickBot="1" x14ac:dyDescent="0.25">
      <c r="J773" s="207"/>
      <c r="K773" s="206"/>
      <c r="L773" s="205"/>
      <c r="M773" s="207"/>
      <c r="N773" s="206"/>
      <c r="O773" s="208"/>
      <c r="P773" s="193"/>
      <c r="Q773" s="193"/>
    </row>
    <row r="774" spans="10:17" ht="23.25" x14ac:dyDescent="0.2">
      <c r="J774" s="363"/>
      <c r="K774" s="47"/>
      <c r="L774" s="45"/>
      <c r="M774" s="126"/>
      <c r="N774" s="124"/>
      <c r="O774" s="194"/>
      <c r="P774" s="193"/>
      <c r="Q774" s="193"/>
    </row>
    <row r="775" spans="10:17" ht="23.25" x14ac:dyDescent="0.2">
      <c r="J775" s="363"/>
      <c r="K775" s="47"/>
      <c r="L775" s="45"/>
      <c r="M775" s="228"/>
      <c r="N775" s="229"/>
      <c r="O775" s="194"/>
      <c r="P775" s="193"/>
      <c r="Q775" s="193"/>
    </row>
    <row r="776" spans="10:17" ht="23.25" x14ac:dyDescent="0.2">
      <c r="J776" s="363"/>
      <c r="K776" s="47"/>
      <c r="L776" s="45"/>
      <c r="M776" s="126"/>
      <c r="N776" s="124"/>
      <c r="O776" s="194"/>
      <c r="P776" s="193"/>
      <c r="Q776" s="193"/>
    </row>
    <row r="777" spans="10:17" ht="23.25" x14ac:dyDescent="0.2">
      <c r="J777" s="363"/>
      <c r="K777" s="47"/>
      <c r="L777" s="45"/>
      <c r="M777" s="126"/>
      <c r="N777" s="124"/>
      <c r="O777" s="194"/>
      <c r="P777" s="193"/>
      <c r="Q777" s="193"/>
    </row>
    <row r="778" spans="10:17" ht="23.25" x14ac:dyDescent="0.2">
      <c r="J778" s="363"/>
      <c r="K778" s="47"/>
      <c r="L778" s="45"/>
      <c r="M778" s="130"/>
      <c r="N778" s="124"/>
      <c r="O778" s="194"/>
      <c r="P778" s="193"/>
      <c r="Q778" s="193"/>
    </row>
    <row r="779" spans="10:17" ht="21" x14ac:dyDescent="0.2">
      <c r="J779" s="363"/>
      <c r="K779" s="47"/>
      <c r="L779" s="45"/>
      <c r="M779" s="110"/>
      <c r="N779" s="66"/>
      <c r="O779" s="194"/>
      <c r="P779" s="193"/>
      <c r="Q779" s="193"/>
    </row>
    <row r="780" spans="10:17" ht="23.25" x14ac:dyDescent="0.2">
      <c r="J780" s="363"/>
      <c r="K780" s="47"/>
      <c r="L780" s="45"/>
      <c r="M780" s="130"/>
      <c r="N780" s="124"/>
      <c r="O780" s="194"/>
      <c r="P780" s="193"/>
      <c r="Q780" s="193"/>
    </row>
    <row r="781" spans="10:17" ht="23.25" x14ac:dyDescent="0.2">
      <c r="J781" s="363"/>
      <c r="K781" s="47"/>
      <c r="L781" s="45"/>
      <c r="M781" s="130"/>
      <c r="N781" s="124"/>
      <c r="O781" s="194"/>
      <c r="P781" s="193"/>
      <c r="Q781" s="193"/>
    </row>
    <row r="782" spans="10:17" ht="21" x14ac:dyDescent="0.2">
      <c r="J782" s="363"/>
      <c r="K782" s="47"/>
      <c r="L782" s="113"/>
      <c r="M782" s="90"/>
      <c r="N782" s="82"/>
      <c r="O782" s="194"/>
      <c r="P782" s="193"/>
      <c r="Q782" s="193"/>
    </row>
    <row r="783" spans="10:17" ht="21" x14ac:dyDescent="0.2">
      <c r="J783" s="363"/>
      <c r="K783" s="47"/>
      <c r="L783" s="111"/>
      <c r="M783" s="89"/>
      <c r="N783" s="82"/>
      <c r="O783" s="194"/>
      <c r="P783" s="193"/>
      <c r="Q783" s="193"/>
    </row>
    <row r="784" spans="10:17" ht="18" x14ac:dyDescent="0.2">
      <c r="J784" s="200"/>
      <c r="K784" s="83"/>
      <c r="L784" s="199"/>
      <c r="M784" s="200"/>
      <c r="N784" s="83"/>
      <c r="O784" s="194"/>
      <c r="P784" s="193"/>
      <c r="Q784" s="193"/>
    </row>
    <row r="785" spans="10:17" ht="23.25" x14ac:dyDescent="0.2">
      <c r="J785" s="363"/>
      <c r="K785" s="47"/>
      <c r="L785" s="47"/>
      <c r="M785" s="149"/>
      <c r="N785" s="138"/>
      <c r="O785" s="194"/>
      <c r="P785" s="193"/>
      <c r="Q785" s="193"/>
    </row>
    <row r="786" spans="10:17" ht="23.25" x14ac:dyDescent="0.2">
      <c r="J786" s="363"/>
      <c r="K786" s="219"/>
      <c r="L786" s="22"/>
      <c r="M786" s="126"/>
      <c r="N786" s="124"/>
      <c r="O786" s="83"/>
      <c r="P786" s="193"/>
      <c r="Q786" s="193"/>
    </row>
    <row r="787" spans="10:17" ht="23.25" x14ac:dyDescent="0.2">
      <c r="J787" s="373"/>
      <c r="K787" s="219"/>
      <c r="L787" s="219"/>
      <c r="M787" s="126"/>
      <c r="N787" s="124"/>
      <c r="O787" s="83"/>
      <c r="P787" s="193"/>
      <c r="Q787" s="193"/>
    </row>
    <row r="788" spans="10:17" ht="23.25" x14ac:dyDescent="0.2">
      <c r="J788" s="374"/>
      <c r="K788" s="230"/>
      <c r="L788" s="31"/>
      <c r="M788" s="144"/>
      <c r="N788" s="134"/>
      <c r="O788" s="194"/>
      <c r="P788" s="193"/>
      <c r="Q788" s="193"/>
    </row>
    <row r="789" spans="10:17" ht="23.25" x14ac:dyDescent="0.2">
      <c r="J789" s="375"/>
      <c r="K789" s="230"/>
      <c r="L789" s="204"/>
      <c r="M789" s="130"/>
      <c r="N789" s="124"/>
      <c r="O789" s="194"/>
      <c r="P789" s="193"/>
      <c r="Q789" s="193"/>
    </row>
    <row r="790" spans="10:17" ht="23.25" x14ac:dyDescent="0.2">
      <c r="J790" s="375"/>
      <c r="K790" s="230"/>
      <c r="L790" s="219"/>
      <c r="M790" s="130"/>
      <c r="N790" s="124"/>
      <c r="O790" s="194"/>
      <c r="P790" s="193"/>
      <c r="Q790" s="193"/>
    </row>
    <row r="791" spans="10:17" ht="23.25" x14ac:dyDescent="0.2">
      <c r="J791" s="375"/>
      <c r="K791" s="230"/>
      <c r="L791" s="219"/>
      <c r="M791" s="130"/>
      <c r="N791" s="124"/>
      <c r="O791" s="194"/>
      <c r="P791" s="193"/>
      <c r="Q791" s="193"/>
    </row>
    <row r="792" spans="10:17" ht="23.25" x14ac:dyDescent="0.2">
      <c r="J792" s="375"/>
      <c r="K792" s="230"/>
      <c r="L792" s="45"/>
      <c r="M792" s="130"/>
      <c r="N792" s="124"/>
      <c r="O792" s="194"/>
      <c r="P792" s="193"/>
      <c r="Q792" s="193"/>
    </row>
    <row r="793" spans="10:17" ht="23.25" x14ac:dyDescent="0.2">
      <c r="J793" s="375"/>
      <c r="K793" s="230"/>
      <c r="L793" s="219"/>
      <c r="M793" s="130"/>
      <c r="N793" s="124"/>
      <c r="O793" s="194"/>
      <c r="P793" s="193"/>
      <c r="Q793" s="193"/>
    </row>
    <row r="794" spans="10:17" ht="23.25" x14ac:dyDescent="0.2">
      <c r="J794" s="375"/>
      <c r="K794" s="230"/>
      <c r="L794" s="31"/>
      <c r="M794" s="130"/>
      <c r="N794" s="124"/>
      <c r="O794" s="194"/>
      <c r="P794" s="193"/>
      <c r="Q794" s="193"/>
    </row>
    <row r="795" spans="10:17" ht="23.25" x14ac:dyDescent="0.2">
      <c r="J795" s="375"/>
      <c r="K795" s="230"/>
      <c r="L795" s="22"/>
      <c r="M795" s="130"/>
      <c r="N795" s="124"/>
      <c r="O795" s="194"/>
      <c r="P795" s="193"/>
      <c r="Q795" s="193"/>
    </row>
    <row r="796" spans="10:17" ht="23.25" x14ac:dyDescent="0.2">
      <c r="J796" s="375"/>
      <c r="K796" s="230"/>
      <c r="L796" s="219"/>
      <c r="M796" s="130"/>
      <c r="N796" s="124"/>
      <c r="O796" s="194"/>
      <c r="P796" s="193"/>
      <c r="Q796" s="193"/>
    </row>
    <row r="797" spans="10:17" ht="23.25" x14ac:dyDescent="0.2">
      <c r="J797" s="375"/>
      <c r="K797" s="230"/>
      <c r="L797" s="219"/>
      <c r="M797" s="130"/>
      <c r="N797" s="124"/>
      <c r="O797" s="194"/>
      <c r="P797" s="193"/>
      <c r="Q797" s="193"/>
    </row>
    <row r="798" spans="10:17" ht="23.25" x14ac:dyDescent="0.2">
      <c r="J798" s="375"/>
      <c r="K798" s="230"/>
      <c r="L798" s="31"/>
      <c r="M798" s="130"/>
      <c r="N798" s="124"/>
      <c r="O798" s="194"/>
      <c r="P798" s="193"/>
      <c r="Q798" s="193"/>
    </row>
    <row r="799" spans="10:17" ht="18" x14ac:dyDescent="0.2">
      <c r="J799" s="200"/>
      <c r="K799" s="83"/>
      <c r="L799" s="199"/>
      <c r="M799" s="200"/>
      <c r="N799" s="83"/>
      <c r="O799" s="194"/>
      <c r="P799" s="193"/>
      <c r="Q799" s="193"/>
    </row>
    <row r="800" spans="10:17" ht="23.25" x14ac:dyDescent="0.2">
      <c r="J800" s="373"/>
      <c r="K800" s="47"/>
      <c r="L800" s="47"/>
      <c r="M800" s="130"/>
      <c r="N800" s="124"/>
      <c r="O800" s="194"/>
      <c r="P800" s="193"/>
      <c r="Q800" s="193"/>
    </row>
    <row r="801" spans="10:17" ht="23.25" x14ac:dyDescent="0.2">
      <c r="J801" s="373"/>
      <c r="K801" s="47"/>
      <c r="L801" s="47"/>
      <c r="M801" s="130"/>
      <c r="N801" s="124"/>
      <c r="O801" s="194"/>
      <c r="P801" s="193"/>
      <c r="Q801" s="193"/>
    </row>
    <row r="802" spans="10:17" ht="23.25" x14ac:dyDescent="0.2">
      <c r="J802" s="373"/>
      <c r="K802" s="47"/>
      <c r="L802" s="47"/>
      <c r="M802" s="130"/>
      <c r="N802" s="124"/>
      <c r="O802" s="194"/>
      <c r="P802" s="193"/>
      <c r="Q802" s="193"/>
    </row>
    <row r="803" spans="10:17" ht="23.25" x14ac:dyDescent="0.2">
      <c r="J803" s="373"/>
      <c r="K803" s="47"/>
      <c r="L803" s="47"/>
      <c r="M803" s="130"/>
      <c r="N803" s="124"/>
      <c r="O803" s="194"/>
      <c r="P803" s="193"/>
      <c r="Q803" s="193"/>
    </row>
    <row r="804" spans="10:17" ht="23.25" x14ac:dyDescent="0.2">
      <c r="J804" s="373"/>
      <c r="K804" s="47"/>
      <c r="L804" s="47"/>
      <c r="M804" s="130"/>
      <c r="N804" s="124"/>
      <c r="O804" s="194"/>
      <c r="P804" s="193"/>
      <c r="Q804" s="193"/>
    </row>
    <row r="805" spans="10:17" ht="23.25" x14ac:dyDescent="0.2">
      <c r="J805" s="375"/>
      <c r="K805" s="127"/>
      <c r="L805" s="127"/>
      <c r="M805" s="130"/>
      <c r="N805" s="124"/>
      <c r="O805" s="83"/>
      <c r="P805" s="193"/>
      <c r="Q805" s="193"/>
    </row>
    <row r="806" spans="10:17" ht="23.25" x14ac:dyDescent="0.2">
      <c r="J806" s="375"/>
      <c r="K806" s="127"/>
      <c r="L806" s="127"/>
      <c r="M806" s="130"/>
      <c r="N806" s="124"/>
      <c r="O806" s="83"/>
      <c r="P806" s="193"/>
      <c r="Q806" s="193"/>
    </row>
    <row r="807" spans="10:17" ht="24" thickBot="1" x14ac:dyDescent="0.25">
      <c r="J807" s="375"/>
      <c r="K807" s="127"/>
      <c r="L807" s="127"/>
      <c r="M807" s="130"/>
      <c r="N807" s="124"/>
      <c r="O807" s="83"/>
      <c r="P807" s="193"/>
      <c r="Q807" s="193"/>
    </row>
    <row r="808" spans="10:17" ht="22.5" thickBot="1" x14ac:dyDescent="0.25">
      <c r="J808" s="207"/>
      <c r="K808" s="206"/>
      <c r="L808" s="205"/>
      <c r="M808" s="207"/>
      <c r="N808" s="206"/>
      <c r="O808" s="208"/>
      <c r="P808" s="193"/>
      <c r="Q808" s="193"/>
    </row>
    <row r="809" spans="10:17" ht="20.25" x14ac:dyDescent="0.3">
      <c r="J809" s="373"/>
      <c r="K809" s="69"/>
      <c r="L809" s="35"/>
      <c r="M809" s="195"/>
      <c r="N809" s="196"/>
      <c r="O809" s="231"/>
      <c r="P809" s="193"/>
      <c r="Q809" s="193"/>
    </row>
    <row r="810" spans="10:17" ht="23.25" x14ac:dyDescent="0.2">
      <c r="J810" s="373"/>
      <c r="K810" s="69"/>
      <c r="L810" s="25"/>
      <c r="M810" s="126"/>
      <c r="N810" s="124"/>
      <c r="O810" s="231"/>
      <c r="P810" s="193"/>
      <c r="Q810" s="193"/>
    </row>
    <row r="811" spans="10:17" ht="23.25" x14ac:dyDescent="0.2">
      <c r="J811" s="373"/>
      <c r="K811" s="69"/>
      <c r="L811" s="25"/>
      <c r="M811" s="130"/>
      <c r="N811" s="124"/>
      <c r="O811" s="231"/>
      <c r="P811" s="193"/>
      <c r="Q811" s="193"/>
    </row>
    <row r="812" spans="10:17" ht="23.25" x14ac:dyDescent="0.2">
      <c r="J812" s="373"/>
      <c r="K812" s="69"/>
      <c r="L812" s="25"/>
      <c r="M812" s="130"/>
      <c r="N812" s="124"/>
      <c r="O812" s="231"/>
      <c r="P812" s="193"/>
      <c r="Q812" s="193"/>
    </row>
    <row r="813" spans="10:17" ht="23.25" x14ac:dyDescent="0.2">
      <c r="J813" s="373"/>
      <c r="K813" s="69"/>
      <c r="L813" s="25"/>
      <c r="M813" s="130"/>
      <c r="N813" s="124"/>
      <c r="O813" s="231"/>
      <c r="P813" s="193"/>
      <c r="Q813" s="193"/>
    </row>
    <row r="814" spans="10:17" ht="23.25" x14ac:dyDescent="0.2">
      <c r="J814" s="373"/>
      <c r="K814" s="69"/>
      <c r="L814" s="45"/>
      <c r="M814" s="130"/>
      <c r="N814" s="124"/>
      <c r="O814" s="231"/>
      <c r="P814" s="193"/>
      <c r="Q814" s="193"/>
    </row>
    <row r="815" spans="10:17" ht="23.25" x14ac:dyDescent="0.2">
      <c r="J815" s="373"/>
      <c r="K815" s="69"/>
      <c r="L815" s="25"/>
      <c r="M815" s="130"/>
      <c r="N815" s="124"/>
      <c r="O815" s="231"/>
      <c r="P815" s="193"/>
      <c r="Q815" s="193"/>
    </row>
    <row r="816" spans="10:17" ht="23.25" x14ac:dyDescent="0.2">
      <c r="J816" s="373"/>
      <c r="K816" s="69"/>
      <c r="L816" s="25"/>
      <c r="M816" s="130"/>
      <c r="N816" s="124"/>
      <c r="O816" s="231"/>
      <c r="P816" s="193"/>
      <c r="Q816" s="193"/>
    </row>
    <row r="817" spans="10:17" ht="23.25" x14ac:dyDescent="0.2">
      <c r="J817" s="373"/>
      <c r="K817" s="69"/>
      <c r="L817" s="25"/>
      <c r="M817" s="130"/>
      <c r="N817" s="124"/>
      <c r="O817" s="231"/>
      <c r="P817" s="193"/>
      <c r="Q817" s="193"/>
    </row>
    <row r="818" spans="10:17" ht="23.25" x14ac:dyDescent="0.2">
      <c r="J818" s="373"/>
      <c r="K818" s="69"/>
      <c r="L818" s="74"/>
      <c r="M818" s="130"/>
      <c r="N818" s="124"/>
      <c r="O818" s="231"/>
      <c r="P818" s="193"/>
      <c r="Q818" s="193"/>
    </row>
    <row r="819" spans="10:17" ht="23.25" x14ac:dyDescent="0.2">
      <c r="J819" s="373"/>
      <c r="K819" s="69"/>
      <c r="L819" s="25"/>
      <c r="M819" s="130"/>
      <c r="N819" s="124"/>
      <c r="O819" s="231"/>
      <c r="P819" s="193"/>
      <c r="Q819" s="193"/>
    </row>
    <row r="820" spans="10:17" ht="23.25" x14ac:dyDescent="0.2">
      <c r="J820" s="373"/>
      <c r="K820" s="69"/>
      <c r="L820" s="25"/>
      <c r="M820" s="130"/>
      <c r="N820" s="124"/>
      <c r="O820" s="231"/>
      <c r="P820" s="193"/>
      <c r="Q820" s="193"/>
    </row>
    <row r="821" spans="10:17" ht="23.25" x14ac:dyDescent="0.2">
      <c r="J821" s="373"/>
      <c r="K821" s="69"/>
      <c r="L821" s="25"/>
      <c r="M821" s="130"/>
      <c r="N821" s="124"/>
      <c r="O821" s="231"/>
      <c r="P821" s="193"/>
      <c r="Q821" s="193"/>
    </row>
    <row r="822" spans="10:17" ht="23.25" x14ac:dyDescent="0.2">
      <c r="J822" s="373"/>
      <c r="K822" s="69"/>
      <c r="L822" s="25"/>
      <c r="M822" s="130"/>
      <c r="N822" s="124"/>
      <c r="O822" s="231"/>
      <c r="P822" s="193"/>
      <c r="Q822" s="193"/>
    </row>
    <row r="823" spans="10:17" ht="23.25" x14ac:dyDescent="0.2">
      <c r="J823" s="373"/>
      <c r="K823" s="69"/>
      <c r="L823" s="25"/>
      <c r="M823" s="130"/>
      <c r="N823" s="124"/>
      <c r="O823" s="231"/>
      <c r="P823" s="193"/>
      <c r="Q823" s="193"/>
    </row>
    <row r="824" spans="10:17" ht="23.25" x14ac:dyDescent="0.2">
      <c r="J824" s="373"/>
      <c r="K824" s="69"/>
      <c r="L824" s="25"/>
      <c r="M824" s="130"/>
      <c r="N824" s="124"/>
      <c r="O824" s="231"/>
      <c r="P824" s="193"/>
      <c r="Q824" s="193"/>
    </row>
    <row r="825" spans="10:17" ht="23.25" x14ac:dyDescent="0.2">
      <c r="J825" s="373"/>
      <c r="K825" s="69"/>
      <c r="L825" s="25"/>
      <c r="M825" s="130"/>
      <c r="N825" s="124"/>
      <c r="O825" s="231"/>
      <c r="P825" s="193"/>
      <c r="Q825" s="193"/>
    </row>
    <row r="826" spans="10:17" ht="23.25" x14ac:dyDescent="0.2">
      <c r="J826" s="373"/>
      <c r="K826" s="69"/>
      <c r="L826" s="25"/>
      <c r="M826" s="130"/>
      <c r="N826" s="124"/>
      <c r="O826" s="231"/>
      <c r="P826" s="193"/>
      <c r="Q826" s="193"/>
    </row>
    <row r="827" spans="10:17" ht="23.25" x14ac:dyDescent="0.2">
      <c r="J827" s="373"/>
      <c r="K827" s="69"/>
      <c r="L827" s="25"/>
      <c r="M827" s="130"/>
      <c r="N827" s="124"/>
      <c r="O827" s="231"/>
      <c r="P827" s="193"/>
      <c r="Q827" s="193"/>
    </row>
    <row r="828" spans="10:17" ht="23.25" x14ac:dyDescent="0.2">
      <c r="J828" s="373"/>
      <c r="K828" s="69"/>
      <c r="L828" s="25"/>
      <c r="M828" s="130"/>
      <c r="N828" s="124"/>
      <c r="O828" s="231"/>
      <c r="P828" s="193"/>
      <c r="Q828" s="193"/>
    </row>
    <row r="829" spans="10:17" ht="23.25" x14ac:dyDescent="0.2">
      <c r="J829" s="373"/>
      <c r="K829" s="69"/>
      <c r="L829" s="25"/>
      <c r="M829" s="130"/>
      <c r="N829" s="124"/>
      <c r="O829" s="231"/>
      <c r="P829" s="193"/>
      <c r="Q829" s="193"/>
    </row>
    <row r="830" spans="10:17" ht="23.25" x14ac:dyDescent="0.2">
      <c r="J830" s="373"/>
      <c r="K830" s="69"/>
      <c r="L830" s="25"/>
      <c r="M830" s="130"/>
      <c r="N830" s="124"/>
      <c r="O830" s="231"/>
      <c r="P830" s="193"/>
      <c r="Q830" s="193"/>
    </row>
    <row r="831" spans="10:17" ht="23.25" x14ac:dyDescent="0.2">
      <c r="J831" s="373"/>
      <c r="K831" s="69"/>
      <c r="L831" s="25"/>
      <c r="M831" s="130"/>
      <c r="N831" s="124"/>
      <c r="O831" s="231"/>
      <c r="P831" s="193"/>
      <c r="Q831" s="193"/>
    </row>
    <row r="832" spans="10:17" ht="23.25" x14ac:dyDescent="0.2">
      <c r="J832" s="373"/>
      <c r="K832" s="69"/>
      <c r="L832" s="25"/>
      <c r="M832" s="130"/>
      <c r="N832" s="124"/>
      <c r="O832" s="231"/>
      <c r="P832" s="193"/>
      <c r="Q832" s="193"/>
    </row>
    <row r="833" spans="10:17" ht="23.25" x14ac:dyDescent="0.2">
      <c r="J833" s="373"/>
      <c r="K833" s="69"/>
      <c r="L833" s="25"/>
      <c r="M833" s="130"/>
      <c r="N833" s="124"/>
      <c r="O833" s="231"/>
      <c r="P833" s="193"/>
      <c r="Q833" s="193"/>
    </row>
    <row r="834" spans="10:17" ht="23.25" x14ac:dyDescent="0.2">
      <c r="J834" s="373"/>
      <c r="K834" s="69"/>
      <c r="L834" s="25"/>
      <c r="M834" s="130"/>
      <c r="N834" s="124"/>
      <c r="O834" s="231"/>
      <c r="P834" s="193"/>
      <c r="Q834" s="193"/>
    </row>
    <row r="835" spans="10:17" ht="23.25" x14ac:dyDescent="0.2">
      <c r="J835" s="373"/>
      <c r="K835" s="69"/>
      <c r="L835" s="25"/>
      <c r="M835" s="130"/>
      <c r="N835" s="124"/>
      <c r="O835" s="231"/>
      <c r="P835" s="193"/>
      <c r="Q835" s="193"/>
    </row>
    <row r="836" spans="10:17" ht="23.25" x14ac:dyDescent="0.2">
      <c r="J836" s="373"/>
      <c r="K836" s="69"/>
      <c r="L836" s="25"/>
      <c r="M836" s="130"/>
      <c r="N836" s="124"/>
      <c r="O836" s="231"/>
      <c r="P836" s="193"/>
      <c r="Q836" s="193"/>
    </row>
    <row r="837" spans="10:17" ht="23.25" x14ac:dyDescent="0.2">
      <c r="J837" s="373"/>
      <c r="K837" s="69"/>
      <c r="L837" s="25"/>
      <c r="M837" s="130"/>
      <c r="N837" s="124"/>
      <c r="O837" s="231"/>
      <c r="P837" s="193"/>
      <c r="Q837" s="193"/>
    </row>
    <row r="838" spans="10:17" ht="23.25" x14ac:dyDescent="0.2">
      <c r="J838" s="373"/>
      <c r="K838" s="69"/>
      <c r="L838" s="25"/>
      <c r="M838" s="130"/>
      <c r="N838" s="124"/>
      <c r="O838" s="231"/>
      <c r="P838" s="193"/>
      <c r="Q838" s="193"/>
    </row>
    <row r="839" spans="10:17" ht="23.25" x14ac:dyDescent="0.2">
      <c r="J839" s="373"/>
      <c r="K839" s="69"/>
      <c r="L839" s="45"/>
      <c r="M839" s="130"/>
      <c r="N839" s="124"/>
      <c r="O839" s="231"/>
      <c r="P839" s="193"/>
      <c r="Q839" s="193"/>
    </row>
    <row r="840" spans="10:17" ht="23.25" x14ac:dyDescent="0.2">
      <c r="J840" s="373"/>
      <c r="K840" s="69"/>
      <c r="L840" s="25"/>
      <c r="M840" s="130"/>
      <c r="N840" s="124"/>
      <c r="O840" s="231"/>
      <c r="P840" s="193"/>
      <c r="Q840" s="193"/>
    </row>
    <row r="841" spans="10:17" ht="23.25" x14ac:dyDescent="0.2">
      <c r="J841" s="373"/>
      <c r="K841" s="69"/>
      <c r="L841" s="25"/>
      <c r="M841" s="130"/>
      <c r="N841" s="124"/>
      <c r="O841" s="231"/>
      <c r="P841" s="193"/>
      <c r="Q841" s="193"/>
    </row>
    <row r="842" spans="10:17" ht="23.25" x14ac:dyDescent="0.2">
      <c r="J842" s="373"/>
      <c r="K842" s="69"/>
      <c r="L842" s="25"/>
      <c r="M842" s="130"/>
      <c r="N842" s="124"/>
      <c r="O842" s="231"/>
      <c r="P842" s="193"/>
      <c r="Q842" s="193"/>
    </row>
    <row r="843" spans="10:17" ht="23.25" x14ac:dyDescent="0.2">
      <c r="J843" s="373"/>
      <c r="K843" s="69"/>
      <c r="L843" s="25"/>
      <c r="M843" s="130"/>
      <c r="N843" s="124"/>
      <c r="O843" s="231"/>
      <c r="P843" s="193"/>
      <c r="Q843" s="193"/>
    </row>
    <row r="844" spans="10:17" ht="23.25" x14ac:dyDescent="0.2">
      <c r="J844" s="373"/>
      <c r="K844" s="69"/>
      <c r="L844" s="25"/>
      <c r="M844" s="130"/>
      <c r="N844" s="124"/>
      <c r="O844" s="231"/>
      <c r="P844" s="193"/>
      <c r="Q844" s="193"/>
    </row>
    <row r="845" spans="10:17" ht="23.25" x14ac:dyDescent="0.2">
      <c r="J845" s="373"/>
      <c r="K845" s="69"/>
      <c r="L845" s="25"/>
      <c r="M845" s="130"/>
      <c r="N845" s="124"/>
      <c r="O845" s="231"/>
      <c r="P845" s="193"/>
      <c r="Q845" s="193"/>
    </row>
    <row r="846" spans="10:17" ht="23.25" x14ac:dyDescent="0.2">
      <c r="J846" s="373"/>
      <c r="K846" s="69"/>
      <c r="L846" s="25"/>
      <c r="M846" s="130"/>
      <c r="N846" s="124"/>
      <c r="O846" s="231"/>
      <c r="P846" s="193"/>
      <c r="Q846" s="193"/>
    </row>
    <row r="847" spans="10:17" ht="23.25" x14ac:dyDescent="0.2">
      <c r="J847" s="373"/>
      <c r="K847" s="69"/>
      <c r="L847" s="74"/>
      <c r="M847" s="130"/>
      <c r="N847" s="124"/>
      <c r="O847" s="231"/>
      <c r="P847" s="193"/>
      <c r="Q847" s="193"/>
    </row>
    <row r="848" spans="10:17" ht="23.25" x14ac:dyDescent="0.2">
      <c r="J848" s="373"/>
      <c r="K848" s="69"/>
      <c r="L848" s="25"/>
      <c r="M848" s="126"/>
      <c r="N848" s="124"/>
      <c r="O848" s="231"/>
      <c r="P848" s="193"/>
      <c r="Q848" s="193"/>
    </row>
    <row r="849" spans="10:17" ht="23.25" x14ac:dyDescent="0.2">
      <c r="J849" s="373"/>
      <c r="K849" s="69"/>
      <c r="L849" s="25"/>
      <c r="M849" s="126"/>
      <c r="N849" s="124"/>
      <c r="O849" s="231"/>
      <c r="P849" s="193"/>
      <c r="Q849" s="193"/>
    </row>
    <row r="850" spans="10:17" ht="23.25" x14ac:dyDescent="0.2">
      <c r="J850" s="373"/>
      <c r="K850" s="69"/>
      <c r="L850" s="25"/>
      <c r="M850" s="130"/>
      <c r="N850" s="124"/>
      <c r="O850" s="231"/>
      <c r="P850" s="193"/>
      <c r="Q850" s="193"/>
    </row>
    <row r="851" spans="10:17" ht="23.25" x14ac:dyDescent="0.2">
      <c r="J851" s="131"/>
      <c r="K851" s="69"/>
      <c r="L851" s="25"/>
      <c r="M851" s="130"/>
      <c r="N851" s="124"/>
      <c r="O851" s="231"/>
      <c r="P851" s="193"/>
      <c r="Q851" s="193"/>
    </row>
    <row r="852" spans="10:17" ht="23.25" x14ac:dyDescent="0.2">
      <c r="J852" s="131"/>
      <c r="K852" s="69"/>
      <c r="L852" s="25"/>
      <c r="M852" s="130"/>
      <c r="N852" s="124"/>
      <c r="O852" s="231"/>
      <c r="P852" s="193"/>
      <c r="Q852" s="193"/>
    </row>
    <row r="853" spans="10:17" ht="23.25" x14ac:dyDescent="0.2">
      <c r="J853" s="131"/>
      <c r="K853" s="69"/>
      <c r="L853" s="25"/>
      <c r="M853" s="130"/>
      <c r="N853" s="124"/>
      <c r="O853" s="231"/>
      <c r="P853" s="193"/>
      <c r="Q853" s="193"/>
    </row>
    <row r="854" spans="10:17" ht="23.25" x14ac:dyDescent="0.2">
      <c r="J854" s="131"/>
      <c r="K854" s="69"/>
      <c r="L854" s="25"/>
      <c r="M854" s="130"/>
      <c r="N854" s="124"/>
      <c r="O854" s="231"/>
      <c r="P854" s="193"/>
      <c r="Q854" s="193"/>
    </row>
    <row r="855" spans="10:17" ht="23.25" x14ac:dyDescent="0.2">
      <c r="J855" s="131"/>
      <c r="K855" s="69"/>
      <c r="L855" s="25"/>
      <c r="M855" s="130"/>
      <c r="N855" s="124"/>
      <c r="O855" s="231"/>
      <c r="P855" s="193"/>
      <c r="Q855" s="193"/>
    </row>
    <row r="856" spans="10:17" ht="23.25" x14ac:dyDescent="0.2">
      <c r="J856" s="131"/>
      <c r="K856" s="69"/>
      <c r="L856" s="25"/>
      <c r="M856" s="130"/>
      <c r="N856" s="124"/>
      <c r="O856" s="231"/>
      <c r="P856" s="193"/>
      <c r="Q856" s="193"/>
    </row>
    <row r="857" spans="10:17" ht="23.25" x14ac:dyDescent="0.2">
      <c r="J857" s="131"/>
      <c r="K857" s="69"/>
      <c r="L857" s="25"/>
      <c r="M857" s="130"/>
      <c r="N857" s="124"/>
      <c r="O857" s="231"/>
      <c r="P857" s="193"/>
      <c r="Q857" s="193"/>
    </row>
    <row r="858" spans="10:17" ht="23.25" x14ac:dyDescent="0.2">
      <c r="J858" s="131"/>
      <c r="K858" s="69"/>
      <c r="L858" s="25"/>
      <c r="M858" s="130"/>
      <c r="N858" s="124"/>
      <c r="O858" s="231"/>
      <c r="P858" s="193"/>
      <c r="Q858" s="193"/>
    </row>
    <row r="859" spans="10:17" ht="23.25" x14ac:dyDescent="0.2">
      <c r="J859" s="131"/>
      <c r="K859" s="69"/>
      <c r="L859" s="25"/>
      <c r="M859" s="130"/>
      <c r="N859" s="124"/>
      <c r="O859" s="231"/>
      <c r="P859" s="193"/>
      <c r="Q859" s="193"/>
    </row>
    <row r="860" spans="10:17" ht="23.25" x14ac:dyDescent="0.2">
      <c r="J860" s="131"/>
      <c r="K860" s="69"/>
      <c r="L860" s="25"/>
      <c r="M860" s="130"/>
      <c r="N860" s="124"/>
      <c r="O860" s="231"/>
      <c r="P860" s="193"/>
      <c r="Q860" s="193"/>
    </row>
    <row r="861" spans="10:17" ht="23.25" x14ac:dyDescent="0.2">
      <c r="J861" s="131"/>
      <c r="K861" s="69"/>
      <c r="L861" s="25"/>
      <c r="M861" s="130"/>
      <c r="N861" s="124"/>
      <c r="O861" s="231"/>
      <c r="P861" s="193"/>
      <c r="Q861" s="193"/>
    </row>
    <row r="862" spans="10:17" ht="23.25" x14ac:dyDescent="0.2">
      <c r="J862" s="376"/>
      <c r="K862" s="69"/>
      <c r="L862" s="25"/>
      <c r="M862" s="130"/>
      <c r="N862" s="124"/>
      <c r="O862" s="231"/>
      <c r="P862" s="193"/>
      <c r="Q862" s="193"/>
    </row>
    <row r="863" spans="10:17" ht="23.25" x14ac:dyDescent="0.2">
      <c r="J863" s="373"/>
      <c r="K863" s="69"/>
      <c r="L863" s="25"/>
      <c r="M863" s="130"/>
      <c r="N863" s="124"/>
      <c r="O863" s="231"/>
      <c r="P863" s="193"/>
      <c r="Q863" s="193"/>
    </row>
    <row r="864" spans="10:17" ht="23.25" x14ac:dyDescent="0.2">
      <c r="J864" s="373"/>
      <c r="K864" s="69"/>
      <c r="L864" s="25"/>
      <c r="M864" s="150"/>
      <c r="N864" s="124"/>
      <c r="O864" s="231"/>
      <c r="P864" s="193"/>
      <c r="Q864" s="193"/>
    </row>
    <row r="865" spans="10:17" ht="23.25" x14ac:dyDescent="0.2">
      <c r="J865" s="373"/>
      <c r="K865" s="69"/>
      <c r="L865" s="25"/>
      <c r="M865" s="130"/>
      <c r="N865" s="124"/>
      <c r="O865" s="231"/>
      <c r="P865" s="193"/>
      <c r="Q865" s="193"/>
    </row>
    <row r="866" spans="10:17" ht="23.25" x14ac:dyDescent="0.2">
      <c r="J866" s="373"/>
      <c r="K866" s="69"/>
      <c r="L866" s="25"/>
      <c r="M866" s="130"/>
      <c r="N866" s="124"/>
      <c r="O866" s="231"/>
      <c r="P866" s="193"/>
      <c r="Q866" s="193"/>
    </row>
    <row r="867" spans="10:17" ht="23.25" x14ac:dyDescent="0.2">
      <c r="J867" s="373"/>
      <c r="K867" s="69"/>
      <c r="L867" s="25"/>
      <c r="M867" s="130"/>
      <c r="N867" s="124"/>
      <c r="O867" s="231"/>
      <c r="P867" s="193"/>
      <c r="Q867" s="193"/>
    </row>
    <row r="868" spans="10:17" ht="23.25" x14ac:dyDescent="0.2">
      <c r="J868" s="376"/>
      <c r="K868" s="69"/>
      <c r="L868" s="25"/>
      <c r="M868" s="130"/>
      <c r="N868" s="124"/>
      <c r="O868" s="231"/>
      <c r="P868" s="193"/>
      <c r="Q868" s="193"/>
    </row>
    <row r="869" spans="10:17" ht="23.25" x14ac:dyDescent="0.2">
      <c r="J869" s="376"/>
      <c r="K869" s="69"/>
      <c r="L869" s="25"/>
      <c r="M869" s="130"/>
      <c r="N869" s="124"/>
      <c r="O869" s="231"/>
      <c r="P869" s="193"/>
      <c r="Q869" s="193"/>
    </row>
    <row r="870" spans="10:17" ht="23.25" x14ac:dyDescent="0.2">
      <c r="J870" s="376"/>
      <c r="K870" s="69"/>
      <c r="L870" s="25"/>
      <c r="M870" s="130"/>
      <c r="N870" s="124"/>
      <c r="O870" s="231"/>
      <c r="P870" s="193"/>
      <c r="Q870" s="193"/>
    </row>
    <row r="871" spans="10:17" ht="23.25" x14ac:dyDescent="0.2">
      <c r="J871" s="376"/>
      <c r="K871" s="69"/>
      <c r="L871" s="25"/>
      <c r="M871" s="130"/>
      <c r="N871" s="211"/>
      <c r="O871" s="232"/>
      <c r="P871" s="193"/>
      <c r="Q871" s="193"/>
    </row>
    <row r="872" spans="10:17" ht="23.25" x14ac:dyDescent="0.2">
      <c r="J872" s="376"/>
      <c r="K872" s="69"/>
      <c r="L872" s="25"/>
      <c r="M872" s="130"/>
      <c r="N872" s="124"/>
      <c r="O872" s="232"/>
      <c r="P872" s="193"/>
      <c r="Q872" s="193"/>
    </row>
    <row r="873" spans="10:17" ht="23.25" x14ac:dyDescent="0.2">
      <c r="J873" s="376"/>
      <c r="K873" s="221"/>
      <c r="L873" s="128"/>
      <c r="M873" s="130"/>
      <c r="N873" s="124"/>
      <c r="O873" s="232"/>
      <c r="P873" s="193"/>
      <c r="Q873" s="193"/>
    </row>
    <row r="874" spans="10:17" ht="23.25" x14ac:dyDescent="0.2">
      <c r="J874" s="373"/>
      <c r="K874" s="45"/>
      <c r="L874" s="111"/>
      <c r="M874" s="92"/>
      <c r="N874" s="95"/>
      <c r="O874" s="231"/>
      <c r="P874" s="193"/>
      <c r="Q874" s="193"/>
    </row>
    <row r="875" spans="10:17" x14ac:dyDescent="0.2">
      <c r="J875" s="234"/>
      <c r="K875" s="232"/>
      <c r="L875" s="233"/>
      <c r="M875" s="234"/>
      <c r="N875" s="232"/>
      <c r="O875" s="231"/>
      <c r="P875" s="193"/>
      <c r="Q875" s="193"/>
    </row>
    <row r="876" spans="10:17" ht="23.25" x14ac:dyDescent="0.2">
      <c r="J876" s="373"/>
      <c r="K876" s="25"/>
      <c r="L876" s="25"/>
      <c r="M876" s="130"/>
      <c r="N876" s="124"/>
      <c r="O876" s="231"/>
      <c r="P876" s="193"/>
      <c r="Q876" s="193"/>
    </row>
    <row r="877" spans="10:17" ht="23.25" x14ac:dyDescent="0.2">
      <c r="J877" s="373"/>
      <c r="K877" s="25"/>
      <c r="L877" s="25"/>
      <c r="M877" s="130"/>
      <c r="N877" s="124"/>
      <c r="O877" s="231"/>
      <c r="P877" s="193"/>
      <c r="Q877" s="193"/>
    </row>
    <row r="878" spans="10:17" ht="23.25" x14ac:dyDescent="0.2">
      <c r="J878" s="373"/>
      <c r="K878" s="25"/>
      <c r="L878" s="25"/>
      <c r="M878" s="130"/>
      <c r="N878" s="124"/>
      <c r="O878" s="231"/>
      <c r="P878" s="193"/>
      <c r="Q878" s="193"/>
    </row>
    <row r="879" spans="10:17" ht="23.25" x14ac:dyDescent="0.2">
      <c r="J879" s="373"/>
      <c r="K879" s="25"/>
      <c r="L879" s="74"/>
      <c r="M879" s="130"/>
      <c r="N879" s="124"/>
      <c r="O879" s="231"/>
      <c r="P879" s="193"/>
      <c r="Q879" s="193"/>
    </row>
    <row r="880" spans="10:17" ht="23.25" x14ac:dyDescent="0.2">
      <c r="J880" s="373"/>
      <c r="K880" s="25"/>
      <c r="L880" s="74"/>
      <c r="M880" s="130"/>
      <c r="N880" s="124"/>
      <c r="O880" s="231"/>
      <c r="P880" s="193"/>
      <c r="Q880" s="193"/>
    </row>
    <row r="881" spans="10:17" ht="23.25" x14ac:dyDescent="0.2">
      <c r="J881" s="373"/>
      <c r="K881" s="25"/>
      <c r="L881" s="25"/>
      <c r="M881" s="130"/>
      <c r="N881" s="124"/>
      <c r="O881" s="231"/>
      <c r="P881" s="193"/>
      <c r="Q881" s="193"/>
    </row>
    <row r="882" spans="10:17" ht="23.25" x14ac:dyDescent="0.2">
      <c r="J882" s="373"/>
      <c r="K882" s="25"/>
      <c r="L882" s="25"/>
      <c r="M882" s="130"/>
      <c r="N882" s="124"/>
      <c r="O882" s="231"/>
      <c r="P882" s="193"/>
      <c r="Q882" s="193"/>
    </row>
    <row r="883" spans="10:17" ht="23.25" x14ac:dyDescent="0.2">
      <c r="J883" s="373"/>
      <c r="K883" s="25"/>
      <c r="L883" s="25"/>
      <c r="M883" s="130"/>
      <c r="N883" s="124"/>
      <c r="O883" s="231"/>
      <c r="P883" s="193"/>
      <c r="Q883" s="193"/>
    </row>
    <row r="884" spans="10:17" ht="23.25" x14ac:dyDescent="0.2">
      <c r="J884" s="373"/>
      <c r="K884" s="25"/>
      <c r="L884" s="25"/>
      <c r="M884" s="130"/>
      <c r="N884" s="124"/>
      <c r="O884" s="231"/>
      <c r="P884" s="193"/>
      <c r="Q884" s="193"/>
    </row>
    <row r="885" spans="10:17" ht="23.25" x14ac:dyDescent="0.2">
      <c r="J885" s="373"/>
      <c r="K885" s="25"/>
      <c r="L885" s="25"/>
      <c r="M885" s="130"/>
      <c r="N885" s="124"/>
      <c r="O885" s="231"/>
      <c r="P885" s="193"/>
      <c r="Q885" s="193"/>
    </row>
    <row r="886" spans="10:17" ht="23.25" x14ac:dyDescent="0.2">
      <c r="J886" s="373"/>
      <c r="K886" s="25"/>
      <c r="L886" s="25"/>
      <c r="M886" s="130"/>
      <c r="N886" s="124"/>
      <c r="O886" s="231"/>
      <c r="P886" s="193"/>
      <c r="Q886" s="193"/>
    </row>
    <row r="887" spans="10:17" ht="23.25" x14ac:dyDescent="0.2">
      <c r="J887" s="373"/>
      <c r="K887" s="25"/>
      <c r="L887" s="25"/>
      <c r="M887" s="130"/>
      <c r="N887" s="124"/>
      <c r="O887" s="231"/>
      <c r="P887" s="193"/>
      <c r="Q887" s="193"/>
    </row>
    <row r="888" spans="10:17" ht="23.25" x14ac:dyDescent="0.2">
      <c r="J888" s="373"/>
      <c r="K888" s="25"/>
      <c r="L888" s="25"/>
      <c r="M888" s="130"/>
      <c r="N888" s="124"/>
      <c r="O888" s="231"/>
      <c r="P888" s="193"/>
      <c r="Q888" s="193"/>
    </row>
    <row r="889" spans="10:17" ht="23.25" x14ac:dyDescent="0.2">
      <c r="J889" s="373"/>
      <c r="K889" s="25"/>
      <c r="L889" s="25"/>
      <c r="M889" s="130"/>
      <c r="N889" s="124"/>
      <c r="O889" s="231"/>
      <c r="P889" s="193"/>
      <c r="Q889" s="193"/>
    </row>
    <row r="890" spans="10:17" ht="23.25" x14ac:dyDescent="0.2">
      <c r="J890" s="373"/>
      <c r="K890" s="25"/>
      <c r="L890" s="25"/>
      <c r="M890" s="126"/>
      <c r="N890" s="124"/>
      <c r="O890" s="231"/>
      <c r="P890" s="193"/>
      <c r="Q890" s="193"/>
    </row>
    <row r="891" spans="10:17" ht="18.75" x14ac:dyDescent="0.2">
      <c r="J891" s="373"/>
      <c r="K891" s="25"/>
      <c r="L891" s="25"/>
      <c r="M891" s="103"/>
      <c r="N891" s="66"/>
      <c r="O891" s="231"/>
      <c r="P891" s="193"/>
      <c r="Q891" s="193"/>
    </row>
    <row r="892" spans="10:17" ht="18.75" x14ac:dyDescent="0.2">
      <c r="J892" s="373"/>
      <c r="K892" s="25"/>
      <c r="L892" s="25"/>
      <c r="M892" s="103"/>
      <c r="N892" s="66"/>
      <c r="O892" s="231"/>
      <c r="P892" s="193"/>
      <c r="Q892" s="193"/>
    </row>
    <row r="893" spans="10:17" ht="18.75" x14ac:dyDescent="0.2">
      <c r="J893" s="373"/>
      <c r="K893" s="25"/>
      <c r="L893" s="25"/>
      <c r="M893" s="103"/>
      <c r="N893" s="66"/>
      <c r="O893" s="231"/>
      <c r="P893" s="193"/>
      <c r="Q893" s="193"/>
    </row>
    <row r="894" spans="10:17" ht="18.75" x14ac:dyDescent="0.2">
      <c r="J894" s="373"/>
      <c r="K894" s="25"/>
      <c r="L894" s="25"/>
      <c r="M894" s="103"/>
      <c r="N894" s="66"/>
      <c r="O894" s="231"/>
      <c r="P894" s="193"/>
      <c r="Q894" s="193"/>
    </row>
    <row r="895" spans="10:17" ht="18.75" x14ac:dyDescent="0.2">
      <c r="J895" s="373"/>
      <c r="K895" s="25"/>
      <c r="L895" s="25"/>
      <c r="M895" s="103"/>
      <c r="N895" s="66"/>
      <c r="O895" s="231"/>
      <c r="P895" s="193"/>
      <c r="Q895" s="193"/>
    </row>
    <row r="896" spans="10:17" ht="18.75" x14ac:dyDescent="0.2">
      <c r="J896" s="373"/>
      <c r="K896" s="25"/>
      <c r="L896" s="25"/>
      <c r="M896" s="103"/>
      <c r="N896" s="66"/>
      <c r="O896" s="231"/>
      <c r="P896" s="193"/>
      <c r="Q896" s="193"/>
    </row>
    <row r="897" spans="10:17" ht="23.25" x14ac:dyDescent="0.2">
      <c r="J897" s="373"/>
      <c r="K897" s="25"/>
      <c r="L897" s="74"/>
      <c r="M897" s="126"/>
      <c r="N897" s="124"/>
      <c r="O897" s="231"/>
      <c r="P897" s="193"/>
      <c r="Q897" s="193"/>
    </row>
    <row r="898" spans="10:17" ht="23.25" x14ac:dyDescent="0.2">
      <c r="J898" s="373"/>
      <c r="K898" s="25"/>
      <c r="L898" s="25"/>
      <c r="M898" s="126"/>
      <c r="N898" s="124"/>
      <c r="O898" s="231"/>
      <c r="P898" s="193"/>
      <c r="Q898" s="193"/>
    </row>
    <row r="899" spans="10:17" ht="23.25" x14ac:dyDescent="0.2">
      <c r="J899" s="373"/>
      <c r="K899" s="25"/>
      <c r="L899" s="25"/>
      <c r="M899" s="126"/>
      <c r="N899" s="124"/>
      <c r="O899" s="231"/>
      <c r="P899" s="193"/>
      <c r="Q899" s="193"/>
    </row>
    <row r="900" spans="10:17" ht="23.25" x14ac:dyDescent="0.2">
      <c r="J900" s="373"/>
      <c r="K900" s="25"/>
      <c r="L900" s="25"/>
      <c r="M900" s="130"/>
      <c r="N900" s="124"/>
      <c r="O900" s="231"/>
      <c r="P900" s="193"/>
      <c r="Q900" s="193"/>
    </row>
    <row r="901" spans="10:17" ht="23.25" x14ac:dyDescent="0.2">
      <c r="J901" s="373"/>
      <c r="K901" s="25"/>
      <c r="L901" s="25"/>
      <c r="M901" s="130"/>
      <c r="N901" s="124"/>
      <c r="O901" s="231"/>
      <c r="P901" s="193"/>
      <c r="Q901" s="193"/>
    </row>
    <row r="902" spans="10:17" ht="23.25" x14ac:dyDescent="0.2">
      <c r="J902" s="373"/>
      <c r="K902" s="25"/>
      <c r="L902" s="25"/>
      <c r="M902" s="130"/>
      <c r="N902" s="124"/>
      <c r="O902" s="231"/>
      <c r="P902" s="193"/>
      <c r="Q902" s="193"/>
    </row>
    <row r="903" spans="10:17" ht="23.25" x14ac:dyDescent="0.2">
      <c r="J903" s="373"/>
      <c r="K903" s="25"/>
      <c r="L903" s="25"/>
      <c r="M903" s="130"/>
      <c r="N903" s="124"/>
      <c r="O903" s="231"/>
      <c r="P903" s="193"/>
      <c r="Q903" s="193"/>
    </row>
    <row r="904" spans="10:17" ht="23.25" x14ac:dyDescent="0.2">
      <c r="J904" s="373"/>
      <c r="K904" s="25"/>
      <c r="L904" s="25"/>
      <c r="M904" s="150"/>
      <c r="N904" s="124"/>
      <c r="O904" s="231"/>
      <c r="P904" s="193"/>
      <c r="Q904" s="193"/>
    </row>
    <row r="905" spans="10:17" ht="23.25" x14ac:dyDescent="0.2">
      <c r="J905" s="373"/>
      <c r="K905" s="25"/>
      <c r="L905" s="25"/>
      <c r="M905" s="130"/>
      <c r="N905" s="124"/>
      <c r="O905" s="231"/>
      <c r="P905" s="193"/>
      <c r="Q905" s="193"/>
    </row>
    <row r="906" spans="10:17" ht="18.75" x14ac:dyDescent="0.2">
      <c r="J906" s="373"/>
      <c r="K906" s="46"/>
      <c r="L906" s="111"/>
      <c r="M906" s="100"/>
      <c r="N906" s="66"/>
      <c r="O906" s="231"/>
      <c r="P906" s="193"/>
      <c r="Q906" s="193"/>
    </row>
    <row r="907" spans="10:17" ht="18.75" x14ac:dyDescent="0.2">
      <c r="J907" s="373"/>
      <c r="K907" s="46"/>
      <c r="L907" s="25"/>
      <c r="M907" s="102"/>
      <c r="N907" s="95"/>
      <c r="O907" s="231"/>
      <c r="P907" s="193"/>
      <c r="Q907" s="193"/>
    </row>
    <row r="908" spans="10:17" ht="18.75" x14ac:dyDescent="0.2">
      <c r="J908" s="373"/>
      <c r="K908" s="46"/>
      <c r="L908" s="25"/>
      <c r="M908" s="102"/>
      <c r="N908" s="95"/>
      <c r="O908" s="231"/>
      <c r="P908" s="193"/>
      <c r="Q908" s="193"/>
    </row>
    <row r="909" spans="10:17" x14ac:dyDescent="0.2">
      <c r="J909" s="234"/>
      <c r="K909" s="233"/>
      <c r="L909" s="233"/>
      <c r="M909" s="233"/>
      <c r="N909" s="233"/>
      <c r="O909" s="231"/>
      <c r="P909" s="193"/>
      <c r="Q909" s="193"/>
    </row>
    <row r="910" spans="10:17" ht="23.25" x14ac:dyDescent="0.2">
      <c r="J910" s="373"/>
      <c r="K910" s="25"/>
      <c r="L910" s="25"/>
      <c r="M910" s="126"/>
      <c r="N910" s="124"/>
      <c r="O910" s="231"/>
      <c r="P910" s="193"/>
      <c r="Q910" s="193"/>
    </row>
    <row r="911" spans="10:17" ht="23.25" x14ac:dyDescent="0.2">
      <c r="J911" s="373"/>
      <c r="K911" s="25"/>
      <c r="L911" s="25"/>
      <c r="M911" s="130"/>
      <c r="N911" s="124"/>
      <c r="O911" s="231"/>
      <c r="P911" s="193"/>
      <c r="Q911" s="193"/>
    </row>
    <row r="912" spans="10:17" ht="23.25" x14ac:dyDescent="0.2">
      <c r="J912" s="373"/>
      <c r="K912" s="25"/>
      <c r="L912" s="25"/>
      <c r="M912" s="130"/>
      <c r="N912" s="124"/>
      <c r="O912" s="231"/>
      <c r="P912" s="193"/>
      <c r="Q912" s="193"/>
    </row>
    <row r="913" spans="10:17" ht="23.25" x14ac:dyDescent="0.2">
      <c r="J913" s="373"/>
      <c r="K913" s="25"/>
      <c r="L913" s="25"/>
      <c r="M913" s="130"/>
      <c r="N913" s="124"/>
      <c r="O913" s="231"/>
      <c r="P913" s="193"/>
      <c r="Q913" s="193"/>
    </row>
    <row r="914" spans="10:17" ht="23.25" x14ac:dyDescent="0.2">
      <c r="J914" s="373"/>
      <c r="K914" s="25"/>
      <c r="L914" s="25"/>
      <c r="M914" s="130"/>
      <c r="N914" s="124"/>
      <c r="O914" s="231"/>
      <c r="P914" s="193"/>
      <c r="Q914" s="193"/>
    </row>
    <row r="915" spans="10:17" ht="23.25" x14ac:dyDescent="0.2">
      <c r="J915" s="373"/>
      <c r="K915" s="25"/>
      <c r="L915" s="25"/>
      <c r="M915" s="130"/>
      <c r="N915" s="124"/>
      <c r="O915" s="231"/>
      <c r="P915" s="193"/>
      <c r="Q915" s="193"/>
    </row>
    <row r="916" spans="10:17" ht="23.25" x14ac:dyDescent="0.2">
      <c r="J916" s="373"/>
      <c r="K916" s="25"/>
      <c r="L916" s="25"/>
      <c r="M916" s="130"/>
      <c r="N916" s="124"/>
      <c r="O916" s="231"/>
      <c r="P916" s="193"/>
      <c r="Q916" s="193"/>
    </row>
    <row r="917" spans="10:17" ht="23.25" x14ac:dyDescent="0.2">
      <c r="J917" s="373"/>
      <c r="K917" s="25"/>
      <c r="L917" s="25"/>
      <c r="M917" s="130"/>
      <c r="N917" s="124"/>
      <c r="O917" s="231"/>
      <c r="P917" s="193"/>
      <c r="Q917" s="193"/>
    </row>
    <row r="918" spans="10:17" ht="21" x14ac:dyDescent="0.2">
      <c r="J918" s="373"/>
      <c r="K918" s="46"/>
      <c r="L918" s="111"/>
      <c r="M918" s="90"/>
      <c r="N918" s="82"/>
      <c r="O918" s="231"/>
      <c r="P918" s="193"/>
      <c r="Q918" s="193"/>
    </row>
    <row r="919" spans="10:17" ht="21" x14ac:dyDescent="0.2">
      <c r="J919" s="373"/>
      <c r="K919" s="46"/>
      <c r="L919" s="111"/>
      <c r="M919" s="101"/>
      <c r="N919" s="82"/>
      <c r="O919" s="231"/>
      <c r="P919" s="193"/>
      <c r="Q919" s="193"/>
    </row>
    <row r="920" spans="10:17" ht="21" x14ac:dyDescent="0.2">
      <c r="J920" s="373"/>
      <c r="K920" s="46"/>
      <c r="L920" s="111"/>
      <c r="M920" s="90"/>
      <c r="N920" s="82"/>
      <c r="O920" s="231"/>
      <c r="P920" s="193"/>
      <c r="Q920" s="193"/>
    </row>
    <row r="921" spans="10:17" ht="21" x14ac:dyDescent="0.2">
      <c r="J921" s="373"/>
      <c r="K921" s="46"/>
      <c r="L921" s="111"/>
      <c r="M921" s="90"/>
      <c r="N921" s="82"/>
      <c r="O921" s="231"/>
      <c r="P921" s="193"/>
      <c r="Q921" s="193"/>
    </row>
    <row r="922" spans="10:17" x14ac:dyDescent="0.2">
      <c r="J922" s="234"/>
      <c r="K922" s="232"/>
      <c r="L922" s="233"/>
      <c r="M922" s="234"/>
      <c r="N922" s="232"/>
      <c r="O922" s="231"/>
      <c r="P922" s="193"/>
      <c r="Q922" s="193"/>
    </row>
    <row r="923" spans="10:17" ht="23.25" x14ac:dyDescent="0.2">
      <c r="J923" s="373"/>
      <c r="K923" s="25"/>
      <c r="L923" s="25"/>
      <c r="M923" s="126"/>
      <c r="N923" s="124"/>
      <c r="O923" s="231"/>
      <c r="P923" s="193"/>
      <c r="Q923" s="193"/>
    </row>
    <row r="924" spans="10:17" ht="23.25" x14ac:dyDescent="0.2">
      <c r="J924" s="373"/>
      <c r="K924" s="25"/>
      <c r="L924" s="25"/>
      <c r="M924" s="126"/>
      <c r="N924" s="124"/>
      <c r="O924" s="231"/>
      <c r="P924" s="193"/>
      <c r="Q924" s="193"/>
    </row>
    <row r="925" spans="10:17" ht="23.25" x14ac:dyDescent="0.2">
      <c r="J925" s="373"/>
      <c r="K925" s="25"/>
      <c r="L925" s="25"/>
      <c r="M925" s="126"/>
      <c r="N925" s="124"/>
      <c r="O925" s="231"/>
      <c r="P925" s="193"/>
      <c r="Q925" s="193"/>
    </row>
    <row r="926" spans="10:17" ht="23.25" x14ac:dyDescent="0.2">
      <c r="J926" s="373"/>
      <c r="K926" s="25"/>
      <c r="L926" s="25"/>
      <c r="M926" s="130"/>
      <c r="N926" s="124"/>
      <c r="O926" s="231"/>
      <c r="P926" s="193"/>
      <c r="Q926" s="193"/>
    </row>
    <row r="927" spans="10:17" ht="23.25" x14ac:dyDescent="0.2">
      <c r="J927" s="373"/>
      <c r="K927" s="25"/>
      <c r="L927" s="25"/>
      <c r="M927" s="130"/>
      <c r="N927" s="124"/>
      <c r="O927" s="231"/>
      <c r="P927" s="193"/>
      <c r="Q927" s="193"/>
    </row>
    <row r="928" spans="10:17" ht="23.25" x14ac:dyDescent="0.2">
      <c r="J928" s="373"/>
      <c r="K928" s="25"/>
      <c r="L928" s="25"/>
      <c r="M928" s="130"/>
      <c r="N928" s="124"/>
      <c r="O928" s="231"/>
      <c r="P928" s="193"/>
      <c r="Q928" s="193"/>
    </row>
    <row r="929" spans="10:17" ht="23.25" x14ac:dyDescent="0.2">
      <c r="J929" s="373"/>
      <c r="K929" s="25"/>
      <c r="L929" s="25"/>
      <c r="M929" s="130"/>
      <c r="N929" s="124"/>
      <c r="O929" s="231"/>
      <c r="P929" s="193"/>
      <c r="Q929" s="193"/>
    </row>
    <row r="930" spans="10:17" ht="23.25" x14ac:dyDescent="0.2">
      <c r="J930" s="373"/>
      <c r="K930" s="25"/>
      <c r="L930" s="25"/>
      <c r="M930" s="130"/>
      <c r="N930" s="124"/>
      <c r="O930" s="231"/>
      <c r="P930" s="193"/>
      <c r="Q930" s="193"/>
    </row>
    <row r="931" spans="10:17" ht="23.25" x14ac:dyDescent="0.2">
      <c r="J931" s="373"/>
      <c r="K931" s="25"/>
      <c r="L931" s="25"/>
      <c r="M931" s="130"/>
      <c r="N931" s="124"/>
      <c r="O931" s="231"/>
      <c r="P931" s="193"/>
      <c r="Q931" s="193"/>
    </row>
    <row r="932" spans="10:17" ht="23.25" x14ac:dyDescent="0.2">
      <c r="J932" s="373"/>
      <c r="K932" s="25"/>
      <c r="L932" s="25"/>
      <c r="M932" s="130"/>
      <c r="N932" s="124"/>
      <c r="O932" s="231"/>
      <c r="P932" s="193"/>
      <c r="Q932" s="193"/>
    </row>
    <row r="933" spans="10:17" ht="23.25" x14ac:dyDescent="0.2">
      <c r="J933" s="373"/>
      <c r="K933" s="25"/>
      <c r="L933" s="45"/>
      <c r="M933" s="130"/>
      <c r="N933" s="124"/>
      <c r="O933" s="231"/>
      <c r="P933" s="193"/>
      <c r="Q933" s="193"/>
    </row>
    <row r="934" spans="10:17" ht="23.25" x14ac:dyDescent="0.2">
      <c r="J934" s="373"/>
      <c r="K934" s="25"/>
      <c r="L934" s="74"/>
      <c r="M934" s="130"/>
      <c r="N934" s="124"/>
      <c r="O934" s="231"/>
      <c r="P934" s="193"/>
      <c r="Q934" s="193"/>
    </row>
    <row r="935" spans="10:17" ht="21" x14ac:dyDescent="0.2">
      <c r="J935" s="373"/>
      <c r="K935" s="45"/>
      <c r="L935" s="111"/>
      <c r="M935" s="90"/>
      <c r="N935" s="66"/>
      <c r="O935" s="231"/>
      <c r="P935" s="193"/>
      <c r="Q935" s="193"/>
    </row>
    <row r="936" spans="10:17" ht="21" x14ac:dyDescent="0.2">
      <c r="J936" s="373"/>
      <c r="K936" s="45"/>
      <c r="L936" s="111"/>
      <c r="M936" s="89"/>
      <c r="N936" s="66"/>
      <c r="O936" s="231"/>
      <c r="P936" s="193"/>
      <c r="Q936" s="193"/>
    </row>
    <row r="937" spans="10:17" ht="21" x14ac:dyDescent="0.2">
      <c r="J937" s="373"/>
      <c r="K937" s="45"/>
      <c r="L937" s="111"/>
      <c r="M937" s="90"/>
      <c r="N937" s="66"/>
      <c r="O937" s="231"/>
      <c r="P937" s="193"/>
      <c r="Q937" s="193"/>
    </row>
    <row r="938" spans="10:17" x14ac:dyDescent="0.2">
      <c r="J938" s="234"/>
      <c r="K938" s="232"/>
      <c r="L938" s="233"/>
      <c r="M938" s="234"/>
      <c r="N938" s="232"/>
      <c r="O938" s="231"/>
      <c r="P938" s="193"/>
      <c r="Q938" s="193"/>
    </row>
    <row r="939" spans="10:17" ht="23.25" x14ac:dyDescent="0.2">
      <c r="J939" s="373"/>
      <c r="K939" s="25"/>
      <c r="L939" s="25"/>
      <c r="M939" s="122"/>
      <c r="N939" s="123"/>
      <c r="O939" s="231"/>
      <c r="P939" s="193"/>
      <c r="Q939" s="193"/>
    </row>
    <row r="940" spans="10:17" ht="23.25" x14ac:dyDescent="0.2">
      <c r="J940" s="373"/>
      <c r="K940" s="25"/>
      <c r="L940" s="25"/>
      <c r="M940" s="122"/>
      <c r="N940" s="123"/>
      <c r="O940" s="231"/>
      <c r="P940" s="193"/>
      <c r="Q940" s="193"/>
    </row>
    <row r="941" spans="10:17" ht="36.75" x14ac:dyDescent="0.2">
      <c r="J941" s="373"/>
      <c r="K941" s="25"/>
      <c r="L941" s="25"/>
      <c r="M941" s="236"/>
      <c r="N941" s="66"/>
      <c r="O941" s="231"/>
      <c r="P941" s="193"/>
      <c r="Q941" s="193"/>
    </row>
    <row r="942" spans="10:17" ht="23.25" x14ac:dyDescent="0.2">
      <c r="J942" s="373"/>
      <c r="K942" s="25"/>
      <c r="L942" s="25"/>
      <c r="M942" s="130"/>
      <c r="N942" s="124"/>
      <c r="O942" s="231"/>
      <c r="P942" s="193"/>
      <c r="Q942" s="193"/>
    </row>
    <row r="943" spans="10:17" ht="23.25" x14ac:dyDescent="0.2">
      <c r="J943" s="373"/>
      <c r="K943" s="25"/>
      <c r="L943" s="25"/>
      <c r="M943" s="130"/>
      <c r="N943" s="124"/>
      <c r="O943" s="231"/>
      <c r="P943" s="193"/>
      <c r="Q943" s="193"/>
    </row>
    <row r="944" spans="10:17" ht="23.25" x14ac:dyDescent="0.2">
      <c r="J944" s="373"/>
      <c r="K944" s="25"/>
      <c r="L944" s="25"/>
      <c r="M944" s="130"/>
      <c r="N944" s="124"/>
      <c r="O944" s="231"/>
      <c r="P944" s="193"/>
      <c r="Q944" s="193"/>
    </row>
    <row r="945" spans="10:17" ht="21" x14ac:dyDescent="0.2">
      <c r="J945" s="373"/>
      <c r="K945" s="45"/>
      <c r="L945" s="111"/>
      <c r="M945" s="90"/>
      <c r="N945" s="66"/>
      <c r="O945" s="231"/>
      <c r="P945" s="193"/>
      <c r="Q945" s="193"/>
    </row>
    <row r="946" spans="10:17" ht="21" x14ac:dyDescent="0.2">
      <c r="J946" s="373"/>
      <c r="K946" s="45"/>
      <c r="L946" s="111"/>
      <c r="M946" s="90"/>
      <c r="N946" s="66"/>
      <c r="O946" s="231"/>
      <c r="P946" s="193"/>
      <c r="Q946" s="193"/>
    </row>
    <row r="947" spans="10:17" x14ac:dyDescent="0.2">
      <c r="J947" s="234"/>
      <c r="K947" s="232"/>
      <c r="L947" s="233"/>
      <c r="M947" s="234"/>
      <c r="N947" s="232"/>
      <c r="O947" s="231"/>
      <c r="P947" s="193"/>
      <c r="Q947" s="193"/>
    </row>
    <row r="948" spans="10:17" ht="23.25" x14ac:dyDescent="0.2">
      <c r="J948" s="373"/>
      <c r="K948" s="74"/>
      <c r="L948" s="25"/>
      <c r="M948" s="126"/>
      <c r="N948" s="124"/>
      <c r="O948" s="231"/>
      <c r="P948" s="193"/>
      <c r="Q948" s="193"/>
    </row>
    <row r="949" spans="10:17" ht="23.25" x14ac:dyDescent="0.2">
      <c r="J949" s="373"/>
      <c r="K949" s="74"/>
      <c r="L949" s="25"/>
      <c r="M949" s="126"/>
      <c r="N949" s="124"/>
      <c r="O949" s="231"/>
      <c r="P949" s="193"/>
      <c r="Q949" s="193"/>
    </row>
    <row r="950" spans="10:17" ht="23.25" x14ac:dyDescent="0.2">
      <c r="J950" s="373"/>
      <c r="K950" s="74"/>
      <c r="L950" s="25"/>
      <c r="M950" s="126"/>
      <c r="N950" s="124"/>
      <c r="O950" s="231"/>
      <c r="P950" s="193"/>
      <c r="Q950" s="193"/>
    </row>
    <row r="951" spans="10:17" ht="23.25" x14ac:dyDescent="0.2">
      <c r="J951" s="373"/>
      <c r="K951" s="74"/>
      <c r="L951" s="25"/>
      <c r="M951" s="130"/>
      <c r="N951" s="124"/>
      <c r="O951" s="231"/>
      <c r="P951" s="193"/>
      <c r="Q951" s="193"/>
    </row>
    <row r="952" spans="10:17" ht="23.25" x14ac:dyDescent="0.2">
      <c r="J952" s="375"/>
      <c r="K952" s="74"/>
      <c r="L952" s="25"/>
      <c r="M952" s="130"/>
      <c r="N952" s="124"/>
      <c r="O952" s="231"/>
      <c r="P952" s="193"/>
      <c r="Q952" s="193"/>
    </row>
    <row r="953" spans="10:17" ht="23.25" x14ac:dyDescent="0.2">
      <c r="J953" s="375"/>
      <c r="K953" s="74"/>
      <c r="L953" s="25"/>
      <c r="M953" s="130"/>
      <c r="N953" s="124"/>
      <c r="O953" s="231"/>
      <c r="P953" s="193"/>
      <c r="Q953" s="193"/>
    </row>
    <row r="954" spans="10:17" ht="23.25" x14ac:dyDescent="0.2">
      <c r="J954" s="375"/>
      <c r="K954" s="74"/>
      <c r="L954" s="25"/>
      <c r="M954" s="130"/>
      <c r="N954" s="124"/>
      <c r="O954" s="231"/>
      <c r="P954" s="193"/>
      <c r="Q954" s="193"/>
    </row>
    <row r="955" spans="10:17" ht="23.25" x14ac:dyDescent="0.2">
      <c r="J955" s="375"/>
      <c r="K955" s="74"/>
      <c r="L955" s="25"/>
      <c r="M955" s="130"/>
      <c r="N955" s="124"/>
      <c r="O955" s="231"/>
      <c r="P955" s="193"/>
      <c r="Q955" s="193"/>
    </row>
    <row r="956" spans="10:17" ht="23.25" x14ac:dyDescent="0.2">
      <c r="J956" s="375"/>
      <c r="K956" s="74"/>
      <c r="L956" s="25"/>
      <c r="M956" s="130"/>
      <c r="N956" s="124"/>
      <c r="O956" s="231"/>
      <c r="P956" s="193"/>
      <c r="Q956" s="193"/>
    </row>
    <row r="957" spans="10:17" ht="23.25" x14ac:dyDescent="0.2">
      <c r="J957" s="375"/>
      <c r="K957" s="74"/>
      <c r="L957" s="25"/>
      <c r="M957" s="130"/>
      <c r="N957" s="124"/>
      <c r="O957" s="231"/>
      <c r="P957" s="193"/>
      <c r="Q957" s="193"/>
    </row>
    <row r="958" spans="10:17" ht="23.25" x14ac:dyDescent="0.2">
      <c r="J958" s="375"/>
      <c r="K958" s="74"/>
      <c r="L958" s="25"/>
      <c r="M958" s="130"/>
      <c r="N958" s="124"/>
      <c r="O958" s="231"/>
      <c r="P958" s="193"/>
      <c r="Q958" s="193"/>
    </row>
    <row r="959" spans="10:17" ht="23.25" x14ac:dyDescent="0.2">
      <c r="J959" s="375"/>
      <c r="K959" s="74"/>
      <c r="L959" s="25"/>
      <c r="M959" s="130"/>
      <c r="N959" s="124"/>
      <c r="O959" s="231"/>
      <c r="P959" s="193"/>
      <c r="Q959" s="193"/>
    </row>
    <row r="960" spans="10:17" ht="23.25" x14ac:dyDescent="0.2">
      <c r="J960" s="375"/>
      <c r="K960" s="74"/>
      <c r="L960" s="25"/>
      <c r="M960" s="130"/>
      <c r="N960" s="124"/>
      <c r="O960" s="231"/>
      <c r="P960" s="193"/>
      <c r="Q960" s="193"/>
    </row>
    <row r="961" spans="10:17" ht="23.25" x14ac:dyDescent="0.2">
      <c r="J961" s="375"/>
      <c r="K961" s="74"/>
      <c r="L961" s="25"/>
      <c r="M961" s="130"/>
      <c r="N961" s="124"/>
      <c r="O961" s="231"/>
      <c r="P961" s="193"/>
      <c r="Q961" s="193"/>
    </row>
    <row r="962" spans="10:17" ht="23.25" x14ac:dyDescent="0.2">
      <c r="J962" s="375"/>
      <c r="K962" s="74"/>
      <c r="L962" s="25"/>
      <c r="M962" s="130"/>
      <c r="N962" s="124"/>
      <c r="O962" s="231"/>
      <c r="P962" s="193"/>
      <c r="Q962" s="193"/>
    </row>
    <row r="963" spans="10:17" ht="23.25" x14ac:dyDescent="0.2">
      <c r="J963" s="375"/>
      <c r="K963" s="128"/>
      <c r="L963" s="128"/>
      <c r="M963" s="130"/>
      <c r="N963" s="124"/>
      <c r="O963" s="231"/>
      <c r="P963" s="193"/>
      <c r="Q963" s="193"/>
    </row>
    <row r="964" spans="10:17" ht="23.25" x14ac:dyDescent="0.2">
      <c r="J964" s="373"/>
      <c r="K964" s="128"/>
      <c r="L964" s="128"/>
      <c r="M964" s="130"/>
      <c r="N964" s="124"/>
      <c r="O964" s="231"/>
      <c r="P964" s="193"/>
      <c r="Q964" s="193"/>
    </row>
    <row r="965" spans="10:17" x14ac:dyDescent="0.2">
      <c r="J965" s="234"/>
      <c r="K965" s="232"/>
      <c r="L965" s="233"/>
      <c r="M965" s="234"/>
      <c r="N965" s="232"/>
      <c r="O965" s="231"/>
      <c r="P965" s="193"/>
      <c r="Q965" s="193"/>
    </row>
    <row r="966" spans="10:17" ht="23.25" x14ac:dyDescent="0.2">
      <c r="J966" s="373"/>
      <c r="K966" s="25"/>
      <c r="L966" s="25"/>
      <c r="M966" s="130"/>
      <c r="N966" s="124"/>
      <c r="O966" s="231"/>
      <c r="P966" s="193"/>
      <c r="Q966" s="193"/>
    </row>
    <row r="967" spans="10:17" ht="23.25" x14ac:dyDescent="0.2">
      <c r="J967" s="373"/>
      <c r="K967" s="25"/>
      <c r="L967" s="25"/>
      <c r="M967" s="130"/>
      <c r="N967" s="124"/>
      <c r="O967" s="231"/>
      <c r="P967" s="193"/>
      <c r="Q967" s="193"/>
    </row>
    <row r="968" spans="10:17" ht="21" x14ac:dyDescent="0.2">
      <c r="J968" s="373"/>
      <c r="K968" s="45"/>
      <c r="L968" s="111"/>
      <c r="M968" s="90"/>
      <c r="N968" s="66"/>
      <c r="O968" s="231"/>
      <c r="P968" s="193"/>
      <c r="Q968" s="193"/>
    </row>
    <row r="969" spans="10:17" x14ac:dyDescent="0.2">
      <c r="J969" s="234"/>
      <c r="K969" s="232"/>
      <c r="L969" s="233"/>
      <c r="M969" s="234"/>
      <c r="N969" s="232"/>
      <c r="O969" s="231"/>
      <c r="P969" s="193"/>
      <c r="Q969" s="193"/>
    </row>
    <row r="970" spans="10:17" ht="18.75" x14ac:dyDescent="0.2">
      <c r="J970" s="373"/>
      <c r="K970" s="25"/>
      <c r="L970" s="25"/>
      <c r="M970" s="155"/>
      <c r="N970" s="125"/>
      <c r="O970" s="232"/>
      <c r="P970" s="193"/>
      <c r="Q970" s="193"/>
    </row>
    <row r="971" spans="10:17" ht="15.75" x14ac:dyDescent="0.2">
      <c r="J971" s="373"/>
      <c r="K971" s="45"/>
      <c r="L971" s="111"/>
      <c r="M971" s="106"/>
      <c r="N971" s="49"/>
      <c r="O971" s="231"/>
      <c r="P971" s="193"/>
      <c r="Q971" s="193"/>
    </row>
    <row r="972" spans="10:17" ht="15.75" x14ac:dyDescent="0.2">
      <c r="J972" s="373"/>
      <c r="K972" s="45"/>
      <c r="L972" s="111"/>
      <c r="M972" s="106"/>
      <c r="N972" s="49"/>
      <c r="O972" s="231"/>
      <c r="P972" s="193"/>
      <c r="Q972" s="193"/>
    </row>
    <row r="973" spans="10:17" ht="15.75" x14ac:dyDescent="0.2">
      <c r="J973" s="373"/>
      <c r="K973" s="45"/>
      <c r="L973" s="111"/>
      <c r="M973" s="106"/>
      <c r="N973" s="49"/>
      <c r="O973" s="231"/>
      <c r="P973" s="193"/>
      <c r="Q973" s="193"/>
    </row>
    <row r="974" spans="10:17" ht="15.75" x14ac:dyDescent="0.2">
      <c r="J974" s="373"/>
      <c r="K974" s="45"/>
      <c r="L974" s="111"/>
      <c r="M974" s="106"/>
      <c r="N974" s="49"/>
      <c r="O974" s="231"/>
      <c r="P974" s="193"/>
      <c r="Q974" s="193"/>
    </row>
    <row r="975" spans="10:17" x14ac:dyDescent="0.2">
      <c r="J975" s="234"/>
      <c r="K975" s="232"/>
      <c r="L975" s="233"/>
      <c r="M975" s="234"/>
      <c r="N975" s="232"/>
      <c r="O975" s="231"/>
      <c r="P975" s="193"/>
      <c r="Q975" s="193"/>
    </row>
    <row r="976" spans="10:17" ht="23.25" x14ac:dyDescent="0.2">
      <c r="J976" s="373"/>
      <c r="K976" s="25"/>
      <c r="L976" s="74"/>
      <c r="M976" s="130"/>
      <c r="N976" s="124"/>
      <c r="O976" s="231"/>
      <c r="P976" s="193"/>
      <c r="Q976" s="193"/>
    </row>
    <row r="977" spans="10:17" ht="23.25" x14ac:dyDescent="0.2">
      <c r="J977" s="373"/>
      <c r="K977" s="25"/>
      <c r="L977" s="45"/>
      <c r="M977" s="130"/>
      <c r="N977" s="124"/>
      <c r="O977" s="231"/>
      <c r="P977" s="193"/>
      <c r="Q977" s="193"/>
    </row>
    <row r="978" spans="10:17" ht="23.25" x14ac:dyDescent="0.2">
      <c r="J978" s="373"/>
      <c r="K978" s="25"/>
      <c r="L978" s="128"/>
      <c r="M978" s="130"/>
      <c r="N978" s="124"/>
      <c r="O978" s="231"/>
      <c r="P978" s="193"/>
      <c r="Q978" s="193"/>
    </row>
    <row r="979" spans="10:17" x14ac:dyDescent="0.2">
      <c r="J979" s="234"/>
      <c r="K979" s="232"/>
      <c r="L979" s="233"/>
      <c r="M979" s="234"/>
      <c r="N979" s="232"/>
      <c r="O979" s="231"/>
      <c r="P979" s="193"/>
      <c r="Q979" s="193"/>
    </row>
    <row r="980" spans="10:17" ht="23.25" x14ac:dyDescent="0.2">
      <c r="J980" s="373"/>
      <c r="K980" s="25"/>
      <c r="L980" s="25"/>
      <c r="M980" s="237"/>
      <c r="N980" s="238"/>
      <c r="O980" s="231"/>
      <c r="P980" s="193"/>
      <c r="Q980" s="193"/>
    </row>
    <row r="981" spans="10:17" ht="23.25" x14ac:dyDescent="0.2">
      <c r="J981" s="373"/>
      <c r="K981" s="25"/>
      <c r="L981" s="25"/>
      <c r="M981" s="130"/>
      <c r="N981" s="124"/>
      <c r="O981" s="231"/>
      <c r="P981" s="193"/>
      <c r="Q981" s="193"/>
    </row>
    <row r="982" spans="10:17" ht="21" x14ac:dyDescent="0.2">
      <c r="J982" s="373"/>
      <c r="K982" s="45"/>
      <c r="L982" s="111"/>
      <c r="M982" s="89"/>
      <c r="N982" s="66"/>
      <c r="O982" s="231"/>
      <c r="P982" s="193"/>
      <c r="Q982" s="193"/>
    </row>
    <row r="983" spans="10:17" ht="21" x14ac:dyDescent="0.2">
      <c r="J983" s="373"/>
      <c r="K983" s="45"/>
      <c r="L983" s="111"/>
      <c r="M983" s="90"/>
      <c r="N983" s="66"/>
      <c r="O983" s="231"/>
      <c r="P983" s="193"/>
      <c r="Q983" s="193"/>
    </row>
    <row r="984" spans="10:17" x14ac:dyDescent="0.2">
      <c r="J984" s="234"/>
      <c r="K984" s="232"/>
      <c r="L984" s="233"/>
      <c r="M984" s="234"/>
      <c r="N984" s="232"/>
      <c r="O984" s="231"/>
      <c r="P984" s="193"/>
      <c r="Q984" s="193"/>
    </row>
    <row r="985" spans="10:17" ht="23.25" x14ac:dyDescent="0.2">
      <c r="J985" s="373"/>
      <c r="K985" s="25"/>
      <c r="L985" s="25"/>
      <c r="M985" s="130"/>
      <c r="N985" s="124"/>
      <c r="O985" s="231"/>
      <c r="P985" s="193"/>
      <c r="Q985" s="193"/>
    </row>
    <row r="986" spans="10:17" ht="21" x14ac:dyDescent="0.2">
      <c r="J986" s="373"/>
      <c r="K986" s="45"/>
      <c r="L986" s="111"/>
      <c r="M986" s="90"/>
      <c r="N986" s="66"/>
      <c r="O986" s="231"/>
      <c r="P986" s="193"/>
      <c r="Q986" s="193"/>
    </row>
    <row r="987" spans="10:17" ht="16.5" thickBot="1" x14ac:dyDescent="0.25">
      <c r="J987" s="373"/>
      <c r="K987" s="45"/>
      <c r="L987" s="111"/>
      <c r="M987" s="106"/>
      <c r="N987" s="49"/>
      <c r="O987" s="231"/>
      <c r="P987" s="193"/>
      <c r="Q987" s="193"/>
    </row>
    <row r="988" spans="10:17" ht="22.5" thickBot="1" x14ac:dyDescent="0.25">
      <c r="J988" s="207"/>
      <c r="K988" s="206"/>
      <c r="L988" s="205"/>
      <c r="M988" s="207"/>
      <c r="N988" s="206"/>
      <c r="O988" s="208"/>
      <c r="P988" s="193"/>
      <c r="Q988" s="193"/>
    </row>
    <row r="989" spans="10:17" ht="23.25" x14ac:dyDescent="0.2">
      <c r="J989" s="377"/>
      <c r="K989" s="35"/>
      <c r="L989" s="113"/>
      <c r="M989" s="104"/>
      <c r="N989" s="97"/>
      <c r="O989" s="231"/>
      <c r="P989" s="193"/>
      <c r="Q989" s="193"/>
    </row>
    <row r="990" spans="10:17" ht="23.25" x14ac:dyDescent="0.2">
      <c r="J990" s="378"/>
      <c r="K990" s="35"/>
      <c r="L990" s="111"/>
      <c r="M990" s="104"/>
      <c r="N990" s="97"/>
      <c r="O990" s="231"/>
      <c r="P990" s="193"/>
      <c r="Q990" s="193"/>
    </row>
    <row r="991" spans="10:17" ht="23.25" x14ac:dyDescent="0.2">
      <c r="J991" s="378"/>
      <c r="K991" s="35"/>
      <c r="L991" s="113"/>
      <c r="M991" s="104"/>
      <c r="N991" s="97"/>
      <c r="O991" s="231"/>
      <c r="P991" s="193"/>
      <c r="Q991" s="193"/>
    </row>
    <row r="992" spans="10:17" ht="23.25" x14ac:dyDescent="0.2">
      <c r="J992" s="377"/>
      <c r="K992" s="35"/>
      <c r="L992" s="111"/>
      <c r="M992" s="104"/>
      <c r="N992" s="97"/>
      <c r="O992" s="231"/>
      <c r="P992" s="193"/>
      <c r="Q992" s="193"/>
    </row>
    <row r="993" spans="10:17" ht="23.25" x14ac:dyDescent="0.2">
      <c r="J993" s="377"/>
      <c r="K993" s="35"/>
      <c r="L993" s="111"/>
      <c r="M993" s="104"/>
      <c r="N993" s="97"/>
      <c r="O993" s="231"/>
      <c r="P993" s="193"/>
      <c r="Q993" s="193"/>
    </row>
    <row r="994" spans="10:17" ht="23.25" x14ac:dyDescent="0.25">
      <c r="J994" s="377"/>
      <c r="K994" s="35"/>
      <c r="L994" s="25"/>
      <c r="M994" s="239"/>
      <c r="N994" s="97"/>
      <c r="O994" s="231"/>
      <c r="P994" s="193"/>
      <c r="Q994" s="193"/>
    </row>
    <row r="995" spans="10:17" ht="21" x14ac:dyDescent="0.25">
      <c r="J995" s="372"/>
      <c r="K995" s="35"/>
      <c r="L995" s="25"/>
      <c r="M995" s="239"/>
      <c r="N995" s="97"/>
      <c r="O995" s="231"/>
      <c r="P995" s="193"/>
      <c r="Q995" s="193"/>
    </row>
    <row r="996" spans="10:17" ht="23.25" x14ac:dyDescent="0.25">
      <c r="J996" s="379"/>
      <c r="K996" s="35"/>
      <c r="L996" s="25"/>
      <c r="M996" s="239"/>
      <c r="N996" s="97"/>
      <c r="O996" s="231"/>
      <c r="P996" s="193"/>
      <c r="Q996" s="193"/>
    </row>
    <row r="997" spans="10:17" ht="23.25" x14ac:dyDescent="0.25">
      <c r="J997" s="379"/>
      <c r="K997" s="35"/>
      <c r="L997" s="25"/>
      <c r="M997" s="239"/>
      <c r="N997" s="97"/>
      <c r="O997" s="231"/>
      <c r="P997" s="193"/>
      <c r="Q997" s="193"/>
    </row>
    <row r="998" spans="10:17" ht="23.25" x14ac:dyDescent="0.3">
      <c r="J998" s="379"/>
      <c r="K998" s="35"/>
      <c r="L998" s="25"/>
      <c r="M998" s="195"/>
      <c r="N998" s="97"/>
      <c r="O998" s="231"/>
      <c r="P998" s="193"/>
      <c r="Q998" s="193"/>
    </row>
    <row r="999" spans="10:17" ht="23.25" x14ac:dyDescent="0.2">
      <c r="J999" s="131"/>
      <c r="K999" s="35"/>
      <c r="L999" s="25"/>
      <c r="M999" s="130"/>
      <c r="N999" s="124"/>
      <c r="O999" s="231"/>
      <c r="P999" s="193"/>
      <c r="Q999" s="193"/>
    </row>
    <row r="1000" spans="10:17" ht="23.25" x14ac:dyDescent="0.2">
      <c r="J1000" s="131"/>
      <c r="K1000" s="35"/>
      <c r="L1000" s="25"/>
      <c r="M1000" s="130"/>
      <c r="N1000" s="124"/>
      <c r="O1000" s="231"/>
      <c r="P1000" s="193"/>
      <c r="Q1000" s="193"/>
    </row>
    <row r="1001" spans="10:17" ht="23.25" x14ac:dyDescent="0.2">
      <c r="J1001" s="131"/>
      <c r="K1001" s="35"/>
      <c r="L1001" s="25"/>
      <c r="M1001" s="130"/>
      <c r="N1001" s="124"/>
      <c r="O1001" s="231"/>
      <c r="P1001" s="193"/>
      <c r="Q1001" s="193"/>
    </row>
    <row r="1002" spans="10:17" ht="23.25" x14ac:dyDescent="0.2">
      <c r="J1002" s="131"/>
      <c r="K1002" s="35"/>
      <c r="L1002" s="25"/>
      <c r="M1002" s="130"/>
      <c r="N1002" s="124"/>
      <c r="O1002" s="231"/>
      <c r="P1002" s="193"/>
      <c r="Q1002" s="193"/>
    </row>
    <row r="1003" spans="10:17" ht="23.25" x14ac:dyDescent="0.2">
      <c r="J1003" s="131"/>
      <c r="K1003" s="35"/>
      <c r="L1003" s="25"/>
      <c r="M1003" s="130"/>
      <c r="N1003" s="124"/>
      <c r="O1003" s="231"/>
      <c r="P1003" s="193"/>
      <c r="Q1003" s="193"/>
    </row>
    <row r="1004" spans="10:17" ht="23.25" x14ac:dyDescent="0.2">
      <c r="J1004" s="131"/>
      <c r="K1004" s="35"/>
      <c r="L1004" s="35"/>
      <c r="M1004" s="130"/>
      <c r="N1004" s="124"/>
      <c r="O1004" s="231"/>
      <c r="P1004" s="193"/>
      <c r="Q1004" s="193"/>
    </row>
    <row r="1005" spans="10:17" ht="23.25" x14ac:dyDescent="0.2">
      <c r="J1005" s="131"/>
      <c r="K1005" s="35"/>
      <c r="L1005" s="35"/>
      <c r="M1005" s="130"/>
      <c r="N1005" s="124"/>
      <c r="O1005" s="231"/>
      <c r="P1005" s="193"/>
      <c r="Q1005" s="193"/>
    </row>
    <row r="1006" spans="10:17" ht="23.25" x14ac:dyDescent="0.2">
      <c r="J1006" s="131"/>
      <c r="K1006" s="35"/>
      <c r="L1006" s="25"/>
      <c r="M1006" s="130"/>
      <c r="N1006" s="124"/>
      <c r="O1006" s="231"/>
      <c r="P1006" s="193"/>
      <c r="Q1006" s="193"/>
    </row>
    <row r="1007" spans="10:17" ht="23.25" x14ac:dyDescent="0.2">
      <c r="J1007" s="373"/>
      <c r="K1007" s="35"/>
      <c r="L1007" s="25"/>
      <c r="M1007" s="126"/>
      <c r="N1007" s="124"/>
      <c r="O1007" s="231"/>
      <c r="P1007" s="193"/>
      <c r="Q1007" s="193"/>
    </row>
    <row r="1008" spans="10:17" ht="23.25" x14ac:dyDescent="0.2">
      <c r="J1008" s="373"/>
      <c r="K1008" s="35"/>
      <c r="L1008" s="25"/>
      <c r="M1008" s="126"/>
      <c r="N1008" s="124"/>
      <c r="O1008" s="231"/>
      <c r="P1008" s="193"/>
      <c r="Q1008" s="193"/>
    </row>
    <row r="1009" spans="10:17" ht="23.25" x14ac:dyDescent="0.2">
      <c r="J1009" s="373"/>
      <c r="K1009" s="35"/>
      <c r="L1009" s="25"/>
      <c r="M1009" s="126"/>
      <c r="N1009" s="124"/>
      <c r="O1009" s="231"/>
      <c r="P1009" s="193"/>
      <c r="Q1009" s="193"/>
    </row>
    <row r="1010" spans="10:17" ht="23.25" x14ac:dyDescent="0.2">
      <c r="J1010" s="373"/>
      <c r="K1010" s="35"/>
      <c r="L1010" s="25"/>
      <c r="M1010" s="126"/>
      <c r="N1010" s="124"/>
      <c r="O1010" s="231"/>
      <c r="P1010" s="193"/>
      <c r="Q1010" s="193"/>
    </row>
    <row r="1011" spans="10:17" ht="23.25" x14ac:dyDescent="0.2">
      <c r="J1011" s="373"/>
      <c r="K1011" s="35"/>
      <c r="L1011" s="25"/>
      <c r="M1011" s="126"/>
      <c r="N1011" s="124"/>
      <c r="O1011" s="231"/>
      <c r="P1011" s="193"/>
      <c r="Q1011" s="193"/>
    </row>
    <row r="1012" spans="10:17" ht="23.25" x14ac:dyDescent="0.2">
      <c r="J1012" s="373"/>
      <c r="K1012" s="35"/>
      <c r="L1012" s="35"/>
      <c r="M1012" s="126"/>
      <c r="N1012" s="124"/>
      <c r="O1012" s="231"/>
      <c r="P1012" s="193"/>
      <c r="Q1012" s="193"/>
    </row>
    <row r="1013" spans="10:17" ht="23.25" x14ac:dyDescent="0.2">
      <c r="J1013" s="373"/>
      <c r="K1013" s="35"/>
      <c r="L1013" s="25"/>
      <c r="M1013" s="126"/>
      <c r="N1013" s="124"/>
      <c r="O1013" s="231"/>
      <c r="P1013" s="193"/>
      <c r="Q1013" s="193"/>
    </row>
    <row r="1014" spans="10:17" ht="23.25" x14ac:dyDescent="0.2">
      <c r="J1014" s="373"/>
      <c r="K1014" s="35"/>
      <c r="L1014" s="35"/>
      <c r="M1014" s="126"/>
      <c r="N1014" s="124"/>
      <c r="O1014" s="231"/>
      <c r="P1014" s="193"/>
      <c r="Q1014" s="193"/>
    </row>
    <row r="1015" spans="10:17" ht="23.25" x14ac:dyDescent="0.2">
      <c r="J1015" s="374"/>
      <c r="K1015" s="189"/>
      <c r="L1015" s="73"/>
      <c r="M1015" s="133"/>
      <c r="N1015" s="134"/>
      <c r="O1015" s="241"/>
      <c r="P1015" s="193"/>
      <c r="Q1015" s="193"/>
    </row>
    <row r="1016" spans="10:17" ht="23.25" x14ac:dyDescent="0.2">
      <c r="J1016" s="375"/>
      <c r="K1016" s="35"/>
      <c r="L1016" s="25"/>
      <c r="M1016" s="126"/>
      <c r="N1016" s="124"/>
      <c r="O1016" s="241"/>
      <c r="P1016" s="193"/>
      <c r="Q1016" s="193"/>
    </row>
    <row r="1017" spans="10:17" ht="23.25" x14ac:dyDescent="0.2">
      <c r="J1017" s="375"/>
      <c r="K1017" s="35"/>
      <c r="L1017" s="25"/>
      <c r="M1017" s="126"/>
      <c r="N1017" s="124"/>
      <c r="O1017" s="241"/>
      <c r="P1017" s="193"/>
      <c r="Q1017" s="193"/>
    </row>
    <row r="1018" spans="10:17" ht="23.25" x14ac:dyDescent="0.2">
      <c r="J1018" s="375"/>
      <c r="K1018" s="35"/>
      <c r="L1018" s="25"/>
      <c r="M1018" s="126"/>
      <c r="N1018" s="124"/>
      <c r="O1018" s="241"/>
      <c r="P1018" s="193"/>
      <c r="Q1018" s="193"/>
    </row>
    <row r="1019" spans="10:17" ht="23.25" x14ac:dyDescent="0.2">
      <c r="J1019" s="375"/>
      <c r="K1019" s="35"/>
      <c r="L1019" s="35"/>
      <c r="M1019" s="126"/>
      <c r="N1019" s="124"/>
      <c r="O1019" s="241"/>
      <c r="P1019" s="193"/>
      <c r="Q1019" s="193"/>
    </row>
    <row r="1020" spans="10:17" ht="23.25" x14ac:dyDescent="0.2">
      <c r="J1020" s="375"/>
      <c r="K1020" s="35"/>
      <c r="L1020" s="25"/>
      <c r="M1020" s="126"/>
      <c r="N1020" s="124"/>
      <c r="O1020" s="241"/>
      <c r="P1020" s="193"/>
      <c r="Q1020" s="193"/>
    </row>
    <row r="1021" spans="10:17" ht="23.25" x14ac:dyDescent="0.2">
      <c r="J1021" s="375"/>
      <c r="K1021" s="35"/>
      <c r="L1021" s="25"/>
      <c r="M1021" s="126"/>
      <c r="N1021" s="124"/>
      <c r="O1021" s="241"/>
      <c r="P1021" s="193"/>
      <c r="Q1021" s="193"/>
    </row>
    <row r="1022" spans="10:17" ht="23.25" x14ac:dyDescent="0.2">
      <c r="J1022" s="375"/>
      <c r="K1022" s="35"/>
      <c r="L1022" s="35"/>
      <c r="M1022" s="126"/>
      <c r="N1022" s="124"/>
      <c r="O1022" s="241"/>
      <c r="P1022" s="193"/>
      <c r="Q1022" s="193"/>
    </row>
    <row r="1023" spans="10:17" ht="23.25" x14ac:dyDescent="0.2">
      <c r="J1023" s="375"/>
      <c r="K1023" s="35"/>
      <c r="L1023" s="25"/>
      <c r="M1023" s="126"/>
      <c r="N1023" s="124"/>
      <c r="O1023" s="241"/>
      <c r="P1023" s="193"/>
      <c r="Q1023" s="193"/>
    </row>
    <row r="1024" spans="10:17" ht="23.25" x14ac:dyDescent="0.2">
      <c r="J1024" s="375"/>
      <c r="K1024" s="35"/>
      <c r="L1024" s="35"/>
      <c r="M1024" s="126"/>
      <c r="N1024" s="124"/>
      <c r="O1024" s="241"/>
      <c r="P1024" s="193"/>
      <c r="Q1024" s="193"/>
    </row>
    <row r="1025" spans="10:17" ht="23.25" x14ac:dyDescent="0.2">
      <c r="J1025" s="375"/>
      <c r="K1025" s="35"/>
      <c r="L1025" s="69"/>
      <c r="M1025" s="126"/>
      <c r="N1025" s="124"/>
      <c r="O1025" s="241"/>
      <c r="P1025" s="193"/>
      <c r="Q1025" s="193"/>
    </row>
    <row r="1026" spans="10:17" ht="23.25" x14ac:dyDescent="0.2">
      <c r="J1026" s="375"/>
      <c r="K1026" s="35"/>
      <c r="L1026" s="35"/>
      <c r="M1026" s="126"/>
      <c r="N1026" s="124"/>
      <c r="O1026" s="241"/>
      <c r="P1026" s="193"/>
      <c r="Q1026" s="193"/>
    </row>
    <row r="1027" spans="10:17" ht="23.25" x14ac:dyDescent="0.2">
      <c r="J1027" s="375"/>
      <c r="K1027" s="35"/>
      <c r="L1027" s="25"/>
      <c r="M1027" s="126"/>
      <c r="N1027" s="124"/>
      <c r="O1027" s="241"/>
      <c r="P1027" s="193"/>
      <c r="Q1027" s="193"/>
    </row>
    <row r="1028" spans="10:17" ht="23.25" x14ac:dyDescent="0.2">
      <c r="J1028" s="375"/>
      <c r="K1028" s="35"/>
      <c r="L1028" s="35"/>
      <c r="M1028" s="126"/>
      <c r="N1028" s="124"/>
      <c r="O1028" s="241"/>
      <c r="P1028" s="193"/>
      <c r="Q1028" s="193"/>
    </row>
    <row r="1029" spans="10:17" ht="23.25" x14ac:dyDescent="0.2">
      <c r="J1029" s="375"/>
      <c r="K1029" s="35"/>
      <c r="L1029" s="25"/>
      <c r="M1029" s="130"/>
      <c r="N1029" s="124"/>
      <c r="O1029" s="241"/>
      <c r="P1029" s="193"/>
      <c r="Q1029" s="193"/>
    </row>
    <row r="1030" spans="10:17" ht="23.25" x14ac:dyDescent="0.2">
      <c r="J1030" s="375"/>
      <c r="K1030" s="35"/>
      <c r="L1030" s="25"/>
      <c r="M1030" s="130"/>
      <c r="N1030" s="124"/>
      <c r="O1030" s="241"/>
      <c r="P1030" s="193"/>
      <c r="Q1030" s="193"/>
    </row>
    <row r="1031" spans="10:17" ht="23.25" x14ac:dyDescent="0.2">
      <c r="J1031" s="375"/>
      <c r="K1031" s="35"/>
      <c r="L1031" s="45"/>
      <c r="M1031" s="130"/>
      <c r="N1031" s="124"/>
      <c r="O1031" s="241"/>
      <c r="P1031" s="193"/>
      <c r="Q1031" s="193"/>
    </row>
    <row r="1032" spans="10:17" ht="23.25" x14ac:dyDescent="0.2">
      <c r="J1032" s="375"/>
      <c r="K1032" s="35"/>
      <c r="L1032" s="25"/>
      <c r="M1032" s="130"/>
      <c r="N1032" s="124"/>
      <c r="O1032" s="241"/>
      <c r="P1032" s="193"/>
      <c r="Q1032" s="193"/>
    </row>
    <row r="1033" spans="10:17" ht="23.25" x14ac:dyDescent="0.2">
      <c r="J1033" s="375"/>
      <c r="K1033" s="35"/>
      <c r="L1033" s="25"/>
      <c r="M1033" s="130"/>
      <c r="N1033" s="142"/>
      <c r="O1033" s="241"/>
      <c r="P1033" s="193"/>
      <c r="Q1033" s="193"/>
    </row>
    <row r="1034" spans="10:17" ht="23.25" x14ac:dyDescent="0.2">
      <c r="J1034" s="375"/>
      <c r="K1034" s="35"/>
      <c r="L1034" s="35"/>
      <c r="M1034" s="130"/>
      <c r="N1034" s="124"/>
      <c r="O1034" s="241"/>
      <c r="P1034" s="193"/>
      <c r="Q1034" s="193"/>
    </row>
    <row r="1035" spans="10:17" ht="23.25" x14ac:dyDescent="0.2">
      <c r="J1035" s="375"/>
      <c r="K1035" s="35"/>
      <c r="L1035" s="25"/>
      <c r="M1035" s="130"/>
      <c r="N1035" s="124"/>
      <c r="O1035" s="241"/>
      <c r="P1035" s="193"/>
      <c r="Q1035" s="193"/>
    </row>
    <row r="1036" spans="10:17" ht="23.25" x14ac:dyDescent="0.2">
      <c r="J1036" s="375"/>
      <c r="K1036" s="35"/>
      <c r="L1036" s="35"/>
      <c r="M1036" s="130"/>
      <c r="N1036" s="124"/>
      <c r="O1036" s="241"/>
      <c r="P1036" s="193"/>
      <c r="Q1036" s="193"/>
    </row>
    <row r="1037" spans="10:17" ht="23.25" x14ac:dyDescent="0.2">
      <c r="J1037" s="375"/>
      <c r="K1037" s="35"/>
      <c r="L1037" s="25"/>
      <c r="M1037" s="130"/>
      <c r="N1037" s="124"/>
      <c r="O1037" s="241"/>
      <c r="P1037" s="193"/>
      <c r="Q1037" s="193"/>
    </row>
    <row r="1038" spans="10:17" ht="23.25" x14ac:dyDescent="0.2">
      <c r="J1038" s="375"/>
      <c r="K1038" s="35"/>
      <c r="L1038" s="25"/>
      <c r="M1038" s="130"/>
      <c r="N1038" s="124"/>
      <c r="O1038" s="241"/>
      <c r="P1038" s="193"/>
      <c r="Q1038" s="193"/>
    </row>
    <row r="1039" spans="10:17" ht="23.25" x14ac:dyDescent="0.2">
      <c r="J1039" s="375"/>
      <c r="K1039" s="35"/>
      <c r="L1039" s="25"/>
      <c r="M1039" s="130"/>
      <c r="N1039" s="124"/>
      <c r="O1039" s="241"/>
      <c r="P1039" s="193"/>
      <c r="Q1039" s="193"/>
    </row>
    <row r="1040" spans="10:17" ht="23.25" x14ac:dyDescent="0.2">
      <c r="J1040" s="375"/>
      <c r="K1040" s="35"/>
      <c r="L1040" s="25"/>
      <c r="M1040" s="130"/>
      <c r="N1040" s="124"/>
      <c r="O1040" s="241"/>
      <c r="P1040" s="193"/>
      <c r="Q1040" s="193"/>
    </row>
    <row r="1041" spans="10:17" ht="23.25" x14ac:dyDescent="0.2">
      <c r="J1041" s="375"/>
      <c r="K1041" s="35"/>
      <c r="L1041" s="35"/>
      <c r="M1041" s="130"/>
      <c r="N1041" s="124"/>
      <c r="O1041" s="241"/>
      <c r="P1041" s="193"/>
      <c r="Q1041" s="193"/>
    </row>
    <row r="1042" spans="10:17" ht="23.25" x14ac:dyDescent="0.2">
      <c r="J1042" s="375"/>
      <c r="K1042" s="35"/>
      <c r="L1042" s="35"/>
      <c r="M1042" s="130"/>
      <c r="N1042" s="124"/>
      <c r="O1042" s="241"/>
      <c r="P1042" s="193"/>
      <c r="Q1042" s="193"/>
    </row>
    <row r="1043" spans="10:17" ht="23.25" x14ac:dyDescent="0.2">
      <c r="J1043" s="375"/>
      <c r="K1043" s="35"/>
      <c r="L1043" s="25"/>
      <c r="M1043" s="130"/>
      <c r="N1043" s="124"/>
      <c r="O1043" s="241"/>
      <c r="P1043" s="193"/>
      <c r="Q1043" s="193"/>
    </row>
    <row r="1044" spans="10:17" ht="23.25" x14ac:dyDescent="0.2">
      <c r="J1044" s="375"/>
      <c r="K1044" s="35"/>
      <c r="L1044" s="35"/>
      <c r="M1044" s="130"/>
      <c r="N1044" s="124"/>
      <c r="O1044" s="241"/>
      <c r="P1044" s="193"/>
      <c r="Q1044" s="193"/>
    </row>
    <row r="1045" spans="10:17" ht="23.25" x14ac:dyDescent="0.2">
      <c r="J1045" s="375"/>
      <c r="K1045" s="35"/>
      <c r="L1045" s="25"/>
      <c r="M1045" s="130"/>
      <c r="N1045" s="124"/>
      <c r="O1045" s="241"/>
      <c r="P1045" s="193"/>
      <c r="Q1045" s="193"/>
    </row>
    <row r="1046" spans="10:17" ht="23.25" x14ac:dyDescent="0.2">
      <c r="J1046" s="375"/>
      <c r="K1046" s="35"/>
      <c r="L1046" s="35"/>
      <c r="M1046" s="130"/>
      <c r="N1046" s="124"/>
      <c r="O1046" s="241"/>
      <c r="P1046" s="193"/>
      <c r="Q1046" s="193"/>
    </row>
    <row r="1047" spans="10:17" ht="23.25" x14ac:dyDescent="0.2">
      <c r="J1047" s="375"/>
      <c r="K1047" s="35"/>
      <c r="L1047" s="25"/>
      <c r="M1047" s="130"/>
      <c r="N1047" s="124"/>
      <c r="O1047" s="241"/>
      <c r="P1047" s="193"/>
      <c r="Q1047" s="193"/>
    </row>
    <row r="1048" spans="10:17" ht="23.25" x14ac:dyDescent="0.2">
      <c r="J1048" s="375"/>
      <c r="K1048" s="35"/>
      <c r="L1048" s="25"/>
      <c r="M1048" s="130"/>
      <c r="N1048" s="124"/>
      <c r="O1048" s="241"/>
      <c r="P1048" s="193"/>
      <c r="Q1048" s="193"/>
    </row>
    <row r="1049" spans="10:17" ht="23.25" x14ac:dyDescent="0.2">
      <c r="J1049" s="375"/>
      <c r="K1049" s="35"/>
      <c r="L1049" s="25"/>
      <c r="M1049" s="130"/>
      <c r="N1049" s="124"/>
      <c r="O1049" s="241"/>
      <c r="P1049" s="193"/>
      <c r="Q1049" s="193"/>
    </row>
    <row r="1050" spans="10:17" ht="23.25" x14ac:dyDescent="0.2">
      <c r="J1050" s="375"/>
      <c r="K1050" s="35"/>
      <c r="L1050" s="69"/>
      <c r="M1050" s="130"/>
      <c r="N1050" s="124"/>
      <c r="O1050" s="241"/>
      <c r="P1050" s="193"/>
      <c r="Q1050" s="193"/>
    </row>
    <row r="1051" spans="10:17" ht="23.25" x14ac:dyDescent="0.2">
      <c r="J1051" s="375"/>
      <c r="K1051" s="35"/>
      <c r="L1051" s="25"/>
      <c r="M1051" s="130"/>
      <c r="N1051" s="124"/>
      <c r="O1051" s="241"/>
      <c r="P1051" s="193"/>
      <c r="Q1051" s="193"/>
    </row>
    <row r="1052" spans="10:17" ht="23.25" x14ac:dyDescent="0.2">
      <c r="J1052" s="375"/>
      <c r="K1052" s="35"/>
      <c r="L1052" s="25"/>
      <c r="M1052" s="130"/>
      <c r="N1052" s="124"/>
      <c r="O1052" s="241"/>
      <c r="P1052" s="193"/>
      <c r="Q1052" s="193"/>
    </row>
    <row r="1053" spans="10:17" ht="23.25" x14ac:dyDescent="0.2">
      <c r="J1053" s="375"/>
      <c r="K1053" s="35"/>
      <c r="L1053" s="25"/>
      <c r="M1053" s="130"/>
      <c r="N1053" s="124"/>
      <c r="O1053" s="241"/>
      <c r="P1053" s="193"/>
      <c r="Q1053" s="193"/>
    </row>
    <row r="1054" spans="10:17" ht="23.25" x14ac:dyDescent="0.2">
      <c r="J1054" s="375"/>
      <c r="K1054" s="35"/>
      <c r="L1054" s="25"/>
      <c r="M1054" s="130"/>
      <c r="N1054" s="124"/>
      <c r="O1054" s="241"/>
      <c r="P1054" s="193"/>
      <c r="Q1054" s="193"/>
    </row>
    <row r="1055" spans="10:17" ht="23.25" x14ac:dyDescent="0.2">
      <c r="J1055" s="375"/>
      <c r="K1055" s="35"/>
      <c r="L1055" s="25"/>
      <c r="M1055" s="130"/>
      <c r="N1055" s="124"/>
      <c r="O1055" s="241"/>
      <c r="P1055" s="193"/>
      <c r="Q1055" s="193"/>
    </row>
    <row r="1056" spans="10:17" ht="23.25" x14ac:dyDescent="0.2">
      <c r="J1056" s="375"/>
      <c r="K1056" s="35"/>
      <c r="L1056" s="25"/>
      <c r="M1056" s="130"/>
      <c r="N1056" s="124"/>
      <c r="O1056" s="241"/>
      <c r="P1056" s="193"/>
      <c r="Q1056" s="193"/>
    </row>
    <row r="1057" spans="10:17" ht="23.25" x14ac:dyDescent="0.2">
      <c r="J1057" s="375"/>
      <c r="K1057" s="35"/>
      <c r="L1057" s="45"/>
      <c r="M1057" s="130"/>
      <c r="N1057" s="124"/>
      <c r="O1057" s="241"/>
      <c r="P1057" s="193"/>
      <c r="Q1057" s="193"/>
    </row>
    <row r="1058" spans="10:17" ht="23.25" x14ac:dyDescent="0.2">
      <c r="J1058" s="375"/>
      <c r="K1058" s="35"/>
      <c r="L1058" s="25"/>
      <c r="M1058" s="130"/>
      <c r="N1058" s="124"/>
      <c r="O1058" s="241"/>
      <c r="P1058" s="193"/>
      <c r="Q1058" s="193"/>
    </row>
    <row r="1059" spans="10:17" ht="23.25" x14ac:dyDescent="0.2">
      <c r="J1059" s="375"/>
      <c r="K1059" s="35"/>
      <c r="L1059" s="25"/>
      <c r="M1059" s="130"/>
      <c r="N1059" s="124"/>
      <c r="O1059" s="241"/>
      <c r="P1059" s="193"/>
      <c r="Q1059" s="193"/>
    </row>
    <row r="1060" spans="10:17" ht="23.25" x14ac:dyDescent="0.2">
      <c r="J1060" s="375"/>
      <c r="K1060" s="35"/>
      <c r="L1060" s="25"/>
      <c r="M1060" s="130"/>
      <c r="N1060" s="124"/>
      <c r="O1060" s="241"/>
      <c r="P1060" s="193"/>
      <c r="Q1060" s="193"/>
    </row>
    <row r="1061" spans="10:17" ht="23.25" x14ac:dyDescent="0.2">
      <c r="J1061" s="375"/>
      <c r="K1061" s="35"/>
      <c r="L1061" s="25"/>
      <c r="M1061" s="130"/>
      <c r="N1061" s="124"/>
      <c r="O1061" s="241"/>
      <c r="P1061" s="193"/>
      <c r="Q1061" s="193"/>
    </row>
    <row r="1062" spans="10:17" ht="23.25" x14ac:dyDescent="0.2">
      <c r="J1062" s="375"/>
      <c r="K1062" s="35"/>
      <c r="L1062" s="25"/>
      <c r="M1062" s="130"/>
      <c r="N1062" s="124"/>
      <c r="O1062" s="241"/>
      <c r="P1062" s="193"/>
      <c r="Q1062" s="193"/>
    </row>
    <row r="1063" spans="10:17" ht="23.25" x14ac:dyDescent="0.2">
      <c r="J1063" s="375"/>
      <c r="K1063" s="35"/>
      <c r="L1063" s="139"/>
      <c r="M1063" s="130"/>
      <c r="N1063" s="124"/>
      <c r="O1063" s="241"/>
      <c r="P1063" s="193"/>
      <c r="Q1063" s="193"/>
    </row>
    <row r="1064" spans="10:17" ht="18.75" x14ac:dyDescent="0.2">
      <c r="J1064" s="380"/>
      <c r="K1064" s="242"/>
      <c r="L1064" s="118"/>
      <c r="M1064" s="165"/>
      <c r="N1064" s="136"/>
      <c r="O1064" s="241"/>
      <c r="P1064" s="193"/>
      <c r="Q1064" s="193"/>
    </row>
    <row r="1065" spans="10:17" ht="18.75" x14ac:dyDescent="0.2">
      <c r="J1065" s="373"/>
      <c r="K1065" s="198"/>
      <c r="L1065" s="111"/>
      <c r="M1065" s="100"/>
      <c r="N1065" s="95"/>
      <c r="O1065" s="241"/>
      <c r="P1065" s="193"/>
      <c r="Q1065" s="193"/>
    </row>
    <row r="1066" spans="10:17" x14ac:dyDescent="0.2">
      <c r="J1066" s="234"/>
      <c r="K1066" s="232"/>
      <c r="L1066" s="233"/>
      <c r="M1066" s="234"/>
      <c r="N1066" s="232"/>
      <c r="O1066" s="231"/>
      <c r="P1066" s="193"/>
      <c r="Q1066" s="193"/>
    </row>
    <row r="1067" spans="10:17" ht="23.25" x14ac:dyDescent="0.2">
      <c r="J1067" s="373"/>
      <c r="K1067" s="45"/>
      <c r="L1067" s="111"/>
      <c r="M1067" s="104"/>
      <c r="N1067" s="97"/>
      <c r="O1067" s="231"/>
      <c r="P1067" s="193"/>
      <c r="Q1067" s="193"/>
    </row>
    <row r="1068" spans="10:17" ht="23.25" x14ac:dyDescent="0.2">
      <c r="J1068" s="373"/>
      <c r="K1068" s="45"/>
      <c r="L1068" s="111"/>
      <c r="M1068" s="104"/>
      <c r="N1068" s="97"/>
      <c r="O1068" s="231"/>
      <c r="P1068" s="193"/>
      <c r="Q1068" s="193"/>
    </row>
    <row r="1069" spans="10:17" ht="23.25" x14ac:dyDescent="0.2">
      <c r="J1069" s="373"/>
      <c r="K1069" s="45"/>
      <c r="L1069" s="25"/>
      <c r="M1069" s="104"/>
      <c r="N1069" s="97"/>
      <c r="O1069" s="231"/>
      <c r="P1069" s="193"/>
      <c r="Q1069" s="193"/>
    </row>
    <row r="1070" spans="10:17" ht="21" x14ac:dyDescent="0.3">
      <c r="J1070" s="373"/>
      <c r="K1070" s="25"/>
      <c r="L1070" s="25"/>
      <c r="M1070" s="195"/>
      <c r="N1070" s="97"/>
      <c r="O1070" s="231"/>
      <c r="P1070" s="193"/>
      <c r="Q1070" s="193"/>
    </row>
    <row r="1071" spans="10:17" ht="21" x14ac:dyDescent="0.3">
      <c r="J1071" s="373"/>
      <c r="K1071" s="25"/>
      <c r="L1071" s="25"/>
      <c r="M1071" s="195"/>
      <c r="N1071" s="97"/>
      <c r="O1071" s="231"/>
      <c r="P1071" s="193"/>
      <c r="Q1071" s="193"/>
    </row>
    <row r="1072" spans="10:17" ht="21" x14ac:dyDescent="0.3">
      <c r="J1072" s="373"/>
      <c r="K1072" s="25"/>
      <c r="L1072" s="25"/>
      <c r="M1072" s="195"/>
      <c r="N1072" s="97"/>
      <c r="O1072" s="231"/>
      <c r="P1072" s="193"/>
      <c r="Q1072" s="193"/>
    </row>
    <row r="1073" spans="10:17" ht="21" x14ac:dyDescent="0.3">
      <c r="J1073" s="373"/>
      <c r="K1073" s="25"/>
      <c r="L1073" s="25"/>
      <c r="M1073" s="195"/>
      <c r="N1073" s="97"/>
      <c r="O1073" s="231"/>
      <c r="P1073" s="193"/>
      <c r="Q1073" s="193"/>
    </row>
    <row r="1074" spans="10:17" ht="21" x14ac:dyDescent="0.3">
      <c r="J1074" s="373"/>
      <c r="K1074" s="25"/>
      <c r="L1074" s="25"/>
      <c r="M1074" s="195"/>
      <c r="N1074" s="97"/>
      <c r="O1074" s="231"/>
      <c r="P1074" s="193"/>
      <c r="Q1074" s="193"/>
    </row>
    <row r="1075" spans="10:17" ht="21" x14ac:dyDescent="0.3">
      <c r="J1075" s="373"/>
      <c r="K1075" s="25"/>
      <c r="L1075" s="25"/>
      <c r="M1075" s="195"/>
      <c r="N1075" s="97"/>
      <c r="O1075" s="231"/>
      <c r="P1075" s="193"/>
      <c r="Q1075" s="193"/>
    </row>
    <row r="1076" spans="10:17" ht="21" x14ac:dyDescent="0.3">
      <c r="J1076" s="373"/>
      <c r="K1076" s="25"/>
      <c r="L1076" s="25"/>
      <c r="M1076" s="195"/>
      <c r="N1076" s="97"/>
      <c r="O1076" s="231"/>
      <c r="P1076" s="193"/>
      <c r="Q1076" s="193"/>
    </row>
    <row r="1077" spans="10:17" ht="23.25" x14ac:dyDescent="0.2">
      <c r="J1077" s="131"/>
      <c r="K1077" s="25"/>
      <c r="L1077" s="25"/>
      <c r="M1077" s="130"/>
      <c r="N1077" s="124"/>
      <c r="O1077" s="231"/>
      <c r="P1077" s="193"/>
      <c r="Q1077" s="193"/>
    </row>
    <row r="1078" spans="10:17" ht="23.25" x14ac:dyDescent="0.2">
      <c r="J1078" s="131"/>
      <c r="K1078" s="25"/>
      <c r="L1078" s="25"/>
      <c r="M1078" s="130"/>
      <c r="N1078" s="124"/>
      <c r="O1078" s="231"/>
      <c r="P1078" s="193"/>
      <c r="Q1078" s="193"/>
    </row>
    <row r="1079" spans="10:17" ht="23.25" x14ac:dyDescent="0.2">
      <c r="J1079" s="131"/>
      <c r="K1079" s="25"/>
      <c r="L1079" s="197"/>
      <c r="M1079" s="130"/>
      <c r="N1079" s="124"/>
      <c r="O1079" s="231"/>
      <c r="P1079" s="193"/>
      <c r="Q1079" s="193"/>
    </row>
    <row r="1080" spans="10:17" ht="23.25" x14ac:dyDescent="0.2">
      <c r="J1080" s="131"/>
      <c r="K1080" s="25"/>
      <c r="L1080" s="25"/>
      <c r="M1080" s="130"/>
      <c r="N1080" s="124"/>
      <c r="O1080" s="231"/>
      <c r="P1080" s="193"/>
      <c r="Q1080" s="193"/>
    </row>
    <row r="1081" spans="10:17" ht="23.25" x14ac:dyDescent="0.2">
      <c r="J1081" s="131"/>
      <c r="K1081" s="25"/>
      <c r="L1081" s="25"/>
      <c r="M1081" s="130"/>
      <c r="N1081" s="124"/>
      <c r="O1081" s="231"/>
      <c r="P1081" s="193"/>
      <c r="Q1081" s="193"/>
    </row>
    <row r="1082" spans="10:17" ht="23.25" x14ac:dyDescent="0.2">
      <c r="J1082" s="131"/>
      <c r="K1082" s="25"/>
      <c r="L1082" s="25"/>
      <c r="M1082" s="130"/>
      <c r="N1082" s="124"/>
      <c r="O1082" s="231"/>
      <c r="P1082" s="193"/>
      <c r="Q1082" s="193"/>
    </row>
    <row r="1083" spans="10:17" ht="23.25" x14ac:dyDescent="0.2">
      <c r="J1083" s="131"/>
      <c r="K1083" s="25"/>
      <c r="L1083" s="25"/>
      <c r="M1083" s="130"/>
      <c r="N1083" s="124"/>
      <c r="O1083" s="231"/>
      <c r="P1083" s="193"/>
      <c r="Q1083" s="193"/>
    </row>
    <row r="1084" spans="10:17" ht="23.25" x14ac:dyDescent="0.2">
      <c r="J1084" s="131"/>
      <c r="K1084" s="25"/>
      <c r="L1084" s="25"/>
      <c r="M1084" s="130"/>
      <c r="N1084" s="124"/>
      <c r="O1084" s="231"/>
      <c r="P1084" s="193"/>
      <c r="Q1084" s="193"/>
    </row>
    <row r="1085" spans="10:17" ht="23.25" x14ac:dyDescent="0.2">
      <c r="J1085" s="131"/>
      <c r="K1085" s="25"/>
      <c r="L1085" s="25"/>
      <c r="M1085" s="130"/>
      <c r="N1085" s="124"/>
      <c r="O1085" s="231"/>
      <c r="P1085" s="193"/>
      <c r="Q1085" s="193"/>
    </row>
    <row r="1086" spans="10:17" ht="23.25" x14ac:dyDescent="0.2">
      <c r="J1086" s="131"/>
      <c r="K1086" s="25"/>
      <c r="L1086" s="25"/>
      <c r="M1086" s="130"/>
      <c r="N1086" s="124"/>
      <c r="O1086" s="231"/>
      <c r="P1086" s="193"/>
      <c r="Q1086" s="193"/>
    </row>
    <row r="1087" spans="10:17" ht="23.25" x14ac:dyDescent="0.2">
      <c r="J1087" s="131"/>
      <c r="K1087" s="25"/>
      <c r="L1087" s="25"/>
      <c r="M1087" s="130"/>
      <c r="N1087" s="124"/>
      <c r="O1087" s="231"/>
      <c r="P1087" s="193"/>
      <c r="Q1087" s="193"/>
    </row>
    <row r="1088" spans="10:17" ht="23.25" x14ac:dyDescent="0.2">
      <c r="J1088" s="131"/>
      <c r="K1088" s="25"/>
      <c r="L1088" s="25"/>
      <c r="M1088" s="130"/>
      <c r="N1088" s="124"/>
      <c r="O1088" s="231"/>
      <c r="P1088" s="193"/>
      <c r="Q1088" s="193"/>
    </row>
    <row r="1089" spans="10:17" ht="23.25" x14ac:dyDescent="0.2">
      <c r="J1089" s="373"/>
      <c r="K1089" s="25"/>
      <c r="L1089" s="25"/>
      <c r="M1089" s="126"/>
      <c r="N1089" s="124"/>
      <c r="O1089" s="231"/>
      <c r="P1089" s="193"/>
      <c r="Q1089" s="193"/>
    </row>
    <row r="1090" spans="10:17" ht="23.25" x14ac:dyDescent="0.2">
      <c r="J1090" s="373"/>
      <c r="K1090" s="25"/>
      <c r="L1090" s="47"/>
      <c r="M1090" s="126"/>
      <c r="N1090" s="124"/>
      <c r="O1090" s="231"/>
      <c r="P1090" s="193"/>
      <c r="Q1090" s="193"/>
    </row>
    <row r="1091" spans="10:17" ht="23.25" x14ac:dyDescent="0.2">
      <c r="J1091" s="373"/>
      <c r="K1091" s="25"/>
      <c r="L1091" s="25"/>
      <c r="M1091" s="126"/>
      <c r="N1091" s="124"/>
      <c r="O1091" s="231"/>
      <c r="P1091" s="193"/>
      <c r="Q1091" s="193"/>
    </row>
    <row r="1092" spans="10:17" ht="23.25" x14ac:dyDescent="0.2">
      <c r="J1092" s="373"/>
      <c r="K1092" s="25"/>
      <c r="L1092" s="25"/>
      <c r="M1092" s="126"/>
      <c r="N1092" s="124"/>
      <c r="O1092" s="231"/>
      <c r="P1092" s="193"/>
      <c r="Q1092" s="193"/>
    </row>
    <row r="1093" spans="10:17" ht="23.25" x14ac:dyDescent="0.2">
      <c r="J1093" s="373"/>
      <c r="K1093" s="25"/>
      <c r="L1093" s="25"/>
      <c r="M1093" s="126"/>
      <c r="N1093" s="124"/>
      <c r="O1093" s="231"/>
      <c r="P1093" s="193"/>
      <c r="Q1093" s="193"/>
    </row>
    <row r="1094" spans="10:17" ht="23.25" x14ac:dyDescent="0.2">
      <c r="J1094" s="373"/>
      <c r="K1094" s="25"/>
      <c r="L1094" s="25"/>
      <c r="M1094" s="126"/>
      <c r="N1094" s="124"/>
      <c r="O1094" s="231"/>
      <c r="P1094" s="193"/>
      <c r="Q1094" s="193"/>
    </row>
    <row r="1095" spans="10:17" ht="23.25" x14ac:dyDescent="0.2">
      <c r="J1095" s="373"/>
      <c r="K1095" s="25"/>
      <c r="L1095" s="25"/>
      <c r="M1095" s="126"/>
      <c r="N1095" s="124"/>
      <c r="O1095" s="231"/>
      <c r="P1095" s="193"/>
      <c r="Q1095" s="193"/>
    </row>
    <row r="1096" spans="10:17" ht="23.25" x14ac:dyDescent="0.2">
      <c r="J1096" s="373"/>
      <c r="K1096" s="25"/>
      <c r="L1096" s="25"/>
      <c r="M1096" s="126"/>
      <c r="N1096" s="124"/>
      <c r="O1096" s="231"/>
      <c r="P1096" s="193"/>
      <c r="Q1096" s="193"/>
    </row>
    <row r="1097" spans="10:17" ht="23.25" x14ac:dyDescent="0.2">
      <c r="J1097" s="373"/>
      <c r="K1097" s="25"/>
      <c r="L1097" s="25"/>
      <c r="M1097" s="126"/>
      <c r="N1097" s="124"/>
      <c r="O1097" s="231"/>
      <c r="P1097" s="193"/>
      <c r="Q1097" s="193"/>
    </row>
    <row r="1098" spans="10:17" ht="23.25" x14ac:dyDescent="0.2">
      <c r="J1098" s="373"/>
      <c r="K1098" s="25"/>
      <c r="L1098" s="25"/>
      <c r="M1098" s="126"/>
      <c r="N1098" s="124"/>
      <c r="O1098" s="231"/>
      <c r="P1098" s="193"/>
      <c r="Q1098" s="193"/>
    </row>
    <row r="1099" spans="10:17" ht="23.25" x14ac:dyDescent="0.2">
      <c r="J1099" s="373"/>
      <c r="K1099" s="25"/>
      <c r="L1099" s="25"/>
      <c r="M1099" s="126"/>
      <c r="N1099" s="124"/>
      <c r="O1099" s="231"/>
      <c r="P1099" s="193"/>
      <c r="Q1099" s="193"/>
    </row>
    <row r="1100" spans="10:17" ht="23.25" x14ac:dyDescent="0.2">
      <c r="J1100" s="373"/>
      <c r="K1100" s="25"/>
      <c r="L1100" s="25"/>
      <c r="M1100" s="126"/>
      <c r="N1100" s="124"/>
      <c r="O1100" s="231"/>
      <c r="P1100" s="193"/>
      <c r="Q1100" s="193"/>
    </row>
    <row r="1101" spans="10:17" ht="23.25" x14ac:dyDescent="0.2">
      <c r="J1101" s="373"/>
      <c r="K1101" s="25"/>
      <c r="L1101" s="25"/>
      <c r="M1101" s="126"/>
      <c r="N1101" s="124"/>
      <c r="O1101" s="231"/>
      <c r="P1101" s="193"/>
      <c r="Q1101" s="193"/>
    </row>
    <row r="1102" spans="10:17" ht="23.25" x14ac:dyDescent="0.2">
      <c r="J1102" s="373"/>
      <c r="K1102" s="25"/>
      <c r="L1102" s="25"/>
      <c r="M1102" s="126"/>
      <c r="N1102" s="124"/>
      <c r="O1102" s="231"/>
      <c r="P1102" s="193"/>
      <c r="Q1102" s="193"/>
    </row>
    <row r="1103" spans="10:17" ht="23.25" x14ac:dyDescent="0.2">
      <c r="J1103" s="373"/>
      <c r="K1103" s="25"/>
      <c r="L1103" s="25"/>
      <c r="M1103" s="126"/>
      <c r="N1103" s="124"/>
      <c r="O1103" s="231"/>
      <c r="P1103" s="193"/>
      <c r="Q1103" s="193"/>
    </row>
    <row r="1104" spans="10:17" ht="23.25" x14ac:dyDescent="0.2">
      <c r="J1104" s="373"/>
      <c r="K1104" s="25"/>
      <c r="L1104" s="25"/>
      <c r="M1104" s="126"/>
      <c r="N1104" s="124"/>
      <c r="O1104" s="231"/>
      <c r="P1104" s="193"/>
      <c r="Q1104" s="193"/>
    </row>
    <row r="1105" spans="10:17" ht="23.25" x14ac:dyDescent="0.2">
      <c r="J1105" s="373"/>
      <c r="K1105" s="25"/>
      <c r="L1105" s="25"/>
      <c r="M1105" s="126"/>
      <c r="N1105" s="124"/>
      <c r="O1105" s="231"/>
      <c r="P1105" s="193"/>
      <c r="Q1105" s="193"/>
    </row>
    <row r="1106" spans="10:17" ht="23.25" x14ac:dyDescent="0.2">
      <c r="J1106" s="373"/>
      <c r="K1106" s="25"/>
      <c r="L1106" s="45"/>
      <c r="M1106" s="126"/>
      <c r="N1106" s="124"/>
      <c r="O1106" s="231"/>
      <c r="P1106" s="193"/>
      <c r="Q1106" s="193"/>
    </row>
    <row r="1107" spans="10:17" ht="23.25" x14ac:dyDescent="0.2">
      <c r="J1107" s="373"/>
      <c r="K1107" s="25"/>
      <c r="L1107" s="25"/>
      <c r="M1107" s="126"/>
      <c r="N1107" s="124"/>
      <c r="O1107" s="231"/>
      <c r="P1107" s="193"/>
      <c r="Q1107" s="193"/>
    </row>
    <row r="1108" spans="10:17" ht="23.25" x14ac:dyDescent="0.2">
      <c r="J1108" s="373"/>
      <c r="K1108" s="25"/>
      <c r="L1108" s="25"/>
      <c r="M1108" s="126"/>
      <c r="N1108" s="124"/>
      <c r="O1108" s="231"/>
      <c r="P1108" s="193"/>
      <c r="Q1108" s="193"/>
    </row>
    <row r="1109" spans="10:17" ht="23.25" x14ac:dyDescent="0.2">
      <c r="J1109" s="131"/>
      <c r="K1109" s="25"/>
      <c r="L1109" s="25"/>
      <c r="M1109" s="126"/>
      <c r="N1109" s="124"/>
      <c r="O1109" s="231"/>
      <c r="P1109" s="193"/>
      <c r="Q1109" s="193"/>
    </row>
    <row r="1110" spans="10:17" ht="23.25" x14ac:dyDescent="0.2">
      <c r="J1110" s="373"/>
      <c r="K1110" s="25"/>
      <c r="L1110" s="25"/>
      <c r="M1110" s="126"/>
      <c r="N1110" s="124"/>
      <c r="O1110" s="231"/>
      <c r="P1110" s="193"/>
      <c r="Q1110" s="193"/>
    </row>
    <row r="1111" spans="10:17" ht="23.25" x14ac:dyDescent="0.2">
      <c r="J1111" s="373"/>
      <c r="K1111" s="25"/>
      <c r="L1111" s="25"/>
      <c r="M1111" s="126"/>
      <c r="N1111" s="124"/>
      <c r="O1111" s="231"/>
      <c r="P1111" s="193"/>
      <c r="Q1111" s="193"/>
    </row>
    <row r="1112" spans="10:17" ht="23.25" x14ac:dyDescent="0.2">
      <c r="J1112" s="373"/>
      <c r="K1112" s="25"/>
      <c r="L1112" s="25"/>
      <c r="M1112" s="126"/>
      <c r="N1112" s="124"/>
      <c r="O1112" s="231"/>
      <c r="P1112" s="193"/>
      <c r="Q1112" s="193"/>
    </row>
    <row r="1113" spans="10:17" ht="23.25" x14ac:dyDescent="0.2">
      <c r="J1113" s="373"/>
      <c r="K1113" s="25"/>
      <c r="L1113" s="47"/>
      <c r="M1113" s="126"/>
      <c r="N1113" s="124"/>
      <c r="O1113" s="231"/>
      <c r="P1113" s="193"/>
      <c r="Q1113" s="193"/>
    </row>
    <row r="1114" spans="10:17" ht="23.25" x14ac:dyDescent="0.2">
      <c r="J1114" s="373"/>
      <c r="K1114" s="25"/>
      <c r="L1114" s="45"/>
      <c r="M1114" s="126"/>
      <c r="N1114" s="124"/>
      <c r="O1114" s="231"/>
      <c r="P1114" s="193"/>
      <c r="Q1114" s="193"/>
    </row>
    <row r="1115" spans="10:17" ht="23.25" x14ac:dyDescent="0.2">
      <c r="J1115" s="373"/>
      <c r="K1115" s="25"/>
      <c r="L1115" s="25"/>
      <c r="M1115" s="126"/>
      <c r="N1115" s="124"/>
      <c r="O1115" s="231"/>
      <c r="P1115" s="193"/>
      <c r="Q1115" s="193"/>
    </row>
    <row r="1116" spans="10:17" ht="23.25" x14ac:dyDescent="0.2">
      <c r="J1116" s="373"/>
      <c r="K1116" s="111"/>
      <c r="L1116" s="209"/>
      <c r="M1116" s="130"/>
      <c r="N1116" s="124"/>
      <c r="O1116" s="231"/>
      <c r="P1116" s="193"/>
      <c r="Q1116" s="193"/>
    </row>
    <row r="1117" spans="10:17" ht="23.25" x14ac:dyDescent="0.2">
      <c r="J1117" s="373"/>
      <c r="K1117" s="111"/>
      <c r="L1117" s="69"/>
      <c r="M1117" s="130"/>
      <c r="N1117" s="124"/>
      <c r="O1117" s="231"/>
      <c r="P1117" s="193"/>
      <c r="Q1117" s="193"/>
    </row>
    <row r="1118" spans="10:17" ht="23.25" x14ac:dyDescent="0.2">
      <c r="J1118" s="373"/>
      <c r="K1118" s="111"/>
      <c r="L1118" s="25"/>
      <c r="M1118" s="130"/>
      <c r="N1118" s="124"/>
      <c r="O1118" s="231"/>
      <c r="P1118" s="193"/>
      <c r="Q1118" s="193"/>
    </row>
    <row r="1119" spans="10:17" ht="23.25" x14ac:dyDescent="0.2">
      <c r="J1119" s="373"/>
      <c r="K1119" s="111"/>
      <c r="L1119" s="73"/>
      <c r="M1119" s="130"/>
      <c r="N1119" s="124"/>
      <c r="O1119" s="231"/>
      <c r="P1119" s="193"/>
      <c r="Q1119" s="193"/>
    </row>
    <row r="1120" spans="10:17" ht="23.25" x14ac:dyDescent="0.2">
      <c r="J1120" s="373"/>
      <c r="K1120" s="111"/>
      <c r="L1120" s="25"/>
      <c r="M1120" s="130"/>
      <c r="N1120" s="124"/>
      <c r="O1120" s="231"/>
      <c r="P1120" s="193"/>
      <c r="Q1120" s="193"/>
    </row>
    <row r="1121" spans="10:17" ht="23.25" x14ac:dyDescent="0.2">
      <c r="J1121" s="373"/>
      <c r="K1121" s="111"/>
      <c r="L1121" s="25"/>
      <c r="M1121" s="130"/>
      <c r="N1121" s="124"/>
      <c r="O1121" s="231"/>
      <c r="P1121" s="193"/>
      <c r="Q1121" s="193"/>
    </row>
    <row r="1122" spans="10:17" ht="23.25" x14ac:dyDescent="0.2">
      <c r="J1122" s="373"/>
      <c r="K1122" s="111"/>
      <c r="L1122" s="25"/>
      <c r="M1122" s="130"/>
      <c r="N1122" s="124"/>
      <c r="O1122" s="231"/>
      <c r="P1122" s="193"/>
      <c r="Q1122" s="193"/>
    </row>
    <row r="1123" spans="10:17" ht="23.25" x14ac:dyDescent="0.2">
      <c r="J1123" s="373"/>
      <c r="K1123" s="111"/>
      <c r="L1123" s="47"/>
      <c r="M1123" s="130"/>
      <c r="N1123" s="124"/>
      <c r="O1123" s="231"/>
      <c r="P1123" s="193"/>
      <c r="Q1123" s="193"/>
    </row>
    <row r="1124" spans="10:17" ht="23.25" x14ac:dyDescent="0.2">
      <c r="J1124" s="374"/>
      <c r="K1124" s="143"/>
      <c r="L1124" s="73"/>
      <c r="M1124" s="144"/>
      <c r="N1124" s="134"/>
      <c r="O1124" s="241"/>
      <c r="P1124" s="193"/>
      <c r="Q1124" s="193"/>
    </row>
    <row r="1125" spans="10:17" ht="23.25" x14ac:dyDescent="0.2">
      <c r="J1125" s="375"/>
      <c r="K1125" s="25"/>
      <c r="L1125" s="35"/>
      <c r="M1125" s="130"/>
      <c r="N1125" s="124"/>
      <c r="O1125" s="241"/>
      <c r="P1125" s="193"/>
      <c r="Q1125" s="193"/>
    </row>
    <row r="1126" spans="10:17" ht="23.25" x14ac:dyDescent="0.2">
      <c r="J1126" s="375"/>
      <c r="K1126" s="25"/>
      <c r="L1126" s="35"/>
      <c r="M1126" s="130"/>
      <c r="N1126" s="124"/>
      <c r="O1126" s="241"/>
      <c r="P1126" s="193"/>
      <c r="Q1126" s="193"/>
    </row>
    <row r="1127" spans="10:17" ht="23.25" x14ac:dyDescent="0.2">
      <c r="J1127" s="375"/>
      <c r="K1127" s="25"/>
      <c r="L1127" s="25"/>
      <c r="M1127" s="130"/>
      <c r="N1127" s="124"/>
      <c r="O1127" s="241"/>
      <c r="P1127" s="193"/>
      <c r="Q1127" s="193"/>
    </row>
    <row r="1128" spans="10:17" ht="23.25" x14ac:dyDescent="0.2">
      <c r="J1128" s="375"/>
      <c r="K1128" s="25"/>
      <c r="L1128" s="47"/>
      <c r="M1128" s="130"/>
      <c r="N1128" s="142"/>
      <c r="O1128" s="241"/>
      <c r="P1128" s="193"/>
      <c r="Q1128" s="193"/>
    </row>
    <row r="1129" spans="10:17" ht="23.25" x14ac:dyDescent="0.2">
      <c r="J1129" s="375"/>
      <c r="K1129" s="25"/>
      <c r="L1129" s="47"/>
      <c r="M1129" s="130"/>
      <c r="N1129" s="124"/>
      <c r="O1129" s="241"/>
      <c r="P1129" s="193"/>
      <c r="Q1129" s="193"/>
    </row>
    <row r="1130" spans="10:17" ht="23.25" x14ac:dyDescent="0.2">
      <c r="J1130" s="375"/>
      <c r="K1130" s="25"/>
      <c r="L1130" s="25"/>
      <c r="M1130" s="130"/>
      <c r="N1130" s="124"/>
      <c r="O1130" s="241"/>
      <c r="P1130" s="193"/>
      <c r="Q1130" s="193"/>
    </row>
    <row r="1131" spans="10:17" ht="23.25" x14ac:dyDescent="0.2">
      <c r="J1131" s="375"/>
      <c r="K1131" s="25"/>
      <c r="L1131" s="218"/>
      <c r="M1131" s="130"/>
      <c r="N1131" s="124"/>
      <c r="O1131" s="241"/>
      <c r="P1131" s="193"/>
      <c r="Q1131" s="193"/>
    </row>
    <row r="1132" spans="10:17" ht="23.25" x14ac:dyDescent="0.2">
      <c r="J1132" s="375"/>
      <c r="K1132" s="25"/>
      <c r="L1132" s="25"/>
      <c r="M1132" s="130"/>
      <c r="N1132" s="124"/>
      <c r="O1132" s="241"/>
      <c r="P1132" s="193"/>
      <c r="Q1132" s="193"/>
    </row>
    <row r="1133" spans="10:17" ht="23.25" x14ac:dyDescent="0.2">
      <c r="J1133" s="381"/>
      <c r="K1133" s="73"/>
      <c r="L1133" s="73"/>
      <c r="M1133" s="144"/>
      <c r="N1133" s="124"/>
      <c r="O1133" s="243"/>
      <c r="P1133" s="193"/>
      <c r="Q1133" s="193"/>
    </row>
    <row r="1134" spans="10:17" ht="23.25" x14ac:dyDescent="0.2">
      <c r="J1134" s="375"/>
      <c r="K1134" s="73"/>
      <c r="L1134" s="25"/>
      <c r="M1134" s="130"/>
      <c r="N1134" s="244"/>
      <c r="O1134" s="243"/>
      <c r="P1134" s="193"/>
      <c r="Q1134" s="193"/>
    </row>
    <row r="1135" spans="10:17" ht="23.25" x14ac:dyDescent="0.2">
      <c r="J1135" s="375"/>
      <c r="K1135" s="73"/>
      <c r="L1135" s="25"/>
      <c r="M1135" s="130"/>
      <c r="N1135" s="124"/>
      <c r="O1135" s="241"/>
      <c r="P1135" s="193"/>
      <c r="Q1135" s="193"/>
    </row>
    <row r="1136" spans="10:17" ht="23.25" x14ac:dyDescent="0.2">
      <c r="J1136" s="375"/>
      <c r="K1136" s="73"/>
      <c r="L1136" s="25"/>
      <c r="M1136" s="130"/>
      <c r="N1136" s="124"/>
      <c r="O1136" s="241"/>
      <c r="P1136" s="193"/>
      <c r="Q1136" s="193"/>
    </row>
    <row r="1137" spans="10:17" ht="23.25" x14ac:dyDescent="0.2">
      <c r="J1137" s="375"/>
      <c r="K1137" s="73"/>
      <c r="L1137" s="25"/>
      <c r="M1137" s="130"/>
      <c r="N1137" s="124"/>
      <c r="O1137" s="241"/>
      <c r="P1137" s="193"/>
      <c r="Q1137" s="193"/>
    </row>
    <row r="1138" spans="10:17" ht="23.25" x14ac:dyDescent="0.2">
      <c r="J1138" s="381"/>
      <c r="K1138" s="73"/>
      <c r="L1138" s="184"/>
      <c r="M1138" s="144"/>
      <c r="N1138" s="142"/>
      <c r="O1138" s="241"/>
      <c r="P1138" s="193"/>
      <c r="Q1138" s="193"/>
    </row>
    <row r="1139" spans="10:17" ht="23.25" x14ac:dyDescent="0.2">
      <c r="J1139" s="375"/>
      <c r="K1139" s="73"/>
      <c r="L1139" s="25"/>
      <c r="M1139" s="130"/>
      <c r="N1139" s="124"/>
      <c r="O1139" s="241"/>
      <c r="P1139" s="193"/>
      <c r="Q1139" s="193"/>
    </row>
    <row r="1140" spans="10:17" ht="23.25" x14ac:dyDescent="0.2">
      <c r="J1140" s="375"/>
      <c r="K1140" s="73"/>
      <c r="L1140" s="25"/>
      <c r="M1140" s="130"/>
      <c r="N1140" s="124"/>
      <c r="O1140" s="241"/>
      <c r="P1140" s="193"/>
      <c r="Q1140" s="193"/>
    </row>
    <row r="1141" spans="10:17" ht="23.25" x14ac:dyDescent="0.2">
      <c r="J1141" s="375"/>
      <c r="K1141" s="73"/>
      <c r="L1141" s="47"/>
      <c r="M1141" s="130"/>
      <c r="N1141" s="124"/>
      <c r="O1141" s="241"/>
      <c r="P1141" s="193"/>
      <c r="Q1141" s="193"/>
    </row>
    <row r="1142" spans="10:17" ht="23.25" x14ac:dyDescent="0.2">
      <c r="J1142" s="375"/>
      <c r="K1142" s="73"/>
      <c r="L1142" s="73"/>
      <c r="M1142" s="130"/>
      <c r="N1142" s="124"/>
      <c r="O1142" s="241"/>
      <c r="P1142" s="193"/>
      <c r="Q1142" s="193"/>
    </row>
    <row r="1143" spans="10:17" ht="23.25" x14ac:dyDescent="0.2">
      <c r="J1143" s="375"/>
      <c r="K1143" s="128"/>
      <c r="L1143" s="128"/>
      <c r="M1143" s="130"/>
      <c r="N1143" s="124"/>
      <c r="O1143" s="241"/>
      <c r="P1143" s="193"/>
      <c r="Q1143" s="193"/>
    </row>
    <row r="1144" spans="10:17" ht="23.25" x14ac:dyDescent="0.2">
      <c r="J1144" s="375"/>
      <c r="K1144" s="128"/>
      <c r="L1144" s="128"/>
      <c r="M1144" s="130"/>
      <c r="N1144" s="124"/>
      <c r="O1144" s="241"/>
      <c r="P1144" s="193"/>
      <c r="Q1144" s="193"/>
    </row>
    <row r="1145" spans="10:17" ht="23.25" x14ac:dyDescent="0.2">
      <c r="J1145" s="375"/>
      <c r="K1145" s="128"/>
      <c r="L1145" s="128"/>
      <c r="M1145" s="130"/>
      <c r="N1145" s="124"/>
      <c r="O1145" s="241"/>
      <c r="P1145" s="193"/>
      <c r="Q1145" s="193"/>
    </row>
    <row r="1146" spans="10:17" ht="23.25" x14ac:dyDescent="0.2">
      <c r="J1146" s="382"/>
      <c r="K1146" s="158"/>
      <c r="L1146" s="158"/>
      <c r="M1146" s="159"/>
      <c r="N1146" s="160"/>
      <c r="O1146" s="241"/>
      <c r="P1146" s="193"/>
      <c r="Q1146" s="193"/>
    </row>
    <row r="1147" spans="10:17" ht="23.25" x14ac:dyDescent="0.2">
      <c r="J1147" s="375"/>
      <c r="K1147" s="128"/>
      <c r="L1147" s="128"/>
      <c r="M1147" s="130"/>
      <c r="N1147" s="124"/>
      <c r="O1147" s="241"/>
      <c r="P1147" s="193"/>
      <c r="Q1147" s="193"/>
    </row>
    <row r="1148" spans="10:17" x14ac:dyDescent="0.2">
      <c r="J1148" s="247"/>
      <c r="K1148" s="246"/>
      <c r="L1148" s="245"/>
      <c r="M1148" s="247"/>
      <c r="N1148" s="246"/>
      <c r="O1148" s="241"/>
      <c r="P1148" s="193"/>
      <c r="Q1148" s="193"/>
    </row>
    <row r="1149" spans="10:17" ht="23.25" x14ac:dyDescent="0.2">
      <c r="J1149" s="373"/>
      <c r="K1149" s="35"/>
      <c r="L1149" s="111"/>
      <c r="M1149" s="104"/>
      <c r="N1149" s="97"/>
      <c r="O1149" s="241"/>
      <c r="P1149" s="193"/>
      <c r="Q1149" s="193"/>
    </row>
    <row r="1150" spans="10:17" ht="23.25" x14ac:dyDescent="0.2">
      <c r="J1150" s="373"/>
      <c r="K1150" s="35"/>
      <c r="L1150" s="111"/>
      <c r="M1150" s="104"/>
      <c r="N1150" s="97"/>
      <c r="O1150" s="231"/>
      <c r="P1150" s="193"/>
      <c r="Q1150" s="193"/>
    </row>
    <row r="1151" spans="10:17" ht="20.25" x14ac:dyDescent="0.3">
      <c r="J1151" s="373"/>
      <c r="K1151" s="35"/>
      <c r="L1151" s="25"/>
      <c r="M1151" s="195"/>
      <c r="N1151" s="196"/>
      <c r="O1151" s="231"/>
      <c r="P1151" s="193"/>
      <c r="Q1151" s="193"/>
    </row>
    <row r="1152" spans="10:17" ht="20.25" x14ac:dyDescent="0.3">
      <c r="J1152" s="373"/>
      <c r="K1152" s="35"/>
      <c r="L1152" s="25"/>
      <c r="M1152" s="195"/>
      <c r="N1152" s="196"/>
      <c r="O1152" s="231"/>
      <c r="P1152" s="193"/>
      <c r="Q1152" s="193"/>
    </row>
    <row r="1153" spans="10:17" ht="23.25" x14ac:dyDescent="0.2">
      <c r="J1153" s="373"/>
      <c r="K1153" s="35"/>
      <c r="L1153" s="25"/>
      <c r="M1153" s="130"/>
      <c r="N1153" s="124"/>
      <c r="O1153" s="231"/>
      <c r="P1153" s="193"/>
      <c r="Q1153" s="193"/>
    </row>
    <row r="1154" spans="10:17" ht="23.25" x14ac:dyDescent="0.2">
      <c r="J1154" s="373"/>
      <c r="K1154" s="35"/>
      <c r="L1154" s="25"/>
      <c r="M1154" s="130"/>
      <c r="N1154" s="124"/>
      <c r="O1154" s="231"/>
      <c r="P1154" s="193"/>
      <c r="Q1154" s="193"/>
    </row>
    <row r="1155" spans="10:17" ht="23.25" x14ac:dyDescent="0.2">
      <c r="J1155" s="373"/>
      <c r="K1155" s="35"/>
      <c r="L1155" s="25"/>
      <c r="M1155" s="130"/>
      <c r="N1155" s="124"/>
      <c r="O1155" s="231"/>
      <c r="P1155" s="193"/>
      <c r="Q1155" s="193"/>
    </row>
    <row r="1156" spans="10:17" ht="23.25" x14ac:dyDescent="0.2">
      <c r="J1156" s="373"/>
      <c r="K1156" s="35"/>
      <c r="L1156" s="25"/>
      <c r="M1156" s="130"/>
      <c r="N1156" s="124"/>
      <c r="O1156" s="231"/>
      <c r="P1156" s="193"/>
      <c r="Q1156" s="193"/>
    </row>
    <row r="1157" spans="10:17" ht="23.25" x14ac:dyDescent="0.2">
      <c r="J1157" s="373"/>
      <c r="K1157" s="35"/>
      <c r="L1157" s="25"/>
      <c r="M1157" s="130"/>
      <c r="N1157" s="124"/>
      <c r="O1157" s="231"/>
      <c r="P1157" s="193"/>
      <c r="Q1157" s="193"/>
    </row>
    <row r="1158" spans="10:17" ht="23.25" x14ac:dyDescent="0.2">
      <c r="J1158" s="373"/>
      <c r="K1158" s="35"/>
      <c r="L1158" s="25"/>
      <c r="M1158" s="130"/>
      <c r="N1158" s="124"/>
      <c r="O1158" s="231"/>
      <c r="P1158" s="193"/>
      <c r="Q1158" s="193"/>
    </row>
    <row r="1159" spans="10:17" ht="23.25" x14ac:dyDescent="0.2">
      <c r="J1159" s="373"/>
      <c r="K1159" s="35"/>
      <c r="L1159" s="25"/>
      <c r="M1159" s="130"/>
      <c r="N1159" s="124"/>
      <c r="O1159" s="231"/>
      <c r="P1159" s="193"/>
      <c r="Q1159" s="193"/>
    </row>
    <row r="1160" spans="10:17" ht="23.25" x14ac:dyDescent="0.2">
      <c r="J1160" s="373"/>
      <c r="K1160" s="35"/>
      <c r="L1160" s="25"/>
      <c r="M1160" s="130"/>
      <c r="N1160" s="124"/>
      <c r="O1160" s="231"/>
      <c r="P1160" s="193"/>
      <c r="Q1160" s="193"/>
    </row>
    <row r="1161" spans="10:17" ht="23.25" x14ac:dyDescent="0.2">
      <c r="J1161" s="373"/>
      <c r="K1161" s="35"/>
      <c r="L1161" s="25"/>
      <c r="M1161" s="126"/>
      <c r="N1161" s="124"/>
      <c r="O1161" s="231"/>
      <c r="P1161" s="193"/>
      <c r="Q1161" s="193"/>
    </row>
    <row r="1162" spans="10:17" ht="23.25" x14ac:dyDescent="0.2">
      <c r="J1162" s="373"/>
      <c r="K1162" s="35"/>
      <c r="L1162" s="25"/>
      <c r="M1162" s="126"/>
      <c r="N1162" s="124"/>
      <c r="O1162" s="231"/>
      <c r="P1162" s="193"/>
      <c r="Q1162" s="193"/>
    </row>
    <row r="1163" spans="10:17" ht="23.25" x14ac:dyDescent="0.2">
      <c r="J1163" s="373"/>
      <c r="K1163" s="35"/>
      <c r="L1163" s="25"/>
      <c r="M1163" s="126"/>
      <c r="N1163" s="124"/>
      <c r="O1163" s="231"/>
      <c r="P1163" s="193"/>
      <c r="Q1163" s="193"/>
    </row>
    <row r="1164" spans="10:17" ht="23.25" x14ac:dyDescent="0.2">
      <c r="J1164" s="373"/>
      <c r="K1164" s="35"/>
      <c r="L1164" s="22"/>
      <c r="M1164" s="126"/>
      <c r="N1164" s="124"/>
      <c r="O1164" s="231"/>
      <c r="P1164" s="193"/>
      <c r="Q1164" s="193"/>
    </row>
    <row r="1165" spans="10:17" ht="23.25" x14ac:dyDescent="0.2">
      <c r="J1165" s="373"/>
      <c r="K1165" s="35"/>
      <c r="L1165" s="25"/>
      <c r="M1165" s="126"/>
      <c r="N1165" s="124"/>
      <c r="O1165" s="231"/>
      <c r="P1165" s="193"/>
      <c r="Q1165" s="193"/>
    </row>
    <row r="1166" spans="10:17" ht="23.25" x14ac:dyDescent="0.2">
      <c r="J1166" s="373"/>
      <c r="K1166" s="35"/>
      <c r="L1166" s="25"/>
      <c r="M1166" s="126"/>
      <c r="N1166" s="124"/>
      <c r="O1166" s="231"/>
      <c r="P1166" s="193"/>
      <c r="Q1166" s="193"/>
    </row>
    <row r="1167" spans="10:17" ht="23.25" x14ac:dyDescent="0.2">
      <c r="J1167" s="373"/>
      <c r="K1167" s="35"/>
      <c r="L1167" s="218"/>
      <c r="M1167" s="126"/>
      <c r="N1167" s="124"/>
      <c r="O1167" s="231"/>
      <c r="P1167" s="193"/>
      <c r="Q1167" s="193"/>
    </row>
    <row r="1168" spans="10:17" ht="23.25" x14ac:dyDescent="0.2">
      <c r="J1168" s="373"/>
      <c r="K1168" s="35"/>
      <c r="L1168" s="25"/>
      <c r="M1168" s="126"/>
      <c r="N1168" s="124"/>
      <c r="O1168" s="231"/>
      <c r="P1168" s="193"/>
      <c r="Q1168" s="193"/>
    </row>
    <row r="1169" spans="10:17" ht="23.25" x14ac:dyDescent="0.2">
      <c r="J1169" s="373"/>
      <c r="K1169" s="35"/>
      <c r="L1169" s="25"/>
      <c r="M1169" s="126"/>
      <c r="N1169" s="124"/>
      <c r="O1169" s="231"/>
      <c r="P1169" s="193"/>
      <c r="Q1169" s="193"/>
    </row>
    <row r="1170" spans="10:17" ht="23.25" x14ac:dyDescent="0.2">
      <c r="J1170" s="373"/>
      <c r="K1170" s="35"/>
      <c r="L1170" s="25"/>
      <c r="M1170" s="126"/>
      <c r="N1170" s="124"/>
      <c r="O1170" s="231"/>
      <c r="P1170" s="193"/>
      <c r="Q1170" s="193"/>
    </row>
    <row r="1171" spans="10:17" ht="23.25" x14ac:dyDescent="0.2">
      <c r="J1171" s="373"/>
      <c r="K1171" s="35"/>
      <c r="L1171" s="25"/>
      <c r="M1171" s="130"/>
      <c r="N1171" s="124"/>
      <c r="O1171" s="231"/>
      <c r="P1171" s="193"/>
      <c r="Q1171" s="193"/>
    </row>
    <row r="1172" spans="10:17" ht="23.25" x14ac:dyDescent="0.2">
      <c r="J1172" s="373"/>
      <c r="K1172" s="35"/>
      <c r="L1172" s="25"/>
      <c r="M1172" s="126"/>
      <c r="N1172" s="124"/>
      <c r="O1172" s="231"/>
      <c r="P1172" s="193"/>
      <c r="Q1172" s="193"/>
    </row>
    <row r="1173" spans="10:17" ht="23.25" x14ac:dyDescent="0.2">
      <c r="J1173" s="373"/>
      <c r="K1173" s="35"/>
      <c r="L1173" s="25"/>
      <c r="M1173" s="126"/>
      <c r="N1173" s="124"/>
      <c r="O1173" s="231"/>
      <c r="P1173" s="193"/>
      <c r="Q1173" s="193"/>
    </row>
    <row r="1174" spans="10:17" ht="23.25" x14ac:dyDescent="0.2">
      <c r="J1174" s="373"/>
      <c r="K1174" s="35"/>
      <c r="L1174" s="45"/>
      <c r="M1174" s="126"/>
      <c r="N1174" s="124"/>
      <c r="O1174" s="231"/>
      <c r="P1174" s="193"/>
      <c r="Q1174" s="193"/>
    </row>
    <row r="1175" spans="10:17" ht="23.25" x14ac:dyDescent="0.2">
      <c r="J1175" s="373"/>
      <c r="K1175" s="35"/>
      <c r="L1175" s="25"/>
      <c r="M1175" s="126"/>
      <c r="N1175" s="124"/>
      <c r="O1175" s="231"/>
      <c r="P1175" s="193"/>
      <c r="Q1175" s="193"/>
    </row>
    <row r="1176" spans="10:17" ht="23.25" x14ac:dyDescent="0.2">
      <c r="J1176" s="373"/>
      <c r="K1176" s="35"/>
      <c r="L1176" s="25"/>
      <c r="M1176" s="130"/>
      <c r="N1176" s="124"/>
      <c r="O1176" s="231"/>
      <c r="P1176" s="193"/>
      <c r="Q1176" s="193"/>
    </row>
    <row r="1177" spans="10:17" ht="23.25" x14ac:dyDescent="0.2">
      <c r="J1177" s="373"/>
      <c r="K1177" s="35"/>
      <c r="L1177" s="25"/>
      <c r="M1177" s="130"/>
      <c r="N1177" s="124"/>
      <c r="O1177" s="231"/>
      <c r="P1177" s="193"/>
      <c r="Q1177" s="193"/>
    </row>
    <row r="1178" spans="10:17" ht="23.25" x14ac:dyDescent="0.2">
      <c r="J1178" s="373"/>
      <c r="K1178" s="35"/>
      <c r="L1178" s="218"/>
      <c r="M1178" s="130"/>
      <c r="N1178" s="124"/>
      <c r="O1178" s="231"/>
      <c r="P1178" s="193"/>
      <c r="Q1178" s="193"/>
    </row>
    <row r="1179" spans="10:17" ht="23.25" x14ac:dyDescent="0.2">
      <c r="J1179" s="373"/>
      <c r="K1179" s="35"/>
      <c r="L1179" s="25"/>
      <c r="M1179" s="130"/>
      <c r="N1179" s="124"/>
      <c r="O1179" s="231"/>
      <c r="P1179" s="193"/>
      <c r="Q1179" s="193"/>
    </row>
    <row r="1180" spans="10:17" ht="23.25" x14ac:dyDescent="0.2">
      <c r="J1180" s="373"/>
      <c r="K1180" s="35"/>
      <c r="L1180" s="45"/>
      <c r="M1180" s="130"/>
      <c r="N1180" s="124"/>
      <c r="O1180" s="231"/>
      <c r="P1180" s="193"/>
      <c r="Q1180" s="193"/>
    </row>
    <row r="1181" spans="10:17" ht="23.25" x14ac:dyDescent="0.2">
      <c r="J1181" s="373"/>
      <c r="K1181" s="35"/>
      <c r="L1181" s="35"/>
      <c r="M1181" s="130"/>
      <c r="N1181" s="124"/>
      <c r="O1181" s="231"/>
      <c r="P1181" s="193"/>
      <c r="Q1181" s="193"/>
    </row>
    <row r="1182" spans="10:17" ht="23.25" x14ac:dyDescent="0.2">
      <c r="J1182" s="373"/>
      <c r="K1182" s="35"/>
      <c r="L1182" s="72"/>
      <c r="M1182" s="130"/>
      <c r="N1182" s="124"/>
      <c r="O1182" s="231"/>
      <c r="P1182" s="193"/>
      <c r="Q1182" s="193"/>
    </row>
    <row r="1183" spans="10:17" ht="23.25" x14ac:dyDescent="0.2">
      <c r="J1183" s="373"/>
      <c r="K1183" s="35"/>
      <c r="L1183" s="25"/>
      <c r="M1183" s="130"/>
      <c r="N1183" s="124"/>
      <c r="O1183" s="231"/>
      <c r="P1183" s="193"/>
      <c r="Q1183" s="193"/>
    </row>
    <row r="1184" spans="10:17" ht="18.75" x14ac:dyDescent="0.2">
      <c r="J1184" s="373"/>
      <c r="K1184" s="35"/>
      <c r="L1184" s="25"/>
      <c r="M1184" s="103"/>
      <c r="N1184" s="66"/>
      <c r="O1184" s="231"/>
      <c r="P1184" s="193"/>
      <c r="Q1184" s="193"/>
    </row>
    <row r="1185" spans="10:17" ht="18.75" x14ac:dyDescent="0.2">
      <c r="J1185" s="373"/>
      <c r="K1185" s="35"/>
      <c r="L1185" s="112"/>
      <c r="M1185" s="100"/>
      <c r="N1185" s="66"/>
      <c r="O1185" s="231"/>
      <c r="P1185" s="193"/>
      <c r="Q1185" s="193"/>
    </row>
    <row r="1186" spans="10:17" ht="18.75" x14ac:dyDescent="0.2">
      <c r="J1186" s="373"/>
      <c r="K1186" s="35"/>
      <c r="L1186" s="112"/>
      <c r="M1186" s="100"/>
      <c r="N1186" s="66"/>
      <c r="O1186" s="231"/>
      <c r="P1186" s="193"/>
      <c r="Q1186" s="193"/>
    </row>
    <row r="1187" spans="10:17" ht="18.75" x14ac:dyDescent="0.2">
      <c r="J1187" s="373"/>
      <c r="K1187" s="35"/>
      <c r="L1187" s="112"/>
      <c r="M1187" s="100"/>
      <c r="N1187" s="66"/>
      <c r="O1187" s="231"/>
      <c r="P1187" s="193"/>
      <c r="Q1187" s="193"/>
    </row>
    <row r="1188" spans="10:17" ht="18.75" x14ac:dyDescent="0.2">
      <c r="J1188" s="373"/>
      <c r="K1188" s="35"/>
      <c r="L1188" s="112"/>
      <c r="M1188" s="100"/>
      <c r="N1188" s="66"/>
      <c r="O1188" s="231"/>
      <c r="P1188" s="193"/>
      <c r="Q1188" s="193"/>
    </row>
    <row r="1189" spans="10:17" ht="18.75" x14ac:dyDescent="0.2">
      <c r="J1189" s="374"/>
      <c r="K1189" s="189"/>
      <c r="L1189" s="161"/>
      <c r="M1189" s="162"/>
      <c r="N1189" s="163"/>
      <c r="O1189" s="241"/>
      <c r="P1189" s="193"/>
      <c r="Q1189" s="193"/>
    </row>
    <row r="1190" spans="10:17" ht="23.25" x14ac:dyDescent="0.2">
      <c r="J1190" s="375"/>
      <c r="K1190" s="189"/>
      <c r="L1190" s="35"/>
      <c r="M1190" s="130"/>
      <c r="N1190" s="124"/>
      <c r="O1190" s="241"/>
      <c r="P1190" s="193"/>
      <c r="Q1190" s="193"/>
    </row>
    <row r="1191" spans="10:17" ht="23.25" x14ac:dyDescent="0.2">
      <c r="J1191" s="375"/>
      <c r="K1191" s="189"/>
      <c r="L1191" s="25"/>
      <c r="M1191" s="130"/>
      <c r="N1191" s="124"/>
      <c r="O1191" s="241"/>
      <c r="P1191" s="193"/>
      <c r="Q1191" s="193"/>
    </row>
    <row r="1192" spans="10:17" ht="23.25" x14ac:dyDescent="0.2">
      <c r="J1192" s="375"/>
      <c r="K1192" s="189"/>
      <c r="L1192" s="112"/>
      <c r="M1192" s="130"/>
      <c r="N1192" s="124"/>
      <c r="O1192" s="241"/>
      <c r="P1192" s="193"/>
      <c r="Q1192" s="193"/>
    </row>
    <row r="1193" spans="10:17" ht="23.25" x14ac:dyDescent="0.2">
      <c r="J1193" s="375"/>
      <c r="K1193" s="189"/>
      <c r="L1193" s="161"/>
      <c r="M1193" s="130"/>
      <c r="N1193" s="124"/>
      <c r="O1193" s="241"/>
      <c r="P1193" s="193"/>
      <c r="Q1193" s="193"/>
    </row>
    <row r="1194" spans="10:17" ht="23.25" x14ac:dyDescent="0.2">
      <c r="J1194" s="375"/>
      <c r="K1194" s="189"/>
      <c r="L1194" s="111"/>
      <c r="M1194" s="150"/>
      <c r="N1194" s="124"/>
      <c r="O1194" s="241"/>
      <c r="P1194" s="193"/>
      <c r="Q1194" s="193"/>
    </row>
    <row r="1195" spans="10:17" ht="23.25" x14ac:dyDescent="0.2">
      <c r="J1195" s="375"/>
      <c r="K1195" s="189"/>
      <c r="L1195" s="25"/>
      <c r="M1195" s="130"/>
      <c r="N1195" s="124"/>
      <c r="O1195" s="241"/>
      <c r="P1195" s="193"/>
      <c r="Q1195" s="193"/>
    </row>
    <row r="1196" spans="10:17" ht="18.75" x14ac:dyDescent="0.2">
      <c r="J1196" s="380"/>
      <c r="K1196" s="85"/>
      <c r="L1196" s="164"/>
      <c r="M1196" s="165"/>
      <c r="N1196" s="166"/>
      <c r="O1196" s="241"/>
      <c r="P1196" s="193"/>
      <c r="Q1196" s="193"/>
    </row>
    <row r="1197" spans="10:17" ht="18.75" x14ac:dyDescent="0.2">
      <c r="J1197" s="373"/>
      <c r="K1197" s="46"/>
      <c r="L1197" s="111"/>
      <c r="M1197" s="103"/>
      <c r="N1197" s="66"/>
      <c r="O1197" s="231"/>
      <c r="P1197" s="193"/>
      <c r="Q1197" s="193"/>
    </row>
    <row r="1198" spans="10:17" x14ac:dyDescent="0.2">
      <c r="J1198" s="234"/>
      <c r="K1198" s="232"/>
      <c r="L1198" s="233"/>
      <c r="M1198" s="234"/>
      <c r="N1198" s="232"/>
      <c r="O1198" s="231"/>
      <c r="P1198" s="193"/>
      <c r="Q1198" s="193"/>
    </row>
    <row r="1199" spans="10:17" ht="23.25" x14ac:dyDescent="0.2">
      <c r="J1199" s="373"/>
      <c r="K1199" s="198"/>
      <c r="L1199" s="111"/>
      <c r="M1199" s="104"/>
      <c r="N1199" s="97"/>
      <c r="O1199" s="231"/>
      <c r="P1199" s="193"/>
      <c r="Q1199" s="193"/>
    </row>
    <row r="1200" spans="10:17" ht="20.25" x14ac:dyDescent="0.3">
      <c r="J1200" s="373"/>
      <c r="K1200" s="198"/>
      <c r="L1200" s="25"/>
      <c r="M1200" s="195"/>
      <c r="N1200" s="196"/>
      <c r="O1200" s="231"/>
      <c r="P1200" s="193"/>
      <c r="Q1200" s="193"/>
    </row>
    <row r="1201" spans="10:17" ht="23.25" x14ac:dyDescent="0.2">
      <c r="J1201" s="131"/>
      <c r="K1201" s="69"/>
      <c r="L1201" s="25"/>
      <c r="M1201" s="130"/>
      <c r="N1201" s="124"/>
      <c r="O1201" s="231"/>
      <c r="P1201" s="193"/>
      <c r="Q1201" s="193"/>
    </row>
    <row r="1202" spans="10:17" ht="23.25" x14ac:dyDescent="0.2">
      <c r="J1202" s="131"/>
      <c r="K1202" s="69"/>
      <c r="L1202" s="197"/>
      <c r="M1202" s="130"/>
      <c r="N1202" s="124"/>
      <c r="O1202" s="231"/>
      <c r="P1202" s="193"/>
      <c r="Q1202" s="193"/>
    </row>
    <row r="1203" spans="10:17" ht="23.25" x14ac:dyDescent="0.2">
      <c r="J1203" s="131"/>
      <c r="K1203" s="69"/>
      <c r="L1203" s="25"/>
      <c r="M1203" s="130"/>
      <c r="N1203" s="124"/>
      <c r="O1203" s="231"/>
      <c r="P1203" s="193"/>
      <c r="Q1203" s="193"/>
    </row>
    <row r="1204" spans="10:17" ht="23.25" x14ac:dyDescent="0.2">
      <c r="J1204" s="373"/>
      <c r="K1204" s="69"/>
      <c r="L1204" s="45"/>
      <c r="M1204" s="126"/>
      <c r="N1204" s="124"/>
      <c r="O1204" s="231"/>
      <c r="P1204" s="193"/>
      <c r="Q1204" s="193"/>
    </row>
    <row r="1205" spans="10:17" ht="23.25" x14ac:dyDescent="0.2">
      <c r="J1205" s="131"/>
      <c r="K1205" s="69"/>
      <c r="L1205" s="47"/>
      <c r="M1205" s="130"/>
      <c r="N1205" s="124"/>
      <c r="O1205" s="231"/>
      <c r="P1205" s="193"/>
      <c r="Q1205" s="193"/>
    </row>
    <row r="1206" spans="10:17" ht="23.25" x14ac:dyDescent="0.2">
      <c r="J1206" s="131"/>
      <c r="K1206" s="69"/>
      <c r="L1206" s="45"/>
      <c r="M1206" s="130"/>
      <c r="N1206" s="124"/>
      <c r="O1206" s="231"/>
      <c r="P1206" s="193"/>
      <c r="Q1206" s="193"/>
    </row>
    <row r="1207" spans="10:17" ht="23.25" x14ac:dyDescent="0.2">
      <c r="J1207" s="131"/>
      <c r="K1207" s="69"/>
      <c r="L1207" s="45"/>
      <c r="M1207" s="130"/>
      <c r="N1207" s="124"/>
      <c r="O1207" s="231"/>
      <c r="P1207" s="193"/>
      <c r="Q1207" s="193"/>
    </row>
    <row r="1208" spans="10:17" ht="23.25" x14ac:dyDescent="0.2">
      <c r="J1208" s="131"/>
      <c r="K1208" s="69"/>
      <c r="L1208" s="25"/>
      <c r="M1208" s="130"/>
      <c r="N1208" s="124"/>
      <c r="O1208" s="231"/>
      <c r="P1208" s="193"/>
      <c r="Q1208" s="193"/>
    </row>
    <row r="1209" spans="10:17" ht="23.25" x14ac:dyDescent="0.2">
      <c r="J1209" s="131"/>
      <c r="K1209" s="69"/>
      <c r="L1209" s="45"/>
      <c r="M1209" s="130"/>
      <c r="N1209" s="124"/>
      <c r="O1209" s="231"/>
      <c r="P1209" s="193"/>
      <c r="Q1209" s="193"/>
    </row>
    <row r="1210" spans="10:17" ht="23.25" x14ac:dyDescent="0.2">
      <c r="J1210" s="131"/>
      <c r="K1210" s="69"/>
      <c r="L1210" s="45"/>
      <c r="M1210" s="130"/>
      <c r="N1210" s="124"/>
      <c r="O1210" s="231"/>
      <c r="P1210" s="193"/>
      <c r="Q1210" s="193"/>
    </row>
    <row r="1211" spans="10:17" ht="23.25" x14ac:dyDescent="0.2">
      <c r="J1211" s="131"/>
      <c r="K1211" s="69"/>
      <c r="L1211" s="45"/>
      <c r="M1211" s="130"/>
      <c r="N1211" s="124"/>
      <c r="O1211" s="231"/>
      <c r="P1211" s="193"/>
      <c r="Q1211" s="193"/>
    </row>
    <row r="1212" spans="10:17" ht="23.25" x14ac:dyDescent="0.2">
      <c r="J1212" s="131"/>
      <c r="K1212" s="69"/>
      <c r="L1212" s="25"/>
      <c r="M1212" s="130"/>
      <c r="N1212" s="124"/>
      <c r="O1212" s="231"/>
      <c r="P1212" s="193"/>
      <c r="Q1212" s="193"/>
    </row>
    <row r="1213" spans="10:17" ht="23.25" x14ac:dyDescent="0.2">
      <c r="J1213" s="131"/>
      <c r="K1213" s="69"/>
      <c r="L1213" s="25"/>
      <c r="M1213" s="130"/>
      <c r="N1213" s="124"/>
      <c r="O1213" s="231"/>
      <c r="P1213" s="193"/>
      <c r="Q1213" s="193"/>
    </row>
    <row r="1214" spans="10:17" ht="23.25" x14ac:dyDescent="0.2">
      <c r="J1214" s="131"/>
      <c r="K1214" s="69"/>
      <c r="L1214" s="25"/>
      <c r="M1214" s="130"/>
      <c r="N1214" s="124"/>
      <c r="O1214" s="231"/>
      <c r="P1214" s="193"/>
      <c r="Q1214" s="193"/>
    </row>
    <row r="1215" spans="10:17" ht="23.25" x14ac:dyDescent="0.2">
      <c r="J1215" s="131"/>
      <c r="K1215" s="69"/>
      <c r="L1215" s="45"/>
      <c r="M1215" s="130"/>
      <c r="N1215" s="124"/>
      <c r="O1215" s="231"/>
      <c r="P1215" s="193"/>
      <c r="Q1215" s="193"/>
    </row>
    <row r="1216" spans="10:17" ht="23.25" x14ac:dyDescent="0.2">
      <c r="J1216" s="131"/>
      <c r="K1216" s="69"/>
      <c r="L1216" s="25"/>
      <c r="M1216" s="130"/>
      <c r="N1216" s="124"/>
      <c r="O1216" s="231"/>
      <c r="P1216" s="193"/>
      <c r="Q1216" s="193"/>
    </row>
    <row r="1217" spans="10:17" ht="23.25" x14ac:dyDescent="0.2">
      <c r="J1217" s="131"/>
      <c r="K1217" s="69"/>
      <c r="L1217" s="25"/>
      <c r="M1217" s="130"/>
      <c r="N1217" s="124"/>
      <c r="O1217" s="231"/>
      <c r="P1217" s="193"/>
      <c r="Q1217" s="193"/>
    </row>
    <row r="1218" spans="10:17" ht="23.25" x14ac:dyDescent="0.2">
      <c r="J1218" s="131"/>
      <c r="K1218" s="69"/>
      <c r="L1218" s="45"/>
      <c r="M1218" s="130"/>
      <c r="N1218" s="124"/>
      <c r="O1218" s="231"/>
      <c r="P1218" s="193"/>
      <c r="Q1218" s="193"/>
    </row>
    <row r="1219" spans="10:17" ht="23.25" x14ac:dyDescent="0.2">
      <c r="J1219" s="131"/>
      <c r="K1219" s="69"/>
      <c r="L1219" s="25"/>
      <c r="M1219" s="130"/>
      <c r="N1219" s="124"/>
      <c r="O1219" s="231"/>
      <c r="P1219" s="193"/>
      <c r="Q1219" s="193"/>
    </row>
    <row r="1220" spans="10:17" ht="23.25" x14ac:dyDescent="0.2">
      <c r="J1220" s="131"/>
      <c r="K1220" s="69"/>
      <c r="L1220" s="25"/>
      <c r="M1220" s="130"/>
      <c r="N1220" s="124"/>
      <c r="O1220" s="231"/>
      <c r="P1220" s="193"/>
      <c r="Q1220" s="193"/>
    </row>
    <row r="1221" spans="10:17" ht="23.25" x14ac:dyDescent="0.2">
      <c r="J1221" s="131"/>
      <c r="K1221" s="69"/>
      <c r="L1221" s="25"/>
      <c r="M1221" s="130"/>
      <c r="N1221" s="124"/>
      <c r="O1221" s="231"/>
      <c r="P1221" s="193"/>
      <c r="Q1221" s="193"/>
    </row>
    <row r="1222" spans="10:17" ht="23.25" x14ac:dyDescent="0.2">
      <c r="J1222" s="131"/>
      <c r="K1222" s="69"/>
      <c r="L1222" s="25"/>
      <c r="M1222" s="130"/>
      <c r="N1222" s="124"/>
      <c r="O1222" s="231"/>
      <c r="P1222" s="193"/>
      <c r="Q1222" s="193"/>
    </row>
    <row r="1223" spans="10:17" ht="23.25" x14ac:dyDescent="0.2">
      <c r="J1223" s="131"/>
      <c r="K1223" s="69"/>
      <c r="L1223" s="25"/>
      <c r="M1223" s="130"/>
      <c r="N1223" s="124"/>
      <c r="O1223" s="231"/>
      <c r="P1223" s="193"/>
      <c r="Q1223" s="193"/>
    </row>
    <row r="1224" spans="10:17" ht="23.25" x14ac:dyDescent="0.2">
      <c r="J1224" s="131"/>
      <c r="K1224" s="69"/>
      <c r="L1224" s="25"/>
      <c r="M1224" s="130"/>
      <c r="N1224" s="124"/>
      <c r="O1224" s="231"/>
      <c r="P1224" s="193"/>
      <c r="Q1224" s="193"/>
    </row>
    <row r="1225" spans="10:17" ht="23.25" x14ac:dyDescent="0.2">
      <c r="J1225" s="131"/>
      <c r="K1225" s="69"/>
      <c r="L1225" s="25"/>
      <c r="M1225" s="130"/>
      <c r="N1225" s="124"/>
      <c r="O1225" s="231"/>
      <c r="P1225" s="193"/>
      <c r="Q1225" s="193"/>
    </row>
    <row r="1226" spans="10:17" ht="23.25" x14ac:dyDescent="0.2">
      <c r="J1226" s="131"/>
      <c r="K1226" s="69"/>
      <c r="L1226" s="25"/>
      <c r="M1226" s="130"/>
      <c r="N1226" s="124"/>
      <c r="O1226" s="231"/>
      <c r="P1226" s="193"/>
      <c r="Q1226" s="193"/>
    </row>
    <row r="1227" spans="10:17" ht="23.25" x14ac:dyDescent="0.2">
      <c r="J1227" s="131"/>
      <c r="K1227" s="69"/>
      <c r="L1227" s="25"/>
      <c r="M1227" s="130"/>
      <c r="N1227" s="124"/>
      <c r="O1227" s="231"/>
      <c r="P1227" s="193"/>
      <c r="Q1227" s="193"/>
    </row>
    <row r="1228" spans="10:17" ht="23.25" x14ac:dyDescent="0.2">
      <c r="J1228" s="131"/>
      <c r="K1228" s="69"/>
      <c r="L1228" s="25"/>
      <c r="M1228" s="130"/>
      <c r="N1228" s="124"/>
      <c r="O1228" s="231"/>
      <c r="P1228" s="193"/>
      <c r="Q1228" s="193"/>
    </row>
    <row r="1229" spans="10:17" ht="23.25" x14ac:dyDescent="0.2">
      <c r="J1229" s="131"/>
      <c r="K1229" s="69"/>
      <c r="L1229" s="25"/>
      <c r="M1229" s="130"/>
      <c r="N1229" s="124"/>
      <c r="O1229" s="231"/>
      <c r="P1229" s="193"/>
      <c r="Q1229" s="193"/>
    </row>
    <row r="1230" spans="10:17" ht="23.25" x14ac:dyDescent="0.2">
      <c r="J1230" s="131"/>
      <c r="K1230" s="69"/>
      <c r="L1230" s="25"/>
      <c r="M1230" s="130"/>
      <c r="N1230" s="124"/>
      <c r="O1230" s="231"/>
      <c r="P1230" s="193"/>
      <c r="Q1230" s="193"/>
    </row>
    <row r="1231" spans="10:17" ht="23.25" x14ac:dyDescent="0.2">
      <c r="J1231" s="131"/>
      <c r="K1231" s="69"/>
      <c r="L1231" s="25"/>
      <c r="M1231" s="130"/>
      <c r="N1231" s="124"/>
      <c r="O1231" s="231"/>
      <c r="P1231" s="193"/>
      <c r="Q1231" s="193"/>
    </row>
    <row r="1232" spans="10:17" ht="23.25" x14ac:dyDescent="0.2">
      <c r="J1232" s="375"/>
      <c r="K1232" s="69"/>
      <c r="L1232" s="25"/>
      <c r="M1232" s="130"/>
      <c r="N1232" s="124"/>
      <c r="O1232" s="231"/>
      <c r="P1232" s="193"/>
      <c r="Q1232" s="193"/>
    </row>
    <row r="1233" spans="10:17" ht="23.25" x14ac:dyDescent="0.2">
      <c r="J1233" s="375"/>
      <c r="K1233" s="69"/>
      <c r="L1233" s="45"/>
      <c r="M1233" s="130"/>
      <c r="N1233" s="124"/>
      <c r="O1233" s="231"/>
      <c r="P1233" s="193"/>
      <c r="Q1233" s="193"/>
    </row>
    <row r="1234" spans="10:17" ht="23.25" x14ac:dyDescent="0.2">
      <c r="J1234" s="375"/>
      <c r="K1234" s="69"/>
      <c r="L1234" s="47"/>
      <c r="M1234" s="130"/>
      <c r="N1234" s="124"/>
      <c r="O1234" s="231"/>
      <c r="P1234" s="193"/>
      <c r="Q1234" s="193"/>
    </row>
    <row r="1235" spans="10:17" ht="23.25" x14ac:dyDescent="0.2">
      <c r="J1235" s="375"/>
      <c r="K1235" s="69"/>
      <c r="L1235" s="47"/>
      <c r="M1235" s="130"/>
      <c r="N1235" s="124"/>
      <c r="O1235" s="231"/>
      <c r="P1235" s="193"/>
      <c r="Q1235" s="193"/>
    </row>
    <row r="1236" spans="10:17" ht="23.25" x14ac:dyDescent="0.2">
      <c r="J1236" s="375"/>
      <c r="K1236" s="69"/>
      <c r="L1236" s="25"/>
      <c r="M1236" s="130"/>
      <c r="N1236" s="124"/>
      <c r="O1236" s="231"/>
      <c r="P1236" s="193"/>
      <c r="Q1236" s="193"/>
    </row>
    <row r="1237" spans="10:17" ht="23.25" x14ac:dyDescent="0.2">
      <c r="J1237" s="375"/>
      <c r="K1237" s="69"/>
      <c r="L1237" s="47"/>
      <c r="M1237" s="130"/>
      <c r="N1237" s="124"/>
      <c r="O1237" s="231"/>
      <c r="P1237" s="193"/>
      <c r="Q1237" s="193"/>
    </row>
    <row r="1238" spans="10:17" ht="23.25" x14ac:dyDescent="0.2">
      <c r="J1238" s="375"/>
      <c r="K1238" s="69"/>
      <c r="L1238" s="25"/>
      <c r="M1238" s="130"/>
      <c r="N1238" s="124"/>
      <c r="O1238" s="231"/>
      <c r="P1238" s="193"/>
      <c r="Q1238" s="193"/>
    </row>
    <row r="1239" spans="10:17" ht="23.25" x14ac:dyDescent="0.2">
      <c r="J1239" s="375"/>
      <c r="K1239" s="69"/>
      <c r="L1239" s="45"/>
      <c r="M1239" s="130"/>
      <c r="N1239" s="124"/>
      <c r="O1239" s="231"/>
      <c r="P1239" s="193"/>
      <c r="Q1239" s="193"/>
    </row>
    <row r="1240" spans="10:17" ht="23.25" x14ac:dyDescent="0.2">
      <c r="J1240" s="375"/>
      <c r="K1240" s="69"/>
      <c r="L1240" s="25"/>
      <c r="M1240" s="130"/>
      <c r="N1240" s="142"/>
      <c r="O1240" s="231"/>
      <c r="P1240" s="193"/>
      <c r="Q1240" s="193"/>
    </row>
    <row r="1241" spans="10:17" ht="23.25" x14ac:dyDescent="0.2">
      <c r="J1241" s="373"/>
      <c r="K1241" s="69"/>
      <c r="L1241" s="25"/>
      <c r="M1241" s="130"/>
      <c r="N1241" s="124"/>
      <c r="O1241" s="231"/>
      <c r="P1241" s="193"/>
      <c r="Q1241" s="193"/>
    </row>
    <row r="1242" spans="10:17" ht="21" x14ac:dyDescent="0.2">
      <c r="J1242" s="373"/>
      <c r="K1242" s="45"/>
      <c r="L1242" s="111"/>
      <c r="M1242" s="90"/>
      <c r="N1242" s="82"/>
      <c r="O1242" s="231"/>
      <c r="P1242" s="193"/>
      <c r="Q1242" s="193"/>
    </row>
    <row r="1243" spans="10:17" ht="21" x14ac:dyDescent="0.2">
      <c r="J1243" s="373"/>
      <c r="K1243" s="45"/>
      <c r="L1243" s="111"/>
      <c r="M1243" s="90"/>
      <c r="N1243" s="82"/>
      <c r="O1243" s="231"/>
      <c r="P1243" s="193"/>
      <c r="Q1243" s="193"/>
    </row>
    <row r="1244" spans="10:17" ht="21" x14ac:dyDescent="0.2">
      <c r="J1244" s="373"/>
      <c r="K1244" s="45"/>
      <c r="L1244" s="111"/>
      <c r="M1244" s="89"/>
      <c r="N1244" s="82"/>
      <c r="O1244" s="231"/>
      <c r="P1244" s="193"/>
      <c r="Q1244" s="193"/>
    </row>
    <row r="1245" spans="10:17" x14ac:dyDescent="0.2">
      <c r="J1245" s="232"/>
      <c r="K1245" s="232"/>
      <c r="L1245" s="232"/>
      <c r="M1245" s="232"/>
      <c r="N1245" s="232"/>
      <c r="O1245" s="231"/>
      <c r="P1245" s="193"/>
      <c r="Q1245" s="193"/>
    </row>
    <row r="1246" spans="10:17" ht="23.25" x14ac:dyDescent="0.2">
      <c r="J1246" s="373"/>
      <c r="K1246" s="25"/>
      <c r="L1246" s="25"/>
      <c r="M1246" s="130"/>
      <c r="N1246" s="124"/>
      <c r="O1246" s="231"/>
      <c r="P1246" s="193"/>
      <c r="Q1246" s="193"/>
    </row>
    <row r="1247" spans="10:17" ht="23.25" x14ac:dyDescent="0.2">
      <c r="J1247" s="373"/>
      <c r="K1247" s="25"/>
      <c r="L1247" s="45"/>
      <c r="M1247" s="130"/>
      <c r="N1247" s="124"/>
      <c r="O1247" s="231"/>
      <c r="P1247" s="193"/>
      <c r="Q1247" s="193"/>
    </row>
    <row r="1248" spans="10:17" ht="23.25" x14ac:dyDescent="0.2">
      <c r="J1248" s="373"/>
      <c r="K1248" s="25"/>
      <c r="L1248" s="25"/>
      <c r="M1248" s="130"/>
      <c r="N1248" s="145"/>
      <c r="O1248" s="231"/>
      <c r="P1248" s="193"/>
      <c r="Q1248" s="193"/>
    </row>
    <row r="1249" spans="10:17" ht="23.25" x14ac:dyDescent="0.2">
      <c r="J1249" s="373"/>
      <c r="K1249" s="25"/>
      <c r="L1249" s="47"/>
      <c r="M1249" s="130"/>
      <c r="N1249" s="124"/>
      <c r="O1249" s="231"/>
      <c r="P1249" s="193"/>
      <c r="Q1249" s="193"/>
    </row>
    <row r="1250" spans="10:17" ht="23.25" x14ac:dyDescent="0.2">
      <c r="J1250" s="373"/>
      <c r="K1250" s="25"/>
      <c r="L1250" s="25"/>
      <c r="M1250" s="130"/>
      <c r="N1250" s="124"/>
      <c r="O1250" s="231"/>
      <c r="P1250" s="193"/>
      <c r="Q1250" s="193"/>
    </row>
    <row r="1251" spans="10:17" ht="23.25" x14ac:dyDescent="0.2">
      <c r="J1251" s="373"/>
      <c r="K1251" s="25"/>
      <c r="L1251" s="25"/>
      <c r="M1251" s="130"/>
      <c r="N1251" s="124"/>
      <c r="O1251" s="231"/>
      <c r="P1251" s="193"/>
      <c r="Q1251" s="193"/>
    </row>
    <row r="1252" spans="10:17" ht="23.25" x14ac:dyDescent="0.2">
      <c r="J1252" s="373"/>
      <c r="K1252" s="25"/>
      <c r="L1252" s="45"/>
      <c r="M1252" s="130"/>
      <c r="N1252" s="124"/>
      <c r="O1252" s="231"/>
      <c r="P1252" s="193"/>
      <c r="Q1252" s="193"/>
    </row>
    <row r="1253" spans="10:17" ht="23.25" x14ac:dyDescent="0.2">
      <c r="J1253" s="373"/>
      <c r="K1253" s="25"/>
      <c r="L1253" s="25"/>
      <c r="M1253" s="130"/>
      <c r="N1253" s="124"/>
      <c r="O1253" s="231"/>
      <c r="P1253" s="193"/>
      <c r="Q1253" s="193"/>
    </row>
    <row r="1254" spans="10:17" ht="23.25" x14ac:dyDescent="0.2">
      <c r="J1254" s="376"/>
      <c r="K1254" s="25"/>
      <c r="L1254" s="25"/>
      <c r="M1254" s="130"/>
      <c r="N1254" s="124"/>
      <c r="O1254" s="231"/>
      <c r="P1254" s="193"/>
      <c r="Q1254" s="193"/>
    </row>
    <row r="1255" spans="10:17" ht="23.25" x14ac:dyDescent="0.2">
      <c r="J1255" s="376"/>
      <c r="K1255" s="128"/>
      <c r="L1255" s="128"/>
      <c r="M1255" s="130"/>
      <c r="N1255" s="124"/>
      <c r="O1255" s="231"/>
      <c r="P1255" s="193"/>
      <c r="Q1255" s="193"/>
    </row>
    <row r="1256" spans="10:17" ht="23.25" x14ac:dyDescent="0.2">
      <c r="J1256" s="376"/>
      <c r="K1256" s="128"/>
      <c r="L1256" s="128"/>
      <c r="M1256" s="130"/>
      <c r="N1256" s="124"/>
      <c r="O1256" s="231"/>
      <c r="P1256" s="193"/>
      <c r="Q1256" s="193"/>
    </row>
    <row r="1257" spans="10:17" ht="21" x14ac:dyDescent="0.2">
      <c r="J1257" s="373"/>
      <c r="K1257" s="45"/>
      <c r="L1257" s="111"/>
      <c r="M1257" s="89"/>
      <c r="N1257" s="82"/>
      <c r="O1257" s="231"/>
      <c r="P1257" s="193"/>
      <c r="Q1257" s="193"/>
    </row>
    <row r="1258" spans="10:17" x14ac:dyDescent="0.2">
      <c r="J1258" s="234"/>
      <c r="K1258" s="232"/>
      <c r="L1258" s="233"/>
      <c r="M1258" s="234"/>
      <c r="N1258" s="232"/>
      <c r="O1258" s="231"/>
      <c r="P1258" s="193"/>
      <c r="Q1258" s="193"/>
    </row>
    <row r="1259" spans="10:17" ht="20.25" x14ac:dyDescent="0.3">
      <c r="J1259" s="373"/>
      <c r="K1259" s="25"/>
      <c r="L1259" s="45"/>
      <c r="M1259" s="195"/>
      <c r="N1259" s="248"/>
      <c r="O1259" s="231"/>
      <c r="P1259" s="193"/>
      <c r="Q1259" s="193"/>
    </row>
    <row r="1260" spans="10:17" ht="23.25" x14ac:dyDescent="0.2">
      <c r="J1260" s="375"/>
      <c r="K1260" s="25"/>
      <c r="L1260" s="69"/>
      <c r="M1260" s="126"/>
      <c r="N1260" s="124"/>
      <c r="O1260" s="231"/>
      <c r="P1260" s="193"/>
      <c r="Q1260" s="193"/>
    </row>
    <row r="1261" spans="10:17" ht="23.25" x14ac:dyDescent="0.2">
      <c r="J1261" s="375"/>
      <c r="K1261" s="25"/>
      <c r="L1261" s="25"/>
      <c r="M1261" s="130"/>
      <c r="N1261" s="124"/>
      <c r="O1261" s="231"/>
      <c r="P1261" s="193"/>
      <c r="Q1261" s="193"/>
    </row>
    <row r="1262" spans="10:17" ht="23.25" x14ac:dyDescent="0.2">
      <c r="J1262" s="375"/>
      <c r="K1262" s="25"/>
      <c r="L1262" s="25"/>
      <c r="M1262" s="130"/>
      <c r="N1262" s="211"/>
      <c r="O1262" s="231"/>
      <c r="P1262" s="193"/>
      <c r="Q1262" s="193"/>
    </row>
    <row r="1263" spans="10:17" ht="23.25" x14ac:dyDescent="0.2">
      <c r="J1263" s="375"/>
      <c r="K1263" s="25"/>
      <c r="L1263" s="25"/>
      <c r="M1263" s="130"/>
      <c r="N1263" s="124"/>
      <c r="O1263" s="231"/>
      <c r="P1263" s="193"/>
      <c r="Q1263" s="193"/>
    </row>
    <row r="1264" spans="10:17" ht="23.25" x14ac:dyDescent="0.2">
      <c r="J1264" s="375"/>
      <c r="K1264" s="25"/>
      <c r="L1264" s="25"/>
      <c r="M1264" s="130"/>
      <c r="N1264" s="124"/>
      <c r="O1264" s="231"/>
      <c r="P1264" s="193"/>
      <c r="Q1264" s="193"/>
    </row>
    <row r="1265" spans="10:17" ht="23.25" x14ac:dyDescent="0.2">
      <c r="J1265" s="375"/>
      <c r="K1265" s="45"/>
      <c r="L1265" s="45"/>
      <c r="M1265" s="130"/>
      <c r="N1265" s="124"/>
      <c r="O1265" s="231"/>
      <c r="P1265" s="193"/>
      <c r="Q1265" s="193"/>
    </row>
    <row r="1266" spans="10:17" x14ac:dyDescent="0.2">
      <c r="J1266" s="234"/>
      <c r="K1266" s="233"/>
      <c r="L1266" s="233"/>
      <c r="M1266" s="233"/>
      <c r="N1266" s="233"/>
      <c r="O1266" s="231"/>
      <c r="P1266" s="193"/>
      <c r="Q1266" s="193"/>
    </row>
    <row r="1267" spans="10:17" ht="23.25" x14ac:dyDescent="0.2">
      <c r="J1267" s="375"/>
      <c r="K1267" s="25"/>
      <c r="L1267" s="31"/>
      <c r="M1267" s="130"/>
      <c r="N1267" s="124"/>
      <c r="O1267" s="231"/>
      <c r="P1267" s="193"/>
      <c r="Q1267" s="193"/>
    </row>
    <row r="1268" spans="10:17" ht="23.25" x14ac:dyDescent="0.2">
      <c r="J1268" s="373"/>
      <c r="K1268" s="25"/>
      <c r="L1268" s="25"/>
      <c r="M1268" s="126"/>
      <c r="N1268" s="124"/>
      <c r="O1268" s="231"/>
      <c r="P1268" s="193"/>
      <c r="Q1268" s="193"/>
    </row>
    <row r="1269" spans="10:17" ht="23.25" x14ac:dyDescent="0.2">
      <c r="J1269" s="373"/>
      <c r="K1269" s="25"/>
      <c r="L1269" s="25"/>
      <c r="M1269" s="126"/>
      <c r="N1269" s="124"/>
      <c r="O1269" s="231"/>
      <c r="P1269" s="193"/>
      <c r="Q1269" s="193"/>
    </row>
    <row r="1270" spans="10:17" ht="23.25" x14ac:dyDescent="0.2">
      <c r="J1270" s="373"/>
      <c r="K1270" s="25"/>
      <c r="L1270" s="25"/>
      <c r="M1270" s="130"/>
      <c r="N1270" s="124"/>
      <c r="O1270" s="231"/>
      <c r="P1270" s="193"/>
      <c r="Q1270" s="193"/>
    </row>
    <row r="1271" spans="10:17" ht="23.25" x14ac:dyDescent="0.2">
      <c r="J1271" s="373"/>
      <c r="K1271" s="25"/>
      <c r="L1271" s="25"/>
      <c r="M1271" s="150"/>
      <c r="N1271" s="124"/>
      <c r="O1271" s="231"/>
      <c r="P1271" s="193"/>
      <c r="Q1271" s="193"/>
    </row>
    <row r="1272" spans="10:17" ht="23.25" x14ac:dyDescent="0.2">
      <c r="J1272" s="373"/>
      <c r="K1272" s="25"/>
      <c r="L1272" s="218"/>
      <c r="M1272" s="130"/>
      <c r="N1272" s="124"/>
      <c r="O1272" s="231"/>
      <c r="P1272" s="193"/>
      <c r="Q1272" s="193"/>
    </row>
    <row r="1273" spans="10:17" ht="23.25" x14ac:dyDescent="0.2">
      <c r="J1273" s="375"/>
      <c r="K1273" s="25"/>
      <c r="L1273" s="25"/>
      <c r="M1273" s="130"/>
      <c r="N1273" s="124"/>
      <c r="O1273" s="231"/>
      <c r="P1273" s="193"/>
      <c r="Q1273" s="193"/>
    </row>
    <row r="1274" spans="10:17" ht="23.25" x14ac:dyDescent="0.2">
      <c r="J1274" s="375"/>
      <c r="K1274" s="128"/>
      <c r="L1274" s="39"/>
      <c r="M1274" s="130"/>
      <c r="N1274" s="124"/>
      <c r="O1274" s="231"/>
      <c r="P1274" s="193"/>
      <c r="Q1274" s="193"/>
    </row>
    <row r="1275" spans="10:17" ht="24" thickBot="1" x14ac:dyDescent="0.25">
      <c r="J1275" s="375"/>
      <c r="K1275" s="128"/>
      <c r="L1275" s="39"/>
      <c r="M1275" s="130"/>
      <c r="N1275" s="124"/>
      <c r="O1275" s="231"/>
      <c r="P1275" s="193"/>
      <c r="Q1275" s="193"/>
    </row>
    <row r="1276" spans="10:17" ht="22.5" thickBot="1" x14ac:dyDescent="0.25">
      <c r="J1276" s="251"/>
      <c r="K1276" s="250"/>
      <c r="L1276" s="249"/>
      <c r="M1276" s="251"/>
      <c r="N1276" s="250"/>
      <c r="O1276" s="208"/>
      <c r="P1276" s="193"/>
      <c r="Q1276" s="193"/>
    </row>
    <row r="1277" spans="10:17" ht="23.25" x14ac:dyDescent="0.2">
      <c r="J1277" s="373"/>
      <c r="K1277" s="85"/>
      <c r="L1277" s="111"/>
      <c r="M1277" s="104"/>
      <c r="N1277" s="97"/>
      <c r="O1277" s="231"/>
      <c r="P1277" s="193"/>
      <c r="Q1277" s="193"/>
    </row>
    <row r="1278" spans="10:17" ht="23.25" x14ac:dyDescent="0.2">
      <c r="J1278" s="373"/>
      <c r="K1278" s="47"/>
      <c r="L1278" s="112"/>
      <c r="M1278" s="104"/>
      <c r="N1278" s="97"/>
      <c r="O1278" s="231"/>
      <c r="P1278" s="193"/>
      <c r="Q1278" s="193"/>
    </row>
    <row r="1279" spans="10:17" ht="23.25" x14ac:dyDescent="0.2">
      <c r="J1279" s="373"/>
      <c r="K1279" s="72"/>
      <c r="L1279" s="73"/>
      <c r="M1279" s="126"/>
      <c r="N1279" s="124"/>
      <c r="O1279" s="231"/>
      <c r="P1279" s="193"/>
      <c r="Q1279" s="193"/>
    </row>
    <row r="1280" spans="10:17" ht="23.25" x14ac:dyDescent="0.2">
      <c r="J1280" s="373"/>
      <c r="K1280" s="72"/>
      <c r="L1280" s="111"/>
      <c r="M1280" s="126"/>
      <c r="N1280" s="124"/>
      <c r="O1280" s="231"/>
      <c r="P1280" s="193"/>
      <c r="Q1280" s="193"/>
    </row>
    <row r="1281" spans="10:17" ht="23.25" x14ac:dyDescent="0.2">
      <c r="J1281" s="373"/>
      <c r="K1281" s="72"/>
      <c r="L1281" s="35"/>
      <c r="M1281" s="130"/>
      <c r="N1281" s="124"/>
      <c r="O1281" s="231"/>
      <c r="P1281" s="193"/>
      <c r="Q1281" s="193"/>
    </row>
    <row r="1282" spans="10:17" ht="23.25" x14ac:dyDescent="0.2">
      <c r="J1282" s="131"/>
      <c r="K1282" s="72"/>
      <c r="L1282" s="69"/>
      <c r="M1282" s="130"/>
      <c r="N1282" s="124"/>
      <c r="O1282" s="231"/>
      <c r="P1282" s="193"/>
      <c r="Q1282" s="193"/>
    </row>
    <row r="1283" spans="10:17" ht="23.25" x14ac:dyDescent="0.2">
      <c r="J1283" s="131"/>
      <c r="K1283" s="72"/>
      <c r="L1283" s="73"/>
      <c r="M1283" s="130"/>
      <c r="N1283" s="124"/>
      <c r="O1283" s="231"/>
      <c r="P1283" s="193"/>
      <c r="Q1283" s="193"/>
    </row>
    <row r="1284" spans="10:17" ht="23.25" x14ac:dyDescent="0.2">
      <c r="J1284" s="131"/>
      <c r="K1284" s="72"/>
      <c r="L1284" s="69"/>
      <c r="M1284" s="130"/>
      <c r="N1284" s="124"/>
      <c r="O1284" s="231"/>
      <c r="P1284" s="193"/>
      <c r="Q1284" s="193"/>
    </row>
    <row r="1285" spans="10:17" ht="23.25" x14ac:dyDescent="0.2">
      <c r="J1285" s="131"/>
      <c r="K1285" s="72"/>
      <c r="L1285" s="35"/>
      <c r="M1285" s="130"/>
      <c r="N1285" s="124"/>
      <c r="O1285" s="231"/>
      <c r="P1285" s="193"/>
      <c r="Q1285" s="193"/>
    </row>
    <row r="1286" spans="10:17" ht="23.25" x14ac:dyDescent="0.2">
      <c r="J1286" s="131"/>
      <c r="K1286" s="72"/>
      <c r="L1286" s="73"/>
      <c r="M1286" s="130"/>
      <c r="N1286" s="124"/>
      <c r="O1286" s="231"/>
      <c r="P1286" s="193"/>
      <c r="Q1286" s="193"/>
    </row>
    <row r="1287" spans="10:17" ht="23.25" x14ac:dyDescent="0.2">
      <c r="J1287" s="131"/>
      <c r="K1287" s="72"/>
      <c r="L1287" s="25"/>
      <c r="M1287" s="130"/>
      <c r="N1287" s="124"/>
      <c r="O1287" s="231"/>
      <c r="P1287" s="193"/>
      <c r="Q1287" s="193"/>
    </row>
    <row r="1288" spans="10:17" ht="23.25" x14ac:dyDescent="0.2">
      <c r="J1288" s="131"/>
      <c r="K1288" s="72"/>
      <c r="L1288" s="25"/>
      <c r="M1288" s="130"/>
      <c r="N1288" s="124"/>
      <c r="O1288" s="231"/>
      <c r="P1288" s="193"/>
      <c r="Q1288" s="193"/>
    </row>
    <row r="1289" spans="10:17" ht="23.25" x14ac:dyDescent="0.2">
      <c r="J1289" s="131"/>
      <c r="K1289" s="72"/>
      <c r="L1289" s="69"/>
      <c r="M1289" s="130"/>
      <c r="N1289" s="124"/>
      <c r="O1289" s="231"/>
      <c r="P1289" s="193"/>
      <c r="Q1289" s="193"/>
    </row>
    <row r="1290" spans="10:17" ht="23.25" x14ac:dyDescent="0.2">
      <c r="J1290" s="131"/>
      <c r="K1290" s="72"/>
      <c r="L1290" s="35"/>
      <c r="M1290" s="130"/>
      <c r="N1290" s="124"/>
      <c r="O1290" s="231"/>
      <c r="P1290" s="193"/>
      <c r="Q1290" s="193"/>
    </row>
    <row r="1291" spans="10:17" ht="23.25" x14ac:dyDescent="0.2">
      <c r="J1291" s="131"/>
      <c r="K1291" s="72"/>
      <c r="L1291" s="35"/>
      <c r="M1291" s="130"/>
      <c r="N1291" s="124"/>
      <c r="O1291" s="231"/>
      <c r="P1291" s="193"/>
      <c r="Q1291" s="193"/>
    </row>
    <row r="1292" spans="10:17" ht="23.25" x14ac:dyDescent="0.2">
      <c r="J1292" s="131"/>
      <c r="K1292" s="72"/>
      <c r="L1292" s="111"/>
      <c r="M1292" s="130"/>
      <c r="N1292" s="124"/>
      <c r="O1292" s="231"/>
      <c r="P1292" s="193"/>
      <c r="Q1292" s="193"/>
    </row>
    <row r="1293" spans="10:17" ht="23.25" x14ac:dyDescent="0.2">
      <c r="J1293" s="131"/>
      <c r="K1293" s="72"/>
      <c r="L1293" s="69"/>
      <c r="M1293" s="130"/>
      <c r="N1293" s="124"/>
      <c r="O1293" s="231"/>
      <c r="P1293" s="193"/>
      <c r="Q1293" s="193"/>
    </row>
    <row r="1294" spans="10:17" ht="23.25" x14ac:dyDescent="0.2">
      <c r="J1294" s="131"/>
      <c r="K1294" s="72"/>
      <c r="L1294" s="35"/>
      <c r="M1294" s="130"/>
      <c r="N1294" s="124"/>
      <c r="O1294" s="231"/>
      <c r="P1294" s="193"/>
      <c r="Q1294" s="193"/>
    </row>
    <row r="1295" spans="10:17" ht="21" x14ac:dyDescent="0.2">
      <c r="J1295" s="373"/>
      <c r="K1295" s="45"/>
      <c r="L1295" s="113"/>
      <c r="M1295" s="90"/>
      <c r="N1295" s="66"/>
      <c r="O1295" s="231"/>
      <c r="P1295" s="193"/>
      <c r="Q1295" s="193"/>
    </row>
    <row r="1296" spans="10:17" ht="21" x14ac:dyDescent="0.2">
      <c r="J1296" s="373"/>
      <c r="K1296" s="45"/>
      <c r="L1296" s="111"/>
      <c r="M1296" s="90"/>
      <c r="N1296" s="66"/>
      <c r="O1296" s="231"/>
      <c r="P1296" s="193"/>
      <c r="Q1296" s="193"/>
    </row>
    <row r="1297" spans="10:17" ht="21" x14ac:dyDescent="0.2">
      <c r="J1297" s="373"/>
      <c r="K1297" s="45"/>
      <c r="L1297" s="113"/>
      <c r="M1297" s="89"/>
      <c r="N1297" s="66"/>
      <c r="O1297" s="231"/>
      <c r="P1297" s="193"/>
      <c r="Q1297" s="193"/>
    </row>
    <row r="1298" spans="10:17" ht="21" x14ac:dyDescent="0.2">
      <c r="J1298" s="373"/>
      <c r="K1298" s="45"/>
      <c r="L1298" s="111"/>
      <c r="M1298" s="89"/>
      <c r="N1298" s="66"/>
      <c r="O1298" s="231"/>
      <c r="P1298" s="193"/>
      <c r="Q1298" s="193"/>
    </row>
    <row r="1299" spans="10:17" ht="21" x14ac:dyDescent="0.2">
      <c r="J1299" s="373"/>
      <c r="K1299" s="45"/>
      <c r="L1299" s="111"/>
      <c r="M1299" s="90"/>
      <c r="N1299" s="66"/>
      <c r="O1299" s="231"/>
      <c r="P1299" s="193"/>
      <c r="Q1299" s="193"/>
    </row>
    <row r="1300" spans="10:17" ht="21" x14ac:dyDescent="0.2">
      <c r="J1300" s="373"/>
      <c r="K1300" s="45"/>
      <c r="L1300" s="111"/>
      <c r="M1300" s="89"/>
      <c r="N1300" s="66"/>
      <c r="O1300" s="231"/>
      <c r="P1300" s="193"/>
      <c r="Q1300" s="193"/>
    </row>
    <row r="1301" spans="10:17" ht="21" x14ac:dyDescent="0.2">
      <c r="J1301" s="373"/>
      <c r="K1301" s="45"/>
      <c r="L1301" s="111"/>
      <c r="M1301" s="107"/>
      <c r="N1301" s="98"/>
      <c r="O1301" s="231"/>
      <c r="P1301" s="193"/>
      <c r="Q1301" s="193"/>
    </row>
    <row r="1302" spans="10:17" x14ac:dyDescent="0.2">
      <c r="J1302" s="234"/>
      <c r="K1302" s="232"/>
      <c r="L1302" s="233"/>
      <c r="M1302" s="234"/>
      <c r="N1302" s="232"/>
      <c r="O1302" s="231"/>
      <c r="P1302" s="193"/>
      <c r="Q1302" s="193"/>
    </row>
    <row r="1303" spans="10:17" ht="23.25" x14ac:dyDescent="0.2">
      <c r="J1303" s="373"/>
      <c r="K1303" s="86"/>
      <c r="L1303" s="111"/>
      <c r="M1303" s="104"/>
      <c r="N1303" s="97"/>
      <c r="O1303" s="231"/>
      <c r="P1303" s="193"/>
      <c r="Q1303" s="193"/>
    </row>
    <row r="1304" spans="10:17" ht="23.25" x14ac:dyDescent="0.2">
      <c r="J1304" s="373"/>
      <c r="K1304" s="73"/>
      <c r="L1304" s="25"/>
      <c r="M1304" s="126"/>
      <c r="N1304" s="124"/>
      <c r="O1304" s="231"/>
      <c r="P1304" s="193"/>
      <c r="Q1304" s="193"/>
    </row>
    <row r="1305" spans="10:17" ht="23.25" x14ac:dyDescent="0.2">
      <c r="J1305" s="373"/>
      <c r="K1305" s="73"/>
      <c r="L1305" s="25"/>
      <c r="M1305" s="126"/>
      <c r="N1305" s="124"/>
      <c r="O1305" s="231"/>
      <c r="P1305" s="193"/>
      <c r="Q1305" s="193"/>
    </row>
    <row r="1306" spans="10:17" ht="23.25" x14ac:dyDescent="0.2">
      <c r="J1306" s="373"/>
      <c r="K1306" s="73"/>
      <c r="L1306" s="35"/>
      <c r="M1306" s="130"/>
      <c r="N1306" s="124"/>
      <c r="O1306" s="231"/>
      <c r="P1306" s="193"/>
      <c r="Q1306" s="193"/>
    </row>
    <row r="1307" spans="10:17" ht="23.25" x14ac:dyDescent="0.2">
      <c r="J1307" s="373"/>
      <c r="K1307" s="73"/>
      <c r="L1307" s="72"/>
      <c r="M1307" s="126"/>
      <c r="N1307" s="124"/>
      <c r="O1307" s="231"/>
      <c r="P1307" s="193"/>
      <c r="Q1307" s="193"/>
    </row>
    <row r="1308" spans="10:17" ht="23.25" x14ac:dyDescent="0.2">
      <c r="J1308" s="373"/>
      <c r="K1308" s="73"/>
      <c r="L1308" s="25"/>
      <c r="M1308" s="126"/>
      <c r="N1308" s="145"/>
      <c r="O1308" s="231"/>
      <c r="P1308" s="193"/>
      <c r="Q1308" s="193"/>
    </row>
    <row r="1309" spans="10:17" ht="23.25" x14ac:dyDescent="0.2">
      <c r="J1309" s="373"/>
      <c r="K1309" s="73"/>
      <c r="L1309" s="25"/>
      <c r="M1309" s="126"/>
      <c r="N1309" s="124"/>
      <c r="O1309" s="231"/>
      <c r="P1309" s="193"/>
      <c r="Q1309" s="193"/>
    </row>
    <row r="1310" spans="10:17" ht="23.25" x14ac:dyDescent="0.2">
      <c r="J1310" s="373"/>
      <c r="K1310" s="73"/>
      <c r="L1310" s="25"/>
      <c r="M1310" s="126"/>
      <c r="N1310" s="124"/>
      <c r="O1310" s="231"/>
      <c r="P1310" s="193"/>
      <c r="Q1310" s="193"/>
    </row>
    <row r="1311" spans="10:17" ht="23.25" x14ac:dyDescent="0.2">
      <c r="J1311" s="373"/>
      <c r="K1311" s="73"/>
      <c r="L1311" s="25"/>
      <c r="M1311" s="126"/>
      <c r="N1311" s="124"/>
      <c r="O1311" s="231"/>
      <c r="P1311" s="193"/>
      <c r="Q1311" s="193"/>
    </row>
    <row r="1312" spans="10:17" ht="23.25" x14ac:dyDescent="0.2">
      <c r="J1312" s="373"/>
      <c r="K1312" s="73"/>
      <c r="L1312" s="35"/>
      <c r="M1312" s="126"/>
      <c r="N1312" s="124"/>
      <c r="O1312" s="231"/>
      <c r="P1312" s="193"/>
      <c r="Q1312" s="193"/>
    </row>
    <row r="1313" spans="10:17" ht="23.25" x14ac:dyDescent="0.2">
      <c r="J1313" s="373"/>
      <c r="K1313" s="73"/>
      <c r="L1313" s="69"/>
      <c r="M1313" s="130"/>
      <c r="N1313" s="124"/>
      <c r="O1313" s="231"/>
      <c r="P1313" s="193"/>
      <c r="Q1313" s="193"/>
    </row>
    <row r="1314" spans="10:17" ht="23.25" x14ac:dyDescent="0.2">
      <c r="J1314" s="373"/>
      <c r="K1314" s="73"/>
      <c r="L1314" s="35"/>
      <c r="M1314" s="130"/>
      <c r="N1314" s="124"/>
      <c r="O1314" s="231"/>
      <c r="P1314" s="193"/>
      <c r="Q1314" s="193"/>
    </row>
    <row r="1315" spans="10:17" ht="23.25" x14ac:dyDescent="0.2">
      <c r="J1315" s="373"/>
      <c r="K1315" s="73"/>
      <c r="L1315" s="69"/>
      <c r="M1315" s="130"/>
      <c r="N1315" s="124"/>
      <c r="O1315" s="231"/>
      <c r="P1315" s="193"/>
      <c r="Q1315" s="193"/>
    </row>
    <row r="1316" spans="10:17" ht="23.25" x14ac:dyDescent="0.2">
      <c r="J1316" s="373"/>
      <c r="K1316" s="73"/>
      <c r="L1316" s="25"/>
      <c r="M1316" s="130"/>
      <c r="N1316" s="124"/>
      <c r="O1316" s="231"/>
      <c r="P1316" s="193"/>
      <c r="Q1316" s="193"/>
    </row>
    <row r="1317" spans="10:17" ht="23.25" x14ac:dyDescent="0.2">
      <c r="J1317" s="373"/>
      <c r="K1317" s="73"/>
      <c r="L1317" s="25"/>
      <c r="M1317" s="130"/>
      <c r="N1317" s="124"/>
      <c r="O1317" s="231"/>
      <c r="P1317" s="193"/>
      <c r="Q1317" s="193"/>
    </row>
    <row r="1318" spans="10:17" ht="23.25" x14ac:dyDescent="0.2">
      <c r="J1318" s="373"/>
      <c r="K1318" s="73"/>
      <c r="L1318" s="25"/>
      <c r="M1318" s="130"/>
      <c r="N1318" s="124"/>
      <c r="O1318" s="231"/>
      <c r="P1318" s="193"/>
      <c r="Q1318" s="193"/>
    </row>
    <row r="1319" spans="10:17" ht="23.25" x14ac:dyDescent="0.2">
      <c r="J1319" s="373"/>
      <c r="K1319" s="73"/>
      <c r="L1319" s="35"/>
      <c r="M1319" s="130"/>
      <c r="N1319" s="124"/>
      <c r="O1319" s="231"/>
      <c r="P1319" s="193"/>
      <c r="Q1319" s="193"/>
    </row>
    <row r="1320" spans="10:17" ht="23.25" x14ac:dyDescent="0.2">
      <c r="J1320" s="373"/>
      <c r="K1320" s="73"/>
      <c r="L1320" s="25"/>
      <c r="M1320" s="130"/>
      <c r="N1320" s="124"/>
      <c r="O1320" s="231"/>
      <c r="P1320" s="193"/>
      <c r="Q1320" s="193"/>
    </row>
    <row r="1321" spans="10:17" ht="23.25" x14ac:dyDescent="0.2">
      <c r="J1321" s="373"/>
      <c r="K1321" s="73"/>
      <c r="L1321" s="35"/>
      <c r="M1321" s="130"/>
      <c r="N1321" s="124"/>
      <c r="O1321" s="231"/>
      <c r="P1321" s="193"/>
      <c r="Q1321" s="193"/>
    </row>
    <row r="1322" spans="10:17" ht="23.25" x14ac:dyDescent="0.2">
      <c r="J1322" s="373"/>
      <c r="K1322" s="73"/>
      <c r="L1322" s="25"/>
      <c r="M1322" s="130"/>
      <c r="N1322" s="124"/>
      <c r="O1322" s="231"/>
      <c r="P1322" s="193"/>
      <c r="Q1322" s="193"/>
    </row>
    <row r="1323" spans="10:17" ht="23.25" x14ac:dyDescent="0.2">
      <c r="J1323" s="373"/>
      <c r="K1323" s="73"/>
      <c r="L1323" s="25"/>
      <c r="M1323" s="130"/>
      <c r="N1323" s="124"/>
      <c r="O1323" s="231"/>
      <c r="P1323" s="193"/>
      <c r="Q1323" s="193"/>
    </row>
    <row r="1324" spans="10:17" ht="23.25" x14ac:dyDescent="0.2">
      <c r="J1324" s="373"/>
      <c r="K1324" s="73"/>
      <c r="L1324" s="69"/>
      <c r="M1324" s="130"/>
      <c r="N1324" s="124"/>
      <c r="O1324" s="231"/>
      <c r="P1324" s="193"/>
      <c r="Q1324" s="193"/>
    </row>
    <row r="1325" spans="10:17" ht="23.25" x14ac:dyDescent="0.2">
      <c r="J1325" s="373"/>
      <c r="K1325" s="73"/>
      <c r="L1325" s="25"/>
      <c r="M1325" s="130"/>
      <c r="N1325" s="124"/>
      <c r="O1325" s="231"/>
      <c r="P1325" s="193"/>
      <c r="Q1325" s="193"/>
    </row>
    <row r="1326" spans="10:17" ht="23.25" x14ac:dyDescent="0.2">
      <c r="J1326" s="373"/>
      <c r="K1326" s="73"/>
      <c r="L1326" s="25"/>
      <c r="M1326" s="130"/>
      <c r="N1326" s="124"/>
      <c r="O1326" s="231"/>
      <c r="P1326" s="193"/>
      <c r="Q1326" s="193"/>
    </row>
    <row r="1327" spans="10:17" ht="23.25" x14ac:dyDescent="0.2">
      <c r="J1327" s="373"/>
      <c r="K1327" s="73"/>
      <c r="L1327" s="25"/>
      <c r="M1327" s="130"/>
      <c r="N1327" s="124"/>
      <c r="O1327" s="231"/>
      <c r="P1327" s="193"/>
      <c r="Q1327" s="193"/>
    </row>
    <row r="1328" spans="10:17" ht="21" x14ac:dyDescent="0.2">
      <c r="J1328" s="373"/>
      <c r="K1328" s="45"/>
      <c r="L1328" s="113"/>
      <c r="M1328" s="90"/>
      <c r="N1328" s="66"/>
      <c r="O1328" s="231"/>
      <c r="P1328" s="193"/>
      <c r="Q1328" s="193"/>
    </row>
    <row r="1329" spans="10:17" ht="23.25" x14ac:dyDescent="0.2">
      <c r="J1329" s="373"/>
      <c r="K1329" s="45"/>
      <c r="L1329" s="113"/>
      <c r="M1329" s="93"/>
      <c r="N1329" s="66"/>
      <c r="O1329" s="231"/>
      <c r="P1329" s="193"/>
      <c r="Q1329" s="193"/>
    </row>
    <row r="1330" spans="10:17" ht="21" x14ac:dyDescent="0.2">
      <c r="J1330" s="373"/>
      <c r="K1330" s="45"/>
      <c r="L1330" s="111"/>
      <c r="M1330" s="90"/>
      <c r="N1330" s="66"/>
      <c r="O1330" s="231"/>
      <c r="P1330" s="193"/>
      <c r="Q1330" s="193"/>
    </row>
    <row r="1331" spans="10:17" ht="18.75" x14ac:dyDescent="0.2">
      <c r="J1331" s="373"/>
      <c r="K1331" s="45"/>
      <c r="L1331" s="111"/>
      <c r="M1331" s="108"/>
      <c r="N1331" s="66"/>
      <c r="O1331" s="231"/>
      <c r="P1331" s="193"/>
      <c r="Q1331" s="193"/>
    </row>
    <row r="1332" spans="10:17" ht="23.25" x14ac:dyDescent="0.2">
      <c r="J1332" s="373"/>
      <c r="K1332" s="45"/>
      <c r="L1332" s="111"/>
      <c r="M1332" s="93"/>
      <c r="N1332" s="82"/>
      <c r="O1332" s="231"/>
      <c r="P1332" s="193"/>
      <c r="Q1332" s="193"/>
    </row>
    <row r="1333" spans="10:17" x14ac:dyDescent="0.2">
      <c r="J1333" s="234"/>
      <c r="K1333" s="232"/>
      <c r="L1333" s="233"/>
      <c r="M1333" s="234"/>
      <c r="N1333" s="232"/>
      <c r="O1333" s="231"/>
      <c r="P1333" s="193"/>
      <c r="Q1333" s="193"/>
    </row>
    <row r="1334" spans="10:17" ht="23.25" x14ac:dyDescent="0.2">
      <c r="J1334" s="373"/>
      <c r="K1334" s="25"/>
      <c r="L1334" s="25"/>
      <c r="M1334" s="130"/>
      <c r="N1334" s="124"/>
      <c r="O1334" s="231"/>
      <c r="P1334" s="193"/>
      <c r="Q1334" s="193"/>
    </row>
    <row r="1335" spans="10:17" ht="23.25" x14ac:dyDescent="0.2">
      <c r="J1335" s="373"/>
      <c r="K1335" s="25"/>
      <c r="L1335" s="35"/>
      <c r="M1335" s="130"/>
      <c r="N1335" s="124"/>
      <c r="O1335" s="231"/>
      <c r="P1335" s="193"/>
      <c r="Q1335" s="193"/>
    </row>
    <row r="1336" spans="10:17" ht="23.25" x14ac:dyDescent="0.2">
      <c r="J1336" s="373"/>
      <c r="K1336" s="25"/>
      <c r="L1336" s="35"/>
      <c r="M1336" s="130"/>
      <c r="N1336" s="124"/>
      <c r="O1336" s="231"/>
      <c r="P1336" s="193"/>
      <c r="Q1336" s="193"/>
    </row>
    <row r="1337" spans="10:17" ht="23.25" x14ac:dyDescent="0.2">
      <c r="J1337" s="373"/>
      <c r="K1337" s="25"/>
      <c r="L1337" s="35"/>
      <c r="M1337" s="130"/>
      <c r="N1337" s="124"/>
      <c r="O1337" s="231"/>
      <c r="P1337" s="193"/>
      <c r="Q1337" s="193"/>
    </row>
    <row r="1338" spans="10:17" ht="23.25" x14ac:dyDescent="0.2">
      <c r="J1338" s="373"/>
      <c r="K1338" s="25"/>
      <c r="L1338" s="35"/>
      <c r="M1338" s="130"/>
      <c r="N1338" s="124"/>
      <c r="O1338" s="231"/>
      <c r="P1338" s="193"/>
      <c r="Q1338" s="193"/>
    </row>
    <row r="1339" spans="10:17" ht="23.25" x14ac:dyDescent="0.2">
      <c r="J1339" s="374"/>
      <c r="K1339" s="73"/>
      <c r="L1339" s="189"/>
      <c r="M1339" s="144"/>
      <c r="N1339" s="134"/>
      <c r="O1339" s="231"/>
      <c r="P1339" s="193"/>
      <c r="Q1339" s="193"/>
    </row>
    <row r="1340" spans="10:17" ht="23.25" x14ac:dyDescent="0.2">
      <c r="J1340" s="375"/>
      <c r="K1340" s="128"/>
      <c r="L1340" s="167"/>
      <c r="M1340" s="130"/>
      <c r="N1340" s="124"/>
      <c r="O1340" s="232"/>
      <c r="P1340" s="193"/>
      <c r="Q1340" s="193"/>
    </row>
    <row r="1341" spans="10:17" ht="23.25" x14ac:dyDescent="0.2">
      <c r="J1341" s="375"/>
      <c r="K1341" s="128"/>
      <c r="L1341" s="167"/>
      <c r="M1341" s="130"/>
      <c r="N1341" s="124"/>
      <c r="O1341" s="232"/>
      <c r="P1341" s="193"/>
      <c r="Q1341" s="193"/>
    </row>
    <row r="1342" spans="10:17" ht="23.25" x14ac:dyDescent="0.2">
      <c r="J1342" s="375"/>
      <c r="K1342" s="128"/>
      <c r="L1342" s="167"/>
      <c r="M1342" s="130"/>
      <c r="N1342" s="124"/>
      <c r="O1342" s="232"/>
      <c r="P1342" s="193"/>
      <c r="Q1342" s="193"/>
    </row>
    <row r="1343" spans="10:17" x14ac:dyDescent="0.2">
      <c r="J1343" s="234"/>
      <c r="K1343" s="234"/>
      <c r="L1343" s="234"/>
      <c r="M1343" s="234"/>
      <c r="N1343" s="234"/>
      <c r="O1343" s="232"/>
      <c r="P1343" s="193"/>
      <c r="Q1343" s="193"/>
    </row>
    <row r="1344" spans="10:17" ht="23.25" x14ac:dyDescent="0.2">
      <c r="J1344" s="375"/>
      <c r="K1344" s="25"/>
      <c r="L1344" s="189"/>
      <c r="M1344" s="130"/>
      <c r="N1344" s="124"/>
      <c r="O1344" s="232"/>
      <c r="P1344" s="193"/>
      <c r="Q1344" s="193"/>
    </row>
    <row r="1345" spans="10:17" ht="23.25" x14ac:dyDescent="0.2">
      <c r="J1345" s="375"/>
      <c r="K1345" s="25"/>
      <c r="L1345" s="69"/>
      <c r="M1345" s="130"/>
      <c r="N1345" s="124"/>
      <c r="O1345" s="232"/>
      <c r="P1345" s="193"/>
      <c r="Q1345" s="193"/>
    </row>
    <row r="1346" spans="10:17" ht="23.25" x14ac:dyDescent="0.2">
      <c r="J1346" s="375"/>
      <c r="K1346" s="128"/>
      <c r="L1346" s="167"/>
      <c r="M1346" s="130"/>
      <c r="N1346" s="124"/>
      <c r="O1346" s="232"/>
      <c r="P1346" s="193"/>
      <c r="Q1346" s="193"/>
    </row>
    <row r="1347" spans="10:17" ht="23.25" x14ac:dyDescent="0.2">
      <c r="J1347" s="375"/>
      <c r="K1347" s="128"/>
      <c r="L1347" s="167"/>
      <c r="M1347" s="130"/>
      <c r="N1347" s="124"/>
      <c r="O1347" s="232"/>
      <c r="P1347" s="193"/>
      <c r="Q1347" s="193"/>
    </row>
    <row r="1348" spans="10:17" ht="21" x14ac:dyDescent="0.2">
      <c r="J1348" s="373"/>
      <c r="K1348" s="45"/>
      <c r="L1348" s="111"/>
      <c r="M1348" s="90"/>
      <c r="N1348" s="66"/>
      <c r="O1348" s="231"/>
      <c r="P1348" s="193"/>
      <c r="Q1348" s="193"/>
    </row>
    <row r="1349" spans="10:17" ht="21" x14ac:dyDescent="0.2">
      <c r="J1349" s="373"/>
      <c r="K1349" s="45"/>
      <c r="L1349" s="111"/>
      <c r="M1349" s="90"/>
      <c r="N1349" s="66"/>
      <c r="O1349" s="231"/>
      <c r="P1349" s="193"/>
      <c r="Q1349" s="193"/>
    </row>
    <row r="1350" spans="10:17" ht="21" x14ac:dyDescent="0.2">
      <c r="J1350" s="373"/>
      <c r="K1350" s="45"/>
      <c r="L1350" s="111"/>
      <c r="M1350" s="90"/>
      <c r="N1350" s="66"/>
      <c r="O1350" s="231"/>
      <c r="P1350" s="193"/>
      <c r="Q1350" s="193"/>
    </row>
    <row r="1351" spans="10:17" ht="21.75" thickBot="1" x14ac:dyDescent="0.25">
      <c r="J1351" s="373"/>
      <c r="K1351" s="45"/>
      <c r="L1351" s="111"/>
      <c r="M1351" s="90"/>
      <c r="N1351" s="66"/>
      <c r="O1351" s="231"/>
      <c r="P1351" s="193"/>
      <c r="Q1351" s="193"/>
    </row>
    <row r="1352" spans="10:17" ht="22.5" thickBot="1" x14ac:dyDescent="0.25">
      <c r="J1352" s="207"/>
      <c r="K1352" s="206"/>
      <c r="L1352" s="205"/>
      <c r="M1352" s="207"/>
      <c r="N1352" s="206"/>
      <c r="O1352" s="208"/>
      <c r="P1352" s="193"/>
      <c r="Q1352" s="193"/>
    </row>
    <row r="1353" spans="10:17" ht="23.25" x14ac:dyDescent="0.2">
      <c r="J1353" s="373"/>
      <c r="K1353" s="45"/>
      <c r="L1353" s="111"/>
      <c r="M1353" s="104"/>
      <c r="N1353" s="97"/>
      <c r="O1353" s="231"/>
      <c r="P1353" s="193"/>
      <c r="Q1353" s="193"/>
    </row>
    <row r="1354" spans="10:17" ht="23.25" x14ac:dyDescent="0.2">
      <c r="J1354" s="373"/>
      <c r="K1354" s="45"/>
      <c r="L1354" s="111"/>
      <c r="M1354" s="104"/>
      <c r="N1354" s="97"/>
      <c r="O1354" s="231"/>
      <c r="P1354" s="193"/>
      <c r="Q1354" s="193"/>
    </row>
    <row r="1355" spans="10:17" ht="23.25" x14ac:dyDescent="0.2">
      <c r="J1355" s="373"/>
      <c r="K1355" s="45"/>
      <c r="L1355" s="111"/>
      <c r="M1355" s="104"/>
      <c r="N1355" s="97"/>
      <c r="O1355" s="231"/>
      <c r="P1355" s="193"/>
      <c r="Q1355" s="193"/>
    </row>
    <row r="1356" spans="10:17" ht="23.25" x14ac:dyDescent="0.2">
      <c r="J1356" s="373"/>
      <c r="K1356" s="45"/>
      <c r="L1356" s="111"/>
      <c r="M1356" s="104"/>
      <c r="N1356" s="97"/>
      <c r="O1356" s="231"/>
      <c r="P1356" s="193"/>
      <c r="Q1356" s="193"/>
    </row>
    <row r="1357" spans="10:17" ht="23.25" x14ac:dyDescent="0.2">
      <c r="J1357" s="373"/>
      <c r="K1357" s="45"/>
      <c r="L1357" s="111"/>
      <c r="M1357" s="104"/>
      <c r="N1357" s="97"/>
      <c r="O1357" s="231"/>
      <c r="P1357" s="193"/>
      <c r="Q1357" s="193"/>
    </row>
    <row r="1358" spans="10:17" ht="23.25" x14ac:dyDescent="0.2">
      <c r="J1358" s="373"/>
      <c r="K1358" s="45"/>
      <c r="L1358" s="111"/>
      <c r="M1358" s="104"/>
      <c r="N1358" s="97"/>
      <c r="O1358" s="231"/>
      <c r="P1358" s="193"/>
      <c r="Q1358" s="193"/>
    </row>
    <row r="1359" spans="10:17" ht="23.25" x14ac:dyDescent="0.2">
      <c r="J1359" s="373"/>
      <c r="K1359" s="45"/>
      <c r="L1359" s="111"/>
      <c r="M1359" s="104"/>
      <c r="N1359" s="97"/>
      <c r="O1359" s="231"/>
      <c r="P1359" s="193"/>
      <c r="Q1359" s="193"/>
    </row>
    <row r="1360" spans="10:17" ht="23.25" x14ac:dyDescent="0.2">
      <c r="J1360" s="373"/>
      <c r="K1360" s="45"/>
      <c r="L1360" s="111"/>
      <c r="M1360" s="104"/>
      <c r="N1360" s="97"/>
      <c r="O1360" s="231"/>
      <c r="P1360" s="193"/>
      <c r="Q1360" s="193"/>
    </row>
    <row r="1361" spans="10:17" ht="23.25" x14ac:dyDescent="0.2">
      <c r="J1361" s="373"/>
      <c r="K1361" s="45"/>
      <c r="L1361" s="143"/>
      <c r="M1361" s="104"/>
      <c r="N1361" s="97"/>
      <c r="O1361" s="231"/>
      <c r="P1361" s="193"/>
      <c r="Q1361" s="193"/>
    </row>
    <row r="1362" spans="10:17" ht="23.25" x14ac:dyDescent="0.2">
      <c r="J1362" s="373"/>
      <c r="K1362" s="45"/>
      <c r="L1362" s="111"/>
      <c r="M1362" s="104"/>
      <c r="N1362" s="97"/>
      <c r="O1362" s="231"/>
      <c r="P1362" s="193"/>
      <c r="Q1362" s="193"/>
    </row>
    <row r="1363" spans="10:17" ht="23.25" x14ac:dyDescent="0.2">
      <c r="J1363" s="373"/>
      <c r="K1363" s="25"/>
      <c r="L1363" s="25"/>
      <c r="M1363" s="126"/>
      <c r="N1363" s="124"/>
      <c r="O1363" s="231"/>
      <c r="P1363" s="193"/>
      <c r="Q1363" s="193"/>
    </row>
    <row r="1364" spans="10:17" ht="23.25" x14ac:dyDescent="0.2">
      <c r="J1364" s="373"/>
      <c r="K1364" s="25"/>
      <c r="L1364" s="25"/>
      <c r="M1364" s="126"/>
      <c r="N1364" s="124"/>
      <c r="O1364" s="231"/>
      <c r="P1364" s="193"/>
      <c r="Q1364" s="193"/>
    </row>
    <row r="1365" spans="10:17" ht="23.25" x14ac:dyDescent="0.2">
      <c r="J1365" s="373"/>
      <c r="K1365" s="25"/>
      <c r="L1365" s="25"/>
      <c r="M1365" s="126"/>
      <c r="N1365" s="124"/>
      <c r="O1365" s="231"/>
      <c r="P1365" s="193"/>
      <c r="Q1365" s="193"/>
    </row>
    <row r="1366" spans="10:17" ht="23.25" x14ac:dyDescent="0.2">
      <c r="J1366" s="373"/>
      <c r="K1366" s="25"/>
      <c r="L1366" s="25"/>
      <c r="M1366" s="126"/>
      <c r="N1366" s="124"/>
      <c r="O1366" s="231"/>
      <c r="P1366" s="193"/>
      <c r="Q1366" s="193"/>
    </row>
    <row r="1367" spans="10:17" ht="23.25" x14ac:dyDescent="0.2">
      <c r="J1367" s="373"/>
      <c r="K1367" s="25"/>
      <c r="L1367" s="25"/>
      <c r="M1367" s="126"/>
      <c r="N1367" s="124"/>
      <c r="O1367" s="231"/>
      <c r="P1367" s="193"/>
      <c r="Q1367" s="193"/>
    </row>
    <row r="1368" spans="10:17" ht="21" x14ac:dyDescent="0.3">
      <c r="J1368" s="373"/>
      <c r="K1368" s="25"/>
      <c r="L1368" s="25"/>
      <c r="M1368" s="195"/>
      <c r="N1368" s="124"/>
      <c r="O1368" s="231"/>
      <c r="P1368" s="193"/>
      <c r="Q1368" s="193"/>
    </row>
    <row r="1369" spans="10:17" ht="21" x14ac:dyDescent="0.3">
      <c r="J1369" s="373"/>
      <c r="K1369" s="25"/>
      <c r="L1369" s="25"/>
      <c r="M1369" s="195"/>
      <c r="N1369" s="124"/>
      <c r="O1369" s="231"/>
      <c r="P1369" s="193"/>
      <c r="Q1369" s="193"/>
    </row>
    <row r="1370" spans="10:17" ht="21" x14ac:dyDescent="0.3">
      <c r="J1370" s="373"/>
      <c r="K1370" s="25"/>
      <c r="L1370" s="25"/>
      <c r="M1370" s="195"/>
      <c r="N1370" s="124"/>
      <c r="O1370" s="231"/>
      <c r="P1370" s="193"/>
      <c r="Q1370" s="193"/>
    </row>
    <row r="1371" spans="10:17" ht="21" x14ac:dyDescent="0.3">
      <c r="J1371" s="373"/>
      <c r="K1371" s="25"/>
      <c r="L1371" s="25"/>
      <c r="M1371" s="195"/>
      <c r="N1371" s="124"/>
      <c r="O1371" s="231"/>
      <c r="P1371" s="193"/>
      <c r="Q1371" s="193"/>
    </row>
    <row r="1372" spans="10:17" ht="21" x14ac:dyDescent="0.3">
      <c r="J1372" s="373"/>
      <c r="K1372" s="25"/>
      <c r="L1372" s="25"/>
      <c r="M1372" s="195"/>
      <c r="N1372" s="124"/>
      <c r="O1372" s="231"/>
      <c r="P1372" s="193"/>
      <c r="Q1372" s="193"/>
    </row>
    <row r="1373" spans="10:17" ht="21" x14ac:dyDescent="0.3">
      <c r="J1373" s="373"/>
      <c r="K1373" s="25"/>
      <c r="L1373" s="25"/>
      <c r="M1373" s="195"/>
      <c r="N1373" s="124"/>
      <c r="O1373" s="231"/>
      <c r="P1373" s="193"/>
      <c r="Q1373" s="193"/>
    </row>
    <row r="1374" spans="10:17" ht="21" x14ac:dyDescent="0.3">
      <c r="J1374" s="373"/>
      <c r="K1374" s="25"/>
      <c r="L1374" s="25"/>
      <c r="M1374" s="195"/>
      <c r="N1374" s="124"/>
      <c r="O1374" s="231"/>
      <c r="P1374" s="193"/>
      <c r="Q1374" s="193"/>
    </row>
    <row r="1375" spans="10:17" ht="23.25" x14ac:dyDescent="0.2">
      <c r="J1375" s="373"/>
      <c r="K1375" s="25"/>
      <c r="L1375" s="25"/>
      <c r="M1375" s="126"/>
      <c r="N1375" s="124"/>
      <c r="O1375" s="231"/>
      <c r="P1375" s="193"/>
      <c r="Q1375" s="193"/>
    </row>
    <row r="1376" spans="10:17" ht="23.25" x14ac:dyDescent="0.2">
      <c r="J1376" s="373"/>
      <c r="K1376" s="25"/>
      <c r="L1376" s="25"/>
      <c r="M1376" s="126"/>
      <c r="N1376" s="124"/>
      <c r="O1376" s="231"/>
      <c r="P1376" s="193"/>
      <c r="Q1376" s="193"/>
    </row>
    <row r="1377" spans="10:17" ht="23.25" x14ac:dyDescent="0.2">
      <c r="J1377" s="373"/>
      <c r="K1377" s="25"/>
      <c r="L1377" s="25"/>
      <c r="M1377" s="126"/>
      <c r="N1377" s="124"/>
      <c r="O1377" s="231"/>
      <c r="P1377" s="193"/>
      <c r="Q1377" s="193"/>
    </row>
    <row r="1378" spans="10:17" ht="23.25" x14ac:dyDescent="0.2">
      <c r="J1378" s="373"/>
      <c r="K1378" s="25"/>
      <c r="L1378" s="25"/>
      <c r="M1378" s="126"/>
      <c r="N1378" s="124"/>
      <c r="O1378" s="231"/>
      <c r="P1378" s="193"/>
      <c r="Q1378" s="193"/>
    </row>
    <row r="1379" spans="10:17" ht="23.25" x14ac:dyDescent="0.2">
      <c r="J1379" s="373"/>
      <c r="K1379" s="25"/>
      <c r="L1379" s="25"/>
      <c r="M1379" s="126"/>
      <c r="N1379" s="124"/>
      <c r="O1379" s="231"/>
      <c r="P1379" s="193"/>
      <c r="Q1379" s="193"/>
    </row>
    <row r="1380" spans="10:17" ht="23.25" x14ac:dyDescent="0.2">
      <c r="J1380" s="373"/>
      <c r="K1380" s="25"/>
      <c r="L1380" s="25"/>
      <c r="M1380" s="126"/>
      <c r="N1380" s="124"/>
      <c r="O1380" s="231"/>
      <c r="P1380" s="193"/>
      <c r="Q1380" s="193"/>
    </row>
    <row r="1381" spans="10:17" ht="23.25" x14ac:dyDescent="0.2">
      <c r="J1381" s="373"/>
      <c r="K1381" s="25"/>
      <c r="L1381" s="25"/>
      <c r="M1381" s="126"/>
      <c r="N1381" s="124"/>
      <c r="O1381" s="231"/>
      <c r="P1381" s="193"/>
      <c r="Q1381" s="193"/>
    </row>
    <row r="1382" spans="10:17" ht="23.25" x14ac:dyDescent="0.2">
      <c r="J1382" s="373"/>
      <c r="K1382" s="25"/>
      <c r="L1382" s="25"/>
      <c r="M1382" s="126"/>
      <c r="N1382" s="124"/>
      <c r="O1382" s="231"/>
      <c r="P1382" s="193"/>
      <c r="Q1382" s="193"/>
    </row>
    <row r="1383" spans="10:17" ht="23.25" x14ac:dyDescent="0.2">
      <c r="J1383" s="373"/>
      <c r="K1383" s="25"/>
      <c r="L1383" s="25"/>
      <c r="M1383" s="126"/>
      <c r="N1383" s="124"/>
      <c r="O1383" s="231"/>
      <c r="P1383" s="193"/>
      <c r="Q1383" s="193"/>
    </row>
    <row r="1384" spans="10:17" ht="23.25" x14ac:dyDescent="0.2">
      <c r="J1384" s="373"/>
      <c r="K1384" s="25"/>
      <c r="L1384" s="25"/>
      <c r="M1384" s="130"/>
      <c r="N1384" s="124"/>
      <c r="O1384" s="231"/>
      <c r="P1384" s="193"/>
      <c r="Q1384" s="193"/>
    </row>
    <row r="1385" spans="10:17" ht="23.25" x14ac:dyDescent="0.2">
      <c r="J1385" s="373"/>
      <c r="K1385" s="25"/>
      <c r="L1385" s="25"/>
      <c r="M1385" s="130"/>
      <c r="N1385" s="124"/>
      <c r="O1385" s="231"/>
      <c r="P1385" s="193"/>
      <c r="Q1385" s="193"/>
    </row>
    <row r="1386" spans="10:17" ht="23.25" x14ac:dyDescent="0.2">
      <c r="J1386" s="373"/>
      <c r="K1386" s="25"/>
      <c r="L1386" s="25"/>
      <c r="M1386" s="130"/>
      <c r="N1386" s="124"/>
      <c r="O1386" s="231"/>
      <c r="P1386" s="193"/>
      <c r="Q1386" s="193"/>
    </row>
    <row r="1387" spans="10:17" ht="23.25" x14ac:dyDescent="0.2">
      <c r="J1387" s="373"/>
      <c r="K1387" s="25"/>
      <c r="L1387" s="25"/>
      <c r="M1387" s="130"/>
      <c r="N1387" s="124"/>
      <c r="O1387" s="231"/>
      <c r="P1387" s="193"/>
      <c r="Q1387" s="193"/>
    </row>
    <row r="1388" spans="10:17" ht="23.25" x14ac:dyDescent="0.2">
      <c r="J1388" s="373"/>
      <c r="K1388" s="25"/>
      <c r="L1388" s="25"/>
      <c r="M1388" s="130"/>
      <c r="N1388" s="124"/>
      <c r="O1388" s="231"/>
      <c r="P1388" s="193"/>
      <c r="Q1388" s="193"/>
    </row>
    <row r="1389" spans="10:17" ht="23.25" x14ac:dyDescent="0.2">
      <c r="J1389" s="373"/>
      <c r="K1389" s="25"/>
      <c r="L1389" s="143"/>
      <c r="M1389" s="130"/>
      <c r="N1389" s="124"/>
      <c r="O1389" s="231"/>
      <c r="P1389" s="193"/>
      <c r="Q1389" s="193"/>
    </row>
    <row r="1390" spans="10:17" ht="23.25" x14ac:dyDescent="0.2">
      <c r="J1390" s="373"/>
      <c r="K1390" s="25"/>
      <c r="L1390" s="25"/>
      <c r="M1390" s="130"/>
      <c r="N1390" s="124"/>
      <c r="O1390" s="231"/>
      <c r="P1390" s="193"/>
      <c r="Q1390" s="193"/>
    </row>
    <row r="1391" spans="10:17" ht="23.25" x14ac:dyDescent="0.2">
      <c r="J1391" s="373"/>
      <c r="K1391" s="25"/>
      <c r="L1391" s="25"/>
      <c r="M1391" s="130"/>
      <c r="N1391" s="124"/>
      <c r="O1391" s="231"/>
      <c r="P1391" s="193"/>
      <c r="Q1391" s="193"/>
    </row>
    <row r="1392" spans="10:17" ht="23.25" x14ac:dyDescent="0.2">
      <c r="J1392" s="373"/>
      <c r="K1392" s="73"/>
      <c r="L1392" s="143"/>
      <c r="M1392" s="144"/>
      <c r="N1392" s="134"/>
      <c r="O1392" s="241"/>
      <c r="P1392" s="193"/>
      <c r="Q1392" s="193"/>
    </row>
    <row r="1393" spans="10:17" ht="23.25" x14ac:dyDescent="0.2">
      <c r="J1393" s="376"/>
      <c r="K1393" s="73"/>
      <c r="L1393" s="143"/>
      <c r="M1393" s="130"/>
      <c r="N1393" s="124"/>
      <c r="O1393" s="241"/>
      <c r="P1393" s="193"/>
      <c r="Q1393" s="193"/>
    </row>
    <row r="1394" spans="10:17" ht="23.25" x14ac:dyDescent="0.2">
      <c r="J1394" s="376"/>
      <c r="K1394" s="73"/>
      <c r="L1394" s="25"/>
      <c r="M1394" s="130"/>
      <c r="N1394" s="124"/>
      <c r="O1394" s="241"/>
      <c r="P1394" s="193"/>
      <c r="Q1394" s="193"/>
    </row>
    <row r="1395" spans="10:17" ht="23.25" x14ac:dyDescent="0.2">
      <c r="J1395" s="376"/>
      <c r="K1395" s="73"/>
      <c r="L1395" s="143"/>
      <c r="M1395" s="130"/>
      <c r="N1395" s="124"/>
      <c r="O1395" s="241"/>
      <c r="P1395" s="193"/>
      <c r="Q1395" s="193"/>
    </row>
    <row r="1396" spans="10:17" ht="23.25" x14ac:dyDescent="0.2">
      <c r="J1396" s="376"/>
      <c r="K1396" s="73"/>
      <c r="L1396" s="143"/>
      <c r="M1396" s="130"/>
      <c r="N1396" s="124"/>
      <c r="O1396" s="241"/>
      <c r="P1396" s="193"/>
      <c r="Q1396" s="193"/>
    </row>
    <row r="1397" spans="10:17" ht="23.25" x14ac:dyDescent="0.2">
      <c r="J1397" s="376"/>
      <c r="K1397" s="73"/>
      <c r="L1397" s="25"/>
      <c r="M1397" s="130"/>
      <c r="N1397" s="124"/>
      <c r="O1397" s="241"/>
      <c r="P1397" s="193"/>
      <c r="Q1397" s="193"/>
    </row>
    <row r="1398" spans="10:17" ht="23.25" x14ac:dyDescent="0.2">
      <c r="J1398" s="383"/>
      <c r="K1398" s="73"/>
      <c r="L1398" s="73"/>
      <c r="M1398" s="144"/>
      <c r="N1398" s="134"/>
      <c r="O1398" s="241"/>
      <c r="P1398" s="193"/>
      <c r="Q1398" s="193"/>
    </row>
    <row r="1399" spans="10:17" ht="23.25" x14ac:dyDescent="0.2">
      <c r="J1399" s="375"/>
      <c r="K1399" s="73"/>
      <c r="L1399" s="25"/>
      <c r="M1399" s="130"/>
      <c r="N1399" s="124"/>
      <c r="O1399" s="241"/>
      <c r="P1399" s="193"/>
      <c r="Q1399" s="193"/>
    </row>
    <row r="1400" spans="10:17" ht="23.25" x14ac:dyDescent="0.2">
      <c r="J1400" s="375"/>
      <c r="K1400" s="128"/>
      <c r="L1400" s="128"/>
      <c r="M1400" s="130"/>
      <c r="N1400" s="124"/>
      <c r="O1400" s="241"/>
      <c r="P1400" s="193"/>
      <c r="Q1400" s="193"/>
    </row>
    <row r="1401" spans="10:17" ht="23.25" x14ac:dyDescent="0.2">
      <c r="J1401" s="375"/>
      <c r="K1401" s="128"/>
      <c r="L1401" s="128"/>
      <c r="M1401" s="130"/>
      <c r="N1401" s="124"/>
      <c r="O1401" s="241"/>
      <c r="P1401" s="193"/>
      <c r="Q1401" s="193"/>
    </row>
    <row r="1402" spans="10:17" x14ac:dyDescent="0.2">
      <c r="J1402" s="234"/>
      <c r="K1402" s="232"/>
      <c r="L1402" s="233"/>
      <c r="M1402" s="234"/>
      <c r="N1402" s="232"/>
      <c r="O1402" s="241"/>
      <c r="P1402" s="193"/>
      <c r="Q1402" s="193"/>
    </row>
    <row r="1403" spans="10:17" ht="23.25" x14ac:dyDescent="0.2">
      <c r="J1403" s="373"/>
      <c r="K1403" s="45"/>
      <c r="L1403" s="111"/>
      <c r="M1403" s="104"/>
      <c r="N1403" s="97"/>
      <c r="O1403" s="241"/>
      <c r="P1403" s="193"/>
      <c r="Q1403" s="193"/>
    </row>
    <row r="1404" spans="10:17" ht="23.25" x14ac:dyDescent="0.2">
      <c r="J1404" s="373"/>
      <c r="K1404" s="45"/>
      <c r="L1404" s="111"/>
      <c r="M1404" s="104"/>
      <c r="N1404" s="97"/>
      <c r="O1404" s="241"/>
      <c r="P1404" s="193"/>
      <c r="Q1404" s="193"/>
    </row>
    <row r="1405" spans="10:17" ht="23.25" x14ac:dyDescent="0.2">
      <c r="J1405" s="373"/>
      <c r="K1405" s="45"/>
      <c r="L1405" s="111"/>
      <c r="M1405" s="104"/>
      <c r="N1405" s="97"/>
      <c r="O1405" s="241"/>
      <c r="P1405" s="193"/>
      <c r="Q1405" s="193"/>
    </row>
    <row r="1406" spans="10:17" ht="23.25" x14ac:dyDescent="0.2">
      <c r="J1406" s="384"/>
      <c r="K1406" s="128"/>
      <c r="L1406" s="25"/>
      <c r="M1406" s="126"/>
      <c r="N1406" s="124"/>
      <c r="O1406" s="241"/>
      <c r="P1406" s="193"/>
      <c r="Q1406" s="193"/>
    </row>
    <row r="1407" spans="10:17" ht="23.25" x14ac:dyDescent="0.2">
      <c r="J1407" s="384"/>
      <c r="K1407" s="128"/>
      <c r="L1407" s="25"/>
      <c r="M1407" s="126"/>
      <c r="N1407" s="124"/>
      <c r="O1407" s="231"/>
      <c r="P1407" s="193"/>
      <c r="Q1407" s="193"/>
    </row>
    <row r="1408" spans="10:17" ht="23.25" x14ac:dyDescent="0.2">
      <c r="J1408" s="384"/>
      <c r="K1408" s="25"/>
      <c r="L1408" s="25"/>
      <c r="M1408" s="126"/>
      <c r="N1408" s="124"/>
      <c r="O1408" s="231"/>
      <c r="P1408" s="193"/>
      <c r="Q1408" s="193"/>
    </row>
    <row r="1409" spans="10:17" ht="20.25" x14ac:dyDescent="0.3">
      <c r="J1409" s="384"/>
      <c r="K1409" s="25"/>
      <c r="L1409" s="25"/>
      <c r="M1409" s="195"/>
      <c r="N1409" s="252"/>
      <c r="O1409" s="231"/>
      <c r="P1409" s="193"/>
      <c r="Q1409" s="193"/>
    </row>
    <row r="1410" spans="10:17" ht="23.25" x14ac:dyDescent="0.2">
      <c r="J1410" s="384"/>
      <c r="K1410" s="25"/>
      <c r="L1410" s="25"/>
      <c r="M1410" s="126"/>
      <c r="N1410" s="124"/>
      <c r="O1410" s="231"/>
      <c r="P1410" s="193"/>
      <c r="Q1410" s="193"/>
    </row>
    <row r="1411" spans="10:17" ht="23.25" x14ac:dyDescent="0.2">
      <c r="J1411" s="384"/>
      <c r="K1411" s="25"/>
      <c r="L1411" s="73"/>
      <c r="M1411" s="126"/>
      <c r="N1411" s="124"/>
      <c r="O1411" s="231"/>
      <c r="P1411" s="193"/>
      <c r="Q1411" s="193"/>
    </row>
    <row r="1412" spans="10:17" ht="23.25" x14ac:dyDescent="0.2">
      <c r="J1412" s="384"/>
      <c r="K1412" s="25"/>
      <c r="L1412" s="25"/>
      <c r="M1412" s="126"/>
      <c r="N1412" s="124"/>
      <c r="O1412" s="231"/>
      <c r="P1412" s="193"/>
      <c r="Q1412" s="193"/>
    </row>
    <row r="1413" spans="10:17" ht="23.25" x14ac:dyDescent="0.2">
      <c r="J1413" s="384"/>
      <c r="K1413" s="25"/>
      <c r="L1413" s="25"/>
      <c r="M1413" s="126"/>
      <c r="N1413" s="124"/>
      <c r="O1413" s="231"/>
      <c r="P1413" s="193"/>
      <c r="Q1413" s="193"/>
    </row>
    <row r="1414" spans="10:17" ht="23.25" x14ac:dyDescent="0.2">
      <c r="J1414" s="384"/>
      <c r="K1414" s="25"/>
      <c r="L1414" s="25"/>
      <c r="M1414" s="126"/>
      <c r="N1414" s="124"/>
      <c r="O1414" s="231"/>
      <c r="P1414" s="193"/>
      <c r="Q1414" s="193"/>
    </row>
    <row r="1415" spans="10:17" ht="23.25" x14ac:dyDescent="0.2">
      <c r="J1415" s="384"/>
      <c r="K1415" s="25"/>
      <c r="L1415" s="25"/>
      <c r="M1415" s="126"/>
      <c r="N1415" s="124"/>
      <c r="O1415" s="231"/>
      <c r="P1415" s="193"/>
      <c r="Q1415" s="193"/>
    </row>
    <row r="1416" spans="10:17" ht="23.25" x14ac:dyDescent="0.2">
      <c r="J1416" s="384"/>
      <c r="K1416" s="25"/>
      <c r="L1416" s="25"/>
      <c r="M1416" s="126"/>
      <c r="N1416" s="124"/>
      <c r="O1416" s="231"/>
      <c r="P1416" s="193"/>
      <c r="Q1416" s="193"/>
    </row>
    <row r="1417" spans="10:17" ht="23.25" x14ac:dyDescent="0.2">
      <c r="J1417" s="384"/>
      <c r="K1417" s="25"/>
      <c r="L1417" s="25"/>
      <c r="M1417" s="126"/>
      <c r="N1417" s="124"/>
      <c r="O1417" s="231"/>
      <c r="P1417" s="193"/>
      <c r="Q1417" s="193"/>
    </row>
    <row r="1418" spans="10:17" ht="23.25" x14ac:dyDescent="0.2">
      <c r="J1418" s="384"/>
      <c r="K1418" s="25"/>
      <c r="L1418" s="25"/>
      <c r="M1418" s="130"/>
      <c r="N1418" s="124"/>
      <c r="O1418" s="231"/>
      <c r="P1418" s="193"/>
      <c r="Q1418" s="193"/>
    </row>
    <row r="1419" spans="10:17" ht="23.25" x14ac:dyDescent="0.2">
      <c r="J1419" s="384"/>
      <c r="K1419" s="25"/>
      <c r="L1419" s="73"/>
      <c r="M1419" s="130"/>
      <c r="N1419" s="124"/>
      <c r="O1419" s="231"/>
      <c r="P1419" s="193"/>
      <c r="Q1419" s="193"/>
    </row>
    <row r="1420" spans="10:17" ht="23.25" x14ac:dyDescent="0.2">
      <c r="J1420" s="384"/>
      <c r="K1420" s="25"/>
      <c r="L1420" s="25"/>
      <c r="M1420" s="130"/>
      <c r="N1420" s="124"/>
      <c r="O1420" s="231"/>
      <c r="P1420" s="193"/>
      <c r="Q1420" s="193"/>
    </row>
    <row r="1421" spans="10:17" ht="23.25" x14ac:dyDescent="0.2">
      <c r="J1421" s="384"/>
      <c r="K1421" s="25"/>
      <c r="L1421" s="73"/>
      <c r="M1421" s="130"/>
      <c r="N1421" s="124"/>
      <c r="O1421" s="231"/>
      <c r="P1421" s="193"/>
      <c r="Q1421" s="193"/>
    </row>
    <row r="1422" spans="10:17" ht="23.25" x14ac:dyDescent="0.2">
      <c r="J1422" s="384"/>
      <c r="K1422" s="25"/>
      <c r="L1422" s="73"/>
      <c r="M1422" s="130"/>
      <c r="N1422" s="124"/>
      <c r="O1422" s="231"/>
      <c r="P1422" s="193"/>
      <c r="Q1422" s="193"/>
    </row>
    <row r="1423" spans="10:17" ht="23.25" x14ac:dyDescent="0.2">
      <c r="J1423" s="384"/>
      <c r="K1423" s="25"/>
      <c r="L1423" s="25"/>
      <c r="M1423" s="130"/>
      <c r="N1423" s="124"/>
      <c r="O1423" s="231"/>
      <c r="P1423" s="193"/>
      <c r="Q1423" s="193"/>
    </row>
    <row r="1424" spans="10:17" ht="23.25" x14ac:dyDescent="0.2">
      <c r="J1424" s="384"/>
      <c r="K1424" s="25"/>
      <c r="L1424" s="25"/>
      <c r="M1424" s="130"/>
      <c r="N1424" s="124"/>
      <c r="O1424" s="231"/>
      <c r="P1424" s="193"/>
      <c r="Q1424" s="193"/>
    </row>
    <row r="1425" spans="10:17" ht="23.25" x14ac:dyDescent="0.2">
      <c r="J1425" s="384"/>
      <c r="K1425" s="25"/>
      <c r="L1425" s="25"/>
      <c r="M1425" s="130"/>
      <c r="N1425" s="124"/>
      <c r="O1425" s="231"/>
      <c r="P1425" s="193"/>
      <c r="Q1425" s="193"/>
    </row>
    <row r="1426" spans="10:17" ht="21" x14ac:dyDescent="0.2">
      <c r="J1426" s="384"/>
      <c r="K1426" s="45"/>
      <c r="L1426" s="111"/>
      <c r="M1426" s="90"/>
      <c r="N1426" s="66"/>
      <c r="O1426" s="231"/>
      <c r="P1426" s="193"/>
      <c r="Q1426" s="193"/>
    </row>
    <row r="1427" spans="10:17" x14ac:dyDescent="0.2">
      <c r="J1427" s="234"/>
      <c r="K1427" s="233"/>
      <c r="L1427" s="233"/>
      <c r="M1427" s="233"/>
      <c r="N1427" s="233"/>
      <c r="O1427" s="231"/>
      <c r="P1427" s="193"/>
      <c r="Q1427" s="193"/>
    </row>
    <row r="1428" spans="10:17" ht="23.25" x14ac:dyDescent="0.2">
      <c r="J1428" s="384"/>
      <c r="K1428" s="111"/>
      <c r="L1428" s="73"/>
      <c r="M1428" s="130"/>
      <c r="N1428" s="124"/>
      <c r="O1428" s="231"/>
      <c r="P1428" s="193"/>
      <c r="Q1428" s="193"/>
    </row>
    <row r="1429" spans="10:17" ht="23.25" x14ac:dyDescent="0.2">
      <c r="J1429" s="384"/>
      <c r="K1429" s="45"/>
      <c r="L1429" s="111"/>
      <c r="M1429" s="93"/>
      <c r="N1429" s="66"/>
      <c r="O1429" s="231"/>
      <c r="P1429" s="193"/>
      <c r="Q1429" s="193"/>
    </row>
    <row r="1430" spans="10:17" ht="23.25" x14ac:dyDescent="0.2">
      <c r="J1430" s="384"/>
      <c r="K1430" s="45"/>
      <c r="L1430" s="111"/>
      <c r="M1430" s="93"/>
      <c r="N1430" s="66"/>
      <c r="O1430" s="231"/>
      <c r="P1430" s="193"/>
      <c r="Q1430" s="193"/>
    </row>
    <row r="1431" spans="10:17" x14ac:dyDescent="0.2">
      <c r="J1431" s="234"/>
      <c r="K1431" s="233"/>
      <c r="L1431" s="233"/>
      <c r="M1431" s="233"/>
      <c r="N1431" s="233"/>
      <c r="O1431" s="231"/>
      <c r="P1431" s="193"/>
      <c r="Q1431" s="193"/>
    </row>
    <row r="1432" spans="10:17" ht="23.25" x14ac:dyDescent="0.2">
      <c r="J1432" s="384"/>
      <c r="K1432" s="25"/>
      <c r="L1432" s="25"/>
      <c r="M1432" s="130"/>
      <c r="N1432" s="124"/>
      <c r="O1432" s="231"/>
      <c r="P1432" s="193"/>
      <c r="Q1432" s="193"/>
    </row>
    <row r="1433" spans="10:17" ht="23.25" x14ac:dyDescent="0.2">
      <c r="J1433" s="384"/>
      <c r="K1433" s="25"/>
      <c r="L1433" s="25"/>
      <c r="M1433" s="130"/>
      <c r="N1433" s="124"/>
      <c r="O1433" s="231"/>
      <c r="P1433" s="193"/>
      <c r="Q1433" s="193"/>
    </row>
    <row r="1434" spans="10:17" ht="23.25" x14ac:dyDescent="0.2">
      <c r="J1434" s="384"/>
      <c r="K1434" s="25"/>
      <c r="L1434" s="73"/>
      <c r="M1434" s="130"/>
      <c r="N1434" s="124"/>
      <c r="O1434" s="231"/>
      <c r="P1434" s="193"/>
      <c r="Q1434" s="193"/>
    </row>
    <row r="1435" spans="10:17" ht="23.25" x14ac:dyDescent="0.2">
      <c r="J1435" s="384"/>
      <c r="K1435" s="25"/>
      <c r="L1435" s="25"/>
      <c r="M1435" s="130"/>
      <c r="N1435" s="124"/>
      <c r="O1435" s="231"/>
      <c r="P1435" s="193"/>
      <c r="Q1435" s="193"/>
    </row>
    <row r="1436" spans="10:17" ht="21" x14ac:dyDescent="0.2">
      <c r="J1436" s="384"/>
      <c r="K1436" s="45"/>
      <c r="L1436" s="111"/>
      <c r="M1436" s="90"/>
      <c r="N1436" s="66"/>
      <c r="O1436" s="231"/>
      <c r="P1436" s="193"/>
      <c r="Q1436" s="193"/>
    </row>
    <row r="1437" spans="10:17" ht="18.75" x14ac:dyDescent="0.2">
      <c r="J1437" s="384"/>
      <c r="K1437" s="45"/>
      <c r="L1437" s="111"/>
      <c r="M1437" s="87"/>
      <c r="N1437" s="66"/>
      <c r="O1437" s="231"/>
      <c r="P1437" s="193"/>
      <c r="Q1437" s="193"/>
    </row>
    <row r="1438" spans="10:17" x14ac:dyDescent="0.2">
      <c r="J1438" s="234"/>
      <c r="K1438" s="232"/>
      <c r="L1438" s="233"/>
      <c r="M1438" s="234"/>
      <c r="N1438" s="232"/>
      <c r="O1438" s="231"/>
      <c r="P1438" s="193"/>
      <c r="Q1438" s="193"/>
    </row>
    <row r="1439" spans="10:17" ht="23.25" x14ac:dyDescent="0.2">
      <c r="J1439" s="384"/>
      <c r="K1439" s="25"/>
      <c r="L1439" s="25"/>
      <c r="M1439" s="126"/>
      <c r="N1439" s="124"/>
      <c r="O1439" s="231"/>
      <c r="P1439" s="193"/>
      <c r="Q1439" s="193"/>
    </row>
    <row r="1440" spans="10:17" ht="23.25" x14ac:dyDescent="0.2">
      <c r="J1440" s="384"/>
      <c r="K1440" s="25"/>
      <c r="L1440" s="25"/>
      <c r="M1440" s="130"/>
      <c r="N1440" s="124"/>
      <c r="O1440" s="231"/>
      <c r="P1440" s="193"/>
      <c r="Q1440" s="193"/>
    </row>
    <row r="1441" spans="10:17" ht="23.25" x14ac:dyDescent="0.2">
      <c r="J1441" s="384"/>
      <c r="K1441" s="25"/>
      <c r="L1441" s="25"/>
      <c r="M1441" s="130"/>
      <c r="N1441" s="124"/>
      <c r="O1441" s="231"/>
      <c r="P1441" s="193"/>
      <c r="Q1441" s="193"/>
    </row>
    <row r="1442" spans="10:17" ht="18.75" x14ac:dyDescent="0.2">
      <c r="J1442" s="384"/>
      <c r="K1442" s="45"/>
      <c r="L1442" s="111"/>
      <c r="M1442" s="100"/>
      <c r="N1442" s="66"/>
      <c r="O1442" s="231"/>
      <c r="P1442" s="193"/>
      <c r="Q1442" s="193"/>
    </row>
    <row r="1443" spans="10:17" ht="18.75" x14ac:dyDescent="0.2">
      <c r="J1443" s="384"/>
      <c r="K1443" s="45"/>
      <c r="L1443" s="111"/>
      <c r="M1443" s="106"/>
      <c r="N1443" s="66"/>
      <c r="O1443" s="231"/>
      <c r="P1443" s="193"/>
      <c r="Q1443" s="193"/>
    </row>
    <row r="1444" spans="10:17" ht="15.75" x14ac:dyDescent="0.2">
      <c r="J1444" s="384"/>
      <c r="K1444" s="45"/>
      <c r="L1444" s="111"/>
      <c r="M1444" s="106"/>
      <c r="N1444" s="49"/>
      <c r="O1444" s="231"/>
      <c r="P1444" s="193"/>
      <c r="Q1444" s="193"/>
    </row>
    <row r="1445" spans="10:17" x14ac:dyDescent="0.2">
      <c r="J1445" s="234"/>
      <c r="K1445" s="232"/>
      <c r="L1445" s="233"/>
      <c r="M1445" s="234"/>
      <c r="N1445" s="232"/>
      <c r="O1445" s="231"/>
      <c r="P1445" s="193"/>
      <c r="Q1445" s="193"/>
    </row>
    <row r="1446" spans="10:17" ht="23.25" x14ac:dyDescent="0.2">
      <c r="J1446" s="384"/>
      <c r="K1446" s="25"/>
      <c r="L1446" s="25"/>
      <c r="M1446" s="130"/>
      <c r="N1446" s="124"/>
      <c r="O1446" s="231"/>
      <c r="P1446" s="193"/>
      <c r="Q1446" s="193"/>
    </row>
    <row r="1447" spans="10:17" ht="23.25" x14ac:dyDescent="0.2">
      <c r="J1447" s="384"/>
      <c r="K1447" s="25"/>
      <c r="L1447" s="73"/>
      <c r="M1447" s="130"/>
      <c r="N1447" s="124"/>
      <c r="O1447" s="231"/>
      <c r="P1447" s="193"/>
      <c r="Q1447" s="193"/>
    </row>
    <row r="1448" spans="10:17" ht="23.25" x14ac:dyDescent="0.2">
      <c r="J1448" s="384"/>
      <c r="K1448" s="25"/>
      <c r="L1448" s="25"/>
      <c r="M1448" s="130"/>
      <c r="N1448" s="124"/>
      <c r="O1448" s="231"/>
      <c r="P1448" s="193"/>
      <c r="Q1448" s="193"/>
    </row>
    <row r="1449" spans="10:17" ht="23.25" x14ac:dyDescent="0.2">
      <c r="J1449" s="384"/>
      <c r="K1449" s="25"/>
      <c r="L1449" s="25"/>
      <c r="M1449" s="130"/>
      <c r="N1449" s="124"/>
      <c r="O1449" s="231"/>
      <c r="P1449" s="193"/>
      <c r="Q1449" s="193"/>
    </row>
    <row r="1450" spans="10:17" ht="24" thickBot="1" x14ac:dyDescent="0.25">
      <c r="J1450" s="384"/>
      <c r="K1450" s="25"/>
      <c r="L1450" s="25"/>
      <c r="M1450" s="130"/>
      <c r="N1450" s="124"/>
      <c r="O1450" s="231"/>
      <c r="P1450" s="193"/>
      <c r="Q1450" s="193"/>
    </row>
    <row r="1451" spans="10:17" ht="22.5" thickBot="1" x14ac:dyDescent="0.25">
      <c r="J1451" s="207"/>
      <c r="K1451" s="206"/>
      <c r="L1451" s="205"/>
      <c r="M1451" s="207"/>
      <c r="N1451" s="206"/>
      <c r="O1451" s="208"/>
      <c r="P1451" s="193"/>
      <c r="Q1451" s="193"/>
    </row>
    <row r="1452" spans="10:17" ht="23.25" x14ac:dyDescent="0.2">
      <c r="J1452" s="373"/>
      <c r="K1452" s="22"/>
      <c r="L1452" s="113"/>
      <c r="M1452" s="104"/>
      <c r="N1452" s="97"/>
      <c r="O1452" s="231"/>
      <c r="P1452" s="193"/>
      <c r="Q1452" s="193"/>
    </row>
    <row r="1453" spans="10:17" ht="23.25" x14ac:dyDescent="0.2">
      <c r="J1453" s="384"/>
      <c r="K1453" s="22"/>
      <c r="L1453" s="39"/>
      <c r="M1453" s="126"/>
      <c r="N1453" s="124"/>
      <c r="O1453" s="231"/>
      <c r="P1453" s="193"/>
      <c r="Q1453" s="193"/>
    </row>
    <row r="1454" spans="10:17" ht="23.25" x14ac:dyDescent="0.2">
      <c r="J1454" s="384"/>
      <c r="K1454" s="22"/>
      <c r="L1454" s="39"/>
      <c r="M1454" s="126"/>
      <c r="N1454" s="124"/>
      <c r="O1454" s="231"/>
      <c r="P1454" s="193"/>
      <c r="Q1454" s="193"/>
    </row>
    <row r="1455" spans="10:17" ht="23.25" x14ac:dyDescent="0.2">
      <c r="J1455" s="384"/>
      <c r="K1455" s="22"/>
      <c r="L1455" s="39"/>
      <c r="M1455" s="130"/>
      <c r="N1455" s="124"/>
      <c r="O1455" s="231"/>
      <c r="P1455" s="193"/>
      <c r="Q1455" s="193"/>
    </row>
    <row r="1456" spans="10:17" ht="23.25" x14ac:dyDescent="0.2">
      <c r="J1456" s="384"/>
      <c r="K1456" s="22"/>
      <c r="L1456" s="39"/>
      <c r="M1456" s="130"/>
      <c r="N1456" s="124"/>
      <c r="O1456" s="231"/>
      <c r="P1456" s="193"/>
      <c r="Q1456" s="193"/>
    </row>
    <row r="1457" spans="10:17" ht="23.25" x14ac:dyDescent="0.2">
      <c r="J1457" s="384"/>
      <c r="K1457" s="22"/>
      <c r="L1457" s="25"/>
      <c r="M1457" s="130"/>
      <c r="N1457" s="124"/>
      <c r="O1457" s="231"/>
      <c r="P1457" s="193"/>
      <c r="Q1457" s="193"/>
    </row>
    <row r="1458" spans="10:17" ht="23.25" x14ac:dyDescent="0.2">
      <c r="J1458" s="384"/>
      <c r="K1458" s="22"/>
      <c r="L1458" s="39"/>
      <c r="M1458" s="130"/>
      <c r="N1458" s="124"/>
      <c r="O1458" s="231"/>
      <c r="P1458" s="193"/>
      <c r="Q1458" s="193"/>
    </row>
    <row r="1459" spans="10:17" ht="23.25" x14ac:dyDescent="0.2">
      <c r="J1459" s="384"/>
      <c r="K1459" s="22"/>
      <c r="L1459" s="22"/>
      <c r="M1459" s="130"/>
      <c r="N1459" s="124"/>
      <c r="O1459" s="231"/>
      <c r="P1459" s="193"/>
      <c r="Q1459" s="193"/>
    </row>
    <row r="1460" spans="10:17" ht="23.25" x14ac:dyDescent="0.2">
      <c r="J1460" s="384"/>
      <c r="K1460" s="22"/>
      <c r="L1460" s="47"/>
      <c r="M1460" s="130"/>
      <c r="N1460" s="124"/>
      <c r="O1460" s="231"/>
      <c r="P1460" s="193"/>
      <c r="Q1460" s="193"/>
    </row>
    <row r="1461" spans="10:17" ht="23.25" x14ac:dyDescent="0.2">
      <c r="J1461" s="384"/>
      <c r="K1461" s="22"/>
      <c r="L1461" s="25"/>
      <c r="M1461" s="130"/>
      <c r="N1461" s="124"/>
      <c r="O1461" s="231"/>
      <c r="P1461" s="193"/>
      <c r="Q1461" s="193"/>
    </row>
    <row r="1462" spans="10:17" ht="23.25" x14ac:dyDescent="0.2">
      <c r="J1462" s="384"/>
      <c r="K1462" s="22"/>
      <c r="L1462" s="22"/>
      <c r="M1462" s="130"/>
      <c r="N1462" s="124"/>
      <c r="O1462" s="231"/>
      <c r="P1462" s="193"/>
      <c r="Q1462" s="193"/>
    </row>
    <row r="1463" spans="10:17" ht="23.25" x14ac:dyDescent="0.2">
      <c r="J1463" s="384"/>
      <c r="K1463" s="22"/>
      <c r="L1463" s="35"/>
      <c r="M1463" s="130"/>
      <c r="N1463" s="124"/>
      <c r="O1463" s="231"/>
      <c r="P1463" s="193"/>
      <c r="Q1463" s="193"/>
    </row>
    <row r="1464" spans="10:17" ht="23.25" x14ac:dyDescent="0.2">
      <c r="J1464" s="384"/>
      <c r="K1464" s="22"/>
      <c r="L1464" s="31"/>
      <c r="M1464" s="150"/>
      <c r="N1464" s="124"/>
      <c r="O1464" s="231"/>
      <c r="P1464" s="193"/>
      <c r="Q1464" s="193"/>
    </row>
    <row r="1465" spans="10:17" ht="23.25" x14ac:dyDescent="0.2">
      <c r="J1465" s="384"/>
      <c r="K1465" s="22"/>
      <c r="L1465" s="31"/>
      <c r="M1465" s="130"/>
      <c r="N1465" s="211"/>
      <c r="O1465" s="231"/>
      <c r="P1465" s="193"/>
      <c r="Q1465" s="193"/>
    </row>
    <row r="1466" spans="10:17" ht="21" x14ac:dyDescent="0.2">
      <c r="J1466" s="384"/>
      <c r="K1466" s="22"/>
      <c r="L1466" s="114"/>
      <c r="M1466" s="90"/>
      <c r="N1466" s="84"/>
      <c r="O1466" s="231"/>
      <c r="P1466" s="193"/>
      <c r="Q1466" s="193"/>
    </row>
    <row r="1467" spans="10:17" ht="23.25" x14ac:dyDescent="0.2">
      <c r="J1467" s="384"/>
      <c r="K1467" s="22"/>
      <c r="L1467" s="114"/>
      <c r="M1467" s="93"/>
      <c r="N1467" s="66"/>
      <c r="O1467" s="231"/>
      <c r="P1467" s="193"/>
      <c r="Q1467" s="193"/>
    </row>
    <row r="1468" spans="10:17" x14ac:dyDescent="0.2">
      <c r="J1468" s="234"/>
      <c r="K1468" s="232"/>
      <c r="L1468" s="233"/>
      <c r="M1468" s="234"/>
      <c r="N1468" s="232"/>
      <c r="O1468" s="231"/>
      <c r="P1468" s="193"/>
      <c r="Q1468" s="193"/>
    </row>
    <row r="1469" spans="10:17" ht="23.25" x14ac:dyDescent="0.2">
      <c r="J1469" s="131"/>
      <c r="K1469" s="218"/>
      <c r="L1469" s="25"/>
      <c r="M1469" s="126"/>
      <c r="N1469" s="124"/>
      <c r="O1469" s="231"/>
      <c r="P1469" s="193"/>
      <c r="Q1469" s="193"/>
    </row>
    <row r="1470" spans="10:17" ht="18.75" x14ac:dyDescent="0.2">
      <c r="J1470" s="384"/>
      <c r="K1470" s="45"/>
      <c r="L1470" s="112"/>
      <c r="M1470" s="109"/>
      <c r="N1470" s="84"/>
      <c r="O1470" s="231"/>
      <c r="P1470" s="193"/>
      <c r="Q1470" s="193"/>
    </row>
    <row r="1471" spans="10:17" ht="18.75" x14ac:dyDescent="0.2">
      <c r="J1471" s="384"/>
      <c r="K1471" s="45"/>
      <c r="L1471" s="111"/>
      <c r="M1471" s="109"/>
      <c r="N1471" s="84"/>
      <c r="O1471" s="231"/>
      <c r="P1471" s="193"/>
      <c r="Q1471" s="193"/>
    </row>
    <row r="1472" spans="10:17" ht="18.75" x14ac:dyDescent="0.2">
      <c r="J1472" s="384"/>
      <c r="K1472" s="45"/>
      <c r="L1472" s="111"/>
      <c r="M1472" s="109"/>
      <c r="N1472" s="84"/>
      <c r="O1472" s="231"/>
      <c r="P1472" s="193"/>
      <c r="Q1472" s="193"/>
    </row>
    <row r="1473" spans="10:17" x14ac:dyDescent="0.2">
      <c r="J1473" s="234"/>
      <c r="K1473" s="232"/>
      <c r="L1473" s="233"/>
      <c r="M1473" s="234"/>
      <c r="N1473" s="232"/>
      <c r="O1473" s="231"/>
      <c r="P1473" s="193"/>
      <c r="Q1473" s="193"/>
    </row>
    <row r="1474" spans="10:17" ht="23.25" x14ac:dyDescent="0.2">
      <c r="J1474" s="384"/>
      <c r="K1474" s="22"/>
      <c r="L1474" s="209"/>
      <c r="M1474" s="149"/>
      <c r="N1474" s="138"/>
      <c r="O1474" s="231"/>
      <c r="P1474" s="193"/>
      <c r="Q1474" s="193"/>
    </row>
    <row r="1475" spans="10:17" ht="23.25" x14ac:dyDescent="0.2">
      <c r="J1475" s="384"/>
      <c r="K1475" s="22"/>
      <c r="L1475" s="209"/>
      <c r="M1475" s="126"/>
      <c r="N1475" s="124"/>
      <c r="O1475" s="231"/>
      <c r="P1475" s="193"/>
      <c r="Q1475" s="193"/>
    </row>
    <row r="1476" spans="10:17" ht="23.25" x14ac:dyDescent="0.2">
      <c r="J1476" s="384"/>
      <c r="K1476" s="22"/>
      <c r="L1476" s="209"/>
      <c r="M1476" s="126"/>
      <c r="N1476" s="124"/>
      <c r="O1476" s="231"/>
      <c r="P1476" s="193"/>
      <c r="Q1476" s="193"/>
    </row>
    <row r="1477" spans="10:17" ht="23.25" x14ac:dyDescent="0.2">
      <c r="J1477" s="384"/>
      <c r="K1477" s="22"/>
      <c r="L1477" s="39"/>
      <c r="M1477" s="126"/>
      <c r="N1477" s="124"/>
      <c r="O1477" s="231"/>
      <c r="P1477" s="193"/>
      <c r="Q1477" s="193"/>
    </row>
    <row r="1478" spans="10:17" ht="23.25" x14ac:dyDescent="0.2">
      <c r="J1478" s="384"/>
      <c r="K1478" s="22"/>
      <c r="L1478" s="39"/>
      <c r="M1478" s="126"/>
      <c r="N1478" s="124"/>
      <c r="O1478" s="231"/>
      <c r="P1478" s="193"/>
      <c r="Q1478" s="193"/>
    </row>
    <row r="1479" spans="10:17" ht="23.25" x14ac:dyDescent="0.2">
      <c r="J1479" s="384"/>
      <c r="K1479" s="22"/>
      <c r="L1479" s="39"/>
      <c r="M1479" s="126"/>
      <c r="N1479" s="124"/>
      <c r="O1479" s="231"/>
      <c r="P1479" s="193"/>
      <c r="Q1479" s="193"/>
    </row>
    <row r="1480" spans="10:17" ht="23.25" x14ac:dyDescent="0.2">
      <c r="J1480" s="384"/>
      <c r="K1480" s="22"/>
      <c r="L1480" s="209"/>
      <c r="M1480" s="130"/>
      <c r="N1480" s="124"/>
      <c r="O1480" s="231"/>
      <c r="P1480" s="193"/>
      <c r="Q1480" s="193"/>
    </row>
    <row r="1481" spans="10:17" ht="23.25" x14ac:dyDescent="0.2">
      <c r="J1481" s="384"/>
      <c r="K1481" s="22"/>
      <c r="L1481" s="209"/>
      <c r="M1481" s="130"/>
      <c r="N1481" s="124"/>
      <c r="O1481" s="231"/>
      <c r="P1481" s="193"/>
      <c r="Q1481" s="193"/>
    </row>
    <row r="1482" spans="10:17" ht="23.25" x14ac:dyDescent="0.2">
      <c r="J1482" s="384"/>
      <c r="K1482" s="22"/>
      <c r="L1482" s="209"/>
      <c r="M1482" s="130"/>
      <c r="N1482" s="124"/>
      <c r="O1482" s="231"/>
      <c r="P1482" s="193"/>
      <c r="Q1482" s="193"/>
    </row>
    <row r="1483" spans="10:17" ht="23.25" x14ac:dyDescent="0.2">
      <c r="J1483" s="384"/>
      <c r="K1483" s="22"/>
      <c r="L1483" s="209"/>
      <c r="M1483" s="130"/>
      <c r="N1483" s="124"/>
      <c r="O1483" s="231"/>
      <c r="P1483" s="193"/>
      <c r="Q1483" s="193"/>
    </row>
    <row r="1484" spans="10:17" ht="23.25" x14ac:dyDescent="0.2">
      <c r="J1484" s="360"/>
      <c r="K1484" s="22"/>
      <c r="L1484" s="39"/>
      <c r="M1484" s="130"/>
      <c r="N1484" s="124"/>
      <c r="O1484" s="231"/>
      <c r="P1484" s="193"/>
      <c r="Q1484" s="193"/>
    </row>
    <row r="1485" spans="10:17" ht="23.25" x14ac:dyDescent="0.2">
      <c r="J1485" s="360"/>
      <c r="K1485" s="39"/>
      <c r="L1485" s="39"/>
      <c r="M1485" s="130"/>
      <c r="N1485" s="124"/>
      <c r="O1485" s="231"/>
      <c r="P1485" s="193"/>
      <c r="Q1485" s="193"/>
    </row>
    <row r="1486" spans="10:17" x14ac:dyDescent="0.2">
      <c r="J1486" s="234"/>
      <c r="K1486" s="234"/>
      <c r="L1486" s="234"/>
      <c r="M1486" s="234"/>
      <c r="N1486" s="234"/>
      <c r="O1486" s="231"/>
      <c r="P1486" s="193"/>
      <c r="Q1486" s="193"/>
    </row>
    <row r="1487" spans="10:17" ht="23.25" x14ac:dyDescent="0.2">
      <c r="J1487" s="360"/>
      <c r="K1487" s="209"/>
      <c r="L1487" s="39"/>
      <c r="M1487" s="130"/>
      <c r="N1487" s="124"/>
      <c r="O1487" s="231"/>
      <c r="P1487" s="193"/>
      <c r="Q1487" s="193"/>
    </row>
    <row r="1488" spans="10:17" ht="23.25" x14ac:dyDescent="0.2">
      <c r="J1488" s="360"/>
      <c r="K1488" s="209"/>
      <c r="L1488" s="39"/>
      <c r="M1488" s="149"/>
      <c r="N1488" s="124"/>
      <c r="O1488" s="231"/>
      <c r="P1488" s="193"/>
      <c r="Q1488" s="193"/>
    </row>
    <row r="1489" spans="10:17" ht="23.25" x14ac:dyDescent="0.2">
      <c r="J1489" s="360"/>
      <c r="K1489" s="39"/>
      <c r="L1489" s="39"/>
      <c r="M1489" s="130"/>
      <c r="N1489" s="124"/>
      <c r="O1489" s="231"/>
      <c r="P1489" s="193"/>
      <c r="Q1489" s="193"/>
    </row>
    <row r="1490" spans="10:17" ht="21" x14ac:dyDescent="0.2">
      <c r="J1490" s="384"/>
      <c r="K1490" s="22"/>
      <c r="L1490" s="114"/>
      <c r="M1490" s="101"/>
      <c r="N1490" s="82"/>
      <c r="O1490" s="231"/>
      <c r="P1490" s="193"/>
      <c r="Q1490" s="193"/>
    </row>
    <row r="1491" spans="10:17" ht="21" x14ac:dyDescent="0.2">
      <c r="J1491" s="384"/>
      <c r="K1491" s="22"/>
      <c r="L1491" s="114"/>
      <c r="M1491" s="101"/>
      <c r="N1491" s="84"/>
      <c r="O1491" s="231"/>
      <c r="P1491" s="193"/>
      <c r="Q1491" s="193"/>
    </row>
    <row r="1492" spans="10:17" ht="21" x14ac:dyDescent="0.2">
      <c r="J1492" s="384"/>
      <c r="K1492" s="22"/>
      <c r="L1492" s="111"/>
      <c r="M1492" s="101"/>
      <c r="N1492" s="66"/>
      <c r="O1492" s="231"/>
      <c r="P1492" s="193"/>
      <c r="Q1492" s="193"/>
    </row>
    <row r="1493" spans="10:17" x14ac:dyDescent="0.2">
      <c r="J1493" s="234"/>
      <c r="K1493" s="232"/>
      <c r="L1493" s="233"/>
      <c r="M1493" s="234"/>
      <c r="N1493" s="232"/>
      <c r="O1493" s="231"/>
      <c r="P1493" s="193"/>
      <c r="Q1493" s="193"/>
    </row>
    <row r="1494" spans="10:17" ht="23.25" x14ac:dyDescent="0.2">
      <c r="J1494" s="373"/>
      <c r="K1494" s="22"/>
      <c r="L1494" s="35"/>
      <c r="M1494" s="130"/>
      <c r="N1494" s="124"/>
      <c r="O1494" s="231"/>
      <c r="P1494" s="193"/>
      <c r="Q1494" s="193"/>
    </row>
    <row r="1495" spans="10:17" ht="23.25" x14ac:dyDescent="0.2">
      <c r="J1495" s="373"/>
      <c r="K1495" s="22"/>
      <c r="L1495" s="39"/>
      <c r="M1495" s="130"/>
      <c r="N1495" s="124"/>
      <c r="O1495" s="231"/>
      <c r="P1495" s="193"/>
      <c r="Q1495" s="193"/>
    </row>
    <row r="1496" spans="10:17" ht="23.25" x14ac:dyDescent="0.2">
      <c r="J1496" s="373"/>
      <c r="K1496" s="22"/>
      <c r="L1496" s="218"/>
      <c r="M1496" s="130"/>
      <c r="N1496" s="124"/>
      <c r="O1496" s="231"/>
      <c r="P1496" s="193"/>
      <c r="Q1496" s="193"/>
    </row>
    <row r="1497" spans="10:17" ht="23.25" x14ac:dyDescent="0.2">
      <c r="J1497" s="375"/>
      <c r="K1497" s="39"/>
      <c r="L1497" s="39"/>
      <c r="M1497" s="130"/>
      <c r="N1497" s="124"/>
      <c r="O1497" s="232"/>
      <c r="P1497" s="193"/>
      <c r="Q1497" s="193"/>
    </row>
    <row r="1498" spans="10:17" ht="24" thickBot="1" x14ac:dyDescent="0.25">
      <c r="J1498" s="375"/>
      <c r="K1498" s="39"/>
      <c r="L1498" s="39"/>
      <c r="M1498" s="130"/>
      <c r="N1498" s="124"/>
      <c r="O1498" s="232"/>
      <c r="P1498" s="193"/>
      <c r="Q1498" s="193"/>
    </row>
    <row r="1499" spans="10:17" ht="22.5" thickBot="1" x14ac:dyDescent="0.25">
      <c r="J1499" s="253"/>
      <c r="K1499" s="253"/>
      <c r="L1499" s="253"/>
      <c r="M1499" s="253"/>
      <c r="N1499" s="253"/>
      <c r="O1499" s="206"/>
      <c r="P1499" s="193"/>
      <c r="Q1499" s="193"/>
    </row>
    <row r="1500" spans="10:17" ht="23.25" x14ac:dyDescent="0.2">
      <c r="J1500" s="375"/>
      <c r="K1500" s="204"/>
      <c r="L1500" s="218"/>
      <c r="M1500" s="130"/>
      <c r="N1500" s="124"/>
      <c r="O1500" s="231"/>
      <c r="P1500" s="193"/>
      <c r="Q1500" s="193"/>
    </row>
    <row r="1501" spans="10:17" ht="23.25" x14ac:dyDescent="0.2">
      <c r="J1501" s="375"/>
      <c r="K1501" s="204"/>
      <c r="L1501" s="218"/>
      <c r="M1501" s="130"/>
      <c r="N1501" s="124"/>
      <c r="O1501" s="231"/>
      <c r="P1501" s="193"/>
      <c r="Q1501" s="193"/>
    </row>
    <row r="1502" spans="10:17" ht="23.25" x14ac:dyDescent="0.2">
      <c r="J1502" s="375"/>
      <c r="K1502" s="204"/>
      <c r="L1502" s="218"/>
      <c r="M1502" s="130"/>
      <c r="N1502" s="124"/>
      <c r="O1502" s="231"/>
      <c r="P1502" s="193"/>
      <c r="Q1502" s="193"/>
    </row>
    <row r="1503" spans="10:17" ht="23.25" x14ac:dyDescent="0.2">
      <c r="J1503" s="375"/>
      <c r="K1503" s="204"/>
      <c r="L1503" s="218"/>
      <c r="M1503" s="130"/>
      <c r="N1503" s="124"/>
      <c r="O1503" s="231"/>
      <c r="P1503" s="193"/>
      <c r="Q1503" s="193"/>
    </row>
    <row r="1504" spans="10:17" ht="23.25" x14ac:dyDescent="0.2">
      <c r="J1504" s="375"/>
      <c r="K1504" s="204"/>
      <c r="L1504" s="218"/>
      <c r="M1504" s="130"/>
      <c r="N1504" s="124"/>
      <c r="O1504" s="231"/>
      <c r="P1504" s="193"/>
      <c r="Q1504" s="193"/>
    </row>
    <row r="1505" spans="10:17" ht="23.25" x14ac:dyDescent="0.2">
      <c r="J1505" s="373"/>
      <c r="K1505" s="204"/>
      <c r="L1505" s="218"/>
      <c r="M1505" s="130"/>
      <c r="N1505" s="124"/>
      <c r="O1505" s="231"/>
      <c r="P1505" s="193"/>
      <c r="Q1505" s="193"/>
    </row>
    <row r="1506" spans="10:17" ht="23.25" x14ac:dyDescent="0.2">
      <c r="J1506" s="373"/>
      <c r="K1506" s="204"/>
      <c r="L1506" s="218"/>
      <c r="M1506" s="130"/>
      <c r="N1506" s="124"/>
      <c r="O1506" s="231"/>
      <c r="P1506" s="193"/>
      <c r="Q1506" s="193"/>
    </row>
    <row r="1507" spans="10:17" ht="21" x14ac:dyDescent="0.2">
      <c r="J1507" s="373"/>
      <c r="K1507" s="22"/>
      <c r="L1507" s="114"/>
      <c r="M1507" s="90"/>
      <c r="N1507" s="82"/>
      <c r="O1507" s="231"/>
      <c r="P1507" s="193"/>
      <c r="Q1507" s="193"/>
    </row>
    <row r="1508" spans="10:17" ht="21.75" thickBot="1" x14ac:dyDescent="0.25">
      <c r="J1508" s="373"/>
      <c r="K1508" s="22"/>
      <c r="L1508" s="114"/>
      <c r="M1508" s="90"/>
      <c r="N1508" s="66"/>
      <c r="O1508" s="231"/>
      <c r="P1508" s="193"/>
      <c r="Q1508" s="193"/>
    </row>
    <row r="1509" spans="10:17" ht="22.5" thickBot="1" x14ac:dyDescent="0.25">
      <c r="J1509" s="207"/>
      <c r="K1509" s="206"/>
      <c r="L1509" s="205"/>
      <c r="M1509" s="207"/>
      <c r="N1509" s="206"/>
      <c r="O1509" s="208"/>
      <c r="P1509" s="193"/>
      <c r="Q1509" s="193"/>
    </row>
    <row r="1510" spans="10:17" ht="23.25" x14ac:dyDescent="0.2">
      <c r="J1510" s="373"/>
      <c r="K1510" s="69"/>
      <c r="L1510" s="69"/>
      <c r="M1510" s="126"/>
      <c r="N1510" s="124"/>
      <c r="O1510" s="231"/>
      <c r="P1510" s="193"/>
      <c r="Q1510" s="193"/>
    </row>
    <row r="1511" spans="10:17" ht="23.25" x14ac:dyDescent="0.2">
      <c r="J1511" s="373"/>
      <c r="K1511" s="69"/>
      <c r="L1511" s="69"/>
      <c r="M1511" s="126"/>
      <c r="N1511" s="124"/>
      <c r="O1511" s="231"/>
      <c r="P1511" s="193"/>
      <c r="Q1511" s="193"/>
    </row>
    <row r="1512" spans="10:17" ht="23.25" x14ac:dyDescent="0.2">
      <c r="J1512" s="373"/>
      <c r="K1512" s="69"/>
      <c r="L1512" s="45"/>
      <c r="M1512" s="126"/>
      <c r="N1512" s="124"/>
      <c r="O1512" s="231"/>
      <c r="P1512" s="193"/>
      <c r="Q1512" s="193"/>
    </row>
    <row r="1513" spans="10:17" ht="23.25" x14ac:dyDescent="0.2">
      <c r="J1513" s="373"/>
      <c r="K1513" s="69"/>
      <c r="L1513" s="69"/>
      <c r="M1513" s="126"/>
      <c r="N1513" s="124"/>
      <c r="O1513" s="231"/>
      <c r="P1513" s="193"/>
      <c r="Q1513" s="193"/>
    </row>
    <row r="1514" spans="10:17" ht="23.25" x14ac:dyDescent="0.2">
      <c r="J1514" s="373"/>
      <c r="K1514" s="69"/>
      <c r="L1514" s="25"/>
      <c r="M1514" s="126"/>
      <c r="N1514" s="211"/>
      <c r="O1514" s="231"/>
      <c r="P1514" s="193"/>
      <c r="Q1514" s="193"/>
    </row>
    <row r="1515" spans="10:17" ht="23.25" x14ac:dyDescent="0.2">
      <c r="J1515" s="373"/>
      <c r="K1515" s="69"/>
      <c r="L1515" s="25"/>
      <c r="M1515" s="130"/>
      <c r="N1515" s="124"/>
      <c r="O1515" s="231"/>
      <c r="P1515" s="193"/>
      <c r="Q1515" s="193"/>
    </row>
    <row r="1516" spans="10:17" ht="23.25" x14ac:dyDescent="0.2">
      <c r="J1516" s="373"/>
      <c r="K1516" s="69"/>
      <c r="L1516" s="25"/>
      <c r="M1516" s="130"/>
      <c r="N1516" s="124"/>
      <c r="O1516" s="231"/>
      <c r="P1516" s="193"/>
      <c r="Q1516" s="193"/>
    </row>
    <row r="1517" spans="10:17" ht="23.25" x14ac:dyDescent="0.2">
      <c r="J1517" s="373"/>
      <c r="K1517" s="69"/>
      <c r="L1517" s="254"/>
      <c r="M1517" s="130"/>
      <c r="N1517" s="124"/>
      <c r="O1517" s="231"/>
      <c r="P1517" s="193"/>
      <c r="Q1517" s="193"/>
    </row>
    <row r="1518" spans="10:17" ht="21" x14ac:dyDescent="0.2">
      <c r="J1518" s="373"/>
      <c r="K1518" s="46"/>
      <c r="L1518" s="113"/>
      <c r="M1518" s="90"/>
      <c r="N1518" s="82"/>
      <c r="O1518" s="231"/>
      <c r="P1518" s="193"/>
      <c r="Q1518" s="193"/>
    </row>
    <row r="1519" spans="10:17" x14ac:dyDescent="0.2">
      <c r="J1519" s="234"/>
      <c r="K1519" s="232"/>
      <c r="L1519" s="233"/>
      <c r="M1519" s="234"/>
      <c r="N1519" s="232"/>
      <c r="O1519" s="231"/>
      <c r="P1519" s="193"/>
      <c r="Q1519" s="193"/>
    </row>
    <row r="1520" spans="10:17" ht="23.25" x14ac:dyDescent="0.2">
      <c r="J1520" s="373"/>
      <c r="K1520" s="69"/>
      <c r="L1520" s="35"/>
      <c r="M1520" s="126"/>
      <c r="N1520" s="124"/>
      <c r="O1520" s="231"/>
      <c r="P1520" s="193"/>
      <c r="Q1520" s="193"/>
    </row>
    <row r="1521" spans="10:17" ht="23.25" x14ac:dyDescent="0.2">
      <c r="J1521" s="373"/>
      <c r="K1521" s="69"/>
      <c r="L1521" s="35"/>
      <c r="M1521" s="130"/>
      <c r="N1521" s="124"/>
      <c r="O1521" s="231"/>
      <c r="P1521" s="193"/>
      <c r="Q1521" s="193"/>
    </row>
    <row r="1522" spans="10:17" ht="23.25" x14ac:dyDescent="0.2">
      <c r="J1522" s="373"/>
      <c r="K1522" s="69"/>
      <c r="L1522" s="254"/>
      <c r="M1522" s="130"/>
      <c r="N1522" s="124"/>
      <c r="O1522" s="231"/>
      <c r="P1522" s="193"/>
      <c r="Q1522" s="193"/>
    </row>
    <row r="1523" spans="10:17" ht="23.25" x14ac:dyDescent="0.2">
      <c r="J1523" s="373"/>
      <c r="K1523" s="69"/>
      <c r="L1523" s="45"/>
      <c r="M1523" s="130"/>
      <c r="N1523" s="124"/>
      <c r="O1523" s="231"/>
      <c r="P1523" s="193"/>
      <c r="Q1523" s="193"/>
    </row>
    <row r="1524" spans="10:17" ht="23.25" x14ac:dyDescent="0.2">
      <c r="J1524" s="375"/>
      <c r="K1524" s="69"/>
      <c r="L1524" s="254"/>
      <c r="M1524" s="130"/>
      <c r="N1524" s="124"/>
      <c r="O1524" s="232"/>
      <c r="P1524" s="193"/>
      <c r="Q1524" s="193"/>
    </row>
    <row r="1525" spans="10:17" ht="23.25" x14ac:dyDescent="0.2">
      <c r="J1525" s="375"/>
      <c r="K1525" s="69"/>
      <c r="L1525" s="255"/>
      <c r="M1525" s="130"/>
      <c r="N1525" s="124"/>
      <c r="O1525" s="232"/>
      <c r="P1525" s="193"/>
      <c r="Q1525" s="193"/>
    </row>
    <row r="1526" spans="10:17" ht="23.25" x14ac:dyDescent="0.2">
      <c r="J1526" s="375"/>
      <c r="K1526" s="69"/>
      <c r="L1526" s="35"/>
      <c r="M1526" s="130"/>
      <c r="N1526" s="124"/>
      <c r="O1526" s="232"/>
      <c r="P1526" s="193"/>
      <c r="Q1526" s="193"/>
    </row>
    <row r="1527" spans="10:17" ht="23.25" x14ac:dyDescent="0.2">
      <c r="J1527" s="375"/>
      <c r="K1527" s="69"/>
      <c r="L1527" s="25"/>
      <c r="M1527" s="130"/>
      <c r="N1527" s="124"/>
      <c r="O1527" s="232"/>
      <c r="P1527" s="193"/>
      <c r="Q1527" s="193"/>
    </row>
    <row r="1528" spans="10:17" ht="23.25" x14ac:dyDescent="0.2">
      <c r="J1528" s="375"/>
      <c r="K1528" s="69"/>
      <c r="L1528" s="69"/>
      <c r="M1528" s="130"/>
      <c r="N1528" s="124"/>
      <c r="O1528" s="232"/>
      <c r="P1528" s="193"/>
      <c r="Q1528" s="193"/>
    </row>
    <row r="1529" spans="10:17" ht="23.25" x14ac:dyDescent="0.2">
      <c r="J1529" s="375"/>
      <c r="K1529" s="69"/>
      <c r="L1529" s="255"/>
      <c r="M1529" s="130"/>
      <c r="N1529" s="124"/>
      <c r="O1529" s="232"/>
      <c r="P1529" s="193"/>
      <c r="Q1529" s="193"/>
    </row>
    <row r="1530" spans="10:17" ht="23.25" x14ac:dyDescent="0.2">
      <c r="J1530" s="375"/>
      <c r="K1530" s="221"/>
      <c r="L1530" s="128"/>
      <c r="M1530" s="130"/>
      <c r="N1530" s="124"/>
      <c r="O1530" s="232"/>
      <c r="P1530" s="193"/>
      <c r="Q1530" s="193"/>
    </row>
    <row r="1531" spans="10:17" x14ac:dyDescent="0.2">
      <c r="J1531" s="380"/>
      <c r="K1531" s="88"/>
      <c r="L1531" s="118"/>
      <c r="M1531" s="146"/>
      <c r="N1531" s="147"/>
      <c r="O1531" s="231"/>
      <c r="P1531" s="193"/>
      <c r="Q1531" s="193"/>
    </row>
    <row r="1532" spans="10:17" x14ac:dyDescent="0.2">
      <c r="J1532" s="234"/>
      <c r="K1532" s="232"/>
      <c r="L1532" s="233"/>
      <c r="M1532" s="234"/>
      <c r="N1532" s="232"/>
      <c r="O1532" s="231"/>
      <c r="P1532" s="193"/>
      <c r="Q1532" s="193"/>
    </row>
    <row r="1533" spans="10:17" ht="23.25" x14ac:dyDescent="0.2">
      <c r="J1533" s="373"/>
      <c r="K1533" s="74"/>
      <c r="L1533" s="25"/>
      <c r="M1533" s="126"/>
      <c r="N1533" s="124"/>
      <c r="O1533" s="231"/>
      <c r="P1533" s="193"/>
      <c r="Q1533" s="193"/>
    </row>
    <row r="1534" spans="10:17" ht="23.25" x14ac:dyDescent="0.2">
      <c r="J1534" s="373"/>
      <c r="K1534" s="74"/>
      <c r="L1534" s="25"/>
      <c r="M1534" s="130"/>
      <c r="N1534" s="124"/>
      <c r="O1534" s="231"/>
      <c r="P1534" s="193"/>
      <c r="Q1534" s="193"/>
    </row>
    <row r="1535" spans="10:17" ht="23.25" x14ac:dyDescent="0.2">
      <c r="J1535" s="373"/>
      <c r="K1535" s="74"/>
      <c r="L1535" s="35"/>
      <c r="M1535" s="130"/>
      <c r="N1535" s="124"/>
      <c r="O1535" s="231"/>
      <c r="P1535" s="193"/>
      <c r="Q1535" s="193"/>
    </row>
    <row r="1536" spans="10:17" ht="23.25" x14ac:dyDescent="0.2">
      <c r="J1536" s="373"/>
      <c r="K1536" s="74"/>
      <c r="L1536" s="35"/>
      <c r="M1536" s="130"/>
      <c r="N1536" s="124"/>
      <c r="O1536" s="231"/>
      <c r="P1536" s="193"/>
      <c r="Q1536" s="193"/>
    </row>
    <row r="1537" spans="10:17" ht="23.25" x14ac:dyDescent="0.2">
      <c r="J1537" s="373"/>
      <c r="K1537" s="74"/>
      <c r="L1537" s="25"/>
      <c r="M1537" s="130"/>
      <c r="N1537" s="124"/>
      <c r="O1537" s="231"/>
      <c r="P1537" s="193"/>
      <c r="Q1537" s="193"/>
    </row>
    <row r="1538" spans="10:17" ht="23.25" x14ac:dyDescent="0.2">
      <c r="J1538" s="373"/>
      <c r="K1538" s="74"/>
      <c r="L1538" s="35"/>
      <c r="M1538" s="130"/>
      <c r="N1538" s="124"/>
      <c r="O1538" s="231"/>
      <c r="P1538" s="193"/>
      <c r="Q1538" s="193"/>
    </row>
    <row r="1539" spans="10:17" ht="23.25" x14ac:dyDescent="0.2">
      <c r="J1539" s="373"/>
      <c r="K1539" s="74"/>
      <c r="L1539" s="35"/>
      <c r="M1539" s="130"/>
      <c r="N1539" s="124"/>
      <c r="O1539" s="231"/>
      <c r="P1539" s="193"/>
      <c r="Q1539" s="193"/>
    </row>
    <row r="1540" spans="10:17" ht="23.25" x14ac:dyDescent="0.2">
      <c r="J1540" s="373"/>
      <c r="K1540" s="74"/>
      <c r="L1540" s="35"/>
      <c r="M1540" s="130"/>
      <c r="N1540" s="124"/>
      <c r="O1540" s="231"/>
      <c r="P1540" s="193"/>
      <c r="Q1540" s="193"/>
    </row>
    <row r="1541" spans="10:17" ht="23.25" x14ac:dyDescent="0.2">
      <c r="J1541" s="373"/>
      <c r="K1541" s="74"/>
      <c r="L1541" s="35"/>
      <c r="M1541" s="130"/>
      <c r="N1541" s="124"/>
      <c r="O1541" s="231"/>
      <c r="P1541" s="193"/>
      <c r="Q1541" s="193"/>
    </row>
    <row r="1542" spans="10:17" ht="23.25" x14ac:dyDescent="0.2">
      <c r="J1542" s="373"/>
      <c r="K1542" s="74"/>
      <c r="L1542" s="25"/>
      <c r="M1542" s="130"/>
      <c r="N1542" s="124"/>
      <c r="O1542" s="231"/>
      <c r="P1542" s="193"/>
      <c r="Q1542" s="193"/>
    </row>
    <row r="1543" spans="10:17" ht="23.25" x14ac:dyDescent="0.2">
      <c r="J1543" s="373"/>
      <c r="K1543" s="74"/>
      <c r="L1543" s="35"/>
      <c r="M1543" s="130"/>
      <c r="N1543" s="124"/>
      <c r="O1543" s="231"/>
      <c r="P1543" s="193"/>
      <c r="Q1543" s="193"/>
    </row>
    <row r="1544" spans="10:17" ht="23.25" x14ac:dyDescent="0.2">
      <c r="J1544" s="373"/>
      <c r="K1544" s="74"/>
      <c r="L1544" s="35"/>
      <c r="M1544" s="130"/>
      <c r="N1544" s="124"/>
      <c r="O1544" s="231"/>
      <c r="P1544" s="193"/>
      <c r="Q1544" s="193"/>
    </row>
    <row r="1545" spans="10:17" ht="23.25" x14ac:dyDescent="0.2">
      <c r="J1545" s="373"/>
      <c r="K1545" s="74"/>
      <c r="L1545" s="25"/>
      <c r="M1545" s="130"/>
      <c r="N1545" s="124"/>
      <c r="O1545" s="231"/>
      <c r="P1545" s="193"/>
      <c r="Q1545" s="193"/>
    </row>
    <row r="1546" spans="10:17" ht="23.25" x14ac:dyDescent="0.2">
      <c r="J1546" s="373"/>
      <c r="K1546" s="74"/>
      <c r="L1546" s="35"/>
      <c r="M1546" s="130"/>
      <c r="N1546" s="124"/>
      <c r="O1546" s="231"/>
      <c r="P1546" s="193"/>
      <c r="Q1546" s="193"/>
    </row>
    <row r="1547" spans="10:17" ht="23.25" x14ac:dyDescent="0.2">
      <c r="J1547" s="373"/>
      <c r="K1547" s="74"/>
      <c r="L1547" s="25"/>
      <c r="M1547" s="130"/>
      <c r="N1547" s="124"/>
      <c r="O1547" s="231"/>
      <c r="P1547" s="193"/>
      <c r="Q1547" s="193"/>
    </row>
    <row r="1548" spans="10:17" ht="23.25" x14ac:dyDescent="0.2">
      <c r="J1548" s="373"/>
      <c r="K1548" s="74"/>
      <c r="L1548" s="25"/>
      <c r="M1548" s="130"/>
      <c r="N1548" s="96"/>
      <c r="O1548" s="231"/>
      <c r="P1548" s="193"/>
      <c r="Q1548" s="193"/>
    </row>
    <row r="1549" spans="10:17" ht="23.25" x14ac:dyDescent="0.2">
      <c r="J1549" s="374"/>
      <c r="K1549" s="184"/>
      <c r="L1549" s="73"/>
      <c r="M1549" s="144"/>
      <c r="N1549" s="134"/>
      <c r="O1549" s="231"/>
      <c r="P1549" s="193"/>
      <c r="Q1549" s="193"/>
    </row>
    <row r="1550" spans="10:17" ht="23.25" x14ac:dyDescent="0.2">
      <c r="J1550" s="375"/>
      <c r="K1550" s="184"/>
      <c r="L1550" s="35"/>
      <c r="M1550" s="130"/>
      <c r="N1550" s="124"/>
      <c r="O1550" s="232"/>
      <c r="P1550" s="193"/>
      <c r="Q1550" s="193"/>
    </row>
    <row r="1551" spans="10:17" ht="23.25" x14ac:dyDescent="0.2">
      <c r="J1551" s="375"/>
      <c r="K1551" s="184"/>
      <c r="L1551" s="255"/>
      <c r="M1551" s="130"/>
      <c r="N1551" s="124"/>
      <c r="O1551" s="232"/>
      <c r="P1551" s="193"/>
      <c r="Q1551" s="193"/>
    </row>
    <row r="1552" spans="10:17" ht="23.25" x14ac:dyDescent="0.2">
      <c r="J1552" s="375"/>
      <c r="K1552" s="128"/>
      <c r="L1552" s="128"/>
      <c r="M1552" s="130"/>
      <c r="N1552" s="124"/>
      <c r="O1552" s="232"/>
      <c r="P1552" s="193"/>
      <c r="Q1552" s="193"/>
    </row>
    <row r="1553" spans="10:17" ht="23.25" x14ac:dyDescent="0.2">
      <c r="J1553" s="375"/>
      <c r="K1553" s="128"/>
      <c r="L1553" s="128"/>
      <c r="M1553" s="130"/>
      <c r="N1553" s="124"/>
      <c r="O1553" s="232"/>
      <c r="P1553" s="193"/>
      <c r="Q1553" s="193"/>
    </row>
    <row r="1554" spans="10:17" x14ac:dyDescent="0.2">
      <c r="J1554" s="234"/>
      <c r="K1554" s="232"/>
      <c r="L1554" s="233"/>
      <c r="M1554" s="234"/>
      <c r="N1554" s="232"/>
      <c r="O1554" s="231"/>
      <c r="P1554" s="193"/>
      <c r="Q1554" s="193"/>
    </row>
    <row r="1555" spans="10:17" ht="23.25" x14ac:dyDescent="0.2">
      <c r="J1555" s="373"/>
      <c r="K1555" s="35"/>
      <c r="L1555" s="74"/>
      <c r="M1555" s="126"/>
      <c r="N1555" s="124"/>
      <c r="O1555" s="231"/>
      <c r="P1555" s="193"/>
      <c r="Q1555" s="193"/>
    </row>
    <row r="1556" spans="10:17" ht="23.25" x14ac:dyDescent="0.2">
      <c r="J1556" s="373"/>
      <c r="K1556" s="35"/>
      <c r="L1556" s="35"/>
      <c r="M1556" s="126"/>
      <c r="N1556" s="124"/>
      <c r="O1556" s="231"/>
      <c r="P1556" s="193"/>
      <c r="Q1556" s="193"/>
    </row>
    <row r="1557" spans="10:17" ht="23.25" x14ac:dyDescent="0.2">
      <c r="J1557" s="373"/>
      <c r="K1557" s="35"/>
      <c r="L1557" s="255"/>
      <c r="M1557" s="126"/>
      <c r="N1557" s="124"/>
      <c r="O1557" s="231"/>
      <c r="P1557" s="193"/>
      <c r="Q1557" s="193"/>
    </row>
    <row r="1558" spans="10:17" ht="23.25" x14ac:dyDescent="0.2">
      <c r="J1558" s="373"/>
      <c r="K1558" s="35"/>
      <c r="L1558" s="74"/>
      <c r="M1558" s="126"/>
      <c r="N1558" s="124"/>
      <c r="O1558" s="231"/>
      <c r="P1558" s="193"/>
      <c r="Q1558" s="193"/>
    </row>
    <row r="1559" spans="10:17" ht="23.25" x14ac:dyDescent="0.2">
      <c r="J1559" s="373"/>
      <c r="K1559" s="35"/>
      <c r="L1559" s="255"/>
      <c r="M1559" s="126"/>
      <c r="N1559" s="124"/>
      <c r="O1559" s="231"/>
      <c r="P1559" s="193"/>
      <c r="Q1559" s="193"/>
    </row>
    <row r="1560" spans="10:17" ht="23.25" x14ac:dyDescent="0.2">
      <c r="J1560" s="373"/>
      <c r="K1560" s="35"/>
      <c r="L1560" s="255"/>
      <c r="M1560" s="126"/>
      <c r="N1560" s="124"/>
      <c r="O1560" s="231"/>
      <c r="P1560" s="193"/>
      <c r="Q1560" s="193"/>
    </row>
    <row r="1561" spans="10:17" ht="23.25" x14ac:dyDescent="0.2">
      <c r="J1561" s="373"/>
      <c r="K1561" s="35"/>
      <c r="L1561" s="255"/>
      <c r="M1561" s="126"/>
      <c r="N1561" s="124"/>
      <c r="O1561" s="231"/>
      <c r="P1561" s="193"/>
      <c r="Q1561" s="193"/>
    </row>
    <row r="1562" spans="10:17" ht="23.25" x14ac:dyDescent="0.2">
      <c r="J1562" s="384"/>
      <c r="K1562" s="35"/>
      <c r="L1562" s="255"/>
      <c r="M1562" s="126"/>
      <c r="N1562" s="124"/>
      <c r="O1562" s="231"/>
      <c r="P1562" s="193"/>
      <c r="Q1562" s="193"/>
    </row>
    <row r="1563" spans="10:17" ht="23.25" x14ac:dyDescent="0.2">
      <c r="J1563" s="373"/>
      <c r="K1563" s="35"/>
      <c r="L1563" s="255"/>
      <c r="M1563" s="126"/>
      <c r="N1563" s="124"/>
      <c r="O1563" s="231"/>
      <c r="P1563" s="193"/>
      <c r="Q1563" s="193"/>
    </row>
    <row r="1564" spans="10:17" ht="23.25" x14ac:dyDescent="0.2">
      <c r="J1564" s="373"/>
      <c r="K1564" s="35"/>
      <c r="L1564" s="35"/>
      <c r="M1564" s="141"/>
      <c r="N1564" s="124"/>
      <c r="O1564" s="231"/>
      <c r="P1564" s="193"/>
      <c r="Q1564" s="193"/>
    </row>
    <row r="1565" spans="10:17" ht="23.25" x14ac:dyDescent="0.2">
      <c r="J1565" s="373"/>
      <c r="K1565" s="35"/>
      <c r="L1565" s="255"/>
      <c r="M1565" s="126"/>
      <c r="N1565" s="124"/>
      <c r="O1565" s="231"/>
      <c r="P1565" s="193"/>
      <c r="Q1565" s="193"/>
    </row>
    <row r="1566" spans="10:17" ht="23.25" x14ac:dyDescent="0.2">
      <c r="J1566" s="373"/>
      <c r="K1566" s="35"/>
      <c r="L1566" s="35"/>
      <c r="M1566" s="130"/>
      <c r="N1566" s="124"/>
      <c r="O1566" s="231"/>
      <c r="P1566" s="193"/>
      <c r="Q1566" s="193"/>
    </row>
    <row r="1567" spans="10:17" ht="23.25" x14ac:dyDescent="0.2">
      <c r="J1567" s="373"/>
      <c r="K1567" s="35"/>
      <c r="L1567" s="35"/>
      <c r="M1567" s="130"/>
      <c r="N1567" s="124"/>
      <c r="O1567" s="231"/>
      <c r="P1567" s="193"/>
      <c r="Q1567" s="193"/>
    </row>
    <row r="1568" spans="10:17" ht="23.25" x14ac:dyDescent="0.2">
      <c r="J1568" s="373"/>
      <c r="K1568" s="35"/>
      <c r="L1568" s="255"/>
      <c r="M1568" s="130"/>
      <c r="N1568" s="124"/>
      <c r="O1568" s="231"/>
      <c r="P1568" s="193"/>
      <c r="Q1568" s="193"/>
    </row>
    <row r="1569" spans="10:17" ht="23.25" x14ac:dyDescent="0.2">
      <c r="J1569" s="373"/>
      <c r="K1569" s="35"/>
      <c r="L1569" s="255"/>
      <c r="M1569" s="130"/>
      <c r="N1569" s="124"/>
      <c r="O1569" s="231"/>
      <c r="P1569" s="193"/>
      <c r="Q1569" s="193"/>
    </row>
    <row r="1570" spans="10:17" ht="23.25" x14ac:dyDescent="0.2">
      <c r="J1570" s="373"/>
      <c r="K1570" s="35"/>
      <c r="L1570" s="255"/>
      <c r="M1570" s="130"/>
      <c r="N1570" s="124"/>
      <c r="O1570" s="231"/>
      <c r="P1570" s="193"/>
      <c r="Q1570" s="193"/>
    </row>
    <row r="1571" spans="10:17" ht="23.25" x14ac:dyDescent="0.2">
      <c r="J1571" s="373"/>
      <c r="K1571" s="35"/>
      <c r="L1571" s="35"/>
      <c r="M1571" s="130"/>
      <c r="N1571" s="124"/>
      <c r="O1571" s="231"/>
      <c r="P1571" s="193"/>
      <c r="Q1571" s="193"/>
    </row>
    <row r="1572" spans="10:17" ht="23.25" x14ac:dyDescent="0.2">
      <c r="J1572" s="373"/>
      <c r="K1572" s="35"/>
      <c r="L1572" s="255"/>
      <c r="M1572" s="130"/>
      <c r="N1572" s="124"/>
      <c r="O1572" s="231"/>
      <c r="P1572" s="193"/>
      <c r="Q1572" s="193"/>
    </row>
    <row r="1573" spans="10:17" ht="23.25" x14ac:dyDescent="0.2">
      <c r="J1573" s="373"/>
      <c r="K1573" s="35"/>
      <c r="L1573" s="35"/>
      <c r="M1573" s="130"/>
      <c r="N1573" s="124"/>
      <c r="O1573" s="231"/>
      <c r="P1573" s="193"/>
      <c r="Q1573" s="193"/>
    </row>
    <row r="1574" spans="10:17" ht="23.25" x14ac:dyDescent="0.2">
      <c r="J1574" s="373"/>
      <c r="K1574" s="35"/>
      <c r="L1574" s="35"/>
      <c r="M1574" s="130"/>
      <c r="N1574" s="124"/>
      <c r="O1574" s="231"/>
      <c r="P1574" s="193"/>
      <c r="Q1574" s="193"/>
    </row>
    <row r="1575" spans="10:17" ht="23.25" x14ac:dyDescent="0.2">
      <c r="J1575" s="373"/>
      <c r="K1575" s="35"/>
      <c r="L1575" s="254"/>
      <c r="M1575" s="130"/>
      <c r="N1575" s="124"/>
      <c r="O1575" s="231"/>
      <c r="P1575" s="193"/>
      <c r="Q1575" s="193"/>
    </row>
    <row r="1576" spans="10:17" ht="23.25" x14ac:dyDescent="0.2">
      <c r="J1576" s="373"/>
      <c r="K1576" s="35"/>
      <c r="L1576" s="254"/>
      <c r="M1576" s="130"/>
      <c r="N1576" s="124"/>
      <c r="O1576" s="231"/>
      <c r="P1576" s="193"/>
      <c r="Q1576" s="193"/>
    </row>
    <row r="1577" spans="10:17" ht="23.25" x14ac:dyDescent="0.2">
      <c r="J1577" s="373"/>
      <c r="K1577" s="35"/>
      <c r="L1577" s="25"/>
      <c r="M1577" s="130"/>
      <c r="N1577" s="124"/>
      <c r="O1577" s="231"/>
      <c r="P1577" s="193"/>
      <c r="Q1577" s="193"/>
    </row>
    <row r="1578" spans="10:17" ht="23.25" x14ac:dyDescent="0.2">
      <c r="J1578" s="373"/>
      <c r="K1578" s="35"/>
      <c r="L1578" s="255"/>
      <c r="M1578" s="130"/>
      <c r="N1578" s="124"/>
      <c r="O1578" s="231"/>
      <c r="P1578" s="193"/>
      <c r="Q1578" s="193"/>
    </row>
    <row r="1579" spans="10:17" ht="23.25" x14ac:dyDescent="0.2">
      <c r="J1579" s="373"/>
      <c r="K1579" s="35"/>
      <c r="L1579" s="25"/>
      <c r="M1579" s="130"/>
      <c r="N1579" s="124"/>
      <c r="O1579" s="231"/>
      <c r="P1579" s="193"/>
      <c r="Q1579" s="193"/>
    </row>
    <row r="1580" spans="10:17" ht="23.25" x14ac:dyDescent="0.2">
      <c r="J1580" s="373"/>
      <c r="K1580" s="46"/>
      <c r="L1580" s="35"/>
      <c r="M1580" s="130"/>
      <c r="N1580" s="124"/>
      <c r="O1580" s="231"/>
      <c r="P1580" s="193"/>
      <c r="Q1580" s="193"/>
    </row>
    <row r="1581" spans="10:17" ht="23.25" x14ac:dyDescent="0.2">
      <c r="J1581" s="373"/>
      <c r="K1581" s="46"/>
      <c r="L1581" s="25"/>
      <c r="M1581" s="130"/>
      <c r="N1581" s="124"/>
      <c r="O1581" s="231"/>
      <c r="P1581" s="193"/>
      <c r="Q1581" s="193"/>
    </row>
    <row r="1582" spans="10:17" ht="23.25" x14ac:dyDescent="0.2">
      <c r="J1582" s="373"/>
      <c r="K1582" s="46"/>
      <c r="L1582" s="254"/>
      <c r="M1582" s="130"/>
      <c r="N1582" s="124"/>
      <c r="O1582" s="231"/>
      <c r="P1582" s="193"/>
      <c r="Q1582" s="193"/>
    </row>
    <row r="1583" spans="10:17" ht="23.25" x14ac:dyDescent="0.2">
      <c r="J1583" s="373"/>
      <c r="K1583" s="35"/>
      <c r="L1583" s="255"/>
      <c r="M1583" s="130"/>
      <c r="N1583" s="124"/>
      <c r="O1583" s="231"/>
      <c r="P1583" s="193"/>
      <c r="Q1583" s="193"/>
    </row>
    <row r="1584" spans="10:17" ht="23.25" x14ac:dyDescent="0.2">
      <c r="J1584" s="373"/>
      <c r="K1584" s="45"/>
      <c r="L1584" s="25"/>
      <c r="M1584" s="130"/>
      <c r="N1584" s="124"/>
      <c r="O1584" s="231"/>
      <c r="P1584" s="193"/>
      <c r="Q1584" s="193"/>
    </row>
    <row r="1585" spans="10:17" ht="23.25" x14ac:dyDescent="0.2">
      <c r="J1585" s="373"/>
      <c r="K1585" s="128"/>
      <c r="L1585" s="45"/>
      <c r="M1585" s="130"/>
      <c r="N1585" s="124"/>
      <c r="O1585" s="231"/>
      <c r="P1585" s="193"/>
      <c r="Q1585" s="193"/>
    </row>
    <row r="1586" spans="10:17" ht="23.25" x14ac:dyDescent="0.2">
      <c r="J1586" s="373"/>
      <c r="K1586" s="128"/>
      <c r="L1586" s="45"/>
      <c r="M1586" s="130"/>
      <c r="N1586" s="124"/>
      <c r="O1586" s="231"/>
      <c r="P1586" s="193"/>
      <c r="Q1586" s="193"/>
    </row>
    <row r="1587" spans="10:17" x14ac:dyDescent="0.2">
      <c r="J1587" s="234"/>
      <c r="K1587" s="232"/>
      <c r="L1587" s="233"/>
      <c r="M1587" s="234"/>
      <c r="N1587" s="232"/>
      <c r="O1587" s="231"/>
      <c r="P1587" s="193"/>
      <c r="Q1587" s="193"/>
    </row>
    <row r="1588" spans="10:17" ht="23.25" x14ac:dyDescent="0.2">
      <c r="J1588" s="384"/>
      <c r="K1588" s="25"/>
      <c r="L1588" s="35"/>
      <c r="M1588" s="126"/>
      <c r="N1588" s="124"/>
      <c r="O1588" s="231"/>
      <c r="P1588" s="193"/>
      <c r="Q1588" s="193"/>
    </row>
    <row r="1589" spans="10:17" ht="23.25" x14ac:dyDescent="0.2">
      <c r="J1589" s="384"/>
      <c r="K1589" s="25"/>
      <c r="L1589" s="35"/>
      <c r="M1589" s="126"/>
      <c r="N1589" s="124"/>
      <c r="O1589" s="231"/>
      <c r="P1589" s="193"/>
      <c r="Q1589" s="193"/>
    </row>
    <row r="1590" spans="10:17" ht="23.25" x14ac:dyDescent="0.2">
      <c r="J1590" s="384"/>
      <c r="K1590" s="25"/>
      <c r="L1590" s="25"/>
      <c r="M1590" s="126"/>
      <c r="N1590" s="124"/>
      <c r="O1590" s="231"/>
      <c r="P1590" s="193"/>
      <c r="Q1590" s="193"/>
    </row>
    <row r="1591" spans="10:17" ht="23.25" x14ac:dyDescent="0.2">
      <c r="J1591" s="384"/>
      <c r="K1591" s="25"/>
      <c r="L1591" s="25"/>
      <c r="M1591" s="130"/>
      <c r="N1591" s="124"/>
      <c r="O1591" s="231"/>
      <c r="P1591" s="193"/>
      <c r="Q1591" s="193"/>
    </row>
    <row r="1592" spans="10:17" ht="23.25" x14ac:dyDescent="0.2">
      <c r="J1592" s="384"/>
      <c r="K1592" s="25"/>
      <c r="L1592" s="35"/>
      <c r="M1592" s="130"/>
      <c r="N1592" s="124"/>
      <c r="O1592" s="231"/>
      <c r="P1592" s="193"/>
      <c r="Q1592" s="193"/>
    </row>
    <row r="1593" spans="10:17" ht="23.25" x14ac:dyDescent="0.2">
      <c r="J1593" s="384"/>
      <c r="K1593" s="25"/>
      <c r="L1593" s="35"/>
      <c r="M1593" s="130"/>
      <c r="N1593" s="124"/>
      <c r="O1593" s="231"/>
      <c r="P1593" s="193"/>
      <c r="Q1593" s="193"/>
    </row>
    <row r="1594" spans="10:17" ht="23.25" x14ac:dyDescent="0.2">
      <c r="J1594" s="384"/>
      <c r="K1594" s="25"/>
      <c r="L1594" s="35"/>
      <c r="M1594" s="130"/>
      <c r="N1594" s="124"/>
      <c r="O1594" s="231"/>
      <c r="P1594" s="193"/>
      <c r="Q1594" s="193"/>
    </row>
    <row r="1595" spans="10:17" ht="23.25" x14ac:dyDescent="0.2">
      <c r="J1595" s="384"/>
      <c r="K1595" s="25"/>
      <c r="L1595" s="35"/>
      <c r="M1595" s="130"/>
      <c r="N1595" s="124"/>
      <c r="O1595" s="231"/>
      <c r="P1595" s="193"/>
      <c r="Q1595" s="193"/>
    </row>
    <row r="1596" spans="10:17" ht="23.25" x14ac:dyDescent="0.2">
      <c r="J1596" s="384"/>
      <c r="K1596" s="25"/>
      <c r="L1596" s="25"/>
      <c r="M1596" s="130"/>
      <c r="N1596" s="124"/>
      <c r="O1596" s="231"/>
      <c r="P1596" s="193"/>
      <c r="Q1596" s="193"/>
    </row>
    <row r="1597" spans="10:17" ht="23.25" x14ac:dyDescent="0.2">
      <c r="J1597" s="384"/>
      <c r="K1597" s="25"/>
      <c r="L1597" s="35"/>
      <c r="M1597" s="130"/>
      <c r="N1597" s="124"/>
      <c r="O1597" s="231"/>
      <c r="P1597" s="193"/>
      <c r="Q1597" s="193"/>
    </row>
    <row r="1598" spans="10:17" ht="23.25" x14ac:dyDescent="0.2">
      <c r="J1598" s="384"/>
      <c r="K1598" s="25"/>
      <c r="L1598" s="35"/>
      <c r="M1598" s="130"/>
      <c r="N1598" s="124"/>
      <c r="O1598" s="231"/>
      <c r="P1598" s="193"/>
      <c r="Q1598" s="193"/>
    </row>
    <row r="1599" spans="10:17" ht="23.25" x14ac:dyDescent="0.2">
      <c r="J1599" s="384"/>
      <c r="K1599" s="25"/>
      <c r="L1599" s="35"/>
      <c r="M1599" s="130"/>
      <c r="N1599" s="124"/>
      <c r="O1599" s="231"/>
      <c r="P1599" s="193"/>
      <c r="Q1599" s="193"/>
    </row>
    <row r="1600" spans="10:17" ht="23.25" x14ac:dyDescent="0.2">
      <c r="J1600" s="360"/>
      <c r="K1600" s="128"/>
      <c r="L1600" s="167"/>
      <c r="M1600" s="130"/>
      <c r="N1600" s="124"/>
      <c r="O1600" s="231"/>
      <c r="P1600" s="193"/>
      <c r="Q1600" s="193"/>
    </row>
    <row r="1601" spans="10:17" ht="23.25" x14ac:dyDescent="0.2">
      <c r="J1601" s="360"/>
      <c r="K1601" s="128"/>
      <c r="L1601" s="167"/>
      <c r="M1601" s="130"/>
      <c r="N1601" s="124"/>
      <c r="O1601" s="231"/>
      <c r="P1601" s="193"/>
      <c r="Q1601" s="193"/>
    </row>
    <row r="1602" spans="10:17" x14ac:dyDescent="0.2">
      <c r="J1602" s="234"/>
      <c r="K1602" s="233"/>
      <c r="L1602" s="233"/>
      <c r="M1602" s="233"/>
      <c r="N1602" s="233"/>
      <c r="O1602" s="231"/>
      <c r="P1602" s="193"/>
      <c r="Q1602" s="193"/>
    </row>
    <row r="1603" spans="10:17" ht="23.25" x14ac:dyDescent="0.2">
      <c r="J1603" s="360"/>
      <c r="K1603" s="35"/>
      <c r="L1603" s="25"/>
      <c r="M1603" s="130"/>
      <c r="N1603" s="124"/>
      <c r="O1603" s="231"/>
      <c r="P1603" s="193"/>
      <c r="Q1603" s="193"/>
    </row>
    <row r="1604" spans="10:17" ht="23.25" x14ac:dyDescent="0.2">
      <c r="J1604" s="360"/>
      <c r="K1604" s="35"/>
      <c r="L1604" s="255"/>
      <c r="M1604" s="130"/>
      <c r="N1604" s="124"/>
      <c r="O1604" s="231"/>
      <c r="P1604" s="193"/>
      <c r="Q1604" s="193"/>
    </row>
    <row r="1605" spans="10:17" ht="23.25" x14ac:dyDescent="0.2">
      <c r="J1605" s="360"/>
      <c r="K1605" s="35"/>
      <c r="L1605" s="255"/>
      <c r="M1605" s="130"/>
      <c r="N1605" s="124"/>
      <c r="O1605" s="231"/>
      <c r="P1605" s="193"/>
      <c r="Q1605" s="193"/>
    </row>
    <row r="1606" spans="10:17" ht="23.25" x14ac:dyDescent="0.2">
      <c r="J1606" s="360"/>
      <c r="K1606" s="35"/>
      <c r="L1606" s="35"/>
      <c r="M1606" s="130"/>
      <c r="N1606" s="124"/>
      <c r="O1606" s="231"/>
      <c r="P1606" s="193"/>
      <c r="Q1606" s="193"/>
    </row>
    <row r="1607" spans="10:17" ht="23.25" x14ac:dyDescent="0.2">
      <c r="J1607" s="360"/>
      <c r="K1607" s="35"/>
      <c r="L1607" s="25"/>
      <c r="M1607" s="130"/>
      <c r="N1607" s="124"/>
      <c r="O1607" s="231"/>
      <c r="P1607" s="193"/>
      <c r="Q1607" s="193"/>
    </row>
    <row r="1608" spans="10:17" ht="23.25" x14ac:dyDescent="0.3">
      <c r="J1608" s="360"/>
      <c r="K1608" s="35"/>
      <c r="L1608" s="25"/>
      <c r="M1608" s="130"/>
      <c r="N1608" s="225"/>
      <c r="O1608" s="232"/>
      <c r="P1608" s="193"/>
      <c r="Q1608" s="193"/>
    </row>
    <row r="1609" spans="10:17" ht="23.25" x14ac:dyDescent="0.2">
      <c r="J1609" s="360"/>
      <c r="K1609" s="167"/>
      <c r="L1609" s="128"/>
      <c r="M1609" s="130"/>
      <c r="N1609" s="124"/>
      <c r="O1609" s="232"/>
      <c r="P1609" s="193"/>
      <c r="Q1609" s="193"/>
    </row>
    <row r="1610" spans="10:17" x14ac:dyDescent="0.2">
      <c r="J1610" s="234"/>
      <c r="K1610" s="233"/>
      <c r="L1610" s="233"/>
      <c r="M1610" s="233"/>
      <c r="N1610" s="233"/>
      <c r="O1610" s="231"/>
      <c r="P1610" s="193"/>
      <c r="Q1610" s="193"/>
    </row>
    <row r="1611" spans="10:17" ht="23.25" x14ac:dyDescent="0.2">
      <c r="J1611" s="360"/>
      <c r="K1611" s="25"/>
      <c r="L1611" s="35"/>
      <c r="M1611" s="130"/>
      <c r="N1611" s="124"/>
      <c r="O1611" s="231"/>
      <c r="P1611" s="193"/>
      <c r="Q1611" s="193"/>
    </row>
    <row r="1612" spans="10:17" ht="23.25" x14ac:dyDescent="0.2">
      <c r="J1612" s="360"/>
      <c r="K1612" s="25"/>
      <c r="L1612" s="25"/>
      <c r="M1612" s="130"/>
      <c r="N1612" s="124"/>
      <c r="O1612" s="231"/>
      <c r="P1612" s="193"/>
      <c r="Q1612" s="193"/>
    </row>
    <row r="1613" spans="10:17" ht="23.25" x14ac:dyDescent="0.2">
      <c r="J1613" s="360"/>
      <c r="K1613" s="25"/>
      <c r="L1613" s="69"/>
      <c r="M1613" s="130"/>
      <c r="N1613" s="124"/>
      <c r="O1613" s="231"/>
      <c r="P1613" s="193"/>
      <c r="Q1613" s="193"/>
    </row>
    <row r="1614" spans="10:17" ht="23.25" x14ac:dyDescent="0.2">
      <c r="J1614" s="360"/>
      <c r="K1614" s="25"/>
      <c r="L1614" s="35"/>
      <c r="M1614" s="130"/>
      <c r="N1614" s="124"/>
      <c r="O1614" s="231"/>
      <c r="P1614" s="193"/>
      <c r="Q1614" s="193"/>
    </row>
    <row r="1615" spans="10:17" ht="23.25" x14ac:dyDescent="0.2">
      <c r="J1615" s="360"/>
      <c r="K1615" s="25"/>
      <c r="L1615" s="35"/>
      <c r="M1615" s="130"/>
      <c r="N1615" s="124"/>
      <c r="O1615" s="231"/>
      <c r="P1615" s="193"/>
      <c r="Q1615" s="193"/>
    </row>
    <row r="1616" spans="10:17" ht="23.25" x14ac:dyDescent="0.2">
      <c r="J1616" s="360"/>
      <c r="K1616" s="25"/>
      <c r="L1616" s="35"/>
      <c r="M1616" s="130"/>
      <c r="N1616" s="124"/>
      <c r="O1616" s="231"/>
      <c r="P1616" s="193"/>
      <c r="Q1616" s="193"/>
    </row>
    <row r="1617" spans="10:17" ht="23.25" x14ac:dyDescent="0.2">
      <c r="J1617" s="360"/>
      <c r="K1617" s="25"/>
      <c r="L1617" s="69"/>
      <c r="M1617" s="130"/>
      <c r="N1617" s="124"/>
      <c r="O1617" s="231"/>
      <c r="P1617" s="193"/>
      <c r="Q1617" s="193"/>
    </row>
    <row r="1618" spans="10:17" ht="23.25" x14ac:dyDescent="0.2">
      <c r="J1618" s="360"/>
      <c r="K1618" s="25"/>
      <c r="L1618" s="35"/>
      <c r="M1618" s="130"/>
      <c r="N1618" s="124"/>
      <c r="O1618" s="231"/>
      <c r="P1618" s="193"/>
      <c r="Q1618" s="193"/>
    </row>
    <row r="1619" spans="10:17" ht="23.25" x14ac:dyDescent="0.2">
      <c r="J1619" s="360"/>
      <c r="K1619" s="25"/>
      <c r="L1619" s="35"/>
      <c r="M1619" s="130"/>
      <c r="N1619" s="124"/>
      <c r="O1619" s="231"/>
      <c r="P1619" s="193"/>
      <c r="Q1619" s="193"/>
    </row>
    <row r="1620" spans="10:17" ht="23.25" x14ac:dyDescent="0.2">
      <c r="J1620" s="360"/>
      <c r="K1620" s="25"/>
      <c r="L1620" s="35"/>
      <c r="M1620" s="126"/>
      <c r="N1620" s="124"/>
      <c r="O1620" s="231"/>
      <c r="P1620" s="193"/>
      <c r="Q1620" s="193"/>
    </row>
    <row r="1621" spans="10:17" ht="23.25" x14ac:dyDescent="0.2">
      <c r="J1621" s="360"/>
      <c r="K1621" s="25"/>
      <c r="L1621" s="167"/>
      <c r="M1621" s="130"/>
      <c r="N1621" s="124"/>
      <c r="O1621" s="231"/>
      <c r="P1621" s="193"/>
      <c r="Q1621" s="193"/>
    </row>
    <row r="1622" spans="10:17" x14ac:dyDescent="0.2">
      <c r="J1622" s="234"/>
      <c r="K1622" s="233"/>
      <c r="L1622" s="233"/>
      <c r="M1622" s="233"/>
      <c r="N1622" s="233"/>
      <c r="O1622" s="231"/>
      <c r="P1622" s="193"/>
      <c r="Q1622" s="193"/>
    </row>
    <row r="1623" spans="10:17" ht="23.25" x14ac:dyDescent="0.2">
      <c r="J1623" s="360"/>
      <c r="K1623" s="25"/>
      <c r="L1623" s="254"/>
      <c r="M1623" s="130"/>
      <c r="N1623" s="124"/>
      <c r="O1623" s="231"/>
      <c r="P1623" s="193"/>
      <c r="Q1623" s="193"/>
    </row>
    <row r="1624" spans="10:17" ht="23.25" x14ac:dyDescent="0.2">
      <c r="J1624" s="360"/>
      <c r="K1624" s="128"/>
      <c r="L1624" s="167"/>
      <c r="M1624" s="130"/>
      <c r="N1624" s="124"/>
      <c r="O1624" s="231"/>
      <c r="P1624" s="193"/>
      <c r="Q1624" s="193"/>
    </row>
    <row r="1625" spans="10:17" ht="23.25" x14ac:dyDescent="0.2">
      <c r="J1625" s="360"/>
      <c r="K1625" s="128"/>
      <c r="L1625" s="167"/>
      <c r="M1625" s="130"/>
      <c r="N1625" s="124"/>
      <c r="O1625" s="231"/>
      <c r="P1625" s="193"/>
      <c r="Q1625" s="193"/>
    </row>
    <row r="1626" spans="10:17" ht="24" thickBot="1" x14ac:dyDescent="0.25">
      <c r="J1626" s="360"/>
      <c r="K1626" s="128"/>
      <c r="L1626" s="167"/>
      <c r="M1626" s="130"/>
      <c r="N1626" s="124"/>
      <c r="O1626" s="231"/>
      <c r="P1626" s="193"/>
      <c r="Q1626" s="193"/>
    </row>
    <row r="1627" spans="10:17" ht="22.5" thickBot="1" x14ac:dyDescent="0.25">
      <c r="J1627" s="207"/>
      <c r="K1627" s="206"/>
      <c r="L1627" s="205"/>
      <c r="M1627" s="207"/>
      <c r="N1627" s="206"/>
      <c r="O1627" s="208"/>
      <c r="P1627" s="193"/>
      <c r="Q1627" s="193"/>
    </row>
    <row r="1628" spans="10:17" ht="21" x14ac:dyDescent="0.2">
      <c r="J1628" s="373"/>
      <c r="K1628" s="45"/>
      <c r="L1628" s="111"/>
      <c r="M1628" s="90"/>
      <c r="N1628" s="82"/>
      <c r="O1628" s="231"/>
      <c r="P1628" s="193"/>
      <c r="Q1628" s="193"/>
    </row>
    <row r="1629" spans="10:17" ht="21" x14ac:dyDescent="0.2">
      <c r="J1629" s="373"/>
      <c r="K1629" s="45"/>
      <c r="L1629" s="111"/>
      <c r="M1629" s="90"/>
      <c r="N1629" s="66"/>
      <c r="O1629" s="231"/>
      <c r="P1629" s="193"/>
      <c r="Q1629" s="193"/>
    </row>
    <row r="1630" spans="10:17" ht="21" x14ac:dyDescent="0.2">
      <c r="J1630" s="373"/>
      <c r="K1630" s="45"/>
      <c r="L1630" s="111"/>
      <c r="M1630" s="90"/>
      <c r="N1630" s="66"/>
      <c r="O1630" s="231"/>
      <c r="P1630" s="193"/>
      <c r="Q1630" s="193"/>
    </row>
    <row r="1631" spans="10:17" ht="21" x14ac:dyDescent="0.2">
      <c r="J1631" s="373"/>
      <c r="K1631" s="45"/>
      <c r="L1631" s="111"/>
      <c r="M1631" s="89"/>
      <c r="N1631" s="66"/>
      <c r="O1631" s="231"/>
      <c r="P1631" s="193"/>
      <c r="Q1631" s="193"/>
    </row>
    <row r="1632" spans="10:17" ht="21" x14ac:dyDescent="0.2">
      <c r="J1632" s="373"/>
      <c r="K1632" s="45"/>
      <c r="L1632" s="111"/>
      <c r="M1632" s="90"/>
      <c r="N1632" s="66"/>
      <c r="O1632" s="231"/>
      <c r="P1632" s="193"/>
      <c r="Q1632" s="193"/>
    </row>
    <row r="1633" spans="10:17" ht="21" x14ac:dyDescent="0.2">
      <c r="J1633" s="373"/>
      <c r="K1633" s="45"/>
      <c r="L1633" s="111"/>
      <c r="M1633" s="90"/>
      <c r="N1633" s="66"/>
      <c r="O1633" s="231"/>
      <c r="P1633" s="193"/>
      <c r="Q1633" s="193"/>
    </row>
    <row r="1634" spans="10:17" x14ac:dyDescent="0.2">
      <c r="J1634" s="234"/>
      <c r="K1634" s="232"/>
      <c r="L1634" s="233"/>
      <c r="M1634" s="234"/>
      <c r="N1634" s="232"/>
      <c r="O1634" s="231"/>
      <c r="P1634" s="193"/>
      <c r="Q1634" s="193"/>
    </row>
    <row r="1635" spans="10:17" ht="21" x14ac:dyDescent="0.2">
      <c r="J1635" s="373"/>
      <c r="K1635" s="45"/>
      <c r="L1635" s="111"/>
      <c r="M1635" s="90"/>
      <c r="N1635" s="82"/>
      <c r="O1635" s="231"/>
      <c r="P1635" s="193"/>
      <c r="Q1635" s="193"/>
    </row>
    <row r="1636" spans="10:17" ht="21" x14ac:dyDescent="0.2">
      <c r="J1636" s="373"/>
      <c r="K1636" s="45"/>
      <c r="L1636" s="111"/>
      <c r="M1636" s="101"/>
      <c r="N1636" s="66"/>
      <c r="O1636" s="231"/>
      <c r="P1636" s="193"/>
      <c r="Q1636" s="193"/>
    </row>
    <row r="1637" spans="10:17" ht="21" x14ac:dyDescent="0.2">
      <c r="J1637" s="373"/>
      <c r="K1637" s="45"/>
      <c r="L1637" s="113"/>
      <c r="M1637" s="90"/>
      <c r="N1637" s="66"/>
      <c r="O1637" s="231"/>
      <c r="P1637" s="193"/>
      <c r="Q1637" s="193"/>
    </row>
    <row r="1638" spans="10:17" ht="15.75" x14ac:dyDescent="0.2">
      <c r="J1638" s="373"/>
      <c r="K1638" s="45"/>
      <c r="L1638" s="111"/>
      <c r="M1638" s="94"/>
      <c r="N1638" s="49"/>
      <c r="O1638" s="231"/>
      <c r="P1638" s="193"/>
      <c r="Q1638" s="193"/>
    </row>
    <row r="1639" spans="10:17" ht="15.75" x14ac:dyDescent="0.2">
      <c r="J1639" s="373"/>
      <c r="K1639" s="45"/>
      <c r="L1639" s="111"/>
      <c r="M1639" s="94"/>
      <c r="N1639" s="49"/>
      <c r="O1639" s="231"/>
      <c r="P1639" s="193"/>
      <c r="Q1639" s="193"/>
    </row>
    <row r="1640" spans="10:17" ht="16.5" thickBot="1" x14ac:dyDescent="0.25">
      <c r="J1640" s="373"/>
      <c r="K1640" s="45"/>
      <c r="L1640" s="111"/>
      <c r="M1640" s="94"/>
      <c r="N1640" s="49"/>
      <c r="O1640" s="231"/>
      <c r="P1640" s="193"/>
      <c r="Q1640" s="193"/>
    </row>
    <row r="1641" spans="10:17" ht="22.5" thickBot="1" x14ac:dyDescent="0.25">
      <c r="J1641" s="207"/>
      <c r="K1641" s="206"/>
      <c r="L1641" s="205"/>
      <c r="M1641" s="207"/>
      <c r="N1641" s="206"/>
      <c r="O1641" s="208"/>
      <c r="P1641" s="193"/>
      <c r="Q1641" s="193"/>
    </row>
    <row r="1642" spans="10:17" ht="23.25" x14ac:dyDescent="0.2">
      <c r="J1642" s="373"/>
      <c r="K1642" s="25"/>
      <c r="L1642" s="25"/>
      <c r="M1642" s="130"/>
      <c r="N1642" s="124"/>
      <c r="O1642" s="231"/>
      <c r="P1642" s="193"/>
      <c r="Q1642" s="193"/>
    </row>
    <row r="1643" spans="10:17" ht="23.25" x14ac:dyDescent="0.2">
      <c r="J1643" s="373"/>
      <c r="K1643" s="25"/>
      <c r="L1643" s="73"/>
      <c r="M1643" s="130"/>
      <c r="N1643" s="124"/>
      <c r="O1643" s="231"/>
      <c r="P1643" s="193"/>
      <c r="Q1643" s="193"/>
    </row>
    <row r="1644" spans="10:17" ht="15.75" x14ac:dyDescent="0.2">
      <c r="J1644" s="373"/>
      <c r="K1644" s="45"/>
      <c r="L1644" s="117"/>
      <c r="M1644" s="94"/>
      <c r="N1644" s="49"/>
      <c r="O1644" s="231"/>
      <c r="P1644" s="193"/>
      <c r="Q1644" s="193"/>
    </row>
    <row r="1645" spans="10:17" ht="15.75" x14ac:dyDescent="0.2">
      <c r="J1645" s="373"/>
      <c r="K1645" s="45"/>
      <c r="L1645" s="113"/>
      <c r="M1645" s="94"/>
      <c r="N1645" s="49"/>
      <c r="O1645" s="231"/>
      <c r="P1645" s="193"/>
      <c r="Q1645" s="193"/>
    </row>
    <row r="1646" spans="10:17" x14ac:dyDescent="0.2">
      <c r="J1646" s="234"/>
      <c r="K1646" s="232"/>
      <c r="L1646" s="233"/>
      <c r="M1646" s="234"/>
      <c r="N1646" s="232"/>
      <c r="O1646" s="231"/>
      <c r="P1646" s="193"/>
      <c r="Q1646" s="193"/>
    </row>
    <row r="1647" spans="10:17" ht="21" x14ac:dyDescent="0.3">
      <c r="J1647" s="373"/>
      <c r="K1647" s="45"/>
      <c r="L1647" s="111"/>
      <c r="M1647" s="90"/>
      <c r="N1647" s="256"/>
      <c r="O1647" s="231"/>
      <c r="P1647" s="193"/>
      <c r="Q1647" s="193"/>
    </row>
    <row r="1648" spans="10:17" ht="21" x14ac:dyDescent="0.3">
      <c r="J1648" s="373"/>
      <c r="K1648" s="45"/>
      <c r="L1648" s="111"/>
      <c r="M1648" s="90"/>
      <c r="N1648" s="256"/>
      <c r="O1648" s="231"/>
      <c r="P1648" s="193"/>
      <c r="Q1648" s="193"/>
    </row>
    <row r="1649" spans="10:17" ht="21" x14ac:dyDescent="0.3">
      <c r="J1649" s="373"/>
      <c r="K1649" s="45"/>
      <c r="L1649" s="111"/>
      <c r="M1649" s="90"/>
      <c r="N1649" s="256"/>
      <c r="O1649" s="231"/>
      <c r="P1649" s="193"/>
      <c r="Q1649" s="193"/>
    </row>
    <row r="1650" spans="10:17" x14ac:dyDescent="0.2">
      <c r="J1650" s="234"/>
      <c r="K1650" s="232"/>
      <c r="L1650" s="233"/>
      <c r="M1650" s="234"/>
      <c r="N1650" s="232"/>
      <c r="O1650" s="231"/>
      <c r="P1650" s="193"/>
      <c r="Q1650" s="193"/>
    </row>
    <row r="1651" spans="10:17" ht="21" x14ac:dyDescent="0.2">
      <c r="J1651" s="373"/>
      <c r="K1651" s="45"/>
      <c r="L1651" s="111"/>
      <c r="M1651" s="90"/>
      <c r="N1651" s="66"/>
      <c r="O1651" s="231"/>
      <c r="P1651" s="193"/>
      <c r="Q1651" s="193"/>
    </row>
    <row r="1652" spans="10:17" ht="15.75" x14ac:dyDescent="0.2">
      <c r="J1652" s="373"/>
      <c r="K1652" s="45"/>
      <c r="L1652" s="111"/>
      <c r="M1652" s="94"/>
      <c r="N1652" s="49"/>
      <c r="O1652" s="231"/>
      <c r="P1652" s="193"/>
      <c r="Q1652" s="193"/>
    </row>
    <row r="1653" spans="10:17" ht="16.5" thickBot="1" x14ac:dyDescent="0.25">
      <c r="J1653" s="373"/>
      <c r="K1653" s="45"/>
      <c r="L1653" s="117"/>
      <c r="M1653" s="94"/>
      <c r="N1653" s="49"/>
      <c r="O1653" s="231"/>
      <c r="P1653" s="193"/>
      <c r="Q1653" s="193"/>
    </row>
    <row r="1654" spans="10:17" ht="22.5" thickBot="1" x14ac:dyDescent="0.25">
      <c r="J1654" s="207"/>
      <c r="K1654" s="206"/>
      <c r="L1654" s="205"/>
      <c r="M1654" s="207"/>
      <c r="N1654" s="206"/>
      <c r="O1654" s="208"/>
      <c r="P1654" s="193"/>
      <c r="Q1654" s="193"/>
    </row>
    <row r="1655" spans="10:17" ht="23.25" x14ac:dyDescent="0.2">
      <c r="J1655" s="373"/>
      <c r="K1655" s="25"/>
      <c r="L1655" s="25"/>
      <c r="M1655" s="126"/>
      <c r="N1655" s="124"/>
      <c r="O1655" s="231"/>
      <c r="P1655" s="193"/>
      <c r="Q1655" s="193"/>
    </row>
    <row r="1656" spans="10:17" ht="23.25" x14ac:dyDescent="0.2">
      <c r="J1656" s="373"/>
      <c r="K1656" s="25"/>
      <c r="L1656" s="25"/>
      <c r="M1656" s="126"/>
      <c r="N1656" s="124"/>
      <c r="O1656" s="231"/>
      <c r="P1656" s="193"/>
      <c r="Q1656" s="193"/>
    </row>
    <row r="1657" spans="10:17" ht="20.25" x14ac:dyDescent="0.3">
      <c r="J1657" s="373"/>
      <c r="K1657" s="25"/>
      <c r="L1657" s="73"/>
      <c r="M1657" s="195"/>
      <c r="N1657" s="252"/>
      <c r="O1657" s="231"/>
      <c r="P1657" s="193"/>
      <c r="Q1657" s="193"/>
    </row>
    <row r="1658" spans="10:17" ht="23.25" x14ac:dyDescent="0.2">
      <c r="J1658" s="373"/>
      <c r="K1658" s="25"/>
      <c r="L1658" s="69"/>
      <c r="M1658" s="126"/>
      <c r="N1658" s="124"/>
      <c r="O1658" s="231"/>
      <c r="P1658" s="193"/>
      <c r="Q1658" s="193"/>
    </row>
    <row r="1659" spans="10:17" ht="23.25" x14ac:dyDescent="0.2">
      <c r="J1659" s="373"/>
      <c r="K1659" s="25"/>
      <c r="L1659" s="73"/>
      <c r="M1659" s="126"/>
      <c r="N1659" s="124"/>
      <c r="O1659" s="231"/>
      <c r="P1659" s="193"/>
      <c r="Q1659" s="193"/>
    </row>
    <row r="1660" spans="10:17" ht="23.25" x14ac:dyDescent="0.2">
      <c r="J1660" s="373"/>
      <c r="K1660" s="25"/>
      <c r="L1660" s="25"/>
      <c r="M1660" s="126"/>
      <c r="N1660" s="124"/>
      <c r="O1660" s="231"/>
      <c r="P1660" s="193"/>
      <c r="Q1660" s="193"/>
    </row>
    <row r="1661" spans="10:17" ht="23.25" x14ac:dyDescent="0.2">
      <c r="J1661" s="373"/>
      <c r="K1661" s="25"/>
      <c r="L1661" s="25"/>
      <c r="M1661" s="126"/>
      <c r="N1661" s="124"/>
      <c r="O1661" s="231"/>
      <c r="P1661" s="193"/>
      <c r="Q1661" s="193"/>
    </row>
    <row r="1662" spans="10:17" ht="23.25" x14ac:dyDescent="0.2">
      <c r="J1662" s="373"/>
      <c r="K1662" s="25"/>
      <c r="L1662" s="69"/>
      <c r="M1662" s="126"/>
      <c r="N1662" s="124"/>
      <c r="O1662" s="231"/>
      <c r="P1662" s="193"/>
      <c r="Q1662" s="193"/>
    </row>
    <row r="1663" spans="10:17" ht="23.25" x14ac:dyDescent="0.2">
      <c r="J1663" s="373"/>
      <c r="K1663" s="25"/>
      <c r="L1663" s="69"/>
      <c r="M1663" s="126"/>
      <c r="N1663" s="124"/>
      <c r="O1663" s="231"/>
      <c r="P1663" s="193"/>
      <c r="Q1663" s="193"/>
    </row>
    <row r="1664" spans="10:17" ht="23.25" x14ac:dyDescent="0.2">
      <c r="J1664" s="373"/>
      <c r="K1664" s="25"/>
      <c r="L1664" s="25"/>
      <c r="M1664" s="126"/>
      <c r="N1664" s="124"/>
      <c r="O1664" s="231"/>
      <c r="P1664" s="193"/>
      <c r="Q1664" s="193"/>
    </row>
    <row r="1665" spans="10:17" ht="23.25" x14ac:dyDescent="0.2">
      <c r="J1665" s="373"/>
      <c r="K1665" s="25"/>
      <c r="L1665" s="25"/>
      <c r="M1665" s="126"/>
      <c r="N1665" s="124"/>
      <c r="O1665" s="231"/>
      <c r="P1665" s="193"/>
      <c r="Q1665" s="193"/>
    </row>
    <row r="1666" spans="10:17" ht="23.25" x14ac:dyDescent="0.2">
      <c r="J1666" s="373"/>
      <c r="K1666" s="25"/>
      <c r="L1666" s="69"/>
      <c r="M1666" s="126"/>
      <c r="N1666" s="124"/>
      <c r="O1666" s="231"/>
      <c r="P1666" s="193"/>
      <c r="Q1666" s="193"/>
    </row>
    <row r="1667" spans="10:17" ht="23.25" x14ac:dyDescent="0.2">
      <c r="J1667" s="373"/>
      <c r="K1667" s="25"/>
      <c r="L1667" s="73"/>
      <c r="M1667" s="126"/>
      <c r="N1667" s="124"/>
      <c r="O1667" s="231"/>
      <c r="P1667" s="193"/>
      <c r="Q1667" s="193"/>
    </row>
    <row r="1668" spans="10:17" ht="23.25" x14ac:dyDescent="0.2">
      <c r="J1668" s="373"/>
      <c r="K1668" s="25"/>
      <c r="L1668" s="69"/>
      <c r="M1668" s="126"/>
      <c r="N1668" s="124"/>
      <c r="O1668" s="231"/>
      <c r="P1668" s="193"/>
      <c r="Q1668" s="193"/>
    </row>
    <row r="1669" spans="10:17" ht="23.25" x14ac:dyDescent="0.2">
      <c r="J1669" s="373"/>
      <c r="K1669" s="25"/>
      <c r="L1669" s="69"/>
      <c r="M1669" s="126"/>
      <c r="N1669" s="124"/>
      <c r="O1669" s="231"/>
      <c r="P1669" s="193"/>
      <c r="Q1669" s="193"/>
    </row>
    <row r="1670" spans="10:17" ht="23.25" x14ac:dyDescent="0.2">
      <c r="J1670" s="373"/>
      <c r="K1670" s="25"/>
      <c r="L1670" s="25"/>
      <c r="M1670" s="126"/>
      <c r="N1670" s="124"/>
      <c r="O1670" s="231"/>
      <c r="P1670" s="193"/>
      <c r="Q1670" s="193"/>
    </row>
    <row r="1671" spans="10:17" ht="23.25" x14ac:dyDescent="0.2">
      <c r="J1671" s="375"/>
      <c r="K1671" s="25"/>
      <c r="L1671" s="25"/>
      <c r="M1671" s="126"/>
      <c r="N1671" s="124"/>
      <c r="O1671" s="231"/>
      <c r="P1671" s="193"/>
      <c r="Q1671" s="193"/>
    </row>
    <row r="1672" spans="10:17" ht="23.25" x14ac:dyDescent="0.2">
      <c r="J1672" s="375"/>
      <c r="K1672" s="25"/>
      <c r="L1672" s="73"/>
      <c r="M1672" s="126"/>
      <c r="N1672" s="124"/>
      <c r="O1672" s="231"/>
      <c r="P1672" s="193"/>
      <c r="Q1672" s="193"/>
    </row>
    <row r="1673" spans="10:17" ht="23.25" x14ac:dyDescent="0.2">
      <c r="J1673" s="375"/>
      <c r="K1673" s="25"/>
      <c r="L1673" s="69"/>
      <c r="M1673" s="126"/>
      <c r="N1673" s="124"/>
      <c r="O1673" s="231"/>
      <c r="P1673" s="193"/>
      <c r="Q1673" s="193"/>
    </row>
    <row r="1674" spans="10:17" ht="23.25" x14ac:dyDescent="0.2">
      <c r="J1674" s="375"/>
      <c r="K1674" s="25"/>
      <c r="L1674" s="25"/>
      <c r="M1674" s="130"/>
      <c r="N1674" s="124"/>
      <c r="O1674" s="231"/>
      <c r="P1674" s="193"/>
      <c r="Q1674" s="193"/>
    </row>
    <row r="1675" spans="10:17" ht="23.25" x14ac:dyDescent="0.2">
      <c r="J1675" s="375"/>
      <c r="K1675" s="25"/>
      <c r="L1675" s="69"/>
      <c r="M1675" s="130"/>
      <c r="N1675" s="124"/>
      <c r="O1675" s="231"/>
      <c r="P1675" s="193"/>
      <c r="Q1675" s="193"/>
    </row>
    <row r="1676" spans="10:17" ht="23.25" x14ac:dyDescent="0.2">
      <c r="J1676" s="375"/>
      <c r="K1676" s="25"/>
      <c r="L1676" s="25"/>
      <c r="M1676" s="130"/>
      <c r="N1676" s="124"/>
      <c r="O1676" s="231"/>
      <c r="P1676" s="193"/>
      <c r="Q1676" s="193"/>
    </row>
    <row r="1677" spans="10:17" ht="23.25" x14ac:dyDescent="0.2">
      <c r="J1677" s="375"/>
      <c r="K1677" s="25"/>
      <c r="L1677" s="25"/>
      <c r="M1677" s="130"/>
      <c r="N1677" s="124"/>
      <c r="O1677" s="231"/>
      <c r="P1677" s="193"/>
      <c r="Q1677" s="193"/>
    </row>
    <row r="1678" spans="10:17" ht="23.25" x14ac:dyDescent="0.2">
      <c r="J1678" s="375"/>
      <c r="K1678" s="25"/>
      <c r="L1678" s="25"/>
      <c r="M1678" s="130"/>
      <c r="N1678" s="124"/>
      <c r="O1678" s="231"/>
      <c r="P1678" s="193"/>
      <c r="Q1678" s="193"/>
    </row>
    <row r="1679" spans="10:17" ht="23.25" x14ac:dyDescent="0.2">
      <c r="J1679" s="375"/>
      <c r="K1679" s="25"/>
      <c r="L1679" s="25"/>
      <c r="M1679" s="130"/>
      <c r="N1679" s="124"/>
      <c r="O1679" s="231"/>
      <c r="P1679" s="193"/>
      <c r="Q1679" s="193"/>
    </row>
    <row r="1680" spans="10:17" ht="23.25" x14ac:dyDescent="0.2">
      <c r="J1680" s="375"/>
      <c r="K1680" s="25"/>
      <c r="L1680" s="69"/>
      <c r="M1680" s="130"/>
      <c r="N1680" s="124"/>
      <c r="O1680" s="231"/>
      <c r="P1680" s="193"/>
      <c r="Q1680" s="193"/>
    </row>
    <row r="1681" spans="10:17" ht="23.25" x14ac:dyDescent="0.2">
      <c r="J1681" s="375"/>
      <c r="K1681" s="25"/>
      <c r="L1681" s="25"/>
      <c r="M1681" s="150"/>
      <c r="N1681" s="124"/>
      <c r="O1681" s="231"/>
      <c r="P1681" s="193"/>
      <c r="Q1681" s="193"/>
    </row>
    <row r="1682" spans="10:17" ht="23.25" x14ac:dyDescent="0.2">
      <c r="J1682" s="381"/>
      <c r="K1682" s="73"/>
      <c r="L1682" s="73"/>
      <c r="M1682" s="144"/>
      <c r="N1682" s="211"/>
      <c r="O1682" s="231"/>
      <c r="P1682" s="193"/>
      <c r="Q1682" s="193"/>
    </row>
    <row r="1683" spans="10:17" ht="23.25" x14ac:dyDescent="0.2">
      <c r="J1683" s="375"/>
      <c r="K1683" s="73"/>
      <c r="L1683" s="25"/>
      <c r="M1683" s="130"/>
      <c r="N1683" s="124"/>
      <c r="O1683" s="231"/>
      <c r="P1683" s="193"/>
      <c r="Q1683" s="193"/>
    </row>
    <row r="1684" spans="10:17" ht="23.25" x14ac:dyDescent="0.2">
      <c r="J1684" s="375"/>
      <c r="K1684" s="25"/>
      <c r="L1684" s="69"/>
      <c r="M1684" s="130"/>
      <c r="N1684" s="124"/>
      <c r="O1684" s="231"/>
      <c r="P1684" s="193"/>
      <c r="Q1684" s="193"/>
    </row>
    <row r="1685" spans="10:17" ht="23.25" x14ac:dyDescent="0.2">
      <c r="J1685" s="375"/>
      <c r="K1685" s="25"/>
      <c r="L1685" s="69"/>
      <c r="M1685" s="130"/>
      <c r="N1685" s="124"/>
      <c r="O1685" s="231"/>
      <c r="P1685" s="193"/>
      <c r="Q1685" s="193"/>
    </row>
    <row r="1686" spans="10:17" ht="23.25" x14ac:dyDescent="0.2">
      <c r="J1686" s="375"/>
      <c r="K1686" s="128"/>
      <c r="L1686" s="128"/>
      <c r="M1686" s="130"/>
      <c r="N1686" s="244"/>
      <c r="O1686" s="231"/>
      <c r="P1686" s="193"/>
      <c r="Q1686" s="193"/>
    </row>
    <row r="1687" spans="10:17" ht="23.25" x14ac:dyDescent="0.2">
      <c r="J1687" s="375"/>
      <c r="K1687" s="128"/>
      <c r="L1687" s="128"/>
      <c r="M1687" s="130"/>
      <c r="N1687" s="244"/>
      <c r="O1687" s="231"/>
      <c r="P1687" s="193"/>
      <c r="Q1687" s="193"/>
    </row>
    <row r="1688" spans="10:17" ht="23.25" x14ac:dyDescent="0.2">
      <c r="J1688" s="375"/>
      <c r="K1688" s="128"/>
      <c r="L1688" s="128"/>
      <c r="M1688" s="130"/>
      <c r="N1688" s="244"/>
      <c r="O1688" s="231"/>
      <c r="P1688" s="193"/>
      <c r="Q1688" s="193"/>
    </row>
    <row r="1689" spans="10:17" x14ac:dyDescent="0.2">
      <c r="J1689" s="385"/>
      <c r="K1689" s="235"/>
      <c r="L1689" s="235"/>
      <c r="M1689" s="235"/>
      <c r="N1689" s="235"/>
      <c r="O1689" s="231"/>
      <c r="P1689" s="193"/>
      <c r="Q1689" s="193"/>
    </row>
    <row r="1690" spans="10:17" ht="23.25" x14ac:dyDescent="0.2">
      <c r="J1690" s="375"/>
      <c r="K1690" s="25"/>
      <c r="L1690" s="25"/>
      <c r="M1690" s="130"/>
      <c r="N1690" s="124"/>
      <c r="O1690" s="231"/>
      <c r="P1690" s="193"/>
      <c r="Q1690" s="193"/>
    </row>
    <row r="1691" spans="10:17" ht="23.25" x14ac:dyDescent="0.2">
      <c r="J1691" s="375"/>
      <c r="K1691" s="25"/>
      <c r="L1691" s="69"/>
      <c r="M1691" s="130"/>
      <c r="N1691" s="124"/>
      <c r="O1691" s="231"/>
      <c r="P1691" s="193"/>
      <c r="Q1691" s="193"/>
    </row>
    <row r="1692" spans="10:17" ht="23.25" x14ac:dyDescent="0.2">
      <c r="J1692" s="375"/>
      <c r="K1692" s="25"/>
      <c r="L1692" s="25"/>
      <c r="M1692" s="130"/>
      <c r="N1692" s="124"/>
      <c r="O1692" s="231"/>
      <c r="P1692" s="193"/>
      <c r="Q1692" s="193"/>
    </row>
    <row r="1693" spans="10:17" ht="23.25" x14ac:dyDescent="0.2">
      <c r="J1693" s="375"/>
      <c r="K1693" s="25"/>
      <c r="L1693" s="25"/>
      <c r="M1693" s="130"/>
      <c r="N1693" s="182"/>
      <c r="O1693" s="231"/>
      <c r="P1693" s="193"/>
      <c r="Q1693" s="193"/>
    </row>
    <row r="1694" spans="10:17" ht="23.25" x14ac:dyDescent="0.2">
      <c r="J1694" s="375"/>
      <c r="K1694" s="25"/>
      <c r="L1694" s="25"/>
      <c r="M1694" s="130"/>
      <c r="N1694" s="124"/>
      <c r="O1694" s="231"/>
      <c r="P1694" s="193"/>
      <c r="Q1694" s="193"/>
    </row>
    <row r="1695" spans="10:17" ht="23.25" x14ac:dyDescent="0.2">
      <c r="J1695" s="375"/>
      <c r="K1695" s="25"/>
      <c r="L1695" s="25"/>
      <c r="M1695" s="130"/>
      <c r="N1695" s="124"/>
      <c r="O1695" s="231"/>
      <c r="P1695" s="193"/>
      <c r="Q1695" s="193"/>
    </row>
    <row r="1696" spans="10:17" ht="23.25" x14ac:dyDescent="0.2">
      <c r="J1696" s="375"/>
      <c r="K1696" s="25"/>
      <c r="L1696" s="25"/>
      <c r="M1696" s="130"/>
      <c r="N1696" s="124"/>
      <c r="O1696" s="231"/>
      <c r="P1696" s="193"/>
      <c r="Q1696" s="193"/>
    </row>
    <row r="1697" spans="10:17" ht="23.25" x14ac:dyDescent="0.2">
      <c r="J1697" s="375"/>
      <c r="K1697" s="25"/>
      <c r="L1697" s="27"/>
      <c r="M1697" s="130"/>
      <c r="N1697" s="124"/>
      <c r="O1697" s="231"/>
      <c r="P1697" s="193"/>
      <c r="Q1697" s="193"/>
    </row>
    <row r="1698" spans="10:17" ht="23.25" x14ac:dyDescent="0.2">
      <c r="J1698" s="375"/>
      <c r="K1698" s="25"/>
      <c r="L1698" s="25"/>
      <c r="M1698" s="130"/>
      <c r="N1698" s="124"/>
      <c r="O1698" s="231"/>
      <c r="P1698" s="193"/>
      <c r="Q1698" s="193"/>
    </row>
    <row r="1699" spans="10:17" ht="23.25" x14ac:dyDescent="0.2">
      <c r="J1699" s="375"/>
      <c r="K1699" s="25"/>
      <c r="L1699" s="25"/>
      <c r="M1699" s="130"/>
      <c r="N1699" s="124"/>
      <c r="O1699" s="231"/>
      <c r="P1699" s="193"/>
      <c r="Q1699" s="193"/>
    </row>
    <row r="1700" spans="10:17" ht="23.25" x14ac:dyDescent="0.2">
      <c r="J1700" s="375"/>
      <c r="K1700" s="25"/>
      <c r="L1700" s="25"/>
      <c r="M1700" s="130"/>
      <c r="N1700" s="124"/>
      <c r="O1700" s="231"/>
      <c r="P1700" s="193"/>
      <c r="Q1700" s="193"/>
    </row>
    <row r="1701" spans="10:17" ht="23.25" x14ac:dyDescent="0.2">
      <c r="J1701" s="375"/>
      <c r="K1701" s="25"/>
      <c r="L1701" s="25"/>
      <c r="M1701" s="130"/>
      <c r="N1701" s="124"/>
      <c r="O1701" s="231"/>
      <c r="P1701" s="193"/>
      <c r="Q1701" s="193"/>
    </row>
    <row r="1702" spans="10:17" ht="23.25" x14ac:dyDescent="0.2">
      <c r="J1702" s="375"/>
      <c r="K1702" s="25"/>
      <c r="L1702" s="25"/>
      <c r="M1702" s="130"/>
      <c r="N1702" s="124"/>
      <c r="O1702" s="231"/>
      <c r="P1702" s="193"/>
      <c r="Q1702" s="193"/>
    </row>
    <row r="1703" spans="10:17" ht="23.25" x14ac:dyDescent="0.2">
      <c r="J1703" s="375"/>
      <c r="K1703" s="25"/>
      <c r="L1703" s="25"/>
      <c r="M1703" s="130"/>
      <c r="N1703" s="124"/>
      <c r="O1703" s="231"/>
      <c r="P1703" s="193"/>
      <c r="Q1703" s="193"/>
    </row>
    <row r="1704" spans="10:17" ht="23.25" x14ac:dyDescent="0.2">
      <c r="J1704" s="375"/>
      <c r="K1704" s="25"/>
      <c r="L1704" s="25"/>
      <c r="M1704" s="130"/>
      <c r="N1704" s="124"/>
      <c r="O1704" s="231"/>
      <c r="P1704" s="193"/>
      <c r="Q1704" s="193"/>
    </row>
    <row r="1705" spans="10:17" ht="23.25" x14ac:dyDescent="0.2">
      <c r="J1705" s="375"/>
      <c r="K1705" s="25"/>
      <c r="L1705" s="25"/>
      <c r="M1705" s="130"/>
      <c r="N1705" s="124"/>
      <c r="O1705" s="231"/>
      <c r="P1705" s="193"/>
      <c r="Q1705" s="193"/>
    </row>
    <row r="1706" spans="10:17" ht="23.25" x14ac:dyDescent="0.2">
      <c r="J1706" s="375"/>
      <c r="K1706" s="25"/>
      <c r="L1706" s="25"/>
      <c r="M1706" s="130"/>
      <c r="N1706" s="124"/>
      <c r="O1706" s="231"/>
      <c r="P1706" s="193"/>
      <c r="Q1706" s="193"/>
    </row>
    <row r="1707" spans="10:17" ht="23.25" x14ac:dyDescent="0.2">
      <c r="J1707" s="375"/>
      <c r="K1707" s="25"/>
      <c r="L1707" s="25"/>
      <c r="M1707" s="130"/>
      <c r="N1707" s="124"/>
      <c r="O1707" s="231"/>
      <c r="P1707" s="193"/>
      <c r="Q1707" s="193"/>
    </row>
    <row r="1708" spans="10:17" ht="23.25" x14ac:dyDescent="0.2">
      <c r="J1708" s="375"/>
      <c r="K1708" s="25"/>
      <c r="L1708" s="25"/>
      <c r="M1708" s="130"/>
      <c r="N1708" s="124"/>
      <c r="O1708" s="231"/>
      <c r="P1708" s="193"/>
      <c r="Q1708" s="193"/>
    </row>
    <row r="1709" spans="10:17" ht="23.25" x14ac:dyDescent="0.2">
      <c r="J1709" s="375"/>
      <c r="K1709" s="128"/>
      <c r="L1709" s="128"/>
      <c r="M1709" s="130"/>
      <c r="N1709" s="244"/>
      <c r="O1709" s="231"/>
      <c r="P1709" s="193"/>
      <c r="Q1709" s="193"/>
    </row>
    <row r="1710" spans="10:17" ht="23.25" x14ac:dyDescent="0.2">
      <c r="J1710" s="375"/>
      <c r="K1710" s="128"/>
      <c r="L1710" s="128"/>
      <c r="M1710" s="130"/>
      <c r="N1710" s="244"/>
      <c r="O1710" s="231"/>
      <c r="P1710" s="193"/>
      <c r="Q1710" s="193"/>
    </row>
    <row r="1711" spans="10:17" x14ac:dyDescent="0.2">
      <c r="J1711" s="234"/>
      <c r="K1711" s="233"/>
      <c r="L1711" s="233"/>
      <c r="M1711" s="233"/>
      <c r="N1711" s="233"/>
      <c r="O1711" s="231"/>
      <c r="P1711" s="193"/>
      <c r="Q1711" s="193"/>
    </row>
    <row r="1712" spans="10:17" ht="23.25" x14ac:dyDescent="0.2">
      <c r="J1712" s="375"/>
      <c r="K1712" s="25"/>
      <c r="L1712" s="69"/>
      <c r="M1712" s="130"/>
      <c r="N1712" s="124"/>
      <c r="O1712" s="231"/>
      <c r="P1712" s="193"/>
      <c r="Q1712" s="193"/>
    </row>
    <row r="1713" spans="10:17" ht="23.25" x14ac:dyDescent="0.2">
      <c r="J1713" s="375"/>
      <c r="K1713" s="25"/>
      <c r="L1713" s="69"/>
      <c r="M1713" s="130"/>
      <c r="N1713" s="124"/>
      <c r="O1713" s="231"/>
      <c r="P1713" s="193"/>
      <c r="Q1713" s="193"/>
    </row>
    <row r="1714" spans="10:17" ht="23.25" x14ac:dyDescent="0.2">
      <c r="J1714" s="375"/>
      <c r="K1714" s="25"/>
      <c r="L1714" s="25"/>
      <c r="M1714" s="130"/>
      <c r="N1714" s="124"/>
      <c r="O1714" s="231"/>
      <c r="P1714" s="193"/>
      <c r="Q1714" s="193"/>
    </row>
    <row r="1715" spans="10:17" ht="23.25" x14ac:dyDescent="0.2">
      <c r="J1715" s="375"/>
      <c r="K1715" s="128"/>
      <c r="L1715" s="128"/>
      <c r="M1715" s="130"/>
      <c r="N1715" s="244"/>
      <c r="O1715" s="231"/>
      <c r="P1715" s="193"/>
      <c r="Q1715" s="193"/>
    </row>
    <row r="1716" spans="10:17" ht="23.25" x14ac:dyDescent="0.2">
      <c r="J1716" s="375"/>
      <c r="K1716" s="128"/>
      <c r="L1716" s="128"/>
      <c r="M1716" s="130"/>
      <c r="N1716" s="244"/>
      <c r="O1716" s="231"/>
      <c r="P1716" s="193"/>
      <c r="Q1716" s="193"/>
    </row>
    <row r="1717" spans="10:17" ht="23.25" x14ac:dyDescent="0.2">
      <c r="J1717" s="382"/>
      <c r="K1717" s="158"/>
      <c r="L1717" s="158"/>
      <c r="M1717" s="181"/>
      <c r="N1717" s="160"/>
      <c r="O1717" s="231"/>
      <c r="P1717" s="193"/>
      <c r="Q1717" s="193"/>
    </row>
    <row r="1718" spans="10:17" x14ac:dyDescent="0.2">
      <c r="J1718" s="247"/>
      <c r="K1718" s="232"/>
      <c r="L1718" s="233"/>
      <c r="M1718" s="234"/>
      <c r="N1718" s="232"/>
      <c r="O1718" s="231"/>
      <c r="P1718" s="193"/>
      <c r="Q1718" s="193"/>
    </row>
    <row r="1719" spans="10:17" ht="23.25" x14ac:dyDescent="0.2">
      <c r="J1719" s="386"/>
      <c r="K1719" s="25"/>
      <c r="L1719" s="69"/>
      <c r="M1719" s="126"/>
      <c r="N1719" s="124"/>
      <c r="O1719" s="231"/>
      <c r="P1719" s="193"/>
      <c r="Q1719" s="193"/>
    </row>
    <row r="1720" spans="10:17" ht="23.25" x14ac:dyDescent="0.2">
      <c r="J1720" s="386"/>
      <c r="K1720" s="25"/>
      <c r="L1720" s="25"/>
      <c r="M1720" s="130"/>
      <c r="N1720" s="124"/>
      <c r="O1720" s="231"/>
      <c r="P1720" s="193"/>
      <c r="Q1720" s="193"/>
    </row>
    <row r="1721" spans="10:17" ht="23.25" x14ac:dyDescent="0.2">
      <c r="J1721" s="386"/>
      <c r="K1721" s="25"/>
      <c r="L1721" s="25"/>
      <c r="M1721" s="130"/>
      <c r="N1721" s="124"/>
      <c r="O1721" s="231"/>
      <c r="P1721" s="193"/>
      <c r="Q1721" s="193"/>
    </row>
    <row r="1722" spans="10:17" ht="23.25" x14ac:dyDescent="0.2">
      <c r="J1722" s="386"/>
      <c r="K1722" s="25"/>
      <c r="L1722" s="25"/>
      <c r="M1722" s="130"/>
      <c r="N1722" s="124"/>
      <c r="O1722" s="231"/>
      <c r="P1722" s="193"/>
      <c r="Q1722" s="193"/>
    </row>
    <row r="1723" spans="10:17" ht="23.25" x14ac:dyDescent="0.2">
      <c r="J1723" s="373"/>
      <c r="K1723" s="25"/>
      <c r="L1723" s="25"/>
      <c r="M1723" s="130"/>
      <c r="N1723" s="124"/>
      <c r="O1723" s="231"/>
      <c r="P1723" s="193"/>
      <c r="Q1723" s="193"/>
    </row>
    <row r="1724" spans="10:17" ht="23.25" x14ac:dyDescent="0.2">
      <c r="J1724" s="373"/>
      <c r="K1724" s="25"/>
      <c r="L1724" s="25"/>
      <c r="M1724" s="130"/>
      <c r="N1724" s="124"/>
      <c r="O1724" s="231"/>
      <c r="P1724" s="193"/>
      <c r="Q1724" s="193"/>
    </row>
    <row r="1725" spans="10:17" ht="23.25" x14ac:dyDescent="0.2">
      <c r="J1725" s="373"/>
      <c r="K1725" s="25"/>
      <c r="L1725" s="25"/>
      <c r="M1725" s="130"/>
      <c r="N1725" s="124"/>
      <c r="O1725" s="231"/>
      <c r="P1725" s="193"/>
      <c r="Q1725" s="193"/>
    </row>
    <row r="1726" spans="10:17" ht="23.25" x14ac:dyDescent="0.2">
      <c r="J1726" s="373"/>
      <c r="K1726" s="25"/>
      <c r="L1726" s="25"/>
      <c r="M1726" s="130"/>
      <c r="N1726" s="124"/>
      <c r="O1726" s="231"/>
      <c r="P1726" s="193"/>
      <c r="Q1726" s="193"/>
    </row>
    <row r="1727" spans="10:17" ht="23.25" x14ac:dyDescent="0.2">
      <c r="J1727" s="373"/>
      <c r="K1727" s="25"/>
      <c r="L1727" s="25"/>
      <c r="M1727" s="130"/>
      <c r="N1727" s="124"/>
      <c r="O1727" s="231"/>
      <c r="P1727" s="193"/>
      <c r="Q1727" s="193"/>
    </row>
    <row r="1728" spans="10:17" ht="23.25" x14ac:dyDescent="0.2">
      <c r="J1728" s="373"/>
      <c r="K1728" s="25"/>
      <c r="L1728" s="25"/>
      <c r="M1728" s="130"/>
      <c r="N1728" s="124"/>
      <c r="O1728" s="231"/>
      <c r="P1728" s="193"/>
      <c r="Q1728" s="193"/>
    </row>
    <row r="1729" spans="10:17" ht="23.25" x14ac:dyDescent="0.2">
      <c r="J1729" s="373"/>
      <c r="K1729" s="25"/>
      <c r="L1729" s="25"/>
      <c r="M1729" s="130"/>
      <c r="N1729" s="124"/>
      <c r="O1729" s="231"/>
      <c r="P1729" s="193"/>
      <c r="Q1729" s="193"/>
    </row>
    <row r="1730" spans="10:17" ht="23.25" x14ac:dyDescent="0.2">
      <c r="J1730" s="373"/>
      <c r="K1730" s="25"/>
      <c r="L1730" s="25"/>
      <c r="M1730" s="130"/>
      <c r="N1730" s="124"/>
      <c r="O1730" s="231"/>
      <c r="P1730" s="193"/>
      <c r="Q1730" s="193"/>
    </row>
    <row r="1731" spans="10:17" ht="23.25" x14ac:dyDescent="0.2">
      <c r="J1731" s="373"/>
      <c r="K1731" s="25"/>
      <c r="L1731" s="25"/>
      <c r="M1731" s="130"/>
      <c r="N1731" s="124"/>
      <c r="O1731" s="231"/>
      <c r="P1731" s="193"/>
      <c r="Q1731" s="193"/>
    </row>
    <row r="1732" spans="10:17" ht="23.25" x14ac:dyDescent="0.2">
      <c r="J1732" s="373"/>
      <c r="K1732" s="25"/>
      <c r="L1732" s="25"/>
      <c r="M1732" s="130"/>
      <c r="N1732" s="124"/>
      <c r="O1732" s="231"/>
      <c r="P1732" s="193"/>
      <c r="Q1732" s="193"/>
    </row>
    <row r="1733" spans="10:17" ht="23.25" x14ac:dyDescent="0.2">
      <c r="J1733" s="373"/>
      <c r="K1733" s="25"/>
      <c r="L1733" s="25"/>
      <c r="M1733" s="130"/>
      <c r="N1733" s="124"/>
      <c r="O1733" s="231"/>
      <c r="P1733" s="193"/>
      <c r="Q1733" s="193"/>
    </row>
    <row r="1734" spans="10:17" ht="23.25" x14ac:dyDescent="0.2">
      <c r="J1734" s="373"/>
      <c r="K1734" s="25"/>
      <c r="L1734" s="25"/>
      <c r="M1734" s="130"/>
      <c r="N1734" s="124"/>
      <c r="O1734" s="231"/>
      <c r="P1734" s="193"/>
      <c r="Q1734" s="193"/>
    </row>
    <row r="1735" spans="10:17" ht="23.25" x14ac:dyDescent="0.2">
      <c r="J1735" s="373"/>
      <c r="K1735" s="25"/>
      <c r="L1735" s="25"/>
      <c r="M1735" s="130"/>
      <c r="N1735" s="124"/>
      <c r="O1735" s="231"/>
      <c r="P1735" s="193"/>
      <c r="Q1735" s="193"/>
    </row>
    <row r="1736" spans="10:17" ht="23.25" x14ac:dyDescent="0.2">
      <c r="J1736" s="373"/>
      <c r="K1736" s="25"/>
      <c r="L1736" s="25"/>
      <c r="M1736" s="130"/>
      <c r="N1736" s="124"/>
      <c r="O1736" s="231"/>
      <c r="P1736" s="193"/>
      <c r="Q1736" s="193"/>
    </row>
    <row r="1737" spans="10:17" ht="23.25" x14ac:dyDescent="0.2">
      <c r="J1737" s="373"/>
      <c r="K1737" s="25"/>
      <c r="L1737" s="25"/>
      <c r="M1737" s="130"/>
      <c r="N1737" s="124"/>
      <c r="O1737" s="231"/>
      <c r="P1737" s="193"/>
      <c r="Q1737" s="193"/>
    </row>
    <row r="1738" spans="10:17" ht="23.25" x14ac:dyDescent="0.2">
      <c r="J1738" s="373"/>
      <c r="K1738" s="45"/>
      <c r="L1738" s="111"/>
      <c r="M1738" s="89"/>
      <c r="N1738" s="79"/>
      <c r="O1738" s="231"/>
      <c r="P1738" s="193"/>
      <c r="Q1738" s="193"/>
    </row>
    <row r="1739" spans="10:17" ht="23.25" x14ac:dyDescent="0.2">
      <c r="J1739" s="373"/>
      <c r="K1739" s="45"/>
      <c r="L1739" s="111"/>
      <c r="M1739" s="89"/>
      <c r="N1739" s="79"/>
      <c r="O1739" s="231"/>
      <c r="P1739" s="193"/>
      <c r="Q1739" s="193"/>
    </row>
    <row r="1740" spans="10:17" x14ac:dyDescent="0.2">
      <c r="J1740" s="234"/>
      <c r="K1740" s="232"/>
      <c r="L1740" s="233"/>
      <c r="M1740" s="234"/>
      <c r="N1740" s="232"/>
      <c r="O1740" s="231"/>
      <c r="P1740" s="193"/>
      <c r="Q1740" s="193"/>
    </row>
    <row r="1741" spans="10:17" ht="23.25" x14ac:dyDescent="0.2">
      <c r="J1741" s="131"/>
      <c r="K1741" s="25"/>
      <c r="L1741" s="25"/>
      <c r="M1741" s="130"/>
      <c r="N1741" s="124"/>
      <c r="O1741" s="231"/>
      <c r="P1741" s="193"/>
      <c r="Q1741" s="193"/>
    </row>
    <row r="1742" spans="10:17" ht="23.25" x14ac:dyDescent="0.2">
      <c r="J1742" s="360"/>
      <c r="K1742" s="128"/>
      <c r="L1742" s="128"/>
      <c r="M1742" s="130"/>
      <c r="N1742" s="124"/>
      <c r="O1742" s="232"/>
      <c r="P1742" s="193"/>
      <c r="Q1742" s="193"/>
    </row>
    <row r="1743" spans="10:17" x14ac:dyDescent="0.2">
      <c r="J1743" s="234"/>
      <c r="K1743" s="234"/>
      <c r="L1743" s="234"/>
      <c r="M1743" s="234"/>
      <c r="N1743" s="234"/>
      <c r="O1743" s="232"/>
      <c r="P1743" s="193"/>
      <c r="Q1743" s="193"/>
    </row>
    <row r="1744" spans="10:17" ht="23.25" x14ac:dyDescent="0.2">
      <c r="J1744" s="360"/>
      <c r="K1744" s="128"/>
      <c r="L1744" s="128"/>
      <c r="M1744" s="130"/>
      <c r="N1744" s="124"/>
      <c r="O1744" s="232"/>
      <c r="P1744" s="193"/>
      <c r="Q1744" s="193"/>
    </row>
    <row r="1745" spans="10:17" ht="23.25" x14ac:dyDescent="0.2">
      <c r="J1745" s="360"/>
      <c r="K1745" s="128"/>
      <c r="L1745" s="128"/>
      <c r="M1745" s="130"/>
      <c r="N1745" s="124"/>
      <c r="O1745" s="232"/>
      <c r="P1745" s="193"/>
      <c r="Q1745" s="193"/>
    </row>
    <row r="1746" spans="10:17" ht="21" x14ac:dyDescent="0.2">
      <c r="J1746" s="373"/>
      <c r="K1746" s="45"/>
      <c r="L1746" s="111"/>
      <c r="M1746" s="89"/>
      <c r="N1746" s="82"/>
      <c r="O1746" s="231"/>
      <c r="P1746" s="193"/>
      <c r="Q1746" s="193"/>
    </row>
    <row r="1747" spans="10:17" ht="21" x14ac:dyDescent="0.2">
      <c r="J1747" s="373"/>
      <c r="K1747" s="45"/>
      <c r="L1747" s="111"/>
      <c r="M1747" s="89"/>
      <c r="N1747" s="82"/>
      <c r="O1747" s="231"/>
      <c r="P1747" s="193"/>
      <c r="Q1747" s="193"/>
    </row>
    <row r="1748" spans="10:17" x14ac:dyDescent="0.2">
      <c r="J1748" s="234"/>
      <c r="K1748" s="232"/>
      <c r="L1748" s="233"/>
      <c r="M1748" s="234"/>
      <c r="N1748" s="232"/>
      <c r="O1748" s="231"/>
      <c r="P1748" s="193"/>
      <c r="Q1748" s="193"/>
    </row>
    <row r="1749" spans="10:17" ht="23.25" x14ac:dyDescent="0.2">
      <c r="J1749" s="373"/>
      <c r="K1749" s="73"/>
      <c r="L1749" s="69"/>
      <c r="M1749" s="130"/>
      <c r="N1749" s="124"/>
      <c r="O1749" s="231"/>
      <c r="P1749" s="193"/>
      <c r="Q1749" s="193"/>
    </row>
    <row r="1750" spans="10:17" ht="24" thickBot="1" x14ac:dyDescent="0.25">
      <c r="J1750" s="373"/>
      <c r="K1750" s="45"/>
      <c r="L1750" s="113"/>
      <c r="M1750" s="90"/>
      <c r="N1750" s="79"/>
      <c r="O1750" s="231"/>
      <c r="P1750" s="193"/>
      <c r="Q1750" s="193"/>
    </row>
    <row r="1751" spans="10:17" ht="22.5" thickBot="1" x14ac:dyDescent="0.25">
      <c r="J1751" s="207"/>
      <c r="K1751" s="206"/>
      <c r="L1751" s="205"/>
      <c r="M1751" s="207"/>
      <c r="N1751" s="206"/>
      <c r="O1751" s="208"/>
      <c r="P1751" s="193"/>
      <c r="Q1751" s="193"/>
    </row>
    <row r="1752" spans="10:17" ht="23.25" x14ac:dyDescent="0.2">
      <c r="J1752" s="373"/>
      <c r="K1752" s="25"/>
      <c r="L1752" s="25"/>
      <c r="M1752" s="130"/>
      <c r="N1752" s="124"/>
      <c r="O1752" s="231"/>
      <c r="P1752" s="193"/>
      <c r="Q1752" s="193"/>
    </row>
    <row r="1753" spans="10:17" ht="23.25" x14ac:dyDescent="0.2">
      <c r="J1753" s="373"/>
      <c r="K1753" s="25"/>
      <c r="L1753" s="25"/>
      <c r="M1753" s="130"/>
      <c r="N1753" s="124"/>
      <c r="O1753" s="231"/>
      <c r="P1753" s="193"/>
      <c r="Q1753" s="193"/>
    </row>
    <row r="1754" spans="10:17" ht="23.25" x14ac:dyDescent="0.2">
      <c r="J1754" s="373"/>
      <c r="K1754" s="25"/>
      <c r="L1754" s="25"/>
      <c r="M1754" s="130"/>
      <c r="N1754" s="124"/>
      <c r="O1754" s="231"/>
      <c r="P1754" s="193"/>
      <c r="Q1754" s="193"/>
    </row>
    <row r="1755" spans="10:17" ht="21" x14ac:dyDescent="0.2">
      <c r="J1755" s="373"/>
      <c r="K1755" s="45"/>
      <c r="L1755" s="117"/>
      <c r="M1755" s="90"/>
      <c r="N1755" s="66"/>
      <c r="O1755" s="231"/>
      <c r="P1755" s="193"/>
      <c r="Q1755" s="193"/>
    </row>
    <row r="1756" spans="10:17" x14ac:dyDescent="0.2">
      <c r="J1756" s="234"/>
      <c r="K1756" s="233"/>
      <c r="L1756" s="233"/>
      <c r="M1756" s="233"/>
      <c r="N1756" s="233"/>
      <c r="O1756" s="231"/>
      <c r="P1756" s="193"/>
      <c r="Q1756" s="193"/>
    </row>
    <row r="1757" spans="10:17" ht="23.25" x14ac:dyDescent="0.2">
      <c r="J1757" s="373"/>
      <c r="K1757" s="25"/>
      <c r="L1757" s="25"/>
      <c r="M1757" s="130"/>
      <c r="N1757" s="124"/>
      <c r="O1757" s="231"/>
      <c r="P1757" s="193"/>
      <c r="Q1757" s="193"/>
    </row>
    <row r="1758" spans="10:17" ht="23.25" x14ac:dyDescent="0.2">
      <c r="J1758" s="373"/>
      <c r="K1758" s="25"/>
      <c r="L1758" s="25"/>
      <c r="M1758" s="130"/>
      <c r="N1758" s="124"/>
      <c r="O1758" s="231"/>
      <c r="P1758" s="193"/>
      <c r="Q1758" s="193"/>
    </row>
    <row r="1759" spans="10:17" ht="23.25" x14ac:dyDescent="0.2">
      <c r="J1759" s="373"/>
      <c r="K1759" s="25"/>
      <c r="L1759" s="25"/>
      <c r="M1759" s="130"/>
      <c r="N1759" s="124"/>
      <c r="O1759" s="231"/>
      <c r="P1759" s="193"/>
      <c r="Q1759" s="193"/>
    </row>
    <row r="1760" spans="10:17" ht="23.25" x14ac:dyDescent="0.2">
      <c r="J1760" s="373"/>
      <c r="K1760" s="25"/>
      <c r="L1760" s="25"/>
      <c r="M1760" s="130"/>
      <c r="N1760" s="124"/>
      <c r="O1760" s="231"/>
      <c r="P1760" s="193"/>
      <c r="Q1760" s="193"/>
    </row>
    <row r="1761" spans="10:17" ht="23.25" x14ac:dyDescent="0.2">
      <c r="J1761" s="373"/>
      <c r="K1761" s="45"/>
      <c r="L1761" s="117"/>
      <c r="M1761" s="93"/>
      <c r="N1761" s="66"/>
      <c r="O1761" s="231"/>
      <c r="P1761" s="193"/>
      <c r="Q1761" s="193"/>
    </row>
    <row r="1762" spans="10:17" x14ac:dyDescent="0.2">
      <c r="J1762" s="234"/>
      <c r="K1762" s="232"/>
      <c r="L1762" s="233"/>
      <c r="M1762" s="234"/>
      <c r="N1762" s="232"/>
      <c r="O1762" s="231"/>
      <c r="P1762" s="193"/>
      <c r="Q1762" s="193"/>
    </row>
    <row r="1763" spans="10:17" ht="23.25" x14ac:dyDescent="0.2">
      <c r="J1763" s="373"/>
      <c r="K1763" s="25"/>
      <c r="L1763" s="25"/>
      <c r="M1763" s="130"/>
      <c r="N1763" s="124"/>
      <c r="O1763" s="231"/>
      <c r="P1763" s="193"/>
      <c r="Q1763" s="193"/>
    </row>
    <row r="1764" spans="10:17" ht="23.25" x14ac:dyDescent="0.2">
      <c r="J1764" s="373"/>
      <c r="K1764" s="25"/>
      <c r="L1764" s="74"/>
      <c r="M1764" s="130"/>
      <c r="N1764" s="124"/>
      <c r="O1764" s="231"/>
      <c r="P1764" s="193"/>
      <c r="Q1764" s="193"/>
    </row>
    <row r="1765" spans="10:17" ht="23.25" x14ac:dyDescent="0.2">
      <c r="J1765" s="373"/>
      <c r="K1765" s="25"/>
      <c r="L1765" s="25"/>
      <c r="M1765" s="150"/>
      <c r="N1765" s="124"/>
      <c r="O1765" s="231"/>
      <c r="P1765" s="193"/>
      <c r="Q1765" s="193"/>
    </row>
    <row r="1766" spans="10:17" ht="23.25" x14ac:dyDescent="0.2">
      <c r="J1766" s="373"/>
      <c r="K1766" s="25"/>
      <c r="L1766" s="25"/>
      <c r="M1766" s="130"/>
      <c r="N1766" s="211"/>
      <c r="O1766" s="231"/>
      <c r="P1766" s="193"/>
      <c r="Q1766" s="193"/>
    </row>
    <row r="1767" spans="10:17" ht="23.25" x14ac:dyDescent="0.2">
      <c r="J1767" s="373"/>
      <c r="K1767" s="25"/>
      <c r="L1767" s="25"/>
      <c r="M1767" s="130"/>
      <c r="N1767" s="124"/>
      <c r="O1767" s="231"/>
      <c r="P1767" s="193"/>
      <c r="Q1767" s="193"/>
    </row>
    <row r="1768" spans="10:17" ht="23.25" x14ac:dyDescent="0.2">
      <c r="J1768" s="373"/>
      <c r="K1768" s="25"/>
      <c r="L1768" s="25"/>
      <c r="M1768" s="130"/>
      <c r="N1768" s="124"/>
      <c r="O1768" s="231"/>
      <c r="P1768" s="193"/>
      <c r="Q1768" s="193"/>
    </row>
    <row r="1769" spans="10:17" ht="23.25" x14ac:dyDescent="0.2">
      <c r="J1769" s="373"/>
      <c r="K1769" s="25"/>
      <c r="L1769" s="25"/>
      <c r="M1769" s="130"/>
      <c r="N1769" s="124"/>
      <c r="O1769" s="231"/>
      <c r="P1769" s="193"/>
      <c r="Q1769" s="193"/>
    </row>
    <row r="1770" spans="10:17" ht="23.25" x14ac:dyDescent="0.2">
      <c r="J1770" s="373"/>
      <c r="K1770" s="25"/>
      <c r="L1770" s="74"/>
      <c r="M1770" s="130"/>
      <c r="N1770" s="124"/>
      <c r="O1770" s="231"/>
      <c r="P1770" s="193"/>
      <c r="Q1770" s="193"/>
    </row>
    <row r="1771" spans="10:17" ht="23.25" x14ac:dyDescent="0.2">
      <c r="J1771" s="373"/>
      <c r="K1771" s="25"/>
      <c r="L1771" s="25"/>
      <c r="M1771" s="130"/>
      <c r="N1771" s="124"/>
      <c r="O1771" s="231"/>
      <c r="P1771" s="193"/>
      <c r="Q1771" s="193"/>
    </row>
    <row r="1772" spans="10:17" ht="23.25" x14ac:dyDescent="0.2">
      <c r="J1772" s="373"/>
      <c r="K1772" s="25"/>
      <c r="L1772" s="25"/>
      <c r="M1772" s="130"/>
      <c r="N1772" s="124"/>
      <c r="O1772" s="231"/>
      <c r="P1772" s="193"/>
      <c r="Q1772" s="193"/>
    </row>
    <row r="1773" spans="10:17" ht="23.25" x14ac:dyDescent="0.2">
      <c r="J1773" s="374"/>
      <c r="K1773" s="73"/>
      <c r="L1773" s="184"/>
      <c r="M1773" s="144"/>
      <c r="N1773" s="134"/>
      <c r="O1773" s="241"/>
      <c r="P1773" s="193"/>
      <c r="Q1773" s="193"/>
    </row>
    <row r="1774" spans="10:17" ht="23.25" x14ac:dyDescent="0.2">
      <c r="J1774" s="384"/>
      <c r="K1774" s="25"/>
      <c r="L1774" s="74"/>
      <c r="M1774" s="150"/>
      <c r="N1774" s="124"/>
      <c r="O1774" s="231"/>
      <c r="P1774" s="193"/>
      <c r="Q1774" s="193"/>
    </row>
    <row r="1775" spans="10:17" ht="23.25" x14ac:dyDescent="0.2">
      <c r="J1775" s="384"/>
      <c r="K1775" s="25"/>
      <c r="L1775" s="74"/>
      <c r="M1775" s="130"/>
      <c r="N1775" s="211"/>
      <c r="O1775" s="231"/>
      <c r="P1775" s="193"/>
      <c r="Q1775" s="193"/>
    </row>
    <row r="1776" spans="10:17" ht="23.25" x14ac:dyDescent="0.2">
      <c r="J1776" s="384"/>
      <c r="K1776" s="25"/>
      <c r="L1776" s="25"/>
      <c r="M1776" s="130"/>
      <c r="N1776" s="124"/>
      <c r="O1776" s="231"/>
      <c r="P1776" s="193"/>
      <c r="Q1776" s="193"/>
    </row>
    <row r="1777" spans="10:17" ht="23.25" x14ac:dyDescent="0.2">
      <c r="J1777" s="375"/>
      <c r="K1777" s="25"/>
      <c r="L1777" s="25"/>
      <c r="M1777" s="130"/>
      <c r="N1777" s="124"/>
      <c r="O1777" s="257"/>
      <c r="P1777" s="193"/>
      <c r="Q1777" s="193"/>
    </row>
    <row r="1778" spans="10:17" ht="23.25" x14ac:dyDescent="0.2">
      <c r="J1778" s="382"/>
      <c r="K1778" s="25"/>
      <c r="L1778" s="25"/>
      <c r="M1778" s="130"/>
      <c r="N1778" s="124"/>
      <c r="O1778" s="258"/>
      <c r="P1778" s="193"/>
      <c r="Q1778" s="193"/>
    </row>
    <row r="1779" spans="10:17" ht="23.25" x14ac:dyDescent="0.2">
      <c r="J1779" s="375"/>
      <c r="K1779" s="25"/>
      <c r="L1779" s="25"/>
      <c r="M1779" s="130"/>
      <c r="N1779" s="124"/>
      <c r="O1779" s="231"/>
      <c r="P1779" s="193"/>
      <c r="Q1779" s="193"/>
    </row>
    <row r="1780" spans="10:17" ht="23.25" x14ac:dyDescent="0.2">
      <c r="J1780" s="375"/>
      <c r="K1780" s="25"/>
      <c r="L1780" s="25"/>
      <c r="M1780" s="130"/>
      <c r="N1780" s="124"/>
      <c r="O1780" s="231"/>
      <c r="P1780" s="193"/>
      <c r="Q1780" s="193"/>
    </row>
    <row r="1781" spans="10:17" ht="21" x14ac:dyDescent="0.2">
      <c r="J1781" s="373"/>
      <c r="K1781" s="45"/>
      <c r="L1781" s="111"/>
      <c r="M1781" s="90"/>
      <c r="N1781" s="99"/>
      <c r="O1781" s="231"/>
      <c r="P1781" s="193"/>
      <c r="Q1781" s="193"/>
    </row>
    <row r="1782" spans="10:17" x14ac:dyDescent="0.2">
      <c r="J1782" s="234"/>
      <c r="K1782" s="232"/>
      <c r="L1782" s="233"/>
      <c r="M1782" s="234"/>
      <c r="N1782" s="232"/>
      <c r="O1782" s="231"/>
      <c r="P1782" s="193"/>
      <c r="Q1782" s="193"/>
    </row>
    <row r="1783" spans="10:17" ht="23.25" x14ac:dyDescent="0.2">
      <c r="J1783" s="373"/>
      <c r="K1783" s="25"/>
      <c r="L1783" s="25"/>
      <c r="M1783" s="130"/>
      <c r="N1783" s="124"/>
      <c r="O1783" s="231"/>
      <c r="P1783" s="193"/>
      <c r="Q1783" s="193"/>
    </row>
    <row r="1784" spans="10:17" ht="23.25" x14ac:dyDescent="0.2">
      <c r="J1784" s="373"/>
      <c r="K1784" s="25"/>
      <c r="L1784" s="25"/>
      <c r="M1784" s="130"/>
      <c r="N1784" s="124"/>
      <c r="O1784" s="231"/>
      <c r="P1784" s="193"/>
      <c r="Q1784" s="193"/>
    </row>
    <row r="1785" spans="10:17" ht="23.25" x14ac:dyDescent="0.2">
      <c r="J1785" s="384"/>
      <c r="K1785" s="25"/>
      <c r="L1785" s="25"/>
      <c r="M1785" s="130"/>
      <c r="N1785" s="124"/>
      <c r="O1785" s="231"/>
      <c r="P1785" s="193"/>
      <c r="Q1785" s="193"/>
    </row>
    <row r="1786" spans="10:17" ht="23.25" x14ac:dyDescent="0.2">
      <c r="J1786" s="384"/>
      <c r="K1786" s="25"/>
      <c r="L1786" s="25"/>
      <c r="M1786" s="130"/>
      <c r="N1786" s="124"/>
      <c r="O1786" s="231"/>
      <c r="P1786" s="193"/>
      <c r="Q1786" s="193"/>
    </row>
    <row r="1787" spans="10:17" ht="23.25" x14ac:dyDescent="0.2">
      <c r="J1787" s="360"/>
      <c r="K1787" s="25"/>
      <c r="L1787" s="25"/>
      <c r="M1787" s="130"/>
      <c r="N1787" s="124"/>
      <c r="O1787" s="231"/>
      <c r="P1787" s="193"/>
      <c r="Q1787" s="193"/>
    </row>
    <row r="1788" spans="10:17" ht="23.25" x14ac:dyDescent="0.2">
      <c r="J1788" s="360"/>
      <c r="K1788" s="25"/>
      <c r="L1788" s="25"/>
      <c r="M1788" s="130"/>
      <c r="N1788" s="142"/>
      <c r="O1788" s="231"/>
      <c r="P1788" s="193"/>
      <c r="Q1788" s="193"/>
    </row>
    <row r="1789" spans="10:17" ht="23.25" x14ac:dyDescent="0.2">
      <c r="J1789" s="360"/>
      <c r="K1789" s="25"/>
      <c r="L1789" s="25"/>
      <c r="M1789" s="130"/>
      <c r="N1789" s="124"/>
      <c r="O1789" s="231"/>
      <c r="P1789" s="193"/>
      <c r="Q1789" s="193"/>
    </row>
    <row r="1790" spans="10:17" ht="23.25" x14ac:dyDescent="0.2">
      <c r="J1790" s="360"/>
      <c r="K1790" s="25"/>
      <c r="L1790" s="25"/>
      <c r="M1790" s="130"/>
      <c r="N1790" s="124"/>
      <c r="O1790" s="231"/>
      <c r="P1790" s="193"/>
      <c r="Q1790" s="193"/>
    </row>
    <row r="1791" spans="10:17" ht="21" x14ac:dyDescent="0.2">
      <c r="J1791" s="360"/>
      <c r="K1791" s="128"/>
      <c r="L1791" s="128"/>
      <c r="M1791" s="185"/>
      <c r="N1791" s="125"/>
      <c r="O1791" s="231"/>
      <c r="P1791" s="193"/>
      <c r="Q1791" s="193"/>
    </row>
    <row r="1792" spans="10:17" ht="21" x14ac:dyDescent="0.2">
      <c r="J1792" s="384"/>
      <c r="K1792" s="45"/>
      <c r="L1792" s="111"/>
      <c r="M1792" s="90"/>
      <c r="N1792" s="66"/>
      <c r="O1792" s="231"/>
      <c r="P1792" s="193"/>
      <c r="Q1792" s="193"/>
    </row>
    <row r="1793" spans="10:17" x14ac:dyDescent="0.2">
      <c r="J1793" s="234"/>
      <c r="K1793" s="232"/>
      <c r="L1793" s="233"/>
      <c r="M1793" s="234"/>
      <c r="N1793" s="232"/>
      <c r="O1793" s="231"/>
      <c r="P1793" s="193"/>
      <c r="Q1793" s="193"/>
    </row>
    <row r="1794" spans="10:17" ht="23.25" x14ac:dyDescent="0.2">
      <c r="J1794" s="387"/>
      <c r="K1794" s="25"/>
      <c r="L1794" s="73"/>
      <c r="M1794" s="144"/>
      <c r="N1794" s="134"/>
      <c r="O1794" s="241"/>
      <c r="P1794" s="193"/>
      <c r="Q1794" s="193"/>
    </row>
    <row r="1795" spans="10:17" ht="23.25" x14ac:dyDescent="0.2">
      <c r="J1795" s="360"/>
      <c r="K1795" s="25"/>
      <c r="L1795" s="25"/>
      <c r="M1795" s="144"/>
      <c r="N1795" s="124"/>
      <c r="O1795" s="241"/>
      <c r="P1795" s="193"/>
      <c r="Q1795" s="193"/>
    </row>
    <row r="1796" spans="10:17" ht="23.25" x14ac:dyDescent="0.2">
      <c r="J1796" s="360"/>
      <c r="K1796" s="25"/>
      <c r="L1796" s="25"/>
      <c r="M1796" s="144"/>
      <c r="N1796" s="124"/>
      <c r="O1796" s="241"/>
      <c r="P1796" s="193"/>
      <c r="Q1796" s="193"/>
    </row>
    <row r="1797" spans="10:17" ht="23.25" x14ac:dyDescent="0.2">
      <c r="J1797" s="360"/>
      <c r="K1797" s="25"/>
      <c r="L1797" s="25"/>
      <c r="M1797" s="144"/>
      <c r="N1797" s="124"/>
      <c r="O1797" s="241"/>
      <c r="P1797" s="193"/>
      <c r="Q1797" s="193"/>
    </row>
    <row r="1798" spans="10:17" ht="23.25" x14ac:dyDescent="0.2">
      <c r="J1798" s="360"/>
      <c r="K1798" s="25"/>
      <c r="L1798" s="25"/>
      <c r="M1798" s="144"/>
      <c r="N1798" s="124"/>
      <c r="O1798" s="241"/>
      <c r="P1798" s="193"/>
      <c r="Q1798" s="193"/>
    </row>
    <row r="1799" spans="10:17" ht="23.25" x14ac:dyDescent="0.2">
      <c r="J1799" s="363"/>
      <c r="K1799" s="74"/>
      <c r="L1799" s="74"/>
      <c r="M1799" s="159"/>
      <c r="N1799" s="160"/>
      <c r="O1799" s="241"/>
      <c r="P1799" s="193"/>
      <c r="Q1799" s="193"/>
    </row>
    <row r="1800" spans="10:17" x14ac:dyDescent="0.2">
      <c r="J1800" s="234"/>
      <c r="K1800" s="232"/>
      <c r="L1800" s="233"/>
      <c r="M1800" s="234"/>
      <c r="N1800" s="232"/>
      <c r="O1800" s="231"/>
      <c r="P1800" s="193"/>
      <c r="Q1800" s="193"/>
    </row>
    <row r="1801" spans="10:17" ht="23.25" x14ac:dyDescent="0.2">
      <c r="J1801" s="384"/>
      <c r="K1801" s="25"/>
      <c r="L1801" s="25"/>
      <c r="M1801" s="130"/>
      <c r="N1801" s="124"/>
      <c r="O1801" s="231"/>
      <c r="P1801" s="193"/>
      <c r="Q1801" s="193"/>
    </row>
    <row r="1802" spans="10:17" ht="21" x14ac:dyDescent="0.2">
      <c r="J1802" s="384"/>
      <c r="K1802" s="45"/>
      <c r="L1802" s="111"/>
      <c r="M1802" s="90"/>
      <c r="N1802" s="66"/>
      <c r="O1802" s="231"/>
      <c r="P1802" s="193"/>
      <c r="Q1802" s="193"/>
    </row>
    <row r="1803" spans="10:17" ht="21" x14ac:dyDescent="0.2">
      <c r="J1803" s="384"/>
      <c r="K1803" s="45"/>
      <c r="L1803" s="111"/>
      <c r="M1803" s="90"/>
      <c r="N1803" s="66"/>
      <c r="O1803" s="231"/>
      <c r="P1803" s="193"/>
      <c r="Q1803" s="193"/>
    </row>
  </sheetData>
  <autoFilter ref="J10:Q277"/>
  <mergeCells count="18">
    <mergeCell ref="K10:K11"/>
    <mergeCell ref="L10:L11"/>
    <mergeCell ref="M10:M11"/>
    <mergeCell ref="N10:N11"/>
    <mergeCell ref="I9:I11"/>
    <mergeCell ref="F9:H9"/>
    <mergeCell ref="G10:G11"/>
    <mergeCell ref="H10:H11"/>
    <mergeCell ref="Q10:Q11"/>
    <mergeCell ref="O10:O11"/>
    <mergeCell ref="P10:P11"/>
    <mergeCell ref="A213:B213"/>
    <mergeCell ref="B10:B11"/>
    <mergeCell ref="C9:C11"/>
    <mergeCell ref="D9:D11"/>
    <mergeCell ref="E9:E11"/>
    <mergeCell ref="F10:F11"/>
    <mergeCell ref="J10:J11"/>
  </mergeCells>
  <conditionalFormatting sqref="H12:H17 H89:H106 H19:H31 H33:H42 H53:H64 H66:H73 H75:H77 H79:H87 H108:H116 H118:H127 H129:H141 H143:H166 H168:H178 H180:H201 H203:H210 H44:H51">
    <cfRule type="cellIs" dxfId="197" priority="18" stopIfTrue="1" operator="greaterThan">
      <formula>33</formula>
    </cfRule>
  </conditionalFormatting>
  <conditionalFormatting sqref="H12:H17 H89:H106 H19:H31 H33:H42 H53:H64 H66:H73 H75:H77 H79:H87 H108:H116 H118:H127 H129:H141 H143:H166 H168:H178 H180:H201 H203:H210 H44:H51">
    <cfRule type="cellIs" dxfId="196" priority="16" stopIfTrue="1" operator="lessThanOrEqual">
      <formula>19</formula>
    </cfRule>
    <cfRule type="cellIs" dxfId="195" priority="17" stopIfTrue="1" operator="between">
      <formula>20</formula>
      <formula>33</formula>
    </cfRule>
  </conditionalFormatting>
  <conditionalFormatting sqref="G12:G17">
    <cfRule type="expression" dxfId="194" priority="15">
      <formula>AND($B12&lt;&gt;"",#REF!=ROW())</formula>
    </cfRule>
  </conditionalFormatting>
  <conditionalFormatting sqref="G19:G31">
    <cfRule type="expression" dxfId="193" priority="14">
      <formula>AND($B19&lt;&gt;"",#REF!=ROW())</formula>
    </cfRule>
  </conditionalFormatting>
  <conditionalFormatting sqref="G33:G42">
    <cfRule type="expression" dxfId="192" priority="13">
      <formula>AND($B33&lt;&gt;"",#REF!=ROW())</formula>
    </cfRule>
  </conditionalFormatting>
  <conditionalFormatting sqref="G44:G50">
    <cfRule type="expression" dxfId="191" priority="12">
      <formula>AND($B44&lt;&gt;"",#REF!=ROW())</formula>
    </cfRule>
  </conditionalFormatting>
  <conditionalFormatting sqref="G53:G64">
    <cfRule type="expression" dxfId="190" priority="11">
      <formula>AND($B53&lt;&gt;"",#REF!=ROW())</formula>
    </cfRule>
  </conditionalFormatting>
  <conditionalFormatting sqref="G66:G73">
    <cfRule type="expression" dxfId="189" priority="10">
      <formula>AND($B66&lt;&gt;"",#REF!=ROW())</formula>
    </cfRule>
  </conditionalFormatting>
  <conditionalFormatting sqref="G79:G87">
    <cfRule type="expression" dxfId="188" priority="9">
      <formula>AND($B79&lt;&gt;"",#REF!=ROW())</formula>
    </cfRule>
  </conditionalFormatting>
  <conditionalFormatting sqref="G89:G106">
    <cfRule type="expression" dxfId="187" priority="8">
      <formula>AND($B89&lt;&gt;"",#REF!=ROW())</formula>
    </cfRule>
  </conditionalFormatting>
  <conditionalFormatting sqref="G108:G116">
    <cfRule type="expression" dxfId="186" priority="7">
      <formula>AND($B108&lt;&gt;"",#REF!=ROW())</formula>
    </cfRule>
  </conditionalFormatting>
  <conditionalFormatting sqref="G118:G127">
    <cfRule type="expression" dxfId="185" priority="6">
      <formula>AND($B118&lt;&gt;"",#REF!=ROW())</formula>
    </cfRule>
  </conditionalFormatting>
  <conditionalFormatting sqref="G129:G141">
    <cfRule type="expression" dxfId="184" priority="5">
      <formula>AND($B129&lt;&gt;"",#REF!=ROW())</formula>
    </cfRule>
  </conditionalFormatting>
  <conditionalFormatting sqref="G143:G163">
    <cfRule type="expression" dxfId="183" priority="4">
      <formula>AND($B143&lt;&gt;"",#REF!=ROW())</formula>
    </cfRule>
  </conditionalFormatting>
  <conditionalFormatting sqref="G168:G178">
    <cfRule type="expression" dxfId="182" priority="3">
      <formula>AND($B168&lt;&gt;"",#REF!=ROW())</formula>
    </cfRule>
  </conditionalFormatting>
  <conditionalFormatting sqref="G180:G201">
    <cfRule type="expression" dxfId="181" priority="2">
      <formula>AND($B180&lt;&gt;"",#REF!=ROW())</formula>
    </cfRule>
  </conditionalFormatting>
  <conditionalFormatting sqref="G203:G210">
    <cfRule type="expression" dxfId="180" priority="1">
      <formula>AND($B203&lt;&gt;"",#REF!=ROW())</formula>
    </cfRule>
  </conditionalFormatting>
  <dataValidations count="1">
    <dataValidation type="decimal" allowBlank="1" showInputMessage="1" showErrorMessage="1" sqref="G53:G64 G168:G178 G180:G201 G12:G17 G19:G31 G143:G166 G44:G51 G75:G77 G66:G73 G79:G87 G89:G106 G108:G116 G118:G127 G129:G141 G33:G42 G203:G210">
      <formula1>0</formula1>
      <formula2>500</formula2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R1802"/>
  <sheetViews>
    <sheetView rightToLeft="1" tabSelected="1" zoomScale="106" zoomScaleNormal="106" workbookViewId="0">
      <selection activeCell="N20" sqref="N20"/>
    </sheetView>
  </sheetViews>
  <sheetFormatPr defaultRowHeight="15" x14ac:dyDescent="0.2"/>
  <cols>
    <col min="1" max="1" width="5.42578125" style="5" customWidth="1"/>
    <col min="2" max="2" width="29.5703125" style="5" customWidth="1"/>
    <col min="3" max="3" width="7.28515625" style="4" customWidth="1"/>
    <col min="4" max="4" width="6.28515625" style="4" customWidth="1"/>
    <col min="5" max="5" width="7.140625" style="4" customWidth="1"/>
    <col min="6" max="6" width="6.85546875" style="3" customWidth="1"/>
    <col min="7" max="7" width="5.5703125" style="2" customWidth="1"/>
    <col min="8" max="8" width="6.140625" style="1" customWidth="1"/>
    <col min="9" max="9" width="7" style="15" customWidth="1"/>
    <col min="10" max="10" width="5.7109375" style="1" customWidth="1"/>
    <col min="11" max="11" width="6.42578125" style="1" customWidth="1"/>
    <col min="12" max="12" width="15" style="455" customWidth="1"/>
    <col min="13" max="13" width="16.42578125" style="455" customWidth="1"/>
    <col min="14" max="14" width="17.140625" style="455" customWidth="1"/>
    <col min="15" max="15" width="20.140625" style="455" customWidth="1"/>
    <col min="16" max="16" width="21.5703125" style="455" customWidth="1"/>
    <col min="17" max="17" width="20.140625" style="455" customWidth="1"/>
    <col min="18" max="18" width="15.5703125" style="455" customWidth="1"/>
    <col min="19" max="256" width="11.42578125" customWidth="1"/>
  </cols>
  <sheetData>
    <row r="3" spans="1:18" ht="15.75" thickBot="1" x14ac:dyDescent="0.25"/>
    <row r="4" spans="1:18" x14ac:dyDescent="0.2">
      <c r="A4" s="52"/>
      <c r="B4" s="53" t="s">
        <v>182</v>
      </c>
      <c r="C4" s="54"/>
      <c r="D4" s="54"/>
      <c r="E4" s="54"/>
      <c r="F4" s="55"/>
      <c r="G4" s="55"/>
      <c r="H4" s="56"/>
      <c r="I4" s="57"/>
    </row>
    <row r="5" spans="1:18" x14ac:dyDescent="0.2">
      <c r="A5" s="58"/>
      <c r="B5" s="58" t="s">
        <v>1</v>
      </c>
      <c r="C5" s="59"/>
      <c r="D5" s="59"/>
      <c r="E5" s="59"/>
      <c r="F5" s="60"/>
      <c r="G5" s="60"/>
      <c r="H5" s="29"/>
      <c r="I5" s="51"/>
    </row>
    <row r="6" spans="1:18" x14ac:dyDescent="0.2">
      <c r="A6" s="58"/>
      <c r="B6" s="190" t="s">
        <v>181</v>
      </c>
      <c r="C6" s="59"/>
      <c r="D6" s="59"/>
      <c r="E6" s="59"/>
      <c r="F6" s="60"/>
      <c r="G6" s="60"/>
      <c r="H6" s="29"/>
      <c r="I6" s="51"/>
    </row>
    <row r="7" spans="1:18" ht="15.75" thickBot="1" x14ac:dyDescent="0.25">
      <c r="A7" s="58"/>
      <c r="B7" s="190" t="s">
        <v>197</v>
      </c>
      <c r="C7" s="59"/>
      <c r="D7" s="59"/>
      <c r="E7" s="59"/>
      <c r="F7" s="60"/>
      <c r="G7" s="60"/>
      <c r="H7" s="29"/>
      <c r="I7" s="51"/>
    </row>
    <row r="8" spans="1:18" ht="21.75" customHeight="1" thickTop="1" thickBot="1" x14ac:dyDescent="0.25">
      <c r="A8" s="12"/>
      <c r="B8" s="170"/>
      <c r="C8" s="525" t="s">
        <v>203</v>
      </c>
      <c r="D8" s="528" t="s">
        <v>198</v>
      </c>
      <c r="E8" s="531" t="s">
        <v>196</v>
      </c>
      <c r="F8" s="540" t="s">
        <v>180</v>
      </c>
      <c r="G8" s="540"/>
      <c r="H8" s="540"/>
      <c r="I8" s="531" t="s">
        <v>186</v>
      </c>
      <c r="J8" s="11"/>
      <c r="K8" s="11"/>
      <c r="L8" s="456"/>
      <c r="M8" s="456"/>
      <c r="N8" s="456"/>
      <c r="O8" s="456"/>
      <c r="P8" s="456"/>
      <c r="Q8" s="456"/>
      <c r="R8" s="456"/>
    </row>
    <row r="9" spans="1:18" ht="57.75" customHeight="1" thickTop="1" thickBot="1" x14ac:dyDescent="0.25">
      <c r="A9" s="10" t="s">
        <v>0</v>
      </c>
      <c r="B9" s="523" t="s">
        <v>179</v>
      </c>
      <c r="C9" s="526"/>
      <c r="D9" s="529"/>
      <c r="E9" s="531"/>
      <c r="F9" s="532" t="s">
        <v>185</v>
      </c>
      <c r="G9" s="531" t="s">
        <v>183</v>
      </c>
      <c r="H9" s="531" t="s">
        <v>184</v>
      </c>
      <c r="I9" s="531"/>
      <c r="K9" s="534" t="s">
        <v>0</v>
      </c>
      <c r="L9" s="534" t="s">
        <v>192</v>
      </c>
      <c r="M9" s="534" t="s">
        <v>191</v>
      </c>
      <c r="N9" s="534" t="s">
        <v>190</v>
      </c>
      <c r="O9" s="534" t="s">
        <v>194</v>
      </c>
      <c r="P9" s="534" t="s">
        <v>189</v>
      </c>
      <c r="Q9" s="518" t="s">
        <v>362</v>
      </c>
      <c r="R9" s="518" t="s">
        <v>188</v>
      </c>
    </row>
    <row r="10" spans="1:18" ht="24.75" customHeight="1" thickBot="1" x14ac:dyDescent="0.25">
      <c r="A10" s="9">
        <v>1</v>
      </c>
      <c r="B10" s="524"/>
      <c r="C10" s="527"/>
      <c r="D10" s="530"/>
      <c r="E10" s="531"/>
      <c r="F10" s="532"/>
      <c r="G10" s="531"/>
      <c r="H10" s="531"/>
      <c r="I10" s="531"/>
      <c r="K10" s="534"/>
      <c r="L10" s="534"/>
      <c r="M10" s="534"/>
      <c r="N10" s="534"/>
      <c r="O10" s="534"/>
      <c r="P10" s="534"/>
      <c r="Q10" s="518"/>
      <c r="R10" s="518"/>
    </row>
    <row r="11" spans="1:18" ht="15" customHeight="1" thickTop="1" thickBot="1" x14ac:dyDescent="0.25">
      <c r="A11" s="9"/>
      <c r="B11" s="151" t="s">
        <v>199</v>
      </c>
      <c r="C11" s="331">
        <v>60</v>
      </c>
      <c r="D11" s="37">
        <f t="shared" ref="D11:D16" si="0">COUNTIF(P$11:P$10000,B11)</f>
        <v>0</v>
      </c>
      <c r="E11" s="36">
        <f t="shared" ref="E11:E16" si="1">COUNTIF(O$11:O$10000,B11)</f>
        <v>1</v>
      </c>
      <c r="F11" s="18">
        <f>SUM(C11+D11-E11)</f>
        <v>59</v>
      </c>
      <c r="G11" s="331">
        <v>2</v>
      </c>
      <c r="H11" s="18">
        <f>F11/G11</f>
        <v>29.5</v>
      </c>
      <c r="I11" s="18">
        <f>(33-H11)*G11</f>
        <v>7</v>
      </c>
      <c r="K11" s="259">
        <v>1</v>
      </c>
      <c r="L11" s="399" t="s">
        <v>286</v>
      </c>
      <c r="M11" s="399" t="s">
        <v>388</v>
      </c>
      <c r="N11" s="402" t="s">
        <v>389</v>
      </c>
      <c r="O11" s="408" t="s">
        <v>390</v>
      </c>
      <c r="P11" s="334" t="s">
        <v>87</v>
      </c>
      <c r="Q11" s="140"/>
      <c r="R11" s="140" t="s">
        <v>386</v>
      </c>
    </row>
    <row r="12" spans="1:18" ht="15" customHeight="1" thickTop="1" thickBot="1" x14ac:dyDescent="0.25">
      <c r="A12" s="8">
        <v>2</v>
      </c>
      <c r="B12" s="19" t="s">
        <v>200</v>
      </c>
      <c r="C12" s="331">
        <v>53</v>
      </c>
      <c r="D12" s="37">
        <f t="shared" si="0"/>
        <v>2</v>
      </c>
      <c r="E12" s="36">
        <f t="shared" si="1"/>
        <v>1</v>
      </c>
      <c r="F12" s="18">
        <f t="shared" ref="F12:F76" si="2">SUM(C12+D12-E12)</f>
        <v>54</v>
      </c>
      <c r="G12" s="331">
        <v>2</v>
      </c>
      <c r="H12" s="18">
        <f t="shared" ref="H12:H76" si="3">F12/G12</f>
        <v>27</v>
      </c>
      <c r="I12" s="18">
        <f t="shared" ref="I12:I76" si="4">(33-H12)*G12</f>
        <v>12</v>
      </c>
      <c r="K12" s="259">
        <v>2</v>
      </c>
      <c r="L12" s="399" t="s">
        <v>259</v>
      </c>
      <c r="M12" s="399" t="s">
        <v>391</v>
      </c>
      <c r="N12" s="402" t="s">
        <v>392</v>
      </c>
      <c r="O12" s="334" t="s">
        <v>129</v>
      </c>
      <c r="P12" s="401" t="s">
        <v>119</v>
      </c>
      <c r="Q12" s="140"/>
      <c r="R12" s="140" t="s">
        <v>386</v>
      </c>
    </row>
    <row r="13" spans="1:18" ht="15" customHeight="1" thickTop="1" thickBot="1" x14ac:dyDescent="0.25">
      <c r="A13" s="8">
        <v>3</v>
      </c>
      <c r="B13" s="19" t="s">
        <v>201</v>
      </c>
      <c r="C13" s="331">
        <v>71</v>
      </c>
      <c r="D13" s="37">
        <f t="shared" si="0"/>
        <v>1</v>
      </c>
      <c r="E13" s="36">
        <f t="shared" si="1"/>
        <v>2</v>
      </c>
      <c r="F13" s="18">
        <f t="shared" si="2"/>
        <v>70</v>
      </c>
      <c r="G13" s="331">
        <v>3</v>
      </c>
      <c r="H13" s="18">
        <f t="shared" si="3"/>
        <v>23.333333333333332</v>
      </c>
      <c r="I13" s="18">
        <f t="shared" si="4"/>
        <v>29.000000000000004</v>
      </c>
      <c r="K13" s="259">
        <v>3</v>
      </c>
      <c r="L13" s="399" t="s">
        <v>259</v>
      </c>
      <c r="M13" s="399" t="s">
        <v>393</v>
      </c>
      <c r="N13" s="402" t="s">
        <v>394</v>
      </c>
      <c r="O13" s="334" t="s">
        <v>108</v>
      </c>
      <c r="P13" s="401" t="s">
        <v>119</v>
      </c>
      <c r="Q13" s="140"/>
      <c r="R13" s="140" t="s">
        <v>386</v>
      </c>
    </row>
    <row r="14" spans="1:18" ht="15" customHeight="1" thickTop="1" thickBot="1" x14ac:dyDescent="0.25">
      <c r="A14" s="8">
        <v>4</v>
      </c>
      <c r="B14" s="19" t="s">
        <v>202</v>
      </c>
      <c r="C14" s="331">
        <v>17</v>
      </c>
      <c r="D14" s="37">
        <f t="shared" si="0"/>
        <v>0</v>
      </c>
      <c r="E14" s="36">
        <f t="shared" si="1"/>
        <v>3</v>
      </c>
      <c r="F14" s="18">
        <f t="shared" si="2"/>
        <v>14</v>
      </c>
      <c r="G14" s="331">
        <v>1</v>
      </c>
      <c r="H14" s="18">
        <f t="shared" si="3"/>
        <v>14</v>
      </c>
      <c r="I14" s="18">
        <f t="shared" si="4"/>
        <v>19</v>
      </c>
      <c r="K14" s="259">
        <v>4</v>
      </c>
      <c r="L14" s="399" t="s">
        <v>234</v>
      </c>
      <c r="M14" s="399" t="s">
        <v>395</v>
      </c>
      <c r="N14" s="402" t="s">
        <v>396</v>
      </c>
      <c r="O14" s="219" t="s">
        <v>5</v>
      </c>
      <c r="P14" s="32" t="s">
        <v>163</v>
      </c>
      <c r="Q14" s="140"/>
      <c r="R14" s="140" t="s">
        <v>386</v>
      </c>
    </row>
    <row r="15" spans="1:18" ht="15" customHeight="1" thickTop="1" thickBot="1" x14ac:dyDescent="0.25">
      <c r="A15" s="8">
        <v>5</v>
      </c>
      <c r="B15" s="19" t="s">
        <v>5</v>
      </c>
      <c r="C15" s="331">
        <v>99</v>
      </c>
      <c r="D15" s="37">
        <f t="shared" si="0"/>
        <v>5</v>
      </c>
      <c r="E15" s="36">
        <f t="shared" si="1"/>
        <v>2</v>
      </c>
      <c r="F15" s="18">
        <f t="shared" si="2"/>
        <v>102</v>
      </c>
      <c r="G15" s="331">
        <v>4</v>
      </c>
      <c r="H15" s="18">
        <f t="shared" si="3"/>
        <v>25.5</v>
      </c>
      <c r="I15" s="18">
        <f t="shared" si="4"/>
        <v>30</v>
      </c>
      <c r="K15" s="259">
        <v>5</v>
      </c>
      <c r="L15" s="399" t="s">
        <v>377</v>
      </c>
      <c r="M15" s="399" t="s">
        <v>397</v>
      </c>
      <c r="N15" s="402" t="s">
        <v>398</v>
      </c>
      <c r="O15" s="406" t="s">
        <v>390</v>
      </c>
      <c r="P15" s="404" t="s">
        <v>152</v>
      </c>
      <c r="Q15" s="140"/>
      <c r="R15" s="437" t="s">
        <v>1278</v>
      </c>
    </row>
    <row r="16" spans="1:18" ht="15" customHeight="1" thickTop="1" thickBot="1" x14ac:dyDescent="0.25">
      <c r="A16" s="8">
        <v>6</v>
      </c>
      <c r="B16" s="325" t="s">
        <v>6</v>
      </c>
      <c r="C16" s="331">
        <v>40</v>
      </c>
      <c r="D16" s="37">
        <f t="shared" si="0"/>
        <v>1</v>
      </c>
      <c r="E16" s="36">
        <f t="shared" si="1"/>
        <v>2</v>
      </c>
      <c r="F16" s="18">
        <f t="shared" si="2"/>
        <v>39</v>
      </c>
      <c r="G16" s="331">
        <v>2</v>
      </c>
      <c r="H16" s="18">
        <f t="shared" si="3"/>
        <v>19.5</v>
      </c>
      <c r="I16" s="18">
        <f t="shared" si="4"/>
        <v>27</v>
      </c>
      <c r="K16" s="259">
        <v>6</v>
      </c>
      <c r="L16" s="399" t="s">
        <v>377</v>
      </c>
      <c r="M16" s="399" t="s">
        <v>399</v>
      </c>
      <c r="N16" s="402" t="s">
        <v>400</v>
      </c>
      <c r="O16" s="221" t="s">
        <v>187</v>
      </c>
      <c r="P16" s="401" t="s">
        <v>155</v>
      </c>
      <c r="Q16" s="140"/>
      <c r="R16" s="329" t="s">
        <v>386</v>
      </c>
    </row>
    <row r="17" spans="1:18" ht="15" customHeight="1" thickTop="1" x14ac:dyDescent="0.2">
      <c r="A17" s="14"/>
      <c r="B17" s="20" t="s">
        <v>193</v>
      </c>
      <c r="C17" s="348">
        <f>SUM(C11:C16)</f>
        <v>340</v>
      </c>
      <c r="D17" s="348">
        <f t="shared" ref="D17:I17" si="5">SUM(D11:D16)</f>
        <v>9</v>
      </c>
      <c r="E17" s="348">
        <f t="shared" si="5"/>
        <v>11</v>
      </c>
      <c r="F17" s="348">
        <f t="shared" si="5"/>
        <v>338</v>
      </c>
      <c r="G17" s="348">
        <f t="shared" si="5"/>
        <v>14</v>
      </c>
      <c r="H17" s="348">
        <f t="shared" si="5"/>
        <v>138.83333333333331</v>
      </c>
      <c r="I17" s="348">
        <f t="shared" si="5"/>
        <v>124</v>
      </c>
      <c r="K17" s="259">
        <v>7</v>
      </c>
      <c r="L17" s="399" t="s">
        <v>383</v>
      </c>
      <c r="M17" s="399" t="s">
        <v>401</v>
      </c>
      <c r="N17" s="402" t="s">
        <v>402</v>
      </c>
      <c r="O17" s="329" t="s">
        <v>144</v>
      </c>
      <c r="P17" s="405" t="s">
        <v>141</v>
      </c>
      <c r="Q17" s="140"/>
      <c r="R17" s="437" t="s">
        <v>863</v>
      </c>
    </row>
    <row r="18" spans="1:18" ht="15" customHeight="1" thickBot="1" x14ac:dyDescent="0.25">
      <c r="A18" s="8">
        <v>7</v>
      </c>
      <c r="B18" s="21" t="s">
        <v>178</v>
      </c>
      <c r="C18" s="331">
        <v>72</v>
      </c>
      <c r="D18" s="37">
        <f t="shared" ref="D18:D30" si="6">COUNTIF(P$11:P$10000,B18)</f>
        <v>0</v>
      </c>
      <c r="E18" s="36">
        <f t="shared" ref="E18:E30" si="7">COUNTIF(O$11:O$10000,B18)</f>
        <v>2</v>
      </c>
      <c r="F18" s="18">
        <f t="shared" si="2"/>
        <v>70</v>
      </c>
      <c r="G18" s="331">
        <v>3</v>
      </c>
      <c r="H18" s="18">
        <f t="shared" si="3"/>
        <v>23.333333333333332</v>
      </c>
      <c r="I18" s="18">
        <f t="shared" si="4"/>
        <v>29.000000000000004</v>
      </c>
      <c r="K18" s="259">
        <v>8</v>
      </c>
      <c r="L18" s="399" t="s">
        <v>383</v>
      </c>
      <c r="M18" s="399" t="s">
        <v>403</v>
      </c>
      <c r="N18" s="402" t="s">
        <v>404</v>
      </c>
      <c r="O18" s="219" t="s">
        <v>199</v>
      </c>
      <c r="P18" s="404" t="s">
        <v>2</v>
      </c>
      <c r="Q18" s="140"/>
      <c r="R18" s="437" t="s">
        <v>1279</v>
      </c>
    </row>
    <row r="19" spans="1:18" ht="15" customHeight="1" thickTop="1" thickBot="1" x14ac:dyDescent="0.25">
      <c r="A19" s="152">
        <v>8</v>
      </c>
      <c r="B19" s="64" t="s">
        <v>177</v>
      </c>
      <c r="C19" s="331">
        <v>118</v>
      </c>
      <c r="D19" s="37">
        <f t="shared" si="6"/>
        <v>4</v>
      </c>
      <c r="E19" s="36">
        <f t="shared" si="7"/>
        <v>0</v>
      </c>
      <c r="F19" s="18">
        <v>123</v>
      </c>
      <c r="G19" s="331">
        <v>4</v>
      </c>
      <c r="H19" s="18">
        <f t="shared" si="3"/>
        <v>30.75</v>
      </c>
      <c r="I19" s="18">
        <f t="shared" si="4"/>
        <v>9</v>
      </c>
      <c r="K19" s="259">
        <v>9</v>
      </c>
      <c r="L19" s="413" t="s">
        <v>494</v>
      </c>
      <c r="M19" s="413" t="s">
        <v>1362</v>
      </c>
      <c r="N19" s="413" t="s">
        <v>1363</v>
      </c>
      <c r="O19" s="334" t="s">
        <v>168</v>
      </c>
      <c r="P19" s="70" t="s">
        <v>142</v>
      </c>
      <c r="Q19" s="339" t="s">
        <v>1361</v>
      </c>
      <c r="R19" s="339" t="s">
        <v>386</v>
      </c>
    </row>
    <row r="20" spans="1:18" ht="15" customHeight="1" thickTop="1" thickBot="1" x14ac:dyDescent="0.25">
      <c r="A20" s="8">
        <v>9</v>
      </c>
      <c r="B20" s="326" t="s">
        <v>176</v>
      </c>
      <c r="C20" s="331">
        <v>36</v>
      </c>
      <c r="D20" s="37">
        <f t="shared" si="6"/>
        <v>1</v>
      </c>
      <c r="E20" s="36">
        <f t="shared" si="7"/>
        <v>0</v>
      </c>
      <c r="F20" s="18">
        <f t="shared" si="2"/>
        <v>37</v>
      </c>
      <c r="G20" s="331">
        <v>2</v>
      </c>
      <c r="H20" s="18">
        <f t="shared" si="3"/>
        <v>18.5</v>
      </c>
      <c r="I20" s="18">
        <f t="shared" si="4"/>
        <v>29</v>
      </c>
      <c r="K20" s="259">
        <v>10</v>
      </c>
      <c r="L20" s="414" t="s">
        <v>299</v>
      </c>
      <c r="M20" s="414" t="s">
        <v>499</v>
      </c>
      <c r="N20" s="413" t="s">
        <v>500</v>
      </c>
      <c r="O20" s="415" t="s">
        <v>137</v>
      </c>
      <c r="P20" s="415" t="s">
        <v>74</v>
      </c>
      <c r="Q20" s="140"/>
      <c r="R20" s="339" t="s">
        <v>386</v>
      </c>
    </row>
    <row r="21" spans="1:18" ht="15" customHeight="1" thickTop="1" thickBot="1" x14ac:dyDescent="0.25">
      <c r="A21" s="8">
        <v>10</v>
      </c>
      <c r="B21" s="21" t="s">
        <v>7</v>
      </c>
      <c r="C21" s="331">
        <v>117</v>
      </c>
      <c r="D21" s="37">
        <f t="shared" si="6"/>
        <v>1</v>
      </c>
      <c r="E21" s="36">
        <f t="shared" si="7"/>
        <v>1</v>
      </c>
      <c r="F21" s="18">
        <f t="shared" si="2"/>
        <v>117</v>
      </c>
      <c r="G21" s="331">
        <v>4</v>
      </c>
      <c r="H21" s="18">
        <f t="shared" si="3"/>
        <v>29.25</v>
      </c>
      <c r="I21" s="18">
        <f t="shared" si="4"/>
        <v>15</v>
      </c>
      <c r="K21" s="259">
        <v>11</v>
      </c>
      <c r="L21" s="414" t="s">
        <v>299</v>
      </c>
      <c r="M21" s="414" t="s">
        <v>501</v>
      </c>
      <c r="N21" s="413" t="s">
        <v>502</v>
      </c>
      <c r="O21" s="416" t="s">
        <v>71</v>
      </c>
      <c r="P21" s="415" t="s">
        <v>74</v>
      </c>
      <c r="Q21" s="140"/>
      <c r="R21" s="339" t="s">
        <v>386</v>
      </c>
    </row>
    <row r="22" spans="1:18" ht="15" customHeight="1" thickTop="1" thickBot="1" x14ac:dyDescent="0.25">
      <c r="A22" s="153">
        <v>11</v>
      </c>
      <c r="B22" s="21" t="s">
        <v>175</v>
      </c>
      <c r="C22" s="331">
        <v>49</v>
      </c>
      <c r="D22" s="37">
        <f t="shared" si="6"/>
        <v>0</v>
      </c>
      <c r="E22" s="36">
        <f t="shared" si="7"/>
        <v>5</v>
      </c>
      <c r="F22" s="18">
        <f t="shared" si="2"/>
        <v>44</v>
      </c>
      <c r="G22" s="331">
        <v>2</v>
      </c>
      <c r="H22" s="18">
        <f t="shared" si="3"/>
        <v>22</v>
      </c>
      <c r="I22" s="18">
        <f t="shared" si="4"/>
        <v>22</v>
      </c>
      <c r="K22" s="259">
        <v>12</v>
      </c>
      <c r="L22" s="414" t="s">
        <v>299</v>
      </c>
      <c r="M22" s="414" t="s">
        <v>503</v>
      </c>
      <c r="N22" s="413" t="s">
        <v>504</v>
      </c>
      <c r="O22" s="416" t="s">
        <v>71</v>
      </c>
      <c r="P22" s="415" t="s">
        <v>74</v>
      </c>
      <c r="Q22" s="140"/>
      <c r="R22" s="339" t="s">
        <v>386</v>
      </c>
    </row>
    <row r="23" spans="1:18" ht="15" customHeight="1" thickTop="1" thickBot="1" x14ac:dyDescent="0.25">
      <c r="A23" s="152">
        <v>12</v>
      </c>
      <c r="B23" s="64" t="s">
        <v>174</v>
      </c>
      <c r="C23" s="331">
        <v>128</v>
      </c>
      <c r="D23" s="37">
        <f t="shared" si="6"/>
        <v>8</v>
      </c>
      <c r="E23" s="36">
        <f t="shared" si="7"/>
        <v>2</v>
      </c>
      <c r="F23" s="18">
        <f t="shared" si="2"/>
        <v>134</v>
      </c>
      <c r="G23" s="331">
        <v>4</v>
      </c>
      <c r="H23" s="18">
        <f t="shared" si="3"/>
        <v>33.5</v>
      </c>
      <c r="I23" s="18">
        <f t="shared" si="4"/>
        <v>-2</v>
      </c>
      <c r="K23" s="259">
        <v>13</v>
      </c>
      <c r="L23" s="414" t="s">
        <v>259</v>
      </c>
      <c r="M23" s="414" t="s">
        <v>505</v>
      </c>
      <c r="N23" s="413" t="s">
        <v>506</v>
      </c>
      <c r="O23" s="417" t="s">
        <v>507</v>
      </c>
      <c r="P23" s="415" t="s">
        <v>111</v>
      </c>
      <c r="Q23" s="140"/>
      <c r="R23" s="339" t="s">
        <v>386</v>
      </c>
    </row>
    <row r="24" spans="1:18" ht="15" customHeight="1" thickTop="1" thickBot="1" x14ac:dyDescent="0.25">
      <c r="A24" s="14">
        <v>13</v>
      </c>
      <c r="B24" s="21" t="s">
        <v>173</v>
      </c>
      <c r="C24" s="331">
        <v>105</v>
      </c>
      <c r="D24" s="37">
        <f t="shared" si="6"/>
        <v>2</v>
      </c>
      <c r="E24" s="36">
        <f t="shared" si="7"/>
        <v>1</v>
      </c>
      <c r="F24" s="18">
        <f t="shared" si="2"/>
        <v>106</v>
      </c>
      <c r="G24" s="331">
        <v>4</v>
      </c>
      <c r="H24" s="18">
        <f t="shared" si="3"/>
        <v>26.5</v>
      </c>
      <c r="I24" s="18">
        <f t="shared" si="4"/>
        <v>26</v>
      </c>
      <c r="K24" s="259">
        <v>14</v>
      </c>
      <c r="L24" s="399" t="s">
        <v>234</v>
      </c>
      <c r="M24" s="414" t="s">
        <v>508</v>
      </c>
      <c r="N24" s="428" t="s">
        <v>567</v>
      </c>
      <c r="O24" s="418" t="s">
        <v>510</v>
      </c>
      <c r="P24" s="417" t="s">
        <v>160</v>
      </c>
      <c r="Q24" s="140"/>
      <c r="R24" s="339" t="s">
        <v>386</v>
      </c>
    </row>
    <row r="25" spans="1:18" ht="15" customHeight="1" thickTop="1" thickBot="1" x14ac:dyDescent="0.25">
      <c r="A25" s="14">
        <v>14</v>
      </c>
      <c r="B25" s="326" t="s">
        <v>172</v>
      </c>
      <c r="C25" s="331">
        <v>61</v>
      </c>
      <c r="D25" s="37">
        <f t="shared" si="6"/>
        <v>1</v>
      </c>
      <c r="E25" s="36">
        <f t="shared" si="7"/>
        <v>1</v>
      </c>
      <c r="F25" s="18">
        <f t="shared" si="2"/>
        <v>61</v>
      </c>
      <c r="G25" s="331">
        <v>2</v>
      </c>
      <c r="H25" s="18">
        <f t="shared" si="3"/>
        <v>30.5</v>
      </c>
      <c r="I25" s="18">
        <f t="shared" si="4"/>
        <v>5</v>
      </c>
      <c r="K25" s="259">
        <v>15</v>
      </c>
      <c r="L25" s="248" t="s">
        <v>320</v>
      </c>
      <c r="M25" s="414" t="s">
        <v>511</v>
      </c>
      <c r="N25" s="428" t="s">
        <v>566</v>
      </c>
      <c r="O25" s="419" t="s">
        <v>512</v>
      </c>
      <c r="P25" s="420" t="s">
        <v>44</v>
      </c>
      <c r="Q25" s="140"/>
      <c r="R25" s="339" t="s">
        <v>386</v>
      </c>
    </row>
    <row r="26" spans="1:18" ht="15" customHeight="1" thickTop="1" thickBot="1" x14ac:dyDescent="0.25">
      <c r="A26" s="14">
        <v>15</v>
      </c>
      <c r="B26" s="21" t="s">
        <v>171</v>
      </c>
      <c r="C26" s="331">
        <v>51</v>
      </c>
      <c r="D26" s="37">
        <f t="shared" si="6"/>
        <v>1</v>
      </c>
      <c r="E26" s="36">
        <f t="shared" si="7"/>
        <v>0</v>
      </c>
      <c r="F26" s="18">
        <f t="shared" si="2"/>
        <v>52</v>
      </c>
      <c r="G26" s="331">
        <v>2</v>
      </c>
      <c r="H26" s="18">
        <f t="shared" si="3"/>
        <v>26</v>
      </c>
      <c r="I26" s="18">
        <f t="shared" si="4"/>
        <v>14</v>
      </c>
      <c r="K26" s="259">
        <v>16</v>
      </c>
      <c r="L26" s="414" t="s">
        <v>487</v>
      </c>
      <c r="M26" s="414" t="s">
        <v>513</v>
      </c>
      <c r="N26" s="413" t="s">
        <v>514</v>
      </c>
      <c r="O26" s="416" t="s">
        <v>515</v>
      </c>
      <c r="P26" s="421" t="s">
        <v>177</v>
      </c>
      <c r="Q26" s="140"/>
      <c r="R26" s="454" t="s">
        <v>1277</v>
      </c>
    </row>
    <row r="27" spans="1:18" ht="15" customHeight="1" thickTop="1" thickBot="1" x14ac:dyDescent="0.25">
      <c r="A27" s="14">
        <v>16</v>
      </c>
      <c r="B27" s="21" t="s">
        <v>170</v>
      </c>
      <c r="C27" s="331">
        <v>90</v>
      </c>
      <c r="D27" s="37">
        <f t="shared" si="6"/>
        <v>5</v>
      </c>
      <c r="E27" s="36">
        <f t="shared" si="7"/>
        <v>1</v>
      </c>
      <c r="F27" s="18">
        <f t="shared" si="2"/>
        <v>94</v>
      </c>
      <c r="G27" s="331">
        <v>3</v>
      </c>
      <c r="H27" s="18">
        <f t="shared" si="3"/>
        <v>31.333333333333332</v>
      </c>
      <c r="I27" s="18">
        <f t="shared" si="4"/>
        <v>5.0000000000000036</v>
      </c>
      <c r="K27" s="259">
        <v>17</v>
      </c>
      <c r="L27" s="414" t="s">
        <v>487</v>
      </c>
      <c r="M27" s="414" t="s">
        <v>516</v>
      </c>
      <c r="N27" s="413" t="s">
        <v>517</v>
      </c>
      <c r="O27" s="422" t="s">
        <v>518</v>
      </c>
      <c r="P27" s="421" t="s">
        <v>174</v>
      </c>
      <c r="Q27" s="339"/>
      <c r="R27" s="339" t="s">
        <v>386</v>
      </c>
    </row>
    <row r="28" spans="1:18" ht="15" customHeight="1" thickTop="1" thickBot="1" x14ac:dyDescent="0.25">
      <c r="A28" s="14">
        <v>17</v>
      </c>
      <c r="B28" s="21" t="s">
        <v>169</v>
      </c>
      <c r="C28" s="331">
        <v>83</v>
      </c>
      <c r="D28" s="37">
        <f t="shared" si="6"/>
        <v>2</v>
      </c>
      <c r="E28" s="36">
        <f t="shared" si="7"/>
        <v>3</v>
      </c>
      <c r="F28" s="18">
        <f t="shared" si="2"/>
        <v>82</v>
      </c>
      <c r="G28" s="331">
        <v>3</v>
      </c>
      <c r="H28" s="18">
        <f t="shared" si="3"/>
        <v>27.333333333333332</v>
      </c>
      <c r="I28" s="18">
        <f t="shared" si="4"/>
        <v>17.000000000000004</v>
      </c>
      <c r="K28" s="259">
        <v>18</v>
      </c>
      <c r="L28" s="414" t="s">
        <v>487</v>
      </c>
      <c r="M28" s="414" t="s">
        <v>519</v>
      </c>
      <c r="N28" s="413" t="s">
        <v>520</v>
      </c>
      <c r="O28" s="422" t="s">
        <v>518</v>
      </c>
      <c r="P28" s="421" t="s">
        <v>174</v>
      </c>
      <c r="Q28" s="339"/>
      <c r="R28" s="339" t="s">
        <v>386</v>
      </c>
    </row>
    <row r="29" spans="1:18" ht="15" customHeight="1" thickTop="1" thickBot="1" x14ac:dyDescent="0.25">
      <c r="A29" s="8">
        <v>18</v>
      </c>
      <c r="B29" s="21" t="s">
        <v>168</v>
      </c>
      <c r="C29" s="331">
        <v>24</v>
      </c>
      <c r="D29" s="37">
        <f t="shared" si="6"/>
        <v>0</v>
      </c>
      <c r="E29" s="36">
        <f t="shared" si="7"/>
        <v>3</v>
      </c>
      <c r="F29" s="18">
        <f t="shared" si="2"/>
        <v>21</v>
      </c>
      <c r="G29" s="331">
        <v>1</v>
      </c>
      <c r="H29" s="18">
        <f t="shared" si="3"/>
        <v>21</v>
      </c>
      <c r="I29" s="18">
        <f t="shared" si="4"/>
        <v>12</v>
      </c>
      <c r="K29" s="259">
        <v>19</v>
      </c>
      <c r="L29" s="414" t="s">
        <v>487</v>
      </c>
      <c r="M29" s="414" t="s">
        <v>521</v>
      </c>
      <c r="N29" s="413" t="s">
        <v>522</v>
      </c>
      <c r="O29" s="415" t="s">
        <v>175</v>
      </c>
      <c r="P29" s="421" t="s">
        <v>174</v>
      </c>
      <c r="Q29" s="339"/>
      <c r="R29" s="454" t="s">
        <v>1030</v>
      </c>
    </row>
    <row r="30" spans="1:18" ht="15" customHeight="1" thickTop="1" thickBot="1" x14ac:dyDescent="0.25">
      <c r="A30" s="8">
        <v>19</v>
      </c>
      <c r="B30" s="21" t="s">
        <v>167</v>
      </c>
      <c r="C30" s="331">
        <v>51</v>
      </c>
      <c r="D30" s="37">
        <f t="shared" si="6"/>
        <v>0</v>
      </c>
      <c r="E30" s="36">
        <f t="shared" si="7"/>
        <v>1</v>
      </c>
      <c r="F30" s="18">
        <f t="shared" si="2"/>
        <v>50</v>
      </c>
      <c r="G30" s="331">
        <v>2</v>
      </c>
      <c r="H30" s="18">
        <f t="shared" si="3"/>
        <v>25</v>
      </c>
      <c r="I30" s="18">
        <f t="shared" si="4"/>
        <v>16</v>
      </c>
      <c r="K30" s="259">
        <v>20</v>
      </c>
      <c r="L30" s="414" t="s">
        <v>487</v>
      </c>
      <c r="M30" s="414" t="s">
        <v>523</v>
      </c>
      <c r="N30" s="413" t="s">
        <v>524</v>
      </c>
      <c r="O30" s="415" t="s">
        <v>137</v>
      </c>
      <c r="P30" s="415" t="s">
        <v>170</v>
      </c>
      <c r="Q30" s="339"/>
      <c r="R30" s="339" t="s">
        <v>1029</v>
      </c>
    </row>
    <row r="31" spans="1:18" ht="15" customHeight="1" thickTop="1" x14ac:dyDescent="0.2">
      <c r="A31" s="14"/>
      <c r="B31" s="20" t="s">
        <v>193</v>
      </c>
      <c r="C31" s="348">
        <f>SUM(C18:C30)</f>
        <v>985</v>
      </c>
      <c r="D31" s="348">
        <f t="shared" ref="D31:I31" si="8">SUM(D18:D30)</f>
        <v>25</v>
      </c>
      <c r="E31" s="348">
        <f t="shared" si="8"/>
        <v>20</v>
      </c>
      <c r="F31" s="348">
        <f t="shared" si="8"/>
        <v>991</v>
      </c>
      <c r="G31" s="348">
        <f t="shared" si="8"/>
        <v>36</v>
      </c>
      <c r="H31" s="348">
        <f t="shared" si="8"/>
        <v>344.99999999999994</v>
      </c>
      <c r="I31" s="348">
        <f t="shared" si="8"/>
        <v>197</v>
      </c>
      <c r="K31" s="259">
        <v>21</v>
      </c>
      <c r="L31" s="414" t="s">
        <v>487</v>
      </c>
      <c r="M31" s="414" t="s">
        <v>583</v>
      </c>
      <c r="N31" s="413" t="s">
        <v>584</v>
      </c>
      <c r="O31" s="414" t="s">
        <v>585</v>
      </c>
      <c r="P31" s="334" t="s">
        <v>177</v>
      </c>
      <c r="Q31" s="339"/>
      <c r="R31" s="339" t="s">
        <v>1029</v>
      </c>
    </row>
    <row r="32" spans="1:18" ht="15" customHeight="1" thickBot="1" x14ac:dyDescent="0.25">
      <c r="A32" s="16">
        <v>20</v>
      </c>
      <c r="B32" s="22" t="s">
        <v>166</v>
      </c>
      <c r="C32" s="331">
        <v>142</v>
      </c>
      <c r="D32" s="37">
        <f t="shared" ref="D32:D41" si="9">COUNTIF(P$11:P$10000,B32)</f>
        <v>3</v>
      </c>
      <c r="E32" s="36">
        <f t="shared" ref="E32:E41" si="10">COUNTIF(O$11:O$10000,B32)</f>
        <v>2</v>
      </c>
      <c r="F32" s="18">
        <f t="shared" si="2"/>
        <v>143</v>
      </c>
      <c r="G32" s="331">
        <v>4</v>
      </c>
      <c r="H32" s="18">
        <f t="shared" si="3"/>
        <v>35.75</v>
      </c>
      <c r="I32" s="18">
        <f t="shared" si="4"/>
        <v>-11</v>
      </c>
      <c r="K32" s="259">
        <v>22</v>
      </c>
      <c r="L32" s="414" t="s">
        <v>487</v>
      </c>
      <c r="M32" s="414" t="s">
        <v>586</v>
      </c>
      <c r="N32" s="413" t="s">
        <v>587</v>
      </c>
      <c r="O32" s="429" t="s">
        <v>201</v>
      </c>
      <c r="P32" s="334" t="s">
        <v>172</v>
      </c>
      <c r="Q32" s="339"/>
      <c r="R32" s="339" t="s">
        <v>1029</v>
      </c>
    </row>
    <row r="33" spans="1:18" ht="15" customHeight="1" thickTop="1" thickBot="1" x14ac:dyDescent="0.25">
      <c r="A33" s="16">
        <v>21</v>
      </c>
      <c r="B33" s="31" t="s">
        <v>165</v>
      </c>
      <c r="C33" s="331">
        <v>68</v>
      </c>
      <c r="D33" s="37">
        <f t="shared" si="9"/>
        <v>0</v>
      </c>
      <c r="E33" s="36">
        <f t="shared" si="10"/>
        <v>2</v>
      </c>
      <c r="F33" s="18">
        <f t="shared" si="2"/>
        <v>66</v>
      </c>
      <c r="G33" s="331">
        <v>3</v>
      </c>
      <c r="H33" s="18">
        <f t="shared" si="3"/>
        <v>22</v>
      </c>
      <c r="I33" s="18">
        <f t="shared" si="4"/>
        <v>33</v>
      </c>
      <c r="K33" s="259">
        <v>23</v>
      </c>
      <c r="L33" s="414" t="s">
        <v>487</v>
      </c>
      <c r="M33" s="414" t="s">
        <v>588</v>
      </c>
      <c r="N33" s="413" t="s">
        <v>589</v>
      </c>
      <c r="O33" s="414" t="s">
        <v>590</v>
      </c>
      <c r="P33" s="334" t="s">
        <v>171</v>
      </c>
      <c r="Q33" s="339"/>
      <c r="R33" s="339" t="s">
        <v>1029</v>
      </c>
    </row>
    <row r="34" spans="1:18" ht="15" customHeight="1" thickTop="1" thickBot="1" x14ac:dyDescent="0.25">
      <c r="A34" s="23">
        <v>22</v>
      </c>
      <c r="B34" s="171" t="s">
        <v>164</v>
      </c>
      <c r="C34" s="331">
        <v>37</v>
      </c>
      <c r="D34" s="37">
        <f t="shared" si="9"/>
        <v>1</v>
      </c>
      <c r="E34" s="36">
        <f t="shared" si="10"/>
        <v>1</v>
      </c>
      <c r="F34" s="18">
        <f t="shared" si="2"/>
        <v>37</v>
      </c>
      <c r="G34" s="331">
        <v>2</v>
      </c>
      <c r="H34" s="18">
        <f t="shared" si="3"/>
        <v>18.5</v>
      </c>
      <c r="I34" s="18">
        <f t="shared" si="4"/>
        <v>29</v>
      </c>
      <c r="K34" s="259">
        <v>24</v>
      </c>
      <c r="L34" s="399" t="s">
        <v>258</v>
      </c>
      <c r="M34" s="399" t="s">
        <v>591</v>
      </c>
      <c r="N34" s="400" t="s">
        <v>592</v>
      </c>
      <c r="O34" s="399" t="s">
        <v>593</v>
      </c>
      <c r="P34" s="334" t="s">
        <v>128</v>
      </c>
      <c r="Q34" s="339"/>
      <c r="R34" s="339" t="s">
        <v>1029</v>
      </c>
    </row>
    <row r="35" spans="1:18" ht="15" customHeight="1" thickTop="1" thickBot="1" x14ac:dyDescent="0.25">
      <c r="A35" s="23">
        <v>22</v>
      </c>
      <c r="B35" s="171" t="s">
        <v>163</v>
      </c>
      <c r="C35" s="331">
        <v>84</v>
      </c>
      <c r="D35" s="37">
        <f t="shared" si="9"/>
        <v>2</v>
      </c>
      <c r="E35" s="36">
        <f t="shared" si="10"/>
        <v>3</v>
      </c>
      <c r="F35" s="18">
        <f t="shared" si="2"/>
        <v>83</v>
      </c>
      <c r="G35" s="331">
        <v>3</v>
      </c>
      <c r="H35" s="18">
        <f t="shared" si="3"/>
        <v>27.666666666666668</v>
      </c>
      <c r="I35" s="18">
        <f t="shared" si="4"/>
        <v>15.999999999999996</v>
      </c>
      <c r="K35" s="259">
        <v>25</v>
      </c>
      <c r="L35" s="399" t="s">
        <v>299</v>
      </c>
      <c r="M35" s="399" t="s">
        <v>594</v>
      </c>
      <c r="N35" s="433" t="s">
        <v>595</v>
      </c>
      <c r="O35" s="400" t="s">
        <v>304</v>
      </c>
      <c r="P35" s="167" t="s">
        <v>365</v>
      </c>
      <c r="Q35" s="339"/>
      <c r="R35" s="339" t="s">
        <v>1029</v>
      </c>
    </row>
    <row r="36" spans="1:18" ht="15" customHeight="1" thickTop="1" thickBot="1" x14ac:dyDescent="0.25">
      <c r="A36" s="8">
        <v>23</v>
      </c>
      <c r="B36" s="30" t="s">
        <v>162</v>
      </c>
      <c r="C36" s="331">
        <v>144</v>
      </c>
      <c r="D36" s="37">
        <f t="shared" si="9"/>
        <v>3</v>
      </c>
      <c r="E36" s="36">
        <f t="shared" si="10"/>
        <v>1</v>
      </c>
      <c r="F36" s="18">
        <f t="shared" si="2"/>
        <v>146</v>
      </c>
      <c r="G36" s="331">
        <v>5</v>
      </c>
      <c r="H36" s="18">
        <f t="shared" si="3"/>
        <v>29.2</v>
      </c>
      <c r="I36" s="18">
        <f t="shared" si="4"/>
        <v>19.000000000000004</v>
      </c>
      <c r="K36" s="259">
        <v>26</v>
      </c>
      <c r="L36" s="399" t="s">
        <v>494</v>
      </c>
      <c r="M36" s="399" t="s">
        <v>596</v>
      </c>
      <c r="N36" s="400" t="s">
        <v>597</v>
      </c>
      <c r="O36" s="334" t="s">
        <v>66</v>
      </c>
      <c r="P36" s="329" t="s">
        <v>144</v>
      </c>
      <c r="Q36" s="339"/>
      <c r="R36" s="339" t="s">
        <v>1029</v>
      </c>
    </row>
    <row r="37" spans="1:18" ht="15" customHeight="1" thickTop="1" thickBot="1" x14ac:dyDescent="0.25">
      <c r="A37" s="8">
        <v>24</v>
      </c>
      <c r="B37" s="22" t="s">
        <v>161</v>
      </c>
      <c r="C37" s="331">
        <v>102</v>
      </c>
      <c r="D37" s="37">
        <f t="shared" si="9"/>
        <v>2</v>
      </c>
      <c r="E37" s="36">
        <f t="shared" si="10"/>
        <v>3</v>
      </c>
      <c r="F37" s="18">
        <f t="shared" si="2"/>
        <v>101</v>
      </c>
      <c r="G37" s="331">
        <v>4</v>
      </c>
      <c r="H37" s="18">
        <f t="shared" si="3"/>
        <v>25.25</v>
      </c>
      <c r="I37" s="18">
        <f t="shared" si="4"/>
        <v>31</v>
      </c>
      <c r="K37" s="259">
        <v>27</v>
      </c>
      <c r="L37" s="399" t="s">
        <v>598</v>
      </c>
      <c r="M37" s="399" t="s">
        <v>599</v>
      </c>
      <c r="N37" s="402" t="s">
        <v>600</v>
      </c>
      <c r="O37" s="334" t="s">
        <v>601</v>
      </c>
      <c r="P37" s="329" t="s">
        <v>148</v>
      </c>
      <c r="Q37" s="339"/>
      <c r="R37" s="437" t="s">
        <v>1280</v>
      </c>
    </row>
    <row r="38" spans="1:18" ht="15" customHeight="1" thickTop="1" thickBot="1" x14ac:dyDescent="0.25">
      <c r="A38" s="8">
        <v>25</v>
      </c>
      <c r="B38" s="22" t="s">
        <v>160</v>
      </c>
      <c r="C38" s="331">
        <v>95</v>
      </c>
      <c r="D38" s="37">
        <f t="shared" si="9"/>
        <v>3</v>
      </c>
      <c r="E38" s="36">
        <f t="shared" si="10"/>
        <v>2</v>
      </c>
      <c r="F38" s="18">
        <f t="shared" si="2"/>
        <v>96</v>
      </c>
      <c r="G38" s="331">
        <v>3</v>
      </c>
      <c r="H38" s="18">
        <f t="shared" si="3"/>
        <v>32</v>
      </c>
      <c r="I38" s="18">
        <f t="shared" si="4"/>
        <v>3</v>
      </c>
      <c r="K38" s="259">
        <v>28</v>
      </c>
      <c r="L38" s="399" t="s">
        <v>494</v>
      </c>
      <c r="M38" s="399" t="s">
        <v>602</v>
      </c>
      <c r="N38" s="402" t="s">
        <v>603</v>
      </c>
      <c r="O38" s="334" t="s">
        <v>604</v>
      </c>
      <c r="P38" s="334" t="s">
        <v>149</v>
      </c>
      <c r="Q38" s="339"/>
      <c r="R38" s="329" t="s">
        <v>386</v>
      </c>
    </row>
    <row r="39" spans="1:18" ht="15" customHeight="1" thickTop="1" thickBot="1" x14ac:dyDescent="0.25">
      <c r="A39" s="8">
        <v>26</v>
      </c>
      <c r="B39" s="139" t="s">
        <v>159</v>
      </c>
      <c r="C39" s="331">
        <v>48</v>
      </c>
      <c r="D39" s="37">
        <f t="shared" si="9"/>
        <v>0</v>
      </c>
      <c r="E39" s="36">
        <f t="shared" si="10"/>
        <v>0</v>
      </c>
      <c r="F39" s="18">
        <f t="shared" si="2"/>
        <v>48</v>
      </c>
      <c r="G39" s="331">
        <v>2</v>
      </c>
      <c r="H39" s="18">
        <f t="shared" si="3"/>
        <v>24</v>
      </c>
      <c r="I39" s="18">
        <f t="shared" si="4"/>
        <v>18</v>
      </c>
      <c r="K39" s="259">
        <v>29</v>
      </c>
      <c r="L39" s="399" t="s">
        <v>494</v>
      </c>
      <c r="M39" s="399" t="s">
        <v>605</v>
      </c>
      <c r="N39" s="400" t="s">
        <v>660</v>
      </c>
      <c r="O39" s="329" t="s">
        <v>145</v>
      </c>
      <c r="P39" s="329" t="s">
        <v>142</v>
      </c>
      <c r="Q39" s="339"/>
      <c r="R39" s="437" t="s">
        <v>145</v>
      </c>
    </row>
    <row r="40" spans="1:18" ht="15" customHeight="1" thickTop="1" thickBot="1" x14ac:dyDescent="0.25">
      <c r="A40" s="8">
        <v>27</v>
      </c>
      <c r="B40" s="24" t="s">
        <v>158</v>
      </c>
      <c r="C40" s="331">
        <v>62</v>
      </c>
      <c r="D40" s="37">
        <f t="shared" si="9"/>
        <v>0</v>
      </c>
      <c r="E40" s="36">
        <f t="shared" si="10"/>
        <v>0</v>
      </c>
      <c r="F40" s="18">
        <f t="shared" si="2"/>
        <v>62</v>
      </c>
      <c r="G40" s="331">
        <v>2</v>
      </c>
      <c r="H40" s="18">
        <f t="shared" si="3"/>
        <v>31</v>
      </c>
      <c r="I40" s="18">
        <f t="shared" si="4"/>
        <v>4</v>
      </c>
      <c r="K40" s="259">
        <v>30</v>
      </c>
      <c r="L40" s="414" t="s">
        <v>494</v>
      </c>
      <c r="M40" s="414" t="s">
        <v>668</v>
      </c>
      <c r="N40" s="413" t="s">
        <v>669</v>
      </c>
      <c r="O40" s="329" t="s">
        <v>148</v>
      </c>
      <c r="P40" s="167" t="s">
        <v>365</v>
      </c>
      <c r="Q40" s="339"/>
      <c r="R40" s="329" t="s">
        <v>386</v>
      </c>
    </row>
    <row r="41" spans="1:18" ht="15" customHeight="1" thickTop="1" thickBot="1" x14ac:dyDescent="0.25">
      <c r="A41" s="8">
        <v>28</v>
      </c>
      <c r="B41" s="24" t="s">
        <v>157</v>
      </c>
      <c r="C41" s="331">
        <v>6</v>
      </c>
      <c r="D41" s="37">
        <f t="shared" si="9"/>
        <v>1</v>
      </c>
      <c r="E41" s="36">
        <f t="shared" si="10"/>
        <v>0</v>
      </c>
      <c r="F41" s="18">
        <f t="shared" si="2"/>
        <v>7</v>
      </c>
      <c r="G41" s="331">
        <v>1</v>
      </c>
      <c r="H41" s="18">
        <f t="shared" si="3"/>
        <v>7</v>
      </c>
      <c r="I41" s="18">
        <f t="shared" si="4"/>
        <v>26</v>
      </c>
      <c r="K41" s="259">
        <v>31</v>
      </c>
      <c r="L41" s="399" t="s">
        <v>487</v>
      </c>
      <c r="M41" s="399" t="s">
        <v>670</v>
      </c>
      <c r="N41" s="400" t="s">
        <v>671</v>
      </c>
      <c r="O41" s="334" t="s">
        <v>169</v>
      </c>
      <c r="P41" s="429" t="s">
        <v>201</v>
      </c>
      <c r="Q41" s="339"/>
      <c r="R41" s="329" t="s">
        <v>386</v>
      </c>
    </row>
    <row r="42" spans="1:18" ht="15" customHeight="1" thickTop="1" x14ac:dyDescent="0.2">
      <c r="A42" s="8">
        <v>29</v>
      </c>
      <c r="B42" s="20" t="s">
        <v>193</v>
      </c>
      <c r="C42" s="348">
        <f>SUM(C32:C41)</f>
        <v>788</v>
      </c>
      <c r="D42" s="348">
        <f t="shared" ref="D42:I42" si="11">SUM(D32:D41)</f>
        <v>15</v>
      </c>
      <c r="E42" s="348">
        <f t="shared" si="11"/>
        <v>14</v>
      </c>
      <c r="F42" s="348">
        <f t="shared" si="11"/>
        <v>789</v>
      </c>
      <c r="G42" s="348">
        <f t="shared" si="11"/>
        <v>29</v>
      </c>
      <c r="H42" s="348">
        <f t="shared" si="11"/>
        <v>252.36666666666667</v>
      </c>
      <c r="I42" s="348">
        <f t="shared" si="11"/>
        <v>168</v>
      </c>
      <c r="K42" s="259">
        <v>32</v>
      </c>
      <c r="L42" s="399" t="s">
        <v>487</v>
      </c>
      <c r="M42" s="399" t="s">
        <v>672</v>
      </c>
      <c r="N42" s="400" t="s">
        <v>673</v>
      </c>
      <c r="O42" s="334" t="s">
        <v>178</v>
      </c>
      <c r="P42" s="334" t="s">
        <v>174</v>
      </c>
      <c r="Q42" s="339"/>
      <c r="R42" s="437" t="s">
        <v>1030</v>
      </c>
    </row>
    <row r="43" spans="1:18" ht="15" customHeight="1" thickBot="1" x14ac:dyDescent="0.25">
      <c r="A43" s="8">
        <v>30</v>
      </c>
      <c r="B43" s="65" t="s">
        <v>156</v>
      </c>
      <c r="C43" s="331">
        <v>201</v>
      </c>
      <c r="D43" s="37">
        <f t="shared" ref="D43:D50" si="12">COUNTIF(P$11:P$10000,B43)</f>
        <v>2</v>
      </c>
      <c r="E43" s="36">
        <f t="shared" ref="E43:E50" si="13">COUNTIF(O$11:O$10000,B43)</f>
        <v>4</v>
      </c>
      <c r="F43" s="18">
        <f t="shared" si="2"/>
        <v>199</v>
      </c>
      <c r="G43" s="331">
        <v>5</v>
      </c>
      <c r="H43" s="18">
        <f t="shared" si="3"/>
        <v>39.799999999999997</v>
      </c>
      <c r="I43" s="18">
        <f t="shared" si="4"/>
        <v>-33.999999999999986</v>
      </c>
      <c r="K43" s="259">
        <v>33</v>
      </c>
      <c r="L43" s="414" t="s">
        <v>275</v>
      </c>
      <c r="M43" s="414" t="s">
        <v>729</v>
      </c>
      <c r="N43" s="413" t="s">
        <v>730</v>
      </c>
      <c r="O43" s="334" t="s">
        <v>94</v>
      </c>
      <c r="P43" s="334" t="s">
        <v>96</v>
      </c>
      <c r="Q43" s="339"/>
      <c r="R43" s="329" t="s">
        <v>386</v>
      </c>
    </row>
    <row r="44" spans="1:18" ht="15" customHeight="1" thickTop="1" thickBot="1" x14ac:dyDescent="0.35">
      <c r="A44" s="8">
        <v>31</v>
      </c>
      <c r="B44" s="34" t="s">
        <v>187</v>
      </c>
      <c r="C44" s="331">
        <v>124</v>
      </c>
      <c r="D44" s="37">
        <f t="shared" si="12"/>
        <v>3</v>
      </c>
      <c r="E44" s="36">
        <f t="shared" si="13"/>
        <v>4</v>
      </c>
      <c r="F44" s="18">
        <f t="shared" si="2"/>
        <v>123</v>
      </c>
      <c r="G44" s="331">
        <v>4</v>
      </c>
      <c r="H44" s="18">
        <f t="shared" si="3"/>
        <v>30.75</v>
      </c>
      <c r="I44" s="18">
        <f t="shared" si="4"/>
        <v>9</v>
      </c>
      <c r="K44" s="259"/>
      <c r="L44" s="399" t="s">
        <v>487</v>
      </c>
      <c r="M44" s="399" t="s">
        <v>1840</v>
      </c>
      <c r="N44" s="498" t="s">
        <v>2224</v>
      </c>
      <c r="O44" s="219" t="s">
        <v>202</v>
      </c>
      <c r="P44" s="438" t="s">
        <v>5</v>
      </c>
      <c r="Q44" s="329"/>
      <c r="R44" s="329" t="s">
        <v>386</v>
      </c>
    </row>
    <row r="45" spans="1:18" ht="15" customHeight="1" thickTop="1" thickBot="1" x14ac:dyDescent="0.25">
      <c r="A45" s="14">
        <v>32</v>
      </c>
      <c r="B45" s="17" t="s">
        <v>155</v>
      </c>
      <c r="C45" s="331">
        <v>47</v>
      </c>
      <c r="D45" s="37">
        <f t="shared" si="12"/>
        <v>3</v>
      </c>
      <c r="E45" s="36">
        <f t="shared" si="13"/>
        <v>0</v>
      </c>
      <c r="F45" s="18">
        <f t="shared" si="2"/>
        <v>50</v>
      </c>
      <c r="G45" s="331">
        <v>2</v>
      </c>
      <c r="H45" s="18">
        <f t="shared" si="3"/>
        <v>25</v>
      </c>
      <c r="I45" s="18">
        <f t="shared" si="4"/>
        <v>16</v>
      </c>
      <c r="K45" s="259">
        <v>35</v>
      </c>
      <c r="L45" s="399" t="s">
        <v>259</v>
      </c>
      <c r="M45" s="399" t="s">
        <v>733</v>
      </c>
      <c r="N45" s="400" t="s">
        <v>734</v>
      </c>
      <c r="O45" s="334" t="s">
        <v>110</v>
      </c>
      <c r="P45" s="334" t="s">
        <v>116</v>
      </c>
      <c r="Q45" s="339"/>
      <c r="R45" s="329" t="s">
        <v>386</v>
      </c>
    </row>
    <row r="46" spans="1:18" ht="15" customHeight="1" thickTop="1" thickBot="1" x14ac:dyDescent="0.25">
      <c r="A46" s="14">
        <v>33</v>
      </c>
      <c r="B46" s="17" t="s">
        <v>154</v>
      </c>
      <c r="C46" s="331">
        <v>22</v>
      </c>
      <c r="D46" s="37">
        <f t="shared" si="12"/>
        <v>0</v>
      </c>
      <c r="E46" s="36">
        <f t="shared" si="13"/>
        <v>0</v>
      </c>
      <c r="F46" s="18">
        <f t="shared" si="2"/>
        <v>22</v>
      </c>
      <c r="G46" s="331">
        <v>1</v>
      </c>
      <c r="H46" s="18">
        <f t="shared" si="3"/>
        <v>22</v>
      </c>
      <c r="I46" s="18">
        <f t="shared" si="4"/>
        <v>11</v>
      </c>
      <c r="K46" s="259">
        <v>36</v>
      </c>
      <c r="L46" s="399" t="s">
        <v>805</v>
      </c>
      <c r="M46" s="399" t="s">
        <v>806</v>
      </c>
      <c r="N46" s="402" t="s">
        <v>807</v>
      </c>
      <c r="O46" s="334" t="s">
        <v>99</v>
      </c>
      <c r="P46" s="167" t="s">
        <v>105</v>
      </c>
      <c r="Q46" s="399" t="s">
        <v>775</v>
      </c>
      <c r="R46" s="329" t="s">
        <v>386</v>
      </c>
    </row>
    <row r="47" spans="1:18" ht="15" customHeight="1" thickTop="1" thickBot="1" x14ac:dyDescent="0.25">
      <c r="A47" s="14">
        <v>34</v>
      </c>
      <c r="B47" s="17" t="s">
        <v>10</v>
      </c>
      <c r="C47" s="331">
        <v>18</v>
      </c>
      <c r="D47" s="37">
        <f t="shared" si="12"/>
        <v>1</v>
      </c>
      <c r="E47" s="36">
        <f t="shared" si="13"/>
        <v>2</v>
      </c>
      <c r="F47" s="18">
        <f t="shared" si="2"/>
        <v>17</v>
      </c>
      <c r="G47" s="331">
        <v>1</v>
      </c>
      <c r="H47" s="18">
        <f t="shared" si="3"/>
        <v>17</v>
      </c>
      <c r="I47" s="18">
        <f t="shared" si="4"/>
        <v>16</v>
      </c>
      <c r="K47" s="259">
        <v>37</v>
      </c>
      <c r="L47" s="399" t="s">
        <v>255</v>
      </c>
      <c r="M47" s="399" t="s">
        <v>808</v>
      </c>
      <c r="N47" s="402" t="s">
        <v>809</v>
      </c>
      <c r="O47" s="406" t="s">
        <v>810</v>
      </c>
      <c r="P47" s="401" t="s">
        <v>138</v>
      </c>
      <c r="Q47" s="399" t="s">
        <v>775</v>
      </c>
      <c r="R47" s="329" t="s">
        <v>386</v>
      </c>
    </row>
    <row r="48" spans="1:18" ht="15" customHeight="1" thickTop="1" thickBot="1" x14ac:dyDescent="0.25">
      <c r="A48" s="14">
        <v>35</v>
      </c>
      <c r="B48" s="65" t="s">
        <v>153</v>
      </c>
      <c r="C48" s="331">
        <v>161</v>
      </c>
      <c r="D48" s="37">
        <f t="shared" si="12"/>
        <v>2</v>
      </c>
      <c r="E48" s="36">
        <f t="shared" si="13"/>
        <v>2</v>
      </c>
      <c r="F48" s="18">
        <f t="shared" si="2"/>
        <v>161</v>
      </c>
      <c r="G48" s="331">
        <v>6</v>
      </c>
      <c r="H48" s="18">
        <f t="shared" si="3"/>
        <v>26.833333333333332</v>
      </c>
      <c r="I48" s="18">
        <f t="shared" si="4"/>
        <v>37.000000000000007</v>
      </c>
      <c r="K48" s="259">
        <v>38</v>
      </c>
      <c r="L48" s="399" t="s">
        <v>218</v>
      </c>
      <c r="M48" s="399" t="s">
        <v>811</v>
      </c>
      <c r="N48" s="402" t="s">
        <v>812</v>
      </c>
      <c r="O48" s="336" t="s">
        <v>161</v>
      </c>
      <c r="P48" s="438" t="s">
        <v>5</v>
      </c>
      <c r="Q48" s="436" t="s">
        <v>775</v>
      </c>
      <c r="R48" s="329" t="s">
        <v>386</v>
      </c>
    </row>
    <row r="49" spans="1:18" ht="15" customHeight="1" thickTop="1" thickBot="1" x14ac:dyDescent="0.25">
      <c r="A49" s="14">
        <v>36</v>
      </c>
      <c r="B49" s="65" t="s">
        <v>152</v>
      </c>
      <c r="C49" s="331">
        <v>124</v>
      </c>
      <c r="D49" s="37">
        <f t="shared" si="12"/>
        <v>9</v>
      </c>
      <c r="E49" s="36">
        <f t="shared" si="13"/>
        <v>0</v>
      </c>
      <c r="F49" s="18">
        <f t="shared" si="2"/>
        <v>133</v>
      </c>
      <c r="G49" s="331">
        <v>3</v>
      </c>
      <c r="H49" s="18">
        <f t="shared" si="3"/>
        <v>44.333333333333336</v>
      </c>
      <c r="I49" s="18">
        <f t="shared" si="4"/>
        <v>-34.000000000000007</v>
      </c>
      <c r="K49" s="259">
        <v>39</v>
      </c>
      <c r="L49" s="399" t="s">
        <v>487</v>
      </c>
      <c r="M49" s="399" t="s">
        <v>813</v>
      </c>
      <c r="N49" s="402" t="s">
        <v>814</v>
      </c>
      <c r="O49" s="401" t="s">
        <v>168</v>
      </c>
      <c r="P49" s="401" t="s">
        <v>170</v>
      </c>
      <c r="Q49" s="399" t="s">
        <v>775</v>
      </c>
      <c r="R49" s="329" t="s">
        <v>386</v>
      </c>
    </row>
    <row r="50" spans="1:18" ht="15" customHeight="1" thickTop="1" thickBot="1" x14ac:dyDescent="0.25">
      <c r="A50" s="14"/>
      <c r="B50" s="65" t="s">
        <v>365</v>
      </c>
      <c r="C50" s="331">
        <v>41</v>
      </c>
      <c r="D50" s="37">
        <f t="shared" si="12"/>
        <v>7</v>
      </c>
      <c r="E50" s="36">
        <f t="shared" si="13"/>
        <v>0</v>
      </c>
      <c r="F50" s="18">
        <f>SUM(C50+D50-E50)</f>
        <v>48</v>
      </c>
      <c r="G50" s="331">
        <v>2</v>
      </c>
      <c r="H50" s="18">
        <f>F50/G50</f>
        <v>24</v>
      </c>
      <c r="I50" s="18">
        <f>(33-H50)*G50</f>
        <v>18</v>
      </c>
      <c r="K50" s="259"/>
      <c r="L50" s="399" t="s">
        <v>487</v>
      </c>
      <c r="M50" s="399" t="s">
        <v>815</v>
      </c>
      <c r="N50" s="402" t="s">
        <v>816</v>
      </c>
      <c r="O50" s="401" t="s">
        <v>140</v>
      </c>
      <c r="P50" s="401" t="s">
        <v>170</v>
      </c>
      <c r="Q50" s="399" t="s">
        <v>775</v>
      </c>
      <c r="R50" s="329" t="s">
        <v>386</v>
      </c>
    </row>
    <row r="51" spans="1:18" ht="15" customHeight="1" thickTop="1" x14ac:dyDescent="0.2">
      <c r="A51" s="14"/>
      <c r="B51" s="20" t="s">
        <v>193</v>
      </c>
      <c r="C51" s="348">
        <f t="shared" ref="C51:I51" si="14">SUM(C43:C49)</f>
        <v>697</v>
      </c>
      <c r="D51" s="348">
        <f t="shared" si="14"/>
        <v>20</v>
      </c>
      <c r="E51" s="348">
        <f t="shared" si="14"/>
        <v>12</v>
      </c>
      <c r="F51" s="348">
        <f t="shared" si="14"/>
        <v>705</v>
      </c>
      <c r="G51" s="348">
        <f t="shared" si="14"/>
        <v>22</v>
      </c>
      <c r="H51" s="348">
        <f t="shared" si="14"/>
        <v>205.7166666666667</v>
      </c>
      <c r="I51" s="348">
        <f t="shared" si="14"/>
        <v>21.000000000000014</v>
      </c>
      <c r="K51" s="259">
        <v>40</v>
      </c>
      <c r="L51" s="399" t="s">
        <v>299</v>
      </c>
      <c r="M51" s="399" t="s">
        <v>817</v>
      </c>
      <c r="N51" s="402" t="s">
        <v>818</v>
      </c>
      <c r="O51" s="401" t="s">
        <v>59</v>
      </c>
      <c r="P51" s="401" t="s">
        <v>74</v>
      </c>
      <c r="Q51" s="399" t="s">
        <v>775</v>
      </c>
      <c r="R51" s="329" t="s">
        <v>386</v>
      </c>
    </row>
    <row r="52" spans="1:18" ht="15" customHeight="1" thickBot="1" x14ac:dyDescent="0.25">
      <c r="A52" s="14">
        <v>37</v>
      </c>
      <c r="B52" s="17" t="s">
        <v>151</v>
      </c>
      <c r="C52" s="331">
        <v>48</v>
      </c>
      <c r="D52" s="37">
        <f t="shared" ref="D52:D63" si="15">COUNTIF(P$11:P$10000,B52)</f>
        <v>0</v>
      </c>
      <c r="E52" s="36">
        <f t="shared" ref="E52:E63" si="16">COUNTIF(O$11:O$10000,B52)</f>
        <v>1</v>
      </c>
      <c r="F52" s="18">
        <f t="shared" si="2"/>
        <v>47</v>
      </c>
      <c r="G52" s="331">
        <v>2</v>
      </c>
      <c r="H52" s="18">
        <f t="shared" si="3"/>
        <v>23.5</v>
      </c>
      <c r="I52" s="18">
        <f t="shared" si="4"/>
        <v>19</v>
      </c>
      <c r="K52" s="259">
        <v>41</v>
      </c>
      <c r="L52" s="399" t="s">
        <v>383</v>
      </c>
      <c r="M52" s="399" t="s">
        <v>819</v>
      </c>
      <c r="N52" s="402" t="s">
        <v>820</v>
      </c>
      <c r="O52" s="289" t="s">
        <v>147</v>
      </c>
      <c r="P52" s="289" t="s">
        <v>146</v>
      </c>
      <c r="Q52" s="399" t="s">
        <v>775</v>
      </c>
      <c r="R52" s="329" t="s">
        <v>386</v>
      </c>
    </row>
    <row r="53" spans="1:18" ht="15" customHeight="1" thickTop="1" thickBot="1" x14ac:dyDescent="0.25">
      <c r="A53" s="14">
        <v>38</v>
      </c>
      <c r="B53" s="17" t="s">
        <v>150</v>
      </c>
      <c r="C53" s="331">
        <v>97</v>
      </c>
      <c r="D53" s="37">
        <f t="shared" si="15"/>
        <v>0</v>
      </c>
      <c r="E53" s="36">
        <f t="shared" si="16"/>
        <v>1</v>
      </c>
      <c r="F53" s="18">
        <f t="shared" si="2"/>
        <v>96</v>
      </c>
      <c r="G53" s="331">
        <v>3</v>
      </c>
      <c r="H53" s="18">
        <f t="shared" si="3"/>
        <v>32</v>
      </c>
      <c r="I53" s="18">
        <f t="shared" si="4"/>
        <v>3</v>
      </c>
      <c r="K53" s="259">
        <v>42</v>
      </c>
      <c r="L53" s="399" t="s">
        <v>634</v>
      </c>
      <c r="M53" s="399" t="s">
        <v>821</v>
      </c>
      <c r="N53" s="402" t="s">
        <v>822</v>
      </c>
      <c r="O53" s="336" t="s">
        <v>166</v>
      </c>
      <c r="P53" s="404" t="s">
        <v>156</v>
      </c>
      <c r="Q53" s="399" t="s">
        <v>792</v>
      </c>
      <c r="R53" s="339" t="s">
        <v>386</v>
      </c>
    </row>
    <row r="54" spans="1:18" ht="15" customHeight="1" thickTop="1" thickBot="1" x14ac:dyDescent="0.25">
      <c r="A54" s="14">
        <v>39</v>
      </c>
      <c r="B54" s="17" t="s">
        <v>149</v>
      </c>
      <c r="C54" s="331">
        <v>98</v>
      </c>
      <c r="D54" s="37">
        <f t="shared" si="15"/>
        <v>1</v>
      </c>
      <c r="E54" s="36">
        <f t="shared" si="16"/>
        <v>2</v>
      </c>
      <c r="F54" s="18">
        <f t="shared" si="2"/>
        <v>97</v>
      </c>
      <c r="G54" s="331">
        <v>3</v>
      </c>
      <c r="H54" s="18">
        <f t="shared" si="3"/>
        <v>32.333333333333336</v>
      </c>
      <c r="I54" s="18">
        <f t="shared" si="4"/>
        <v>1.9999999999999929</v>
      </c>
      <c r="K54" s="259">
        <v>43</v>
      </c>
      <c r="L54" s="399" t="s">
        <v>487</v>
      </c>
      <c r="M54" s="399" t="s">
        <v>823</v>
      </c>
      <c r="N54" s="402" t="s">
        <v>824</v>
      </c>
      <c r="O54" s="219" t="s">
        <v>6</v>
      </c>
      <c r="P54" s="439" t="s">
        <v>177</v>
      </c>
      <c r="Q54" s="399" t="s">
        <v>792</v>
      </c>
      <c r="R54" s="219" t="s">
        <v>386</v>
      </c>
    </row>
    <row r="55" spans="1:18" ht="15" customHeight="1" thickTop="1" thickBot="1" x14ac:dyDescent="0.25">
      <c r="A55" s="14">
        <v>40</v>
      </c>
      <c r="B55" s="18" t="s">
        <v>148</v>
      </c>
      <c r="C55" s="331">
        <v>127</v>
      </c>
      <c r="D55" s="37">
        <f t="shared" si="15"/>
        <v>3</v>
      </c>
      <c r="E55" s="36">
        <f t="shared" si="16"/>
        <v>2</v>
      </c>
      <c r="F55" s="18">
        <f t="shared" si="2"/>
        <v>128</v>
      </c>
      <c r="G55" s="331">
        <v>4</v>
      </c>
      <c r="H55" s="18">
        <f t="shared" si="3"/>
        <v>32</v>
      </c>
      <c r="I55" s="18">
        <f t="shared" si="4"/>
        <v>4</v>
      </c>
      <c r="K55" s="259">
        <v>44</v>
      </c>
      <c r="L55" s="399" t="s">
        <v>805</v>
      </c>
      <c r="M55" s="399" t="s">
        <v>825</v>
      </c>
      <c r="N55" s="402" t="s">
        <v>826</v>
      </c>
      <c r="O55" s="167" t="s">
        <v>101</v>
      </c>
      <c r="P55" s="167" t="s">
        <v>105</v>
      </c>
      <c r="Q55" s="399" t="s">
        <v>827</v>
      </c>
      <c r="R55" s="339" t="s">
        <v>386</v>
      </c>
    </row>
    <row r="56" spans="1:18" ht="15" customHeight="1" thickTop="1" thickBot="1" x14ac:dyDescent="0.25">
      <c r="A56" s="14">
        <v>41</v>
      </c>
      <c r="B56" s="18" t="s">
        <v>147</v>
      </c>
      <c r="C56" s="331">
        <v>137</v>
      </c>
      <c r="D56" s="37">
        <f t="shared" si="15"/>
        <v>3</v>
      </c>
      <c r="E56" s="36">
        <f t="shared" si="16"/>
        <v>2</v>
      </c>
      <c r="F56" s="18">
        <f t="shared" si="2"/>
        <v>138</v>
      </c>
      <c r="G56" s="331">
        <v>4</v>
      </c>
      <c r="H56" s="18">
        <f t="shared" si="3"/>
        <v>34.5</v>
      </c>
      <c r="I56" s="18">
        <f t="shared" si="4"/>
        <v>-6</v>
      </c>
      <c r="K56" s="259">
        <v>45</v>
      </c>
      <c r="L56" s="399" t="s">
        <v>259</v>
      </c>
      <c r="M56" s="399" t="s">
        <v>828</v>
      </c>
      <c r="N56" s="402" t="s">
        <v>829</v>
      </c>
      <c r="O56" s="410" t="s">
        <v>114</v>
      </c>
      <c r="P56" s="403" t="s">
        <v>117</v>
      </c>
      <c r="Q56" s="399" t="s">
        <v>775</v>
      </c>
      <c r="R56" s="454" t="s">
        <v>1281</v>
      </c>
    </row>
    <row r="57" spans="1:18" ht="15" customHeight="1" thickTop="1" thickBot="1" x14ac:dyDescent="0.25">
      <c r="A57" s="14">
        <v>42</v>
      </c>
      <c r="B57" s="18" t="s">
        <v>146</v>
      </c>
      <c r="C57" s="331">
        <v>49</v>
      </c>
      <c r="D57" s="37">
        <f t="shared" si="15"/>
        <v>3</v>
      </c>
      <c r="E57" s="36">
        <f t="shared" si="16"/>
        <v>0</v>
      </c>
      <c r="F57" s="18">
        <f t="shared" si="2"/>
        <v>52</v>
      </c>
      <c r="G57" s="331">
        <v>2</v>
      </c>
      <c r="H57" s="18">
        <f t="shared" si="3"/>
        <v>26</v>
      </c>
      <c r="I57" s="18">
        <f t="shared" si="4"/>
        <v>14</v>
      </c>
      <c r="K57" s="259">
        <v>46</v>
      </c>
      <c r="L57" s="399" t="s">
        <v>234</v>
      </c>
      <c r="M57" s="399" t="s">
        <v>830</v>
      </c>
      <c r="N57" s="402" t="s">
        <v>831</v>
      </c>
      <c r="O57" s="336" t="s">
        <v>160</v>
      </c>
      <c r="P57" s="336" t="s">
        <v>166</v>
      </c>
      <c r="Q57" s="399" t="s">
        <v>832</v>
      </c>
      <c r="R57" s="339" t="s">
        <v>386</v>
      </c>
    </row>
    <row r="58" spans="1:18" ht="15" customHeight="1" thickTop="1" thickBot="1" x14ac:dyDescent="0.25">
      <c r="A58" s="14">
        <v>43</v>
      </c>
      <c r="B58" s="18" t="s">
        <v>145</v>
      </c>
      <c r="C58" s="331">
        <v>76</v>
      </c>
      <c r="D58" s="37">
        <f t="shared" si="15"/>
        <v>0</v>
      </c>
      <c r="E58" s="36">
        <f t="shared" si="16"/>
        <v>2</v>
      </c>
      <c r="F58" s="18">
        <f t="shared" si="2"/>
        <v>74</v>
      </c>
      <c r="G58" s="331">
        <v>3</v>
      </c>
      <c r="H58" s="18">
        <f t="shared" si="3"/>
        <v>24.666666666666668</v>
      </c>
      <c r="I58" s="18">
        <f t="shared" si="4"/>
        <v>24.999999999999996</v>
      </c>
      <c r="K58" s="259">
        <v>47</v>
      </c>
      <c r="L58" s="399" t="s">
        <v>299</v>
      </c>
      <c r="M58" s="399" t="s">
        <v>833</v>
      </c>
      <c r="N58" s="402" t="s">
        <v>834</v>
      </c>
      <c r="O58" s="401" t="s">
        <v>73</v>
      </c>
      <c r="P58" s="401" t="s">
        <v>74</v>
      </c>
      <c r="Q58" s="399" t="s">
        <v>835</v>
      </c>
      <c r="R58" s="339" t="s">
        <v>386</v>
      </c>
    </row>
    <row r="59" spans="1:18" ht="15" customHeight="1" thickTop="1" thickBot="1" x14ac:dyDescent="0.25">
      <c r="A59" s="14">
        <v>44</v>
      </c>
      <c r="B59" s="18" t="s">
        <v>144</v>
      </c>
      <c r="C59" s="331">
        <v>91</v>
      </c>
      <c r="D59" s="37">
        <f t="shared" si="15"/>
        <v>3</v>
      </c>
      <c r="E59" s="36">
        <f t="shared" si="16"/>
        <v>3</v>
      </c>
      <c r="F59" s="18">
        <f t="shared" si="2"/>
        <v>91</v>
      </c>
      <c r="G59" s="331">
        <v>3</v>
      </c>
      <c r="H59" s="18">
        <f t="shared" si="3"/>
        <v>30.333333333333332</v>
      </c>
      <c r="I59" s="18">
        <f t="shared" si="4"/>
        <v>8.0000000000000036</v>
      </c>
      <c r="K59" s="259">
        <v>48</v>
      </c>
      <c r="L59" s="399" t="s">
        <v>383</v>
      </c>
      <c r="M59" s="399" t="s">
        <v>836</v>
      </c>
      <c r="N59" s="402" t="s">
        <v>837</v>
      </c>
      <c r="O59" s="401" t="s">
        <v>150</v>
      </c>
      <c r="P59" s="405" t="s">
        <v>141</v>
      </c>
      <c r="Q59" s="399" t="s">
        <v>775</v>
      </c>
      <c r="R59" s="339" t="s">
        <v>386</v>
      </c>
    </row>
    <row r="60" spans="1:18" ht="15" customHeight="1" thickTop="1" thickBot="1" x14ac:dyDescent="0.25">
      <c r="A60" s="8">
        <v>45</v>
      </c>
      <c r="B60" s="17" t="s">
        <v>143</v>
      </c>
      <c r="C60" s="331">
        <v>42</v>
      </c>
      <c r="D60" s="37">
        <f t="shared" si="15"/>
        <v>1</v>
      </c>
      <c r="E60" s="36">
        <f t="shared" si="16"/>
        <v>0</v>
      </c>
      <c r="F60" s="18">
        <f t="shared" si="2"/>
        <v>43</v>
      </c>
      <c r="G60" s="331">
        <v>2</v>
      </c>
      <c r="H60" s="18">
        <f t="shared" si="3"/>
        <v>21.5</v>
      </c>
      <c r="I60" s="18">
        <f t="shared" si="4"/>
        <v>23</v>
      </c>
      <c r="K60" s="259">
        <v>49</v>
      </c>
      <c r="L60" s="399" t="s">
        <v>218</v>
      </c>
      <c r="M60" s="399" t="s">
        <v>838</v>
      </c>
      <c r="N60" s="402" t="s">
        <v>839</v>
      </c>
      <c r="O60" s="401" t="s">
        <v>178</v>
      </c>
      <c r="P60" s="439" t="s">
        <v>174</v>
      </c>
      <c r="Q60" s="399" t="s">
        <v>792</v>
      </c>
      <c r="R60" s="454" t="s">
        <v>1030</v>
      </c>
    </row>
    <row r="61" spans="1:18" ht="15" customHeight="1" thickTop="1" thickBot="1" x14ac:dyDescent="0.25">
      <c r="A61" s="152">
        <v>46</v>
      </c>
      <c r="B61" s="70" t="s">
        <v>142</v>
      </c>
      <c r="C61" s="331">
        <v>102</v>
      </c>
      <c r="D61" s="37">
        <f t="shared" si="15"/>
        <v>6</v>
      </c>
      <c r="E61" s="36">
        <f t="shared" si="16"/>
        <v>1</v>
      </c>
      <c r="F61" s="18">
        <f t="shared" si="2"/>
        <v>107</v>
      </c>
      <c r="G61" s="331">
        <v>3</v>
      </c>
      <c r="H61" s="18">
        <f t="shared" si="3"/>
        <v>35.666666666666664</v>
      </c>
      <c r="I61" s="18">
        <f t="shared" si="4"/>
        <v>-7.9999999999999929</v>
      </c>
      <c r="K61" s="259">
        <v>50</v>
      </c>
      <c r="L61" s="399" t="s">
        <v>259</v>
      </c>
      <c r="M61" s="399" t="s">
        <v>840</v>
      </c>
      <c r="N61" s="402" t="s">
        <v>841</v>
      </c>
      <c r="O61" s="401" t="s">
        <v>130</v>
      </c>
      <c r="P61" s="403" t="s">
        <v>117</v>
      </c>
      <c r="Q61" s="399" t="s">
        <v>787</v>
      </c>
      <c r="R61" s="339" t="s">
        <v>386</v>
      </c>
    </row>
    <row r="62" spans="1:18" ht="15" customHeight="1" thickTop="1" thickBot="1" x14ac:dyDescent="0.25">
      <c r="A62" s="14">
        <v>47</v>
      </c>
      <c r="B62" s="65" t="s">
        <v>2</v>
      </c>
      <c r="C62" s="331">
        <v>120</v>
      </c>
      <c r="D62" s="37">
        <f t="shared" si="15"/>
        <v>1</v>
      </c>
      <c r="E62" s="36">
        <f t="shared" si="16"/>
        <v>1</v>
      </c>
      <c r="F62" s="18">
        <f t="shared" si="2"/>
        <v>120</v>
      </c>
      <c r="G62" s="331">
        <v>3</v>
      </c>
      <c r="H62" s="18">
        <f t="shared" si="3"/>
        <v>40</v>
      </c>
      <c r="I62" s="18">
        <f t="shared" si="4"/>
        <v>-21</v>
      </c>
      <c r="K62" s="259">
        <v>51</v>
      </c>
      <c r="L62" s="399" t="s">
        <v>487</v>
      </c>
      <c r="M62" s="399" t="s">
        <v>944</v>
      </c>
      <c r="N62" s="402" t="s">
        <v>945</v>
      </c>
      <c r="O62" s="401" t="s">
        <v>175</v>
      </c>
      <c r="P62" s="439" t="s">
        <v>174</v>
      </c>
      <c r="Q62" s="399" t="s">
        <v>946</v>
      </c>
      <c r="R62" s="454" t="s">
        <v>1030</v>
      </c>
    </row>
    <row r="63" spans="1:18" ht="15" customHeight="1" thickTop="1" thickBot="1" x14ac:dyDescent="0.25">
      <c r="A63" s="152">
        <v>48</v>
      </c>
      <c r="B63" s="327" t="s">
        <v>141</v>
      </c>
      <c r="C63" s="331">
        <v>71</v>
      </c>
      <c r="D63" s="37">
        <f t="shared" si="15"/>
        <v>6</v>
      </c>
      <c r="E63" s="36">
        <f t="shared" si="16"/>
        <v>0</v>
      </c>
      <c r="F63" s="18">
        <f t="shared" si="2"/>
        <v>77</v>
      </c>
      <c r="G63" s="331">
        <v>2</v>
      </c>
      <c r="H63" s="18">
        <f t="shared" si="3"/>
        <v>38.5</v>
      </c>
      <c r="I63" s="18">
        <f t="shared" si="4"/>
        <v>-11</v>
      </c>
      <c r="K63" s="259">
        <v>52</v>
      </c>
      <c r="L63" s="399" t="s">
        <v>383</v>
      </c>
      <c r="M63" s="399" t="s">
        <v>947</v>
      </c>
      <c r="N63" s="402" t="s">
        <v>948</v>
      </c>
      <c r="O63" s="289" t="s">
        <v>144</v>
      </c>
      <c r="P63" s="289" t="s">
        <v>148</v>
      </c>
      <c r="Q63" s="399" t="s">
        <v>792</v>
      </c>
      <c r="R63" s="339" t="s">
        <v>386</v>
      </c>
    </row>
    <row r="64" spans="1:18" ht="15" customHeight="1" thickTop="1" x14ac:dyDescent="0.2">
      <c r="A64" s="14"/>
      <c r="B64" s="20" t="s">
        <v>193</v>
      </c>
      <c r="C64" s="348">
        <f>SUM(C52:C63)</f>
        <v>1058</v>
      </c>
      <c r="D64" s="348">
        <f t="shared" ref="D64:I64" si="17">SUM(D52:D63)</f>
        <v>27</v>
      </c>
      <c r="E64" s="348">
        <f t="shared" si="17"/>
        <v>15</v>
      </c>
      <c r="F64" s="348">
        <f t="shared" si="17"/>
        <v>1070</v>
      </c>
      <c r="G64" s="348">
        <f t="shared" si="17"/>
        <v>34</v>
      </c>
      <c r="H64" s="348">
        <f t="shared" si="17"/>
        <v>371.00000000000006</v>
      </c>
      <c r="I64" s="348">
        <f t="shared" si="17"/>
        <v>52</v>
      </c>
      <c r="K64" s="259">
        <v>53</v>
      </c>
      <c r="L64" s="399" t="s">
        <v>299</v>
      </c>
      <c r="M64" s="399" t="s">
        <v>949</v>
      </c>
      <c r="N64" s="402" t="s">
        <v>950</v>
      </c>
      <c r="O64" s="401" t="s">
        <v>60</v>
      </c>
      <c r="P64" s="334" t="s">
        <v>72</v>
      </c>
      <c r="Q64" s="399" t="s">
        <v>951</v>
      </c>
      <c r="R64" s="339" t="s">
        <v>386</v>
      </c>
    </row>
    <row r="65" spans="1:18" ht="15" customHeight="1" thickBot="1" x14ac:dyDescent="0.25">
      <c r="A65" s="8">
        <v>49</v>
      </c>
      <c r="B65" s="17" t="s">
        <v>140</v>
      </c>
      <c r="C65" s="331">
        <v>86</v>
      </c>
      <c r="D65" s="37">
        <f t="shared" ref="D65:D72" si="18">COUNTIF(P$11:P$10000,B65)</f>
        <v>4</v>
      </c>
      <c r="E65" s="36">
        <f t="shared" ref="E65:E72" si="19">COUNTIF(O$11:O$10000,B65)</f>
        <v>1</v>
      </c>
      <c r="F65" s="18">
        <f t="shared" si="2"/>
        <v>89</v>
      </c>
      <c r="G65" s="331">
        <v>3</v>
      </c>
      <c r="H65" s="18">
        <f t="shared" si="3"/>
        <v>29.666666666666668</v>
      </c>
      <c r="I65" s="18">
        <f t="shared" si="4"/>
        <v>9.9999999999999964</v>
      </c>
      <c r="K65" s="259">
        <v>54</v>
      </c>
      <c r="L65" s="399" t="s">
        <v>255</v>
      </c>
      <c r="M65" s="399" t="s">
        <v>952</v>
      </c>
      <c r="N65" s="402" t="s">
        <v>953</v>
      </c>
      <c r="O65" s="411" t="s">
        <v>201</v>
      </c>
      <c r="P65" s="410" t="s">
        <v>136</v>
      </c>
      <c r="Q65" s="399" t="s">
        <v>792</v>
      </c>
      <c r="R65" s="339" t="s">
        <v>386</v>
      </c>
    </row>
    <row r="66" spans="1:18" ht="15" customHeight="1" thickTop="1" thickBot="1" x14ac:dyDescent="0.25">
      <c r="A66" s="8">
        <v>50</v>
      </c>
      <c r="B66" s="17" t="s">
        <v>139</v>
      </c>
      <c r="C66" s="331">
        <v>33</v>
      </c>
      <c r="D66" s="37">
        <f t="shared" si="18"/>
        <v>2</v>
      </c>
      <c r="E66" s="36">
        <f t="shared" si="19"/>
        <v>2</v>
      </c>
      <c r="F66" s="18">
        <f t="shared" si="2"/>
        <v>33</v>
      </c>
      <c r="G66" s="331">
        <v>1</v>
      </c>
      <c r="H66" s="18">
        <f t="shared" si="3"/>
        <v>33</v>
      </c>
      <c r="I66" s="18">
        <f t="shared" si="4"/>
        <v>0</v>
      </c>
      <c r="K66" s="259">
        <v>55</v>
      </c>
      <c r="L66" s="399" t="s">
        <v>234</v>
      </c>
      <c r="M66" s="399" t="s">
        <v>954</v>
      </c>
      <c r="N66" s="402" t="s">
        <v>955</v>
      </c>
      <c r="O66" s="167" t="s">
        <v>91</v>
      </c>
      <c r="P66" s="336" t="s">
        <v>161</v>
      </c>
      <c r="Q66" s="399" t="s">
        <v>792</v>
      </c>
      <c r="R66" s="339" t="s">
        <v>386</v>
      </c>
    </row>
    <row r="67" spans="1:18" ht="15" customHeight="1" thickTop="1" thickBot="1" x14ac:dyDescent="0.25">
      <c r="A67" s="14">
        <v>51</v>
      </c>
      <c r="B67" s="17" t="s">
        <v>138</v>
      </c>
      <c r="C67" s="331">
        <v>87</v>
      </c>
      <c r="D67" s="37">
        <f t="shared" si="18"/>
        <v>3</v>
      </c>
      <c r="E67" s="36">
        <f t="shared" si="19"/>
        <v>1</v>
      </c>
      <c r="F67" s="18">
        <f t="shared" si="2"/>
        <v>89</v>
      </c>
      <c r="G67" s="331">
        <v>3</v>
      </c>
      <c r="H67" s="18">
        <f t="shared" si="3"/>
        <v>29.666666666666668</v>
      </c>
      <c r="I67" s="18">
        <f t="shared" si="4"/>
        <v>9.9999999999999964</v>
      </c>
      <c r="K67" s="259">
        <v>56</v>
      </c>
      <c r="L67" s="399" t="s">
        <v>383</v>
      </c>
      <c r="M67" s="399" t="s">
        <v>1042</v>
      </c>
      <c r="N67" s="402" t="s">
        <v>1043</v>
      </c>
      <c r="O67" s="167" t="s">
        <v>2</v>
      </c>
      <c r="P67" s="329" t="s">
        <v>148</v>
      </c>
      <c r="Q67" s="219"/>
      <c r="R67" s="454" t="s">
        <v>1280</v>
      </c>
    </row>
    <row r="68" spans="1:18" ht="15" customHeight="1" thickTop="1" thickBot="1" x14ac:dyDescent="0.25">
      <c r="A68" s="14">
        <v>52</v>
      </c>
      <c r="B68" s="17" t="s">
        <v>137</v>
      </c>
      <c r="C68" s="331">
        <v>128</v>
      </c>
      <c r="D68" s="37">
        <f t="shared" si="18"/>
        <v>1</v>
      </c>
      <c r="E68" s="36">
        <f t="shared" si="19"/>
        <v>6</v>
      </c>
      <c r="F68" s="18">
        <f t="shared" si="2"/>
        <v>123</v>
      </c>
      <c r="G68" s="331">
        <v>5</v>
      </c>
      <c r="H68" s="18">
        <f t="shared" si="3"/>
        <v>24.6</v>
      </c>
      <c r="I68" s="18">
        <f t="shared" si="4"/>
        <v>41.999999999999993</v>
      </c>
      <c r="K68" s="259">
        <v>57</v>
      </c>
      <c r="L68" s="399" t="s">
        <v>259</v>
      </c>
      <c r="M68" s="399" t="s">
        <v>1044</v>
      </c>
      <c r="N68" s="402" t="s">
        <v>1045</v>
      </c>
      <c r="O68" s="221" t="s">
        <v>117</v>
      </c>
      <c r="P68" s="334" t="s">
        <v>120</v>
      </c>
      <c r="Q68" s="219"/>
      <c r="R68" s="339" t="s">
        <v>386</v>
      </c>
    </row>
    <row r="69" spans="1:18" ht="15" customHeight="1" thickTop="1" thickBot="1" x14ac:dyDescent="0.25">
      <c r="A69" s="154">
        <v>53</v>
      </c>
      <c r="B69" s="26" t="s">
        <v>3</v>
      </c>
      <c r="C69" s="331">
        <v>14</v>
      </c>
      <c r="D69" s="37">
        <f t="shared" si="18"/>
        <v>0</v>
      </c>
      <c r="E69" s="36">
        <f t="shared" si="19"/>
        <v>0</v>
      </c>
      <c r="F69" s="18">
        <f t="shared" si="2"/>
        <v>14</v>
      </c>
      <c r="G69" s="331">
        <v>1</v>
      </c>
      <c r="H69" s="18">
        <f t="shared" si="3"/>
        <v>14</v>
      </c>
      <c r="I69" s="18">
        <f t="shared" si="4"/>
        <v>19</v>
      </c>
      <c r="K69" s="259">
        <v>58</v>
      </c>
      <c r="L69" s="399" t="s">
        <v>330</v>
      </c>
      <c r="M69" s="399" t="s">
        <v>1046</v>
      </c>
      <c r="N69" s="402" t="s">
        <v>1047</v>
      </c>
      <c r="O69" s="334" t="s">
        <v>32</v>
      </c>
      <c r="P69" s="334" t="s">
        <v>35</v>
      </c>
      <c r="Q69" s="219"/>
      <c r="R69" s="339" t="s">
        <v>386</v>
      </c>
    </row>
    <row r="70" spans="1:18" ht="15" customHeight="1" thickTop="1" thickBot="1" x14ac:dyDescent="0.25">
      <c r="A70" s="14">
        <v>54</v>
      </c>
      <c r="B70" s="33" t="s">
        <v>136</v>
      </c>
      <c r="C70" s="331">
        <v>122</v>
      </c>
      <c r="D70" s="37">
        <f t="shared" si="18"/>
        <v>4</v>
      </c>
      <c r="E70" s="36">
        <f t="shared" si="19"/>
        <v>0</v>
      </c>
      <c r="F70" s="18">
        <f t="shared" si="2"/>
        <v>126</v>
      </c>
      <c r="G70" s="331">
        <v>4</v>
      </c>
      <c r="H70" s="18">
        <f t="shared" si="3"/>
        <v>31.5</v>
      </c>
      <c r="I70" s="18">
        <f t="shared" si="4"/>
        <v>6</v>
      </c>
      <c r="K70" s="259">
        <v>59</v>
      </c>
      <c r="L70" s="399" t="s">
        <v>218</v>
      </c>
      <c r="M70" s="399" t="s">
        <v>1048</v>
      </c>
      <c r="N70" s="402" t="s">
        <v>1049</v>
      </c>
      <c r="O70" s="336" t="s">
        <v>165</v>
      </c>
      <c r="P70" s="219" t="s">
        <v>5</v>
      </c>
      <c r="Q70" s="219"/>
      <c r="R70" s="339" t="s">
        <v>386</v>
      </c>
    </row>
    <row r="71" spans="1:18" ht="15" customHeight="1" thickTop="1" thickBot="1" x14ac:dyDescent="0.25">
      <c r="A71" s="14">
        <v>55</v>
      </c>
      <c r="B71" s="34" t="s">
        <v>135</v>
      </c>
      <c r="C71" s="331">
        <v>50</v>
      </c>
      <c r="D71" s="37">
        <f t="shared" si="18"/>
        <v>3</v>
      </c>
      <c r="E71" s="36">
        <f t="shared" si="19"/>
        <v>0</v>
      </c>
      <c r="F71" s="18">
        <f t="shared" si="2"/>
        <v>53</v>
      </c>
      <c r="G71" s="331">
        <v>2</v>
      </c>
      <c r="H71" s="18">
        <f t="shared" si="3"/>
        <v>26.5</v>
      </c>
      <c r="I71" s="18">
        <f t="shared" si="4"/>
        <v>13</v>
      </c>
      <c r="K71" s="259">
        <v>60</v>
      </c>
      <c r="L71" s="399" t="s">
        <v>487</v>
      </c>
      <c r="M71" s="399" t="s">
        <v>1050</v>
      </c>
      <c r="N71" s="402" t="s">
        <v>1051</v>
      </c>
      <c r="O71" s="406" t="s">
        <v>1052</v>
      </c>
      <c r="P71" s="334" t="s">
        <v>173</v>
      </c>
      <c r="Q71" s="336"/>
      <c r="R71" s="339" t="s">
        <v>386</v>
      </c>
    </row>
    <row r="72" spans="1:18" ht="15" customHeight="1" thickTop="1" thickBot="1" x14ac:dyDescent="0.25">
      <c r="A72" s="14">
        <v>56</v>
      </c>
      <c r="B72" s="35" t="s">
        <v>134</v>
      </c>
      <c r="C72" s="331">
        <v>64</v>
      </c>
      <c r="D72" s="37">
        <f t="shared" si="18"/>
        <v>2</v>
      </c>
      <c r="E72" s="36">
        <f t="shared" si="19"/>
        <v>2</v>
      </c>
      <c r="F72" s="18">
        <f t="shared" si="2"/>
        <v>64</v>
      </c>
      <c r="G72" s="331">
        <v>2</v>
      </c>
      <c r="H72" s="18">
        <f t="shared" si="3"/>
        <v>32</v>
      </c>
      <c r="I72" s="18">
        <f t="shared" si="4"/>
        <v>2</v>
      </c>
      <c r="K72" s="259">
        <v>61</v>
      </c>
      <c r="L72" s="399" t="s">
        <v>234</v>
      </c>
      <c r="M72" s="399" t="s">
        <v>1053</v>
      </c>
      <c r="N72" s="400" t="s">
        <v>1054</v>
      </c>
      <c r="O72" s="167" t="s">
        <v>153</v>
      </c>
      <c r="P72" s="336" t="s">
        <v>161</v>
      </c>
      <c r="Q72" s="219"/>
      <c r="R72" s="339" t="s">
        <v>386</v>
      </c>
    </row>
    <row r="73" spans="1:18" ht="15" customHeight="1" thickTop="1" x14ac:dyDescent="0.2">
      <c r="A73" s="14"/>
      <c r="B73" s="20" t="s">
        <v>193</v>
      </c>
      <c r="C73" s="348">
        <f>SUM(C65:C72)</f>
        <v>584</v>
      </c>
      <c r="D73" s="348">
        <f t="shared" ref="D73:I73" si="20">SUM(D65:D72)</f>
        <v>19</v>
      </c>
      <c r="E73" s="348">
        <f t="shared" si="20"/>
        <v>12</v>
      </c>
      <c r="F73" s="348">
        <f t="shared" si="20"/>
        <v>591</v>
      </c>
      <c r="G73" s="348">
        <f t="shared" si="20"/>
        <v>21</v>
      </c>
      <c r="H73" s="348">
        <f t="shared" si="20"/>
        <v>220.93333333333334</v>
      </c>
      <c r="I73" s="348">
        <f t="shared" si="20"/>
        <v>101.99999999999999</v>
      </c>
      <c r="K73" s="259">
        <v>62</v>
      </c>
      <c r="L73" s="399" t="s">
        <v>299</v>
      </c>
      <c r="M73" s="399" t="s">
        <v>1055</v>
      </c>
      <c r="N73" s="402" t="s">
        <v>1056</v>
      </c>
      <c r="O73" s="334" t="s">
        <v>195</v>
      </c>
      <c r="P73" s="334" t="s">
        <v>68</v>
      </c>
      <c r="Q73" s="219"/>
      <c r="R73" s="339" t="s">
        <v>386</v>
      </c>
    </row>
    <row r="74" spans="1:18" ht="15" customHeight="1" thickBot="1" x14ac:dyDescent="0.25">
      <c r="A74" s="8">
        <v>57</v>
      </c>
      <c r="B74" s="17" t="s">
        <v>133</v>
      </c>
      <c r="C74" s="331">
        <v>58</v>
      </c>
      <c r="D74" s="37">
        <f>COUNTIF(P$11:P$10000,B74)</f>
        <v>0</v>
      </c>
      <c r="E74" s="36">
        <f>COUNTIF(O$11:O$10000,B74)</f>
        <v>0</v>
      </c>
      <c r="F74" s="18">
        <f t="shared" si="2"/>
        <v>58</v>
      </c>
      <c r="G74" s="331">
        <v>2</v>
      </c>
      <c r="H74" s="18">
        <f t="shared" si="3"/>
        <v>29</v>
      </c>
      <c r="I74" s="18">
        <f t="shared" si="4"/>
        <v>8</v>
      </c>
      <c r="K74" s="259">
        <v>63</v>
      </c>
      <c r="L74" s="414" t="s">
        <v>487</v>
      </c>
      <c r="M74" s="414" t="s">
        <v>1057</v>
      </c>
      <c r="N74" s="413" t="s">
        <v>1058</v>
      </c>
      <c r="O74" s="429" t="s">
        <v>6</v>
      </c>
      <c r="P74" s="334" t="s">
        <v>177</v>
      </c>
      <c r="Q74" s="219"/>
      <c r="R74" s="454" t="s">
        <v>1277</v>
      </c>
    </row>
    <row r="75" spans="1:18" ht="15" customHeight="1" thickTop="1" thickBot="1" x14ac:dyDescent="0.25">
      <c r="A75" s="8">
        <v>58</v>
      </c>
      <c r="B75" s="17" t="s">
        <v>132</v>
      </c>
      <c r="C75" s="331">
        <v>19</v>
      </c>
      <c r="D75" s="37">
        <f>COUNTIF(P$11:P$10000,B75)</f>
        <v>1</v>
      </c>
      <c r="E75" s="36">
        <f>COUNTIF(O$11:O$10000,B75)</f>
        <v>0</v>
      </c>
      <c r="F75" s="18">
        <f t="shared" si="2"/>
        <v>20</v>
      </c>
      <c r="G75" s="331">
        <v>1</v>
      </c>
      <c r="H75" s="18">
        <f t="shared" si="3"/>
        <v>20</v>
      </c>
      <c r="I75" s="18">
        <f t="shared" si="4"/>
        <v>13</v>
      </c>
      <c r="K75" s="259">
        <v>64</v>
      </c>
      <c r="L75" s="414" t="s">
        <v>494</v>
      </c>
      <c r="M75" s="399" t="s">
        <v>1059</v>
      </c>
      <c r="N75" s="400" t="s">
        <v>1060</v>
      </c>
      <c r="O75" s="329" t="s">
        <v>145</v>
      </c>
      <c r="P75" s="334" t="s">
        <v>141</v>
      </c>
      <c r="Q75" s="219"/>
      <c r="R75" s="339" t="s">
        <v>386</v>
      </c>
    </row>
    <row r="76" spans="1:18" ht="15" customHeight="1" thickTop="1" thickBot="1" x14ac:dyDescent="0.25">
      <c r="A76" s="8">
        <v>59</v>
      </c>
      <c r="B76" s="17" t="s">
        <v>131</v>
      </c>
      <c r="C76" s="331">
        <v>45</v>
      </c>
      <c r="D76" s="37">
        <f>COUNTIF(P$11:P$10000,B76)</f>
        <v>0</v>
      </c>
      <c r="E76" s="36">
        <f>COUNTIF(O$11:O$10000,B76)</f>
        <v>0</v>
      </c>
      <c r="F76" s="18">
        <f t="shared" si="2"/>
        <v>45</v>
      </c>
      <c r="G76" s="331">
        <v>2</v>
      </c>
      <c r="H76" s="18">
        <f t="shared" si="3"/>
        <v>22.5</v>
      </c>
      <c r="I76" s="18">
        <f t="shared" si="4"/>
        <v>21</v>
      </c>
      <c r="K76" s="259">
        <v>65</v>
      </c>
      <c r="L76" s="399" t="s">
        <v>549</v>
      </c>
      <c r="M76" s="399" t="s">
        <v>1061</v>
      </c>
      <c r="N76" s="400" t="s">
        <v>509</v>
      </c>
      <c r="O76" s="446" t="s">
        <v>1062</v>
      </c>
      <c r="P76" s="167" t="s">
        <v>152</v>
      </c>
      <c r="Q76" s="219"/>
      <c r="R76" s="437" t="s">
        <v>1278</v>
      </c>
    </row>
    <row r="77" spans="1:18" ht="15" customHeight="1" thickTop="1" x14ac:dyDescent="0.2">
      <c r="A77" s="14"/>
      <c r="B77" s="20" t="s">
        <v>193</v>
      </c>
      <c r="C77" s="348">
        <f>SUM(C74:C76)</f>
        <v>122</v>
      </c>
      <c r="D77" s="348">
        <f t="shared" ref="D77:I77" si="21">SUM(D74:D76)</f>
        <v>1</v>
      </c>
      <c r="E77" s="348">
        <f t="shared" si="21"/>
        <v>0</v>
      </c>
      <c r="F77" s="348">
        <f t="shared" si="21"/>
        <v>123</v>
      </c>
      <c r="G77" s="348">
        <f t="shared" si="21"/>
        <v>5</v>
      </c>
      <c r="H77" s="348">
        <f t="shared" si="21"/>
        <v>71.5</v>
      </c>
      <c r="I77" s="348">
        <f t="shared" si="21"/>
        <v>42</v>
      </c>
      <c r="K77" s="259">
        <v>66</v>
      </c>
      <c r="L77" s="399" t="s">
        <v>258</v>
      </c>
      <c r="M77" s="399" t="s">
        <v>1063</v>
      </c>
      <c r="N77" s="400" t="s">
        <v>1064</v>
      </c>
      <c r="O77" s="334" t="s">
        <v>122</v>
      </c>
      <c r="P77" s="334" t="s">
        <v>128</v>
      </c>
      <c r="Q77" s="346"/>
      <c r="R77" s="339" t="s">
        <v>386</v>
      </c>
    </row>
    <row r="78" spans="1:18" ht="15" customHeight="1" thickBot="1" x14ac:dyDescent="0.25">
      <c r="A78" s="154">
        <v>60</v>
      </c>
      <c r="B78" s="17" t="s">
        <v>130</v>
      </c>
      <c r="C78" s="331">
        <v>53</v>
      </c>
      <c r="D78" s="37">
        <f t="shared" ref="D78:D86" si="22">COUNTIF(P$11:P$10000,B78)</f>
        <v>0</v>
      </c>
      <c r="E78" s="36">
        <f t="shared" ref="E78:E86" si="23">COUNTIF(O$11:O$10000,B78)</f>
        <v>3</v>
      </c>
      <c r="F78" s="18">
        <f t="shared" ref="F78:F140" si="24">SUM(C78+D78-E78)</f>
        <v>50</v>
      </c>
      <c r="G78" s="331">
        <v>2</v>
      </c>
      <c r="H78" s="18">
        <f t="shared" ref="H78:H140" si="25">F78/G78</f>
        <v>25</v>
      </c>
      <c r="I78" s="18">
        <f t="shared" ref="I78:I140" si="26">(33-H78)*G78</f>
        <v>16</v>
      </c>
      <c r="K78" s="259">
        <v>67</v>
      </c>
      <c r="L78" s="399" t="s">
        <v>487</v>
      </c>
      <c r="M78" s="399" t="s">
        <v>1065</v>
      </c>
      <c r="N78" s="400" t="s">
        <v>1066</v>
      </c>
      <c r="O78" s="334" t="s">
        <v>175</v>
      </c>
      <c r="P78" s="334" t="s">
        <v>173</v>
      </c>
      <c r="Q78" s="219"/>
      <c r="R78" s="339" t="s">
        <v>386</v>
      </c>
    </row>
    <row r="79" spans="1:18" ht="15" customHeight="1" thickTop="1" thickBot="1" x14ac:dyDescent="0.25">
      <c r="A79" s="154">
        <v>61</v>
      </c>
      <c r="B79" s="17" t="s">
        <v>129</v>
      </c>
      <c r="C79" s="331">
        <v>66</v>
      </c>
      <c r="D79" s="37">
        <f t="shared" si="22"/>
        <v>1</v>
      </c>
      <c r="E79" s="36">
        <f t="shared" si="23"/>
        <v>4</v>
      </c>
      <c r="F79" s="18">
        <f t="shared" si="24"/>
        <v>63</v>
      </c>
      <c r="G79" s="331">
        <v>2</v>
      </c>
      <c r="H79" s="18">
        <f t="shared" si="25"/>
        <v>31.5</v>
      </c>
      <c r="I79" s="18">
        <f t="shared" si="26"/>
        <v>3</v>
      </c>
      <c r="K79" s="259">
        <v>68</v>
      </c>
      <c r="L79" s="399" t="s">
        <v>275</v>
      </c>
      <c r="M79" s="399" t="s">
        <v>1067</v>
      </c>
      <c r="N79" s="402" t="s">
        <v>1068</v>
      </c>
      <c r="O79" s="334" t="s">
        <v>94</v>
      </c>
      <c r="P79" s="334" t="s">
        <v>92</v>
      </c>
      <c r="Q79" s="219"/>
      <c r="R79" s="339" t="s">
        <v>386</v>
      </c>
    </row>
    <row r="80" spans="1:18" ht="15" customHeight="1" thickTop="1" thickBot="1" x14ac:dyDescent="0.25">
      <c r="A80" s="152">
        <v>62</v>
      </c>
      <c r="B80" s="17" t="s">
        <v>128</v>
      </c>
      <c r="C80" s="331">
        <v>112</v>
      </c>
      <c r="D80" s="37">
        <f t="shared" si="22"/>
        <v>4</v>
      </c>
      <c r="E80" s="36">
        <f t="shared" si="23"/>
        <v>0</v>
      </c>
      <c r="F80" s="18">
        <f t="shared" si="24"/>
        <v>116</v>
      </c>
      <c r="G80" s="331">
        <v>4</v>
      </c>
      <c r="H80" s="18">
        <f t="shared" si="25"/>
        <v>29</v>
      </c>
      <c r="I80" s="18">
        <f t="shared" si="26"/>
        <v>16</v>
      </c>
      <c r="K80" s="259">
        <v>69</v>
      </c>
      <c r="L80" s="414" t="s">
        <v>299</v>
      </c>
      <c r="M80" s="414" t="s">
        <v>731</v>
      </c>
      <c r="N80" s="413" t="s">
        <v>732</v>
      </c>
      <c r="O80" s="334" t="s">
        <v>57</v>
      </c>
      <c r="P80" s="334" t="s">
        <v>70</v>
      </c>
      <c r="Q80" s="414" t="s">
        <v>1162</v>
      </c>
      <c r="R80" s="339" t="s">
        <v>386</v>
      </c>
    </row>
    <row r="81" spans="1:18" ht="15" customHeight="1" thickTop="1" thickBot="1" x14ac:dyDescent="0.25">
      <c r="A81" s="8">
        <v>63</v>
      </c>
      <c r="B81" s="17" t="s">
        <v>127</v>
      </c>
      <c r="C81" s="331">
        <v>103</v>
      </c>
      <c r="D81" s="37">
        <f t="shared" si="22"/>
        <v>0</v>
      </c>
      <c r="E81" s="36">
        <f t="shared" si="23"/>
        <v>0</v>
      </c>
      <c r="F81" s="18">
        <f t="shared" si="24"/>
        <v>103</v>
      </c>
      <c r="G81" s="331">
        <v>3</v>
      </c>
      <c r="H81" s="18">
        <f t="shared" si="25"/>
        <v>34.333333333333336</v>
      </c>
      <c r="I81" s="18">
        <f t="shared" si="26"/>
        <v>-4.0000000000000071</v>
      </c>
      <c r="J81" s="1">
        <v>4</v>
      </c>
      <c r="K81" s="259">
        <v>70</v>
      </c>
      <c r="L81" s="414" t="s">
        <v>487</v>
      </c>
      <c r="M81" s="414" t="s">
        <v>1163</v>
      </c>
      <c r="N81" s="413" t="s">
        <v>1164</v>
      </c>
      <c r="O81" s="334" t="s">
        <v>137</v>
      </c>
      <c r="P81" s="334" t="s">
        <v>170</v>
      </c>
      <c r="Q81" s="414"/>
      <c r="R81" s="339" t="s">
        <v>386</v>
      </c>
    </row>
    <row r="82" spans="1:18" ht="15" customHeight="1" thickTop="1" thickBot="1" x14ac:dyDescent="0.25">
      <c r="A82" s="8">
        <v>64</v>
      </c>
      <c r="B82" s="17" t="s">
        <v>126</v>
      </c>
      <c r="C82" s="331">
        <v>13</v>
      </c>
      <c r="D82" s="37">
        <f t="shared" si="22"/>
        <v>0</v>
      </c>
      <c r="E82" s="36">
        <f t="shared" si="23"/>
        <v>0</v>
      </c>
      <c r="F82" s="18">
        <f t="shared" si="24"/>
        <v>13</v>
      </c>
      <c r="G82" s="331">
        <v>1</v>
      </c>
      <c r="H82" s="18">
        <f t="shared" si="25"/>
        <v>13</v>
      </c>
      <c r="I82" s="18">
        <f t="shared" si="26"/>
        <v>20</v>
      </c>
      <c r="K82" s="259">
        <v>71</v>
      </c>
      <c r="L82" s="414" t="s">
        <v>634</v>
      </c>
      <c r="M82" s="399" t="s">
        <v>1165</v>
      </c>
      <c r="N82" s="400" t="s">
        <v>1166</v>
      </c>
      <c r="O82" s="334" t="s">
        <v>10</v>
      </c>
      <c r="P82" s="329" t="s">
        <v>147</v>
      </c>
      <c r="Q82" s="399"/>
      <c r="R82" s="339" t="s">
        <v>386</v>
      </c>
    </row>
    <row r="83" spans="1:18" ht="15" customHeight="1" thickTop="1" thickBot="1" x14ac:dyDescent="0.25">
      <c r="A83" s="152">
        <v>65</v>
      </c>
      <c r="B83" s="17" t="s">
        <v>125</v>
      </c>
      <c r="C83" s="331">
        <v>143</v>
      </c>
      <c r="D83" s="37">
        <f t="shared" si="22"/>
        <v>2</v>
      </c>
      <c r="E83" s="36">
        <f t="shared" si="23"/>
        <v>0</v>
      </c>
      <c r="F83" s="18">
        <f t="shared" si="24"/>
        <v>145</v>
      </c>
      <c r="G83" s="331">
        <v>5</v>
      </c>
      <c r="H83" s="18">
        <f t="shared" si="25"/>
        <v>29</v>
      </c>
      <c r="I83" s="18">
        <f t="shared" si="26"/>
        <v>20</v>
      </c>
      <c r="K83" s="259">
        <v>72</v>
      </c>
      <c r="L83" s="399" t="s">
        <v>634</v>
      </c>
      <c r="M83" s="399" t="s">
        <v>1167</v>
      </c>
      <c r="N83" s="400" t="s">
        <v>1168</v>
      </c>
      <c r="O83" s="167" t="s">
        <v>156</v>
      </c>
      <c r="P83" s="329" t="s">
        <v>142</v>
      </c>
      <c r="Q83" s="399"/>
      <c r="R83" s="454" t="s">
        <v>1297</v>
      </c>
    </row>
    <row r="84" spans="1:18" ht="15" customHeight="1" thickTop="1" thickBot="1" x14ac:dyDescent="0.25">
      <c r="A84" s="154">
        <v>66</v>
      </c>
      <c r="B84" s="17" t="s">
        <v>124</v>
      </c>
      <c r="C84" s="331">
        <v>19</v>
      </c>
      <c r="D84" s="37">
        <f t="shared" si="22"/>
        <v>0</v>
      </c>
      <c r="E84" s="36">
        <f t="shared" si="23"/>
        <v>1</v>
      </c>
      <c r="F84" s="18">
        <f t="shared" si="24"/>
        <v>18</v>
      </c>
      <c r="G84" s="331">
        <v>1</v>
      </c>
      <c r="H84" s="18">
        <f t="shared" si="25"/>
        <v>18</v>
      </c>
      <c r="I84" s="18">
        <f t="shared" si="26"/>
        <v>15</v>
      </c>
      <c r="K84" s="259">
        <v>73</v>
      </c>
      <c r="L84" s="399" t="s">
        <v>258</v>
      </c>
      <c r="M84" s="399" t="s">
        <v>1169</v>
      </c>
      <c r="N84" s="400" t="s">
        <v>1170</v>
      </c>
      <c r="O84" s="334" t="s">
        <v>130</v>
      </c>
      <c r="P84" s="334" t="s">
        <v>128</v>
      </c>
      <c r="Q84" s="400"/>
      <c r="R84" s="339" t="s">
        <v>386</v>
      </c>
    </row>
    <row r="85" spans="1:18" ht="15" customHeight="1" thickTop="1" thickBot="1" x14ac:dyDescent="0.25">
      <c r="A85" s="8">
        <v>67</v>
      </c>
      <c r="B85" s="17" t="s">
        <v>123</v>
      </c>
      <c r="C85" s="331">
        <v>46</v>
      </c>
      <c r="D85" s="37">
        <f t="shared" si="22"/>
        <v>0</v>
      </c>
      <c r="E85" s="36">
        <f t="shared" si="23"/>
        <v>0</v>
      </c>
      <c r="F85" s="18">
        <f t="shared" si="24"/>
        <v>46</v>
      </c>
      <c r="G85" s="331">
        <v>2</v>
      </c>
      <c r="H85" s="18">
        <f t="shared" si="25"/>
        <v>23</v>
      </c>
      <c r="I85" s="18">
        <f t="shared" si="26"/>
        <v>20</v>
      </c>
      <c r="K85" s="259">
        <v>74</v>
      </c>
      <c r="L85" s="399" t="s">
        <v>330</v>
      </c>
      <c r="M85" s="399" t="s">
        <v>1171</v>
      </c>
      <c r="N85" s="400" t="s">
        <v>1172</v>
      </c>
      <c r="O85" s="334" t="s">
        <v>33</v>
      </c>
      <c r="P85" s="334" t="s">
        <v>42</v>
      </c>
      <c r="Q85" s="400"/>
      <c r="R85" s="339" t="s">
        <v>386</v>
      </c>
    </row>
    <row r="86" spans="1:18" ht="15" customHeight="1" thickTop="1" thickBot="1" x14ac:dyDescent="0.25">
      <c r="A86" s="8">
        <v>68</v>
      </c>
      <c r="B86" s="48" t="s">
        <v>122</v>
      </c>
      <c r="C86" s="331">
        <v>25</v>
      </c>
      <c r="D86" s="37">
        <f t="shared" si="22"/>
        <v>0</v>
      </c>
      <c r="E86" s="36">
        <f t="shared" si="23"/>
        <v>1</v>
      </c>
      <c r="F86" s="18">
        <f t="shared" si="24"/>
        <v>24</v>
      </c>
      <c r="G86" s="331">
        <v>1</v>
      </c>
      <c r="H86" s="18">
        <f t="shared" si="25"/>
        <v>24</v>
      </c>
      <c r="I86" s="18">
        <f t="shared" si="26"/>
        <v>9</v>
      </c>
      <c r="K86" s="259">
        <v>75</v>
      </c>
      <c r="L86" s="399" t="s">
        <v>286</v>
      </c>
      <c r="M86" s="399" t="s">
        <v>372</v>
      </c>
      <c r="N86" s="402" t="s">
        <v>373</v>
      </c>
      <c r="O86" s="401" t="s">
        <v>139</v>
      </c>
      <c r="P86" s="334" t="s">
        <v>87</v>
      </c>
      <c r="Q86" s="140"/>
      <c r="R86" s="339" t="s">
        <v>386</v>
      </c>
    </row>
    <row r="87" spans="1:18" ht="15" customHeight="1" thickTop="1" x14ac:dyDescent="0.2">
      <c r="A87" s="22"/>
      <c r="B87" s="172" t="s">
        <v>193</v>
      </c>
      <c r="C87" s="348">
        <f>SUM(C78:C86)</f>
        <v>580</v>
      </c>
      <c r="D87" s="348">
        <f t="shared" ref="D87:I87" si="27">SUM(D78:D86)</f>
        <v>7</v>
      </c>
      <c r="E87" s="348">
        <f t="shared" si="27"/>
        <v>9</v>
      </c>
      <c r="F87" s="348">
        <f t="shared" si="27"/>
        <v>578</v>
      </c>
      <c r="G87" s="348">
        <f t="shared" si="27"/>
        <v>21</v>
      </c>
      <c r="H87" s="348">
        <f t="shared" si="27"/>
        <v>226.83333333333334</v>
      </c>
      <c r="I87" s="348">
        <f t="shared" si="27"/>
        <v>115</v>
      </c>
      <c r="K87" s="259">
        <v>76</v>
      </c>
      <c r="L87" s="399" t="s">
        <v>659</v>
      </c>
      <c r="M87" s="399" t="s">
        <v>594</v>
      </c>
      <c r="N87" s="342" t="s">
        <v>595</v>
      </c>
      <c r="O87" s="25" t="s">
        <v>70</v>
      </c>
      <c r="P87" s="65" t="s">
        <v>365</v>
      </c>
      <c r="Q87" s="339"/>
      <c r="R87" s="339" t="s">
        <v>386</v>
      </c>
    </row>
    <row r="88" spans="1:18" ht="15" customHeight="1" thickBot="1" x14ac:dyDescent="0.25">
      <c r="A88" s="8">
        <v>69</v>
      </c>
      <c r="B88" s="71" t="s">
        <v>121</v>
      </c>
      <c r="C88" s="331">
        <v>125</v>
      </c>
      <c r="D88" s="37">
        <f t="shared" ref="D88:D105" si="28">COUNTIF(P$11:P$10000,B88)</f>
        <v>1</v>
      </c>
      <c r="E88" s="36">
        <f t="shared" ref="E88:E105" si="29">COUNTIF(O$11:O$10000,B88)</f>
        <v>2</v>
      </c>
      <c r="F88" s="18">
        <f t="shared" si="24"/>
        <v>124</v>
      </c>
      <c r="G88" s="331">
        <v>4</v>
      </c>
      <c r="H88" s="18">
        <f t="shared" si="25"/>
        <v>31</v>
      </c>
      <c r="I88" s="18">
        <f t="shared" si="26"/>
        <v>8</v>
      </c>
      <c r="K88" s="259">
        <v>77</v>
      </c>
      <c r="L88" s="414" t="s">
        <v>275</v>
      </c>
      <c r="M88" s="414" t="s">
        <v>1225</v>
      </c>
      <c r="N88" s="413" t="s">
        <v>1226</v>
      </c>
      <c r="O88" s="167" t="s">
        <v>91</v>
      </c>
      <c r="P88" s="334" t="s">
        <v>96</v>
      </c>
      <c r="Q88" s="339"/>
      <c r="R88" s="339" t="s">
        <v>386</v>
      </c>
    </row>
    <row r="89" spans="1:18" ht="15" customHeight="1" thickTop="1" thickBot="1" x14ac:dyDescent="0.25">
      <c r="A89" s="8">
        <v>70</v>
      </c>
      <c r="B89" s="17" t="s">
        <v>120</v>
      </c>
      <c r="C89" s="331">
        <v>137</v>
      </c>
      <c r="D89" s="37">
        <f t="shared" si="28"/>
        <v>3</v>
      </c>
      <c r="E89" s="36">
        <f t="shared" si="29"/>
        <v>0</v>
      </c>
      <c r="F89" s="18">
        <f t="shared" si="24"/>
        <v>140</v>
      </c>
      <c r="G89" s="331">
        <v>5</v>
      </c>
      <c r="H89" s="18">
        <f t="shared" si="25"/>
        <v>28</v>
      </c>
      <c r="I89" s="18">
        <f t="shared" si="26"/>
        <v>25</v>
      </c>
      <c r="K89" s="259">
        <v>78</v>
      </c>
      <c r="L89" s="414" t="s">
        <v>634</v>
      </c>
      <c r="M89" s="414" t="s">
        <v>1227</v>
      </c>
      <c r="N89" s="413" t="s">
        <v>1228</v>
      </c>
      <c r="O89" s="221" t="s">
        <v>187</v>
      </c>
      <c r="P89" s="167" t="s">
        <v>153</v>
      </c>
      <c r="Q89" s="339"/>
      <c r="R89" s="339" t="s">
        <v>386</v>
      </c>
    </row>
    <row r="90" spans="1:18" ht="15" customHeight="1" thickTop="1" thickBot="1" x14ac:dyDescent="0.25">
      <c r="A90" s="8">
        <v>71</v>
      </c>
      <c r="B90" s="17" t="s">
        <v>119</v>
      </c>
      <c r="C90" s="331">
        <v>93</v>
      </c>
      <c r="D90" s="37">
        <f t="shared" si="28"/>
        <v>3</v>
      </c>
      <c r="E90" s="36">
        <f t="shared" si="29"/>
        <v>0</v>
      </c>
      <c r="F90" s="18">
        <f t="shared" si="24"/>
        <v>96</v>
      </c>
      <c r="G90" s="331">
        <v>3</v>
      </c>
      <c r="H90" s="18">
        <f t="shared" si="25"/>
        <v>32</v>
      </c>
      <c r="I90" s="18">
        <f t="shared" si="26"/>
        <v>3</v>
      </c>
      <c r="K90" s="259">
        <v>79</v>
      </c>
      <c r="L90" s="414" t="s">
        <v>258</v>
      </c>
      <c r="M90" s="414" t="s">
        <v>1317</v>
      </c>
      <c r="N90" s="413" t="s">
        <v>1318</v>
      </c>
      <c r="O90" s="334" t="s">
        <v>124</v>
      </c>
      <c r="P90" s="334" t="s">
        <v>129</v>
      </c>
      <c r="Q90" s="414"/>
      <c r="R90" s="339" t="s">
        <v>386</v>
      </c>
    </row>
    <row r="91" spans="1:18" ht="15" customHeight="1" thickTop="1" thickBot="1" x14ac:dyDescent="0.25">
      <c r="A91" s="8">
        <v>72</v>
      </c>
      <c r="B91" s="17" t="s">
        <v>118</v>
      </c>
      <c r="C91" s="331">
        <v>64</v>
      </c>
      <c r="D91" s="37">
        <f t="shared" si="28"/>
        <v>0</v>
      </c>
      <c r="E91" s="36">
        <f t="shared" si="29"/>
        <v>1</v>
      </c>
      <c r="F91" s="18">
        <f t="shared" si="24"/>
        <v>63</v>
      </c>
      <c r="G91" s="331">
        <v>3</v>
      </c>
      <c r="H91" s="18">
        <f t="shared" si="25"/>
        <v>21</v>
      </c>
      <c r="I91" s="18">
        <f t="shared" si="26"/>
        <v>36</v>
      </c>
      <c r="K91" s="259">
        <v>80</v>
      </c>
      <c r="L91" s="414" t="s">
        <v>634</v>
      </c>
      <c r="M91" s="414" t="s">
        <v>1319</v>
      </c>
      <c r="N91" s="413" t="s">
        <v>1320</v>
      </c>
      <c r="O91" s="167" t="s">
        <v>156</v>
      </c>
      <c r="P91" s="329" t="s">
        <v>144</v>
      </c>
      <c r="Q91" s="414" t="s">
        <v>1321</v>
      </c>
      <c r="R91" s="339" t="s">
        <v>386</v>
      </c>
    </row>
    <row r="92" spans="1:18" ht="15" customHeight="1" thickTop="1" thickBot="1" x14ac:dyDescent="0.25">
      <c r="A92" s="152">
        <v>73</v>
      </c>
      <c r="B92" s="34" t="s">
        <v>117</v>
      </c>
      <c r="C92" s="331">
        <v>167</v>
      </c>
      <c r="D92" s="37">
        <f t="shared" si="28"/>
        <v>5</v>
      </c>
      <c r="E92" s="36">
        <f t="shared" si="29"/>
        <v>1</v>
      </c>
      <c r="F92" s="18">
        <f t="shared" si="24"/>
        <v>171</v>
      </c>
      <c r="G92" s="331">
        <v>5</v>
      </c>
      <c r="H92" s="18">
        <f t="shared" si="25"/>
        <v>34.200000000000003</v>
      </c>
      <c r="I92" s="18">
        <f t="shared" si="26"/>
        <v>-6.0000000000000142</v>
      </c>
      <c r="K92" s="259">
        <v>81</v>
      </c>
      <c r="L92" s="414" t="s">
        <v>677</v>
      </c>
      <c r="M92" s="414" t="s">
        <v>1322</v>
      </c>
      <c r="N92" s="413" t="s">
        <v>1323</v>
      </c>
      <c r="O92" s="447" t="s">
        <v>1324</v>
      </c>
      <c r="P92" s="167" t="s">
        <v>152</v>
      </c>
      <c r="Q92" s="414"/>
      <c r="R92" s="437" t="s">
        <v>1278</v>
      </c>
    </row>
    <row r="93" spans="1:18" ht="15" customHeight="1" thickTop="1" thickBot="1" x14ac:dyDescent="0.25">
      <c r="A93" s="8">
        <v>74</v>
      </c>
      <c r="B93" s="17" t="s">
        <v>116</v>
      </c>
      <c r="C93" s="331">
        <v>73</v>
      </c>
      <c r="D93" s="37">
        <f t="shared" si="28"/>
        <v>1</v>
      </c>
      <c r="E93" s="36">
        <f t="shared" si="29"/>
        <v>0</v>
      </c>
      <c r="F93" s="18">
        <f t="shared" si="24"/>
        <v>74</v>
      </c>
      <c r="G93" s="331">
        <v>3</v>
      </c>
      <c r="H93" s="18">
        <f t="shared" si="25"/>
        <v>24.666666666666668</v>
      </c>
      <c r="I93" s="18">
        <f t="shared" si="26"/>
        <v>24.999999999999996</v>
      </c>
      <c r="K93" s="259">
        <v>82</v>
      </c>
      <c r="L93" s="399" t="s">
        <v>634</v>
      </c>
      <c r="M93" s="399" t="s">
        <v>1325</v>
      </c>
      <c r="N93" s="400" t="s">
        <v>1326</v>
      </c>
      <c r="O93" s="167" t="s">
        <v>156</v>
      </c>
      <c r="P93" s="221" t="s">
        <v>187</v>
      </c>
      <c r="Q93" s="399"/>
      <c r="R93" s="329" t="s">
        <v>386</v>
      </c>
    </row>
    <row r="94" spans="1:18" ht="15" customHeight="1" thickTop="1" thickBot="1" x14ac:dyDescent="0.25">
      <c r="A94" s="8">
        <v>75</v>
      </c>
      <c r="B94" s="17" t="s">
        <v>115</v>
      </c>
      <c r="C94" s="331">
        <v>21</v>
      </c>
      <c r="D94" s="37">
        <f t="shared" si="28"/>
        <v>0</v>
      </c>
      <c r="E94" s="36">
        <f t="shared" si="29"/>
        <v>0</v>
      </c>
      <c r="F94" s="18">
        <f t="shared" si="24"/>
        <v>21</v>
      </c>
      <c r="G94" s="331">
        <v>1</v>
      </c>
      <c r="H94" s="18">
        <f t="shared" si="25"/>
        <v>21</v>
      </c>
      <c r="I94" s="18">
        <f t="shared" si="26"/>
        <v>12</v>
      </c>
      <c r="K94" s="259">
        <v>83</v>
      </c>
      <c r="L94" s="414" t="s">
        <v>259</v>
      </c>
      <c r="M94" s="414" t="s">
        <v>1327</v>
      </c>
      <c r="N94" s="413" t="s">
        <v>1328</v>
      </c>
      <c r="O94" s="334" t="s">
        <v>118</v>
      </c>
      <c r="P94" s="221" t="s">
        <v>117</v>
      </c>
      <c r="Q94" s="414"/>
      <c r="R94" s="443" t="s">
        <v>118</v>
      </c>
    </row>
    <row r="95" spans="1:18" ht="15" customHeight="1" thickTop="1" thickBot="1" x14ac:dyDescent="0.25">
      <c r="A95" s="8">
        <v>76</v>
      </c>
      <c r="B95" s="33" t="s">
        <v>114</v>
      </c>
      <c r="C95" s="331">
        <v>81</v>
      </c>
      <c r="D95" s="37">
        <f t="shared" si="28"/>
        <v>1</v>
      </c>
      <c r="E95" s="36">
        <f t="shared" si="29"/>
        <v>1</v>
      </c>
      <c r="F95" s="18">
        <f t="shared" si="24"/>
        <v>81</v>
      </c>
      <c r="G95" s="331">
        <v>3</v>
      </c>
      <c r="H95" s="18">
        <f t="shared" si="25"/>
        <v>27</v>
      </c>
      <c r="I95" s="18">
        <f t="shared" si="26"/>
        <v>18</v>
      </c>
      <c r="K95" s="259">
        <v>84</v>
      </c>
      <c r="L95" s="414" t="s">
        <v>266</v>
      </c>
      <c r="M95" s="414" t="s">
        <v>1329</v>
      </c>
      <c r="N95" s="413" t="s">
        <v>1330</v>
      </c>
      <c r="O95" s="334" t="s">
        <v>97</v>
      </c>
      <c r="P95" s="167" t="s">
        <v>82</v>
      </c>
      <c r="Q95" s="414"/>
      <c r="R95" s="329" t="s">
        <v>386</v>
      </c>
    </row>
    <row r="96" spans="1:18" ht="15" customHeight="1" thickTop="1" thickBot="1" x14ac:dyDescent="0.25">
      <c r="A96" s="8">
        <v>77</v>
      </c>
      <c r="B96" s="17" t="s">
        <v>113</v>
      </c>
      <c r="C96" s="331">
        <v>36</v>
      </c>
      <c r="D96" s="37">
        <f t="shared" si="28"/>
        <v>0</v>
      </c>
      <c r="E96" s="36">
        <f t="shared" si="29"/>
        <v>0</v>
      </c>
      <c r="F96" s="18">
        <f t="shared" si="24"/>
        <v>36</v>
      </c>
      <c r="G96" s="331">
        <v>2</v>
      </c>
      <c r="H96" s="18">
        <f t="shared" si="25"/>
        <v>18</v>
      </c>
      <c r="I96" s="18">
        <f t="shared" si="26"/>
        <v>30</v>
      </c>
      <c r="K96" s="259">
        <v>85</v>
      </c>
      <c r="L96" s="414" t="s">
        <v>487</v>
      </c>
      <c r="M96" s="414" t="s">
        <v>1331</v>
      </c>
      <c r="N96" s="413" t="s">
        <v>1332</v>
      </c>
      <c r="O96" s="334" t="s">
        <v>172</v>
      </c>
      <c r="P96" s="334" t="s">
        <v>176</v>
      </c>
      <c r="Q96" s="414"/>
      <c r="R96" s="329" t="s">
        <v>386</v>
      </c>
    </row>
    <row r="97" spans="1:18" ht="15" customHeight="1" thickTop="1" thickBot="1" x14ac:dyDescent="0.25">
      <c r="A97" s="8">
        <v>78</v>
      </c>
      <c r="B97" s="17" t="s">
        <v>112</v>
      </c>
      <c r="C97" s="331">
        <v>29</v>
      </c>
      <c r="D97" s="37">
        <f t="shared" si="28"/>
        <v>0</v>
      </c>
      <c r="E97" s="36">
        <f t="shared" si="29"/>
        <v>2</v>
      </c>
      <c r="F97" s="18">
        <f t="shared" si="24"/>
        <v>27</v>
      </c>
      <c r="G97" s="331">
        <v>1</v>
      </c>
      <c r="H97" s="18">
        <f t="shared" si="25"/>
        <v>27</v>
      </c>
      <c r="I97" s="18">
        <f t="shared" si="26"/>
        <v>6</v>
      </c>
      <c r="K97" s="259">
        <v>86</v>
      </c>
      <c r="L97" s="399" t="s">
        <v>234</v>
      </c>
      <c r="M97" s="399" t="s">
        <v>1420</v>
      </c>
      <c r="N97" s="402" t="s">
        <v>1421</v>
      </c>
      <c r="O97" s="437" t="s">
        <v>390</v>
      </c>
      <c r="P97" s="32" t="s">
        <v>157</v>
      </c>
      <c r="Q97" s="399" t="s">
        <v>1422</v>
      </c>
      <c r="R97" s="329" t="s">
        <v>386</v>
      </c>
    </row>
    <row r="98" spans="1:18" ht="15" customHeight="1" thickTop="1" thickBot="1" x14ac:dyDescent="0.25">
      <c r="A98" s="8">
        <v>79</v>
      </c>
      <c r="B98" s="17" t="s">
        <v>111</v>
      </c>
      <c r="C98" s="331">
        <v>29</v>
      </c>
      <c r="D98" s="37">
        <f t="shared" si="28"/>
        <v>1</v>
      </c>
      <c r="E98" s="36">
        <f t="shared" si="29"/>
        <v>0</v>
      </c>
      <c r="F98" s="18">
        <f t="shared" si="24"/>
        <v>30</v>
      </c>
      <c r="G98" s="331">
        <v>1</v>
      </c>
      <c r="H98" s="18">
        <f t="shared" si="25"/>
        <v>30</v>
      </c>
      <c r="I98" s="18">
        <f t="shared" si="26"/>
        <v>3</v>
      </c>
      <c r="K98" s="259">
        <v>87</v>
      </c>
      <c r="L98" s="399" t="s">
        <v>234</v>
      </c>
      <c r="M98" s="399" t="s">
        <v>1423</v>
      </c>
      <c r="N98" s="402" t="s">
        <v>1424</v>
      </c>
      <c r="O98" s="401" t="s">
        <v>167</v>
      </c>
      <c r="P98" s="336" t="s">
        <v>166</v>
      </c>
      <c r="Q98" s="399" t="s">
        <v>1406</v>
      </c>
      <c r="R98" s="329" t="s">
        <v>386</v>
      </c>
    </row>
    <row r="99" spans="1:18" ht="15" customHeight="1" thickTop="1" thickBot="1" x14ac:dyDescent="0.25">
      <c r="A99" s="8">
        <v>80</v>
      </c>
      <c r="B99" s="17" t="s">
        <v>110</v>
      </c>
      <c r="C99" s="331">
        <v>78</v>
      </c>
      <c r="D99" s="37">
        <f t="shared" si="28"/>
        <v>0</v>
      </c>
      <c r="E99" s="36">
        <f t="shared" si="29"/>
        <v>1</v>
      </c>
      <c r="F99" s="18">
        <f t="shared" si="24"/>
        <v>77</v>
      </c>
      <c r="G99" s="331">
        <v>3</v>
      </c>
      <c r="H99" s="18">
        <f t="shared" si="25"/>
        <v>25.666666666666668</v>
      </c>
      <c r="I99" s="18">
        <f t="shared" si="26"/>
        <v>21.999999999999996</v>
      </c>
      <c r="K99" s="259">
        <v>88</v>
      </c>
      <c r="L99" s="399" t="s">
        <v>218</v>
      </c>
      <c r="M99" s="399" t="s">
        <v>1425</v>
      </c>
      <c r="N99" s="402" t="s">
        <v>1426</v>
      </c>
      <c r="O99" s="401" t="s">
        <v>129</v>
      </c>
      <c r="P99" s="438" t="s">
        <v>5</v>
      </c>
      <c r="Q99" s="399" t="s">
        <v>1406</v>
      </c>
      <c r="R99" s="329" t="s">
        <v>386</v>
      </c>
    </row>
    <row r="100" spans="1:18" ht="15" customHeight="1" thickTop="1" thickBot="1" x14ac:dyDescent="0.25">
      <c r="A100" s="8">
        <v>81</v>
      </c>
      <c r="B100" s="173" t="s">
        <v>109</v>
      </c>
      <c r="C100" s="331">
        <v>53</v>
      </c>
      <c r="D100" s="37">
        <f t="shared" si="28"/>
        <v>0</v>
      </c>
      <c r="E100" s="36">
        <f t="shared" si="29"/>
        <v>0</v>
      </c>
      <c r="F100" s="18">
        <f t="shared" si="24"/>
        <v>53</v>
      </c>
      <c r="G100" s="331">
        <v>2</v>
      </c>
      <c r="H100" s="18">
        <f t="shared" si="25"/>
        <v>26.5</v>
      </c>
      <c r="I100" s="18">
        <f t="shared" si="26"/>
        <v>13</v>
      </c>
      <c r="K100" s="259">
        <v>89</v>
      </c>
      <c r="L100" s="399" t="s">
        <v>383</v>
      </c>
      <c r="M100" s="399" t="s">
        <v>1427</v>
      </c>
      <c r="N100" s="402" t="s">
        <v>1428</v>
      </c>
      <c r="O100" s="334" t="s">
        <v>54</v>
      </c>
      <c r="P100" s="405" t="s">
        <v>141</v>
      </c>
      <c r="Q100" s="399" t="s">
        <v>1406</v>
      </c>
      <c r="R100" s="437" t="s">
        <v>863</v>
      </c>
    </row>
    <row r="101" spans="1:18" ht="15" customHeight="1" thickTop="1" thickBot="1" x14ac:dyDescent="0.25">
      <c r="A101" s="14">
        <v>82</v>
      </c>
      <c r="B101" s="17" t="s">
        <v>108</v>
      </c>
      <c r="C101" s="331">
        <v>73</v>
      </c>
      <c r="D101" s="37">
        <f t="shared" si="28"/>
        <v>0</v>
      </c>
      <c r="E101" s="36">
        <f t="shared" si="29"/>
        <v>1</v>
      </c>
      <c r="F101" s="18">
        <f t="shared" si="24"/>
        <v>72</v>
      </c>
      <c r="G101" s="331">
        <v>3</v>
      </c>
      <c r="H101" s="18">
        <f t="shared" si="25"/>
        <v>24</v>
      </c>
      <c r="I101" s="18">
        <f t="shared" si="26"/>
        <v>27</v>
      </c>
      <c r="K101" s="259">
        <v>90</v>
      </c>
      <c r="L101" s="399" t="s">
        <v>330</v>
      </c>
      <c r="M101" s="399" t="s">
        <v>1493</v>
      </c>
      <c r="N101" s="402" t="s">
        <v>1494</v>
      </c>
      <c r="O101" s="334" t="s">
        <v>38</v>
      </c>
      <c r="P101" s="401" t="s">
        <v>42</v>
      </c>
      <c r="Q101" s="399" t="s">
        <v>1495</v>
      </c>
      <c r="R101" s="329" t="s">
        <v>386</v>
      </c>
    </row>
    <row r="102" spans="1:18" ht="15" customHeight="1" thickTop="1" thickBot="1" x14ac:dyDescent="0.25">
      <c r="A102" s="8">
        <v>83</v>
      </c>
      <c r="B102" s="17" t="s">
        <v>107</v>
      </c>
      <c r="C102" s="331">
        <v>27</v>
      </c>
      <c r="D102" s="37">
        <f t="shared" si="28"/>
        <v>0</v>
      </c>
      <c r="E102" s="36">
        <f t="shared" si="29"/>
        <v>0</v>
      </c>
      <c r="F102" s="18">
        <f t="shared" si="24"/>
        <v>27</v>
      </c>
      <c r="G102" s="331">
        <v>1</v>
      </c>
      <c r="H102" s="18">
        <f t="shared" si="25"/>
        <v>27</v>
      </c>
      <c r="I102" s="18">
        <f t="shared" si="26"/>
        <v>6</v>
      </c>
      <c r="K102" s="259">
        <v>91</v>
      </c>
      <c r="L102" s="399" t="s">
        <v>383</v>
      </c>
      <c r="M102" s="399" t="s">
        <v>1496</v>
      </c>
      <c r="N102" s="402" t="s">
        <v>1497</v>
      </c>
      <c r="O102" s="406" t="s">
        <v>1498</v>
      </c>
      <c r="P102" s="18" t="s">
        <v>144</v>
      </c>
      <c r="Q102" s="399" t="s">
        <v>792</v>
      </c>
      <c r="R102" s="329" t="s">
        <v>386</v>
      </c>
    </row>
    <row r="103" spans="1:18" ht="15" customHeight="1" thickTop="1" thickBot="1" x14ac:dyDescent="0.25">
      <c r="A103" s="8">
        <v>84</v>
      </c>
      <c r="B103" s="17" t="s">
        <v>106</v>
      </c>
      <c r="C103" s="331">
        <v>25</v>
      </c>
      <c r="D103" s="37">
        <f t="shared" si="28"/>
        <v>0</v>
      </c>
      <c r="E103" s="36">
        <f t="shared" si="29"/>
        <v>0</v>
      </c>
      <c r="F103" s="18">
        <f t="shared" si="24"/>
        <v>25</v>
      </c>
      <c r="G103" s="331">
        <v>1</v>
      </c>
      <c r="H103" s="18">
        <f t="shared" si="25"/>
        <v>25</v>
      </c>
      <c r="I103" s="18">
        <f t="shared" si="26"/>
        <v>8</v>
      </c>
      <c r="K103" s="259">
        <v>92</v>
      </c>
      <c r="L103" s="399" t="s">
        <v>299</v>
      </c>
      <c r="M103" s="399" t="s">
        <v>1499</v>
      </c>
      <c r="N103" s="402" t="s">
        <v>1500</v>
      </c>
      <c r="O103" s="401" t="s">
        <v>59</v>
      </c>
      <c r="P103" s="401" t="s">
        <v>58</v>
      </c>
      <c r="Q103" s="399" t="s">
        <v>1412</v>
      </c>
      <c r="R103" s="329" t="s">
        <v>386</v>
      </c>
    </row>
    <row r="104" spans="1:18" ht="15" customHeight="1" thickTop="1" thickBot="1" x14ac:dyDescent="0.25">
      <c r="A104" s="8">
        <v>85</v>
      </c>
      <c r="B104" s="17" t="s">
        <v>8</v>
      </c>
      <c r="C104" s="331">
        <v>20</v>
      </c>
      <c r="D104" s="37">
        <f t="shared" si="28"/>
        <v>0</v>
      </c>
      <c r="E104" s="36">
        <f t="shared" si="29"/>
        <v>0</v>
      </c>
      <c r="F104" s="18">
        <f t="shared" si="24"/>
        <v>20</v>
      </c>
      <c r="G104" s="331">
        <v>1</v>
      </c>
      <c r="H104" s="18">
        <f t="shared" si="25"/>
        <v>20</v>
      </c>
      <c r="I104" s="18">
        <f t="shared" si="26"/>
        <v>13</v>
      </c>
      <c r="K104" s="259">
        <v>93</v>
      </c>
      <c r="L104" s="399" t="s">
        <v>487</v>
      </c>
      <c r="M104" s="399" t="s">
        <v>1501</v>
      </c>
      <c r="N104" s="402" t="s">
        <v>1502</v>
      </c>
      <c r="O104" s="403" t="s">
        <v>89</v>
      </c>
      <c r="P104" s="401" t="s">
        <v>169</v>
      </c>
      <c r="Q104" s="399" t="s">
        <v>1503</v>
      </c>
      <c r="R104" s="329" t="s">
        <v>386</v>
      </c>
    </row>
    <row r="105" spans="1:18" ht="15" customHeight="1" thickTop="1" thickBot="1" x14ac:dyDescent="0.25">
      <c r="A105" s="8">
        <v>86</v>
      </c>
      <c r="B105" s="48" t="s">
        <v>4</v>
      </c>
      <c r="C105" s="331">
        <v>11</v>
      </c>
      <c r="D105" s="37">
        <f t="shared" si="28"/>
        <v>0</v>
      </c>
      <c r="E105" s="36">
        <f t="shared" si="29"/>
        <v>0</v>
      </c>
      <c r="F105" s="18">
        <f t="shared" si="24"/>
        <v>11</v>
      </c>
      <c r="G105" s="331">
        <v>1</v>
      </c>
      <c r="H105" s="18">
        <f t="shared" si="25"/>
        <v>11</v>
      </c>
      <c r="I105" s="18">
        <f t="shared" si="26"/>
        <v>22</v>
      </c>
      <c r="K105" s="259">
        <v>94</v>
      </c>
      <c r="L105" s="399" t="s">
        <v>255</v>
      </c>
      <c r="M105" s="399" t="s">
        <v>1504</v>
      </c>
      <c r="N105" s="402" t="s">
        <v>1505</v>
      </c>
      <c r="O105" s="406" t="s">
        <v>1498</v>
      </c>
      <c r="P105" s="410" t="s">
        <v>136</v>
      </c>
      <c r="Q105" s="399" t="s">
        <v>1412</v>
      </c>
      <c r="R105" s="329" t="s">
        <v>386</v>
      </c>
    </row>
    <row r="106" spans="1:18" ht="15" customHeight="1" thickTop="1" x14ac:dyDescent="0.2">
      <c r="A106" s="22"/>
      <c r="B106" s="172" t="s">
        <v>193</v>
      </c>
      <c r="C106" s="348">
        <f>SUM(C88:C105)</f>
        <v>1142</v>
      </c>
      <c r="D106" s="348">
        <f t="shared" ref="D106:I106" si="30">SUM(D88:D105)</f>
        <v>15</v>
      </c>
      <c r="E106" s="348">
        <f t="shared" si="30"/>
        <v>9</v>
      </c>
      <c r="F106" s="348">
        <f t="shared" si="30"/>
        <v>1148</v>
      </c>
      <c r="G106" s="348">
        <f t="shared" si="30"/>
        <v>43</v>
      </c>
      <c r="H106" s="348">
        <f t="shared" si="30"/>
        <v>453.03333333333336</v>
      </c>
      <c r="I106" s="348">
        <f t="shared" si="30"/>
        <v>271</v>
      </c>
      <c r="K106" s="259">
        <v>95</v>
      </c>
      <c r="L106" s="399" t="s">
        <v>255</v>
      </c>
      <c r="M106" s="399" t="s">
        <v>1506</v>
      </c>
      <c r="N106" s="402" t="s">
        <v>1507</v>
      </c>
      <c r="O106" s="437" t="s">
        <v>1508</v>
      </c>
      <c r="P106" s="403" t="s">
        <v>135</v>
      </c>
      <c r="Q106" s="399" t="s">
        <v>792</v>
      </c>
      <c r="R106" s="329" t="s">
        <v>386</v>
      </c>
    </row>
    <row r="107" spans="1:18" ht="15" customHeight="1" thickBot="1" x14ac:dyDescent="0.25">
      <c r="A107" s="152">
        <v>87</v>
      </c>
      <c r="B107" s="72" t="s">
        <v>105</v>
      </c>
      <c r="C107" s="331">
        <v>135</v>
      </c>
      <c r="D107" s="37">
        <f t="shared" ref="D107:D115" si="31">COUNTIF(P$11:P$10000,B107)</f>
        <v>2</v>
      </c>
      <c r="E107" s="36">
        <f t="shared" ref="E107:E115" si="32">COUNTIF(O$11:O$10000,B107)</f>
        <v>0</v>
      </c>
      <c r="F107" s="18">
        <f t="shared" si="24"/>
        <v>137</v>
      </c>
      <c r="G107" s="331">
        <v>5</v>
      </c>
      <c r="H107" s="18">
        <f t="shared" si="25"/>
        <v>27.4</v>
      </c>
      <c r="I107" s="18">
        <f t="shared" si="26"/>
        <v>28.000000000000007</v>
      </c>
      <c r="K107" s="259">
        <v>96</v>
      </c>
      <c r="L107" s="399" t="s">
        <v>255</v>
      </c>
      <c r="M107" s="399" t="s">
        <v>1509</v>
      </c>
      <c r="N107" s="402" t="s">
        <v>1510</v>
      </c>
      <c r="O107" s="407" t="s">
        <v>803</v>
      </c>
      <c r="P107" s="410" t="s">
        <v>136</v>
      </c>
      <c r="Q107" s="399" t="s">
        <v>787</v>
      </c>
      <c r="R107" s="329" t="s">
        <v>386</v>
      </c>
    </row>
    <row r="108" spans="1:18" ht="15" customHeight="1" thickTop="1" thickBot="1" x14ac:dyDescent="0.25">
      <c r="A108" s="8">
        <v>88</v>
      </c>
      <c r="B108" s="35" t="s">
        <v>104</v>
      </c>
      <c r="C108" s="331">
        <v>33</v>
      </c>
      <c r="D108" s="37">
        <f t="shared" si="31"/>
        <v>0</v>
      </c>
      <c r="E108" s="36">
        <f t="shared" si="32"/>
        <v>0</v>
      </c>
      <c r="F108" s="18">
        <f t="shared" si="24"/>
        <v>33</v>
      </c>
      <c r="G108" s="331">
        <v>1</v>
      </c>
      <c r="H108" s="18">
        <f t="shared" si="25"/>
        <v>33</v>
      </c>
      <c r="I108" s="18">
        <f t="shared" si="26"/>
        <v>0</v>
      </c>
      <c r="K108" s="259">
        <v>97</v>
      </c>
      <c r="L108" s="399" t="s">
        <v>299</v>
      </c>
      <c r="M108" s="399" t="s">
        <v>1572</v>
      </c>
      <c r="N108" s="402" t="s">
        <v>1573</v>
      </c>
      <c r="O108" s="334" t="s">
        <v>68</v>
      </c>
      <c r="P108" s="334" t="s">
        <v>69</v>
      </c>
      <c r="Q108" s="399" t="s">
        <v>1412</v>
      </c>
      <c r="R108" s="437" t="s">
        <v>886</v>
      </c>
    </row>
    <row r="109" spans="1:18" ht="15" customHeight="1" thickTop="1" thickBot="1" x14ac:dyDescent="0.25">
      <c r="A109" s="8">
        <v>89</v>
      </c>
      <c r="B109" s="69" t="s">
        <v>103</v>
      </c>
      <c r="C109" s="331">
        <v>19</v>
      </c>
      <c r="D109" s="37">
        <f t="shared" si="31"/>
        <v>0</v>
      </c>
      <c r="E109" s="36">
        <f t="shared" si="32"/>
        <v>1</v>
      </c>
      <c r="F109" s="18">
        <f t="shared" si="24"/>
        <v>18</v>
      </c>
      <c r="G109" s="331">
        <v>1</v>
      </c>
      <c r="H109" s="18">
        <f t="shared" si="25"/>
        <v>18</v>
      </c>
      <c r="I109" s="18">
        <f t="shared" si="26"/>
        <v>15</v>
      </c>
      <c r="K109" s="259">
        <v>98</v>
      </c>
      <c r="L109" s="399" t="s">
        <v>299</v>
      </c>
      <c r="M109" s="399" t="s">
        <v>1574</v>
      </c>
      <c r="N109" s="402" t="s">
        <v>1575</v>
      </c>
      <c r="O109" s="334" t="s">
        <v>71</v>
      </c>
      <c r="P109" s="334" t="s">
        <v>66</v>
      </c>
      <c r="Q109" s="399" t="s">
        <v>1412</v>
      </c>
      <c r="R109" s="329" t="s">
        <v>386</v>
      </c>
    </row>
    <row r="110" spans="1:18" ht="15" customHeight="1" thickTop="1" thickBot="1" x14ac:dyDescent="0.25">
      <c r="A110" s="16">
        <v>90</v>
      </c>
      <c r="B110" s="25" t="s">
        <v>102</v>
      </c>
      <c r="C110" s="331">
        <v>29</v>
      </c>
      <c r="D110" s="37">
        <f t="shared" si="31"/>
        <v>0</v>
      </c>
      <c r="E110" s="36">
        <f t="shared" si="32"/>
        <v>0</v>
      </c>
      <c r="F110" s="18">
        <f t="shared" si="24"/>
        <v>29</v>
      </c>
      <c r="G110" s="331">
        <v>1</v>
      </c>
      <c r="H110" s="18">
        <f t="shared" si="25"/>
        <v>29</v>
      </c>
      <c r="I110" s="18">
        <f t="shared" si="26"/>
        <v>4</v>
      </c>
      <c r="K110" s="259">
        <v>99</v>
      </c>
      <c r="L110" s="399" t="s">
        <v>299</v>
      </c>
      <c r="M110" s="399" t="s">
        <v>1576</v>
      </c>
      <c r="N110" s="402" t="s">
        <v>1577</v>
      </c>
      <c r="O110" s="32" t="s">
        <v>163</v>
      </c>
      <c r="P110" s="17" t="s">
        <v>1221</v>
      </c>
      <c r="Q110" s="399" t="s">
        <v>1412</v>
      </c>
      <c r="R110" s="329" t="s">
        <v>386</v>
      </c>
    </row>
    <row r="111" spans="1:18" ht="15" customHeight="1" thickTop="1" thickBot="1" x14ac:dyDescent="0.25">
      <c r="A111" s="14">
        <v>91</v>
      </c>
      <c r="B111" s="35" t="s">
        <v>101</v>
      </c>
      <c r="C111" s="331">
        <v>5</v>
      </c>
      <c r="D111" s="37">
        <f t="shared" si="31"/>
        <v>1</v>
      </c>
      <c r="E111" s="36">
        <f t="shared" si="32"/>
        <v>1</v>
      </c>
      <c r="F111" s="18">
        <f t="shared" si="24"/>
        <v>5</v>
      </c>
      <c r="G111" s="331">
        <v>1</v>
      </c>
      <c r="H111" s="18">
        <f t="shared" si="25"/>
        <v>5</v>
      </c>
      <c r="I111" s="18">
        <f t="shared" si="26"/>
        <v>28</v>
      </c>
      <c r="K111" s="259">
        <v>100</v>
      </c>
      <c r="L111" s="399" t="s">
        <v>383</v>
      </c>
      <c r="M111" s="399" t="s">
        <v>1578</v>
      </c>
      <c r="N111" s="402" t="s">
        <v>1579</v>
      </c>
      <c r="O111" s="167" t="s">
        <v>153</v>
      </c>
      <c r="P111" s="289" t="s">
        <v>147</v>
      </c>
      <c r="Q111" s="399" t="s">
        <v>792</v>
      </c>
      <c r="R111" s="329" t="s">
        <v>386</v>
      </c>
    </row>
    <row r="112" spans="1:18" ht="15" customHeight="1" thickTop="1" thickBot="1" x14ac:dyDescent="0.25">
      <c r="A112" s="14">
        <v>92</v>
      </c>
      <c r="B112" s="25" t="s">
        <v>100</v>
      </c>
      <c r="C112" s="331">
        <v>3</v>
      </c>
      <c r="D112" s="37">
        <f t="shared" si="31"/>
        <v>0</v>
      </c>
      <c r="E112" s="36">
        <f t="shared" si="32"/>
        <v>0</v>
      </c>
      <c r="F112" s="18">
        <f t="shared" si="24"/>
        <v>3</v>
      </c>
      <c r="G112" s="331">
        <v>1</v>
      </c>
      <c r="H112" s="18">
        <f t="shared" si="25"/>
        <v>3</v>
      </c>
      <c r="I112" s="18">
        <f t="shared" si="26"/>
        <v>30</v>
      </c>
      <c r="K112" s="259">
        <v>101</v>
      </c>
      <c r="L112" s="399" t="s">
        <v>634</v>
      </c>
      <c r="M112" s="399" t="s">
        <v>1580</v>
      </c>
      <c r="N112" s="402" t="s">
        <v>1581</v>
      </c>
      <c r="O112" s="401" t="s">
        <v>9</v>
      </c>
      <c r="P112" s="404" t="s">
        <v>152</v>
      </c>
      <c r="Q112" s="399" t="s">
        <v>792</v>
      </c>
      <c r="R112" s="478" t="s">
        <v>1278</v>
      </c>
    </row>
    <row r="113" spans="1:18" ht="15" customHeight="1" thickTop="1" thickBot="1" x14ac:dyDescent="0.25">
      <c r="A113" s="14">
        <v>93</v>
      </c>
      <c r="B113" s="25" t="s">
        <v>99</v>
      </c>
      <c r="C113" s="331">
        <v>20</v>
      </c>
      <c r="D113" s="37">
        <f t="shared" si="31"/>
        <v>0</v>
      </c>
      <c r="E113" s="36">
        <f t="shared" si="32"/>
        <v>1</v>
      </c>
      <c r="F113" s="18">
        <f t="shared" si="24"/>
        <v>19</v>
      </c>
      <c r="G113" s="331">
        <v>1</v>
      </c>
      <c r="H113" s="18">
        <f t="shared" si="25"/>
        <v>19</v>
      </c>
      <c r="I113" s="18">
        <f t="shared" si="26"/>
        <v>14</v>
      </c>
      <c r="K113" s="259">
        <v>102</v>
      </c>
      <c r="L113" s="399" t="s">
        <v>259</v>
      </c>
      <c r="M113" s="399" t="s">
        <v>1582</v>
      </c>
      <c r="N113" s="402" t="s">
        <v>1583</v>
      </c>
      <c r="O113" s="401" t="s">
        <v>112</v>
      </c>
      <c r="P113" s="401" t="s">
        <v>121</v>
      </c>
      <c r="Q113" s="399" t="s">
        <v>792</v>
      </c>
      <c r="R113" s="457" t="s">
        <v>386</v>
      </c>
    </row>
    <row r="114" spans="1:18" ht="15" customHeight="1" thickTop="1" thickBot="1" x14ac:dyDescent="0.25">
      <c r="A114" s="8">
        <v>94</v>
      </c>
      <c r="B114" s="25" t="s">
        <v>98</v>
      </c>
      <c r="C114" s="331">
        <v>12</v>
      </c>
      <c r="D114" s="37">
        <f t="shared" si="31"/>
        <v>0</v>
      </c>
      <c r="E114" s="36">
        <f t="shared" si="32"/>
        <v>1</v>
      </c>
      <c r="F114" s="18">
        <f t="shared" si="24"/>
        <v>11</v>
      </c>
      <c r="G114" s="331">
        <v>1</v>
      </c>
      <c r="H114" s="18">
        <f t="shared" si="25"/>
        <v>11</v>
      </c>
      <c r="I114" s="18">
        <f t="shared" si="26"/>
        <v>22</v>
      </c>
      <c r="K114" s="259">
        <v>103</v>
      </c>
      <c r="L114" s="399" t="s">
        <v>299</v>
      </c>
      <c r="M114" s="399" t="s">
        <v>1584</v>
      </c>
      <c r="N114" s="402" t="s">
        <v>1585</v>
      </c>
      <c r="O114" s="32" t="s">
        <v>163</v>
      </c>
      <c r="P114" s="17" t="s">
        <v>1221</v>
      </c>
      <c r="Q114" s="399" t="s">
        <v>1412</v>
      </c>
      <c r="R114" s="457" t="s">
        <v>386</v>
      </c>
    </row>
    <row r="115" spans="1:18" ht="15" customHeight="1" thickTop="1" thickBot="1" x14ac:dyDescent="0.25">
      <c r="A115" s="16">
        <v>95</v>
      </c>
      <c r="B115" s="73" t="s">
        <v>97</v>
      </c>
      <c r="C115" s="331">
        <v>108</v>
      </c>
      <c r="D115" s="37">
        <f t="shared" si="31"/>
        <v>0</v>
      </c>
      <c r="E115" s="36">
        <f t="shared" si="32"/>
        <v>2</v>
      </c>
      <c r="F115" s="18">
        <f t="shared" si="24"/>
        <v>106</v>
      </c>
      <c r="G115" s="331">
        <v>4</v>
      </c>
      <c r="H115" s="18">
        <f t="shared" si="25"/>
        <v>26.5</v>
      </c>
      <c r="I115" s="18">
        <f t="shared" si="26"/>
        <v>26</v>
      </c>
      <c r="K115" s="259">
        <v>104</v>
      </c>
      <c r="L115" s="399" t="s">
        <v>255</v>
      </c>
      <c r="M115" s="399" t="s">
        <v>1586</v>
      </c>
      <c r="N115" s="402" t="s">
        <v>1587</v>
      </c>
      <c r="O115" s="437" t="s">
        <v>1588</v>
      </c>
      <c r="P115" s="401" t="s">
        <v>139</v>
      </c>
      <c r="Q115" s="399" t="s">
        <v>792</v>
      </c>
      <c r="R115" s="457" t="s">
        <v>386</v>
      </c>
    </row>
    <row r="116" spans="1:18" ht="15" customHeight="1" thickTop="1" x14ac:dyDescent="0.2">
      <c r="A116" s="22"/>
      <c r="B116" s="174" t="s">
        <v>193</v>
      </c>
      <c r="C116" s="348">
        <f>SUM(C107:C115)</f>
        <v>364</v>
      </c>
      <c r="D116" s="348">
        <f t="shared" ref="D116:I116" si="33">SUM(D107:D115)</f>
        <v>3</v>
      </c>
      <c r="E116" s="348">
        <f t="shared" si="33"/>
        <v>6</v>
      </c>
      <c r="F116" s="348">
        <f t="shared" si="33"/>
        <v>361</v>
      </c>
      <c r="G116" s="348">
        <f t="shared" si="33"/>
        <v>16</v>
      </c>
      <c r="H116" s="348">
        <f t="shared" si="33"/>
        <v>171.9</v>
      </c>
      <c r="I116" s="348">
        <f t="shared" si="33"/>
        <v>167</v>
      </c>
      <c r="K116" s="259">
        <v>105</v>
      </c>
      <c r="L116" s="399" t="s">
        <v>299</v>
      </c>
      <c r="M116" s="399" t="s">
        <v>1589</v>
      </c>
      <c r="N116" s="402" t="s">
        <v>1590</v>
      </c>
      <c r="O116" s="334" t="s">
        <v>72</v>
      </c>
      <c r="P116" s="401" t="s">
        <v>9</v>
      </c>
      <c r="Q116" s="399" t="s">
        <v>792</v>
      </c>
      <c r="R116" s="457" t="s">
        <v>386</v>
      </c>
    </row>
    <row r="117" spans="1:18" ht="15" customHeight="1" thickBot="1" x14ac:dyDescent="0.25">
      <c r="A117" s="8">
        <v>96</v>
      </c>
      <c r="B117" s="74" t="s">
        <v>96</v>
      </c>
      <c r="C117" s="331">
        <v>127</v>
      </c>
      <c r="D117" s="37">
        <f t="shared" ref="D117:D126" si="34">COUNTIF(P$11:P$10000,B117)</f>
        <v>2</v>
      </c>
      <c r="E117" s="36">
        <f t="shared" ref="E117:E126" si="35">COUNTIF(O$11:O$10000,B117)</f>
        <v>0</v>
      </c>
      <c r="F117" s="18">
        <f t="shared" si="24"/>
        <v>129</v>
      </c>
      <c r="G117" s="331">
        <v>5</v>
      </c>
      <c r="H117" s="18">
        <f t="shared" si="25"/>
        <v>25.8</v>
      </c>
      <c r="I117" s="18">
        <f t="shared" si="26"/>
        <v>36</v>
      </c>
      <c r="K117" s="259">
        <v>106</v>
      </c>
      <c r="L117" s="399" t="s">
        <v>634</v>
      </c>
      <c r="M117" s="399" t="s">
        <v>1591</v>
      </c>
      <c r="N117" s="402" t="s">
        <v>1592</v>
      </c>
      <c r="O117" s="32" t="s">
        <v>162</v>
      </c>
      <c r="P117" s="401" t="s">
        <v>10</v>
      </c>
      <c r="Q117" s="399" t="s">
        <v>792</v>
      </c>
      <c r="R117" s="457" t="s">
        <v>386</v>
      </c>
    </row>
    <row r="118" spans="1:18" ht="15" customHeight="1" thickTop="1" thickBot="1" x14ac:dyDescent="0.25">
      <c r="A118" s="8">
        <v>97</v>
      </c>
      <c r="B118" s="17" t="s">
        <v>95</v>
      </c>
      <c r="C118" s="331">
        <v>73</v>
      </c>
      <c r="D118" s="37">
        <f t="shared" si="34"/>
        <v>0</v>
      </c>
      <c r="E118" s="36">
        <f t="shared" si="35"/>
        <v>0</v>
      </c>
      <c r="F118" s="18">
        <f t="shared" si="24"/>
        <v>73</v>
      </c>
      <c r="G118" s="331">
        <v>3</v>
      </c>
      <c r="H118" s="18">
        <f t="shared" si="25"/>
        <v>24.333333333333332</v>
      </c>
      <c r="I118" s="18">
        <f t="shared" si="26"/>
        <v>26.000000000000004</v>
      </c>
      <c r="K118" s="259">
        <v>107</v>
      </c>
      <c r="L118" s="399" t="s">
        <v>255</v>
      </c>
      <c r="M118" s="399" t="s">
        <v>1593</v>
      </c>
      <c r="N118" s="402" t="s">
        <v>1594</v>
      </c>
      <c r="O118" s="406" t="s">
        <v>412</v>
      </c>
      <c r="P118" s="334" t="s">
        <v>140</v>
      </c>
      <c r="Q118" s="399" t="s">
        <v>792</v>
      </c>
      <c r="R118" s="457" t="s">
        <v>386</v>
      </c>
    </row>
    <row r="119" spans="1:18" ht="15" customHeight="1" thickTop="1" thickBot="1" x14ac:dyDescent="0.25">
      <c r="A119" s="16">
        <v>98</v>
      </c>
      <c r="B119" s="25" t="s">
        <v>94</v>
      </c>
      <c r="C119" s="331">
        <v>38</v>
      </c>
      <c r="D119" s="37">
        <f t="shared" si="34"/>
        <v>0</v>
      </c>
      <c r="E119" s="36">
        <f t="shared" si="35"/>
        <v>3</v>
      </c>
      <c r="F119" s="18">
        <f t="shared" si="24"/>
        <v>35</v>
      </c>
      <c r="G119" s="331">
        <v>2</v>
      </c>
      <c r="H119" s="18">
        <f t="shared" si="25"/>
        <v>17.5</v>
      </c>
      <c r="I119" s="18">
        <f t="shared" si="26"/>
        <v>31</v>
      </c>
      <c r="K119" s="259">
        <v>108</v>
      </c>
      <c r="L119" s="399" t="s">
        <v>255</v>
      </c>
      <c r="M119" s="399" t="s">
        <v>1595</v>
      </c>
      <c r="N119" s="402" t="s">
        <v>1596</v>
      </c>
      <c r="O119" s="406" t="s">
        <v>412</v>
      </c>
      <c r="P119" s="334" t="s">
        <v>140</v>
      </c>
      <c r="Q119" s="399" t="s">
        <v>792</v>
      </c>
      <c r="R119" s="457" t="s">
        <v>386</v>
      </c>
    </row>
    <row r="120" spans="1:18" ht="15" customHeight="1" thickTop="1" thickBot="1" x14ac:dyDescent="0.25">
      <c r="A120" s="16">
        <v>99</v>
      </c>
      <c r="B120" s="35" t="s">
        <v>93</v>
      </c>
      <c r="C120" s="331">
        <v>75</v>
      </c>
      <c r="D120" s="37">
        <f t="shared" si="34"/>
        <v>0</v>
      </c>
      <c r="E120" s="36">
        <f t="shared" si="35"/>
        <v>0</v>
      </c>
      <c r="F120" s="18">
        <f t="shared" si="24"/>
        <v>75</v>
      </c>
      <c r="G120" s="331">
        <v>3</v>
      </c>
      <c r="H120" s="18">
        <f t="shared" si="25"/>
        <v>25</v>
      </c>
      <c r="I120" s="18">
        <f t="shared" si="26"/>
        <v>24</v>
      </c>
      <c r="K120" s="259">
        <v>109</v>
      </c>
      <c r="L120" s="399" t="s">
        <v>634</v>
      </c>
      <c r="M120" s="399" t="s">
        <v>1597</v>
      </c>
      <c r="N120" s="402" t="s">
        <v>1598</v>
      </c>
      <c r="O120" s="406" t="s">
        <v>1052</v>
      </c>
      <c r="P120" s="65" t="s">
        <v>365</v>
      </c>
      <c r="Q120" s="399" t="s">
        <v>792</v>
      </c>
      <c r="R120" s="457" t="s">
        <v>386</v>
      </c>
    </row>
    <row r="121" spans="1:18" ht="15" customHeight="1" thickTop="1" thickBot="1" x14ac:dyDescent="0.25">
      <c r="A121" s="16">
        <v>100</v>
      </c>
      <c r="B121" s="25" t="s">
        <v>92</v>
      </c>
      <c r="C121" s="331">
        <v>84</v>
      </c>
      <c r="D121" s="37">
        <f t="shared" si="34"/>
        <v>2</v>
      </c>
      <c r="E121" s="36">
        <f t="shared" si="35"/>
        <v>0</v>
      </c>
      <c r="F121" s="18">
        <f t="shared" si="24"/>
        <v>86</v>
      </c>
      <c r="G121" s="331">
        <v>3</v>
      </c>
      <c r="H121" s="18">
        <f t="shared" si="25"/>
        <v>28.666666666666668</v>
      </c>
      <c r="I121" s="18">
        <f t="shared" si="26"/>
        <v>12.999999999999996</v>
      </c>
      <c r="K121" s="259">
        <v>110</v>
      </c>
      <c r="L121" s="399" t="s">
        <v>383</v>
      </c>
      <c r="M121" s="399" t="s">
        <v>1600</v>
      </c>
      <c r="N121" s="402" t="s">
        <v>1601</v>
      </c>
      <c r="O121" s="407" t="s">
        <v>1602</v>
      </c>
      <c r="P121" s="329" t="s">
        <v>147</v>
      </c>
      <c r="Q121" s="399" t="s">
        <v>792</v>
      </c>
      <c r="R121" s="457" t="s">
        <v>386</v>
      </c>
    </row>
    <row r="122" spans="1:18" ht="15" customHeight="1" thickTop="1" thickBot="1" x14ac:dyDescent="0.25">
      <c r="A122" s="16">
        <v>101</v>
      </c>
      <c r="B122" s="35" t="s">
        <v>91</v>
      </c>
      <c r="C122" s="331">
        <v>52</v>
      </c>
      <c r="D122" s="37">
        <f t="shared" si="34"/>
        <v>0</v>
      </c>
      <c r="E122" s="36">
        <f t="shared" si="35"/>
        <v>2</v>
      </c>
      <c r="F122" s="18">
        <f t="shared" si="24"/>
        <v>50</v>
      </c>
      <c r="G122" s="331">
        <v>2</v>
      </c>
      <c r="H122" s="18">
        <f t="shared" si="25"/>
        <v>25</v>
      </c>
      <c r="I122" s="18">
        <f t="shared" si="26"/>
        <v>16</v>
      </c>
      <c r="K122" s="259">
        <v>111</v>
      </c>
      <c r="L122" s="399" t="s">
        <v>259</v>
      </c>
      <c r="M122" s="399" t="s">
        <v>1603</v>
      </c>
      <c r="N122" s="402" t="s">
        <v>942</v>
      </c>
      <c r="O122" s="472" t="s">
        <v>551</v>
      </c>
      <c r="P122" s="221" t="s">
        <v>117</v>
      </c>
      <c r="Q122" s="399" t="s">
        <v>792</v>
      </c>
      <c r="R122" s="478" t="s">
        <v>1604</v>
      </c>
    </row>
    <row r="123" spans="1:18" ht="15" customHeight="1" thickTop="1" thickBot="1" x14ac:dyDescent="0.25">
      <c r="A123" s="8">
        <v>102</v>
      </c>
      <c r="B123" s="68" t="s">
        <v>90</v>
      </c>
      <c r="C123" s="331">
        <v>10</v>
      </c>
      <c r="D123" s="37">
        <f t="shared" si="34"/>
        <v>0</v>
      </c>
      <c r="E123" s="36">
        <f t="shared" si="35"/>
        <v>0</v>
      </c>
      <c r="F123" s="18">
        <f t="shared" si="24"/>
        <v>10</v>
      </c>
      <c r="G123" s="331">
        <v>1</v>
      </c>
      <c r="H123" s="18">
        <f t="shared" si="25"/>
        <v>10</v>
      </c>
      <c r="I123" s="18">
        <f t="shared" si="26"/>
        <v>23</v>
      </c>
      <c r="K123" s="259">
        <v>112</v>
      </c>
      <c r="L123" s="414" t="s">
        <v>1706</v>
      </c>
      <c r="M123" s="414" t="s">
        <v>1707</v>
      </c>
      <c r="N123" s="413" t="s">
        <v>1708</v>
      </c>
      <c r="O123" s="334" t="s">
        <v>42</v>
      </c>
      <c r="P123" s="167" t="s">
        <v>134</v>
      </c>
      <c r="Q123" s="329"/>
      <c r="R123" s="457" t="s">
        <v>386</v>
      </c>
    </row>
    <row r="124" spans="1:18" ht="15" customHeight="1" thickTop="1" thickBot="1" x14ac:dyDescent="0.25">
      <c r="A124" s="8">
        <v>103</v>
      </c>
      <c r="B124" s="34" t="s">
        <v>89</v>
      </c>
      <c r="C124" s="331">
        <v>105</v>
      </c>
      <c r="D124" s="37">
        <f t="shared" si="34"/>
        <v>1</v>
      </c>
      <c r="E124" s="36">
        <f t="shared" si="35"/>
        <v>1</v>
      </c>
      <c r="F124" s="18">
        <f t="shared" si="24"/>
        <v>105</v>
      </c>
      <c r="G124" s="331">
        <v>3</v>
      </c>
      <c r="H124" s="18">
        <f t="shared" si="25"/>
        <v>35</v>
      </c>
      <c r="I124" s="18">
        <f t="shared" si="26"/>
        <v>-6</v>
      </c>
      <c r="K124" s="259">
        <v>113</v>
      </c>
      <c r="L124" s="399" t="s">
        <v>299</v>
      </c>
      <c r="M124" s="399" t="s">
        <v>1709</v>
      </c>
      <c r="N124" s="400" t="s">
        <v>1710</v>
      </c>
      <c r="O124" s="334" t="s">
        <v>57</v>
      </c>
      <c r="P124" s="334" t="s">
        <v>73</v>
      </c>
      <c r="Q124" s="329"/>
      <c r="R124" s="457" t="s">
        <v>386</v>
      </c>
    </row>
    <row r="125" spans="1:18" ht="15" customHeight="1" thickTop="1" thickBot="1" x14ac:dyDescent="0.25">
      <c r="A125" s="14">
        <v>104</v>
      </c>
      <c r="B125" s="34" t="s">
        <v>88</v>
      </c>
      <c r="C125" s="331">
        <v>64</v>
      </c>
      <c r="D125" s="37">
        <f t="shared" si="34"/>
        <v>1</v>
      </c>
      <c r="E125" s="36">
        <f t="shared" si="35"/>
        <v>0</v>
      </c>
      <c r="F125" s="18">
        <f t="shared" si="24"/>
        <v>65</v>
      </c>
      <c r="G125" s="331">
        <v>2</v>
      </c>
      <c r="H125" s="18">
        <f t="shared" si="25"/>
        <v>32.5</v>
      </c>
      <c r="I125" s="18">
        <f t="shared" si="26"/>
        <v>1</v>
      </c>
      <c r="K125" s="259">
        <v>114</v>
      </c>
      <c r="L125" s="399" t="s">
        <v>299</v>
      </c>
      <c r="M125" s="399" t="s">
        <v>1711</v>
      </c>
      <c r="N125" s="400" t="s">
        <v>1712</v>
      </c>
      <c r="O125" s="334" t="s">
        <v>57</v>
      </c>
      <c r="P125" s="334" t="s">
        <v>73</v>
      </c>
      <c r="Q125" s="329"/>
      <c r="R125" s="457" t="s">
        <v>386</v>
      </c>
    </row>
    <row r="126" spans="1:18" ht="15" customHeight="1" thickTop="1" thickBot="1" x14ac:dyDescent="0.25">
      <c r="A126" s="8">
        <v>105</v>
      </c>
      <c r="B126" s="28" t="s">
        <v>11</v>
      </c>
      <c r="C126" s="331">
        <v>17</v>
      </c>
      <c r="D126" s="37">
        <f t="shared" si="34"/>
        <v>0</v>
      </c>
      <c r="E126" s="36">
        <f t="shared" si="35"/>
        <v>0</v>
      </c>
      <c r="F126" s="18">
        <f t="shared" si="24"/>
        <v>17</v>
      </c>
      <c r="G126" s="331">
        <v>1</v>
      </c>
      <c r="H126" s="18">
        <f t="shared" si="25"/>
        <v>17</v>
      </c>
      <c r="I126" s="18">
        <f t="shared" si="26"/>
        <v>16</v>
      </c>
      <c r="K126" s="259">
        <v>115</v>
      </c>
      <c r="L126" s="399" t="s">
        <v>218</v>
      </c>
      <c r="M126" s="399" t="s">
        <v>1713</v>
      </c>
      <c r="N126" s="402" t="s">
        <v>1714</v>
      </c>
      <c r="O126" s="429" t="s">
        <v>5</v>
      </c>
      <c r="P126" s="336" t="s">
        <v>160</v>
      </c>
      <c r="Q126" s="329"/>
      <c r="R126" s="457" t="s">
        <v>386</v>
      </c>
    </row>
    <row r="127" spans="1:18" ht="15" customHeight="1" thickTop="1" x14ac:dyDescent="0.2">
      <c r="A127" s="14"/>
      <c r="B127" s="20" t="s">
        <v>193</v>
      </c>
      <c r="C127" s="348">
        <f>SUM(C117:C126)</f>
        <v>645</v>
      </c>
      <c r="D127" s="348">
        <f t="shared" ref="D127:I127" si="36">SUM(D117:D126)</f>
        <v>6</v>
      </c>
      <c r="E127" s="348">
        <f t="shared" si="36"/>
        <v>6</v>
      </c>
      <c r="F127" s="348">
        <f t="shared" si="36"/>
        <v>645</v>
      </c>
      <c r="G127" s="348">
        <f t="shared" si="36"/>
        <v>25</v>
      </c>
      <c r="H127" s="348">
        <f t="shared" si="36"/>
        <v>240.8</v>
      </c>
      <c r="I127" s="348">
        <f t="shared" si="36"/>
        <v>180</v>
      </c>
      <c r="K127" s="259">
        <v>116</v>
      </c>
      <c r="L127" s="399" t="s">
        <v>487</v>
      </c>
      <c r="M127" s="399" t="s">
        <v>1715</v>
      </c>
      <c r="N127" s="402" t="s">
        <v>1716</v>
      </c>
      <c r="O127" s="334" t="s">
        <v>7</v>
      </c>
      <c r="P127" s="17" t="s">
        <v>140</v>
      </c>
      <c r="Q127" s="329"/>
      <c r="R127" s="457" t="s">
        <v>386</v>
      </c>
    </row>
    <row r="128" spans="1:18" ht="15" customHeight="1" thickBot="1" x14ac:dyDescent="0.25">
      <c r="A128" s="16">
        <v>106</v>
      </c>
      <c r="B128" s="25" t="s">
        <v>87</v>
      </c>
      <c r="C128" s="331">
        <v>87</v>
      </c>
      <c r="D128" s="37">
        <f t="shared" ref="D128:D140" si="37">COUNTIF(P$11:P$10000,B128)</f>
        <v>2</v>
      </c>
      <c r="E128" s="36">
        <f t="shared" ref="E128:E140" si="38">COUNTIF(O$11:O$10000,B128)</f>
        <v>0</v>
      </c>
      <c r="F128" s="18">
        <f t="shared" si="24"/>
        <v>89</v>
      </c>
      <c r="G128" s="331">
        <v>3</v>
      </c>
      <c r="H128" s="18">
        <f t="shared" si="25"/>
        <v>29.666666666666668</v>
      </c>
      <c r="I128" s="18">
        <f t="shared" si="26"/>
        <v>9.9999999999999964</v>
      </c>
      <c r="K128" s="259">
        <v>117</v>
      </c>
      <c r="L128" s="399" t="s">
        <v>634</v>
      </c>
      <c r="M128" s="399" t="s">
        <v>1781</v>
      </c>
      <c r="N128" s="402" t="s">
        <v>1782</v>
      </c>
      <c r="O128" s="167" t="s">
        <v>156</v>
      </c>
      <c r="P128" s="403" t="s">
        <v>187</v>
      </c>
      <c r="Q128" s="399" t="s">
        <v>1412</v>
      </c>
      <c r="R128" s="457" t="s">
        <v>386</v>
      </c>
    </row>
    <row r="129" spans="1:18" ht="15" customHeight="1" thickTop="1" thickBot="1" x14ac:dyDescent="0.25">
      <c r="A129" s="14">
        <v>107</v>
      </c>
      <c r="B129" s="17" t="s">
        <v>86</v>
      </c>
      <c r="C129" s="331">
        <v>39</v>
      </c>
      <c r="D129" s="37">
        <f t="shared" si="37"/>
        <v>0</v>
      </c>
      <c r="E129" s="36">
        <f t="shared" si="38"/>
        <v>0</v>
      </c>
      <c r="F129" s="18">
        <f t="shared" si="24"/>
        <v>39</v>
      </c>
      <c r="G129" s="331">
        <v>2</v>
      </c>
      <c r="H129" s="18">
        <f t="shared" si="25"/>
        <v>19.5</v>
      </c>
      <c r="I129" s="18">
        <f t="shared" si="26"/>
        <v>27</v>
      </c>
      <c r="K129" s="259">
        <v>118</v>
      </c>
      <c r="L129" s="399" t="s">
        <v>259</v>
      </c>
      <c r="M129" s="399" t="s">
        <v>1783</v>
      </c>
      <c r="N129" s="402" t="s">
        <v>1784</v>
      </c>
      <c r="O129" s="410" t="s">
        <v>121</v>
      </c>
      <c r="P129" s="401" t="s">
        <v>119</v>
      </c>
      <c r="Q129" s="399" t="s">
        <v>1422</v>
      </c>
      <c r="R129" s="457" t="s">
        <v>386</v>
      </c>
    </row>
    <row r="130" spans="1:18" ht="15" customHeight="1" thickTop="1" thickBot="1" x14ac:dyDescent="0.25">
      <c r="A130" s="8">
        <v>108</v>
      </c>
      <c r="B130" s="17" t="s">
        <v>85</v>
      </c>
      <c r="C130" s="331">
        <v>39</v>
      </c>
      <c r="D130" s="37">
        <f t="shared" si="37"/>
        <v>0</v>
      </c>
      <c r="E130" s="36">
        <f t="shared" si="38"/>
        <v>1</v>
      </c>
      <c r="F130" s="18">
        <f t="shared" si="24"/>
        <v>38</v>
      </c>
      <c r="G130" s="331">
        <v>2</v>
      </c>
      <c r="H130" s="18">
        <f t="shared" si="25"/>
        <v>19</v>
      </c>
      <c r="I130" s="18">
        <f t="shared" si="26"/>
        <v>28</v>
      </c>
      <c r="K130" s="259">
        <v>119</v>
      </c>
      <c r="L130" s="399" t="s">
        <v>383</v>
      </c>
      <c r="M130" s="399" t="s">
        <v>931</v>
      </c>
      <c r="N130" s="465" t="s">
        <v>932</v>
      </c>
      <c r="O130" s="289" t="s">
        <v>148</v>
      </c>
      <c r="P130" s="401" t="s">
        <v>143</v>
      </c>
      <c r="Q130" s="248" t="s">
        <v>2533</v>
      </c>
      <c r="R130" s="339" t="s">
        <v>386</v>
      </c>
    </row>
    <row r="131" spans="1:18" ht="15" customHeight="1" thickTop="1" thickBot="1" x14ac:dyDescent="0.25">
      <c r="A131" s="8">
        <v>109</v>
      </c>
      <c r="B131" s="17" t="s">
        <v>84</v>
      </c>
      <c r="C131" s="331">
        <v>31</v>
      </c>
      <c r="D131" s="37">
        <f t="shared" si="37"/>
        <v>1</v>
      </c>
      <c r="E131" s="36">
        <f t="shared" si="38"/>
        <v>0</v>
      </c>
      <c r="F131" s="18">
        <f t="shared" si="24"/>
        <v>32</v>
      </c>
      <c r="G131" s="331">
        <v>1</v>
      </c>
      <c r="H131" s="18">
        <f t="shared" si="25"/>
        <v>32</v>
      </c>
      <c r="I131" s="18">
        <f t="shared" si="26"/>
        <v>1</v>
      </c>
      <c r="K131" s="259">
        <v>120</v>
      </c>
      <c r="L131" s="399" t="s">
        <v>255</v>
      </c>
      <c r="M131" s="399" t="s">
        <v>1785</v>
      </c>
      <c r="N131" s="402" t="s">
        <v>1786</v>
      </c>
      <c r="O131" s="407" t="s">
        <v>1694</v>
      </c>
      <c r="P131" s="401" t="s">
        <v>138</v>
      </c>
      <c r="Q131" s="399" t="s">
        <v>866</v>
      </c>
      <c r="R131" s="457" t="s">
        <v>386</v>
      </c>
    </row>
    <row r="132" spans="1:18" ht="15" customHeight="1" thickTop="1" thickBot="1" x14ac:dyDescent="0.25">
      <c r="A132" s="8">
        <v>110</v>
      </c>
      <c r="B132" s="17" t="s">
        <v>83</v>
      </c>
      <c r="C132" s="331">
        <v>20</v>
      </c>
      <c r="D132" s="37">
        <f t="shared" si="37"/>
        <v>1</v>
      </c>
      <c r="E132" s="36">
        <f t="shared" si="38"/>
        <v>0</v>
      </c>
      <c r="F132" s="18">
        <f t="shared" si="24"/>
        <v>21</v>
      </c>
      <c r="G132" s="331">
        <v>1</v>
      </c>
      <c r="H132" s="18">
        <f t="shared" si="25"/>
        <v>21</v>
      </c>
      <c r="I132" s="18">
        <f t="shared" si="26"/>
        <v>12</v>
      </c>
      <c r="K132" s="259">
        <v>121</v>
      </c>
      <c r="L132" s="399" t="s">
        <v>255</v>
      </c>
      <c r="M132" s="399" t="s">
        <v>1829</v>
      </c>
      <c r="N132" s="400" t="s">
        <v>1830</v>
      </c>
      <c r="O132" s="401" t="s">
        <v>139</v>
      </c>
      <c r="P132" s="167" t="s">
        <v>134</v>
      </c>
      <c r="Q132" s="329"/>
      <c r="R132" s="457" t="s">
        <v>386</v>
      </c>
    </row>
    <row r="133" spans="1:18" ht="15" customHeight="1" thickTop="1" thickBot="1" x14ac:dyDescent="0.25">
      <c r="A133" s="16">
        <v>111</v>
      </c>
      <c r="B133" s="17" t="s">
        <v>82</v>
      </c>
      <c r="C133" s="331">
        <v>25</v>
      </c>
      <c r="D133" s="37">
        <f t="shared" si="37"/>
        <v>1</v>
      </c>
      <c r="E133" s="36">
        <f t="shared" si="38"/>
        <v>0</v>
      </c>
      <c r="F133" s="18">
        <f t="shared" si="24"/>
        <v>26</v>
      </c>
      <c r="G133" s="331">
        <v>1</v>
      </c>
      <c r="H133" s="18">
        <f t="shared" si="25"/>
        <v>26</v>
      </c>
      <c r="I133" s="18">
        <f t="shared" si="26"/>
        <v>7</v>
      </c>
      <c r="K133" s="259">
        <v>122</v>
      </c>
      <c r="L133" s="399" t="s">
        <v>255</v>
      </c>
      <c r="M133" s="399" t="s">
        <v>1831</v>
      </c>
      <c r="N133" s="402" t="s">
        <v>1832</v>
      </c>
      <c r="O133" s="406" t="s">
        <v>1833</v>
      </c>
      <c r="P133" s="401" t="s">
        <v>140</v>
      </c>
      <c r="Q133" s="329"/>
      <c r="R133" s="457" t="s">
        <v>386</v>
      </c>
    </row>
    <row r="134" spans="1:18" ht="15" customHeight="1" thickTop="1" thickBot="1" x14ac:dyDescent="0.25">
      <c r="A134" s="8">
        <v>112</v>
      </c>
      <c r="B134" s="17" t="s">
        <v>81</v>
      </c>
      <c r="C134" s="331">
        <v>114</v>
      </c>
      <c r="D134" s="37">
        <f t="shared" si="37"/>
        <v>1</v>
      </c>
      <c r="E134" s="36">
        <f t="shared" si="38"/>
        <v>0</v>
      </c>
      <c r="F134" s="18">
        <f t="shared" si="24"/>
        <v>115</v>
      </c>
      <c r="G134" s="331">
        <v>4</v>
      </c>
      <c r="H134" s="18">
        <f t="shared" si="25"/>
        <v>28.75</v>
      </c>
      <c r="I134" s="18">
        <f t="shared" si="26"/>
        <v>17</v>
      </c>
      <c r="K134" s="259">
        <v>123</v>
      </c>
      <c r="L134" s="399" t="s">
        <v>255</v>
      </c>
      <c r="M134" s="399" t="s">
        <v>1834</v>
      </c>
      <c r="N134" s="402" t="s">
        <v>1835</v>
      </c>
      <c r="O134" s="401" t="s">
        <v>170</v>
      </c>
      <c r="P134" s="403" t="s">
        <v>135</v>
      </c>
      <c r="Q134" s="329"/>
      <c r="R134" s="457" t="s">
        <v>386</v>
      </c>
    </row>
    <row r="135" spans="1:18" ht="15" customHeight="1" thickTop="1" thickBot="1" x14ac:dyDescent="0.25">
      <c r="A135" s="8">
        <v>113</v>
      </c>
      <c r="B135" s="17" t="s">
        <v>80</v>
      </c>
      <c r="C135" s="331">
        <v>21</v>
      </c>
      <c r="D135" s="37">
        <f t="shared" si="37"/>
        <v>0</v>
      </c>
      <c r="E135" s="36">
        <f t="shared" si="38"/>
        <v>0</v>
      </c>
      <c r="F135" s="18">
        <f t="shared" si="24"/>
        <v>21</v>
      </c>
      <c r="G135" s="331">
        <v>1</v>
      </c>
      <c r="H135" s="18">
        <f t="shared" si="25"/>
        <v>21</v>
      </c>
      <c r="I135" s="18">
        <f t="shared" si="26"/>
        <v>12</v>
      </c>
      <c r="K135" s="259">
        <v>124</v>
      </c>
      <c r="L135" s="399" t="s">
        <v>255</v>
      </c>
      <c r="M135" s="399" t="s">
        <v>1836</v>
      </c>
      <c r="N135" s="402" t="s">
        <v>1837</v>
      </c>
      <c r="O135" s="167" t="s">
        <v>134</v>
      </c>
      <c r="P135" s="401" t="s">
        <v>139</v>
      </c>
      <c r="Q135" s="329"/>
      <c r="R135" s="457" t="s">
        <v>386</v>
      </c>
    </row>
    <row r="136" spans="1:18" ht="15" customHeight="1" thickTop="1" thickBot="1" x14ac:dyDescent="0.25">
      <c r="A136" s="16">
        <v>114</v>
      </c>
      <c r="B136" s="65" t="s">
        <v>79</v>
      </c>
      <c r="C136" s="331">
        <v>105</v>
      </c>
      <c r="D136" s="37">
        <f t="shared" si="37"/>
        <v>1</v>
      </c>
      <c r="E136" s="36">
        <f t="shared" si="38"/>
        <v>1</v>
      </c>
      <c r="F136" s="18">
        <f t="shared" si="24"/>
        <v>105</v>
      </c>
      <c r="G136" s="331">
        <v>3</v>
      </c>
      <c r="H136" s="18">
        <f t="shared" si="25"/>
        <v>35</v>
      </c>
      <c r="I136" s="18">
        <f t="shared" si="26"/>
        <v>-6</v>
      </c>
      <c r="K136" s="259">
        <v>125</v>
      </c>
      <c r="L136" s="399" t="s">
        <v>299</v>
      </c>
      <c r="M136" s="399" t="s">
        <v>1838</v>
      </c>
      <c r="N136" s="402" t="s">
        <v>1839</v>
      </c>
      <c r="O136" s="401" t="s">
        <v>73</v>
      </c>
      <c r="P136" s="334" t="s">
        <v>69</v>
      </c>
      <c r="Q136" s="329"/>
      <c r="R136" s="437" t="s">
        <v>886</v>
      </c>
    </row>
    <row r="137" spans="1:18" ht="15" customHeight="1" thickTop="1" thickBot="1" x14ac:dyDescent="0.25">
      <c r="A137" s="16">
        <v>115</v>
      </c>
      <c r="B137" s="25" t="s">
        <v>78</v>
      </c>
      <c r="C137" s="331">
        <v>14</v>
      </c>
      <c r="D137" s="37">
        <f t="shared" si="37"/>
        <v>0</v>
      </c>
      <c r="E137" s="36">
        <f t="shared" si="38"/>
        <v>0</v>
      </c>
      <c r="F137" s="18">
        <f t="shared" si="24"/>
        <v>14</v>
      </c>
      <c r="G137" s="331">
        <v>1</v>
      </c>
      <c r="H137" s="18">
        <f t="shared" si="25"/>
        <v>14</v>
      </c>
      <c r="I137" s="18">
        <f t="shared" si="26"/>
        <v>19</v>
      </c>
      <c r="K137" s="259">
        <v>126</v>
      </c>
      <c r="L137" s="399" t="s">
        <v>255</v>
      </c>
      <c r="M137" s="399" t="s">
        <v>1926</v>
      </c>
      <c r="N137" s="402" t="s">
        <v>1927</v>
      </c>
      <c r="O137" s="401" t="s">
        <v>130</v>
      </c>
      <c r="P137" s="410" t="s">
        <v>136</v>
      </c>
      <c r="Q137" s="329"/>
      <c r="R137" s="457" t="s">
        <v>386</v>
      </c>
    </row>
    <row r="138" spans="1:18" ht="15" customHeight="1" thickTop="1" thickBot="1" x14ac:dyDescent="0.25">
      <c r="A138" s="8">
        <v>116</v>
      </c>
      <c r="B138" s="17" t="s">
        <v>77</v>
      </c>
      <c r="C138" s="331">
        <v>14</v>
      </c>
      <c r="D138" s="37">
        <f t="shared" si="37"/>
        <v>0</v>
      </c>
      <c r="E138" s="36">
        <f t="shared" si="38"/>
        <v>0</v>
      </c>
      <c r="F138" s="18">
        <f t="shared" si="24"/>
        <v>14</v>
      </c>
      <c r="G138" s="331">
        <v>1</v>
      </c>
      <c r="H138" s="18">
        <f t="shared" si="25"/>
        <v>14</v>
      </c>
      <c r="I138" s="18">
        <f t="shared" si="26"/>
        <v>19</v>
      </c>
      <c r="K138" s="259">
        <v>127</v>
      </c>
      <c r="L138" s="399" t="s">
        <v>487</v>
      </c>
      <c r="M138" s="399" t="s">
        <v>1928</v>
      </c>
      <c r="N138" s="402" t="s">
        <v>1929</v>
      </c>
      <c r="O138" s="401" t="s">
        <v>149</v>
      </c>
      <c r="P138" s="401" t="s">
        <v>7</v>
      </c>
      <c r="Q138" s="329"/>
      <c r="R138" s="457" t="s">
        <v>386</v>
      </c>
    </row>
    <row r="139" spans="1:18" ht="15" customHeight="1" thickTop="1" thickBot="1" x14ac:dyDescent="0.25">
      <c r="A139" s="8">
        <v>117</v>
      </c>
      <c r="B139" s="17" t="s">
        <v>76</v>
      </c>
      <c r="C139" s="331">
        <v>22</v>
      </c>
      <c r="D139" s="37">
        <f t="shared" si="37"/>
        <v>0</v>
      </c>
      <c r="E139" s="36">
        <f t="shared" si="38"/>
        <v>0</v>
      </c>
      <c r="F139" s="18">
        <f t="shared" si="24"/>
        <v>22</v>
      </c>
      <c r="G139" s="331">
        <v>1</v>
      </c>
      <c r="H139" s="18">
        <f t="shared" si="25"/>
        <v>22</v>
      </c>
      <c r="I139" s="18">
        <f t="shared" si="26"/>
        <v>11</v>
      </c>
      <c r="K139" s="259">
        <v>128</v>
      </c>
      <c r="L139" s="399" t="s">
        <v>383</v>
      </c>
      <c r="M139" s="399" t="s">
        <v>1930</v>
      </c>
      <c r="N139" s="402" t="s">
        <v>1931</v>
      </c>
      <c r="O139" s="336" t="s">
        <v>166</v>
      </c>
      <c r="P139" s="289" t="s">
        <v>146</v>
      </c>
      <c r="Q139" s="329"/>
      <c r="R139" s="457" t="s">
        <v>386</v>
      </c>
    </row>
    <row r="140" spans="1:18" ht="15" customHeight="1" thickTop="1" thickBot="1" x14ac:dyDescent="0.25">
      <c r="A140" s="16">
        <v>118</v>
      </c>
      <c r="B140" s="73" t="s">
        <v>75</v>
      </c>
      <c r="C140" s="331">
        <v>28</v>
      </c>
      <c r="D140" s="37">
        <f t="shared" si="37"/>
        <v>0</v>
      </c>
      <c r="E140" s="36">
        <f t="shared" si="38"/>
        <v>0</v>
      </c>
      <c r="F140" s="18">
        <f t="shared" si="24"/>
        <v>28</v>
      </c>
      <c r="G140" s="331">
        <v>1</v>
      </c>
      <c r="H140" s="18">
        <f t="shared" si="25"/>
        <v>28</v>
      </c>
      <c r="I140" s="18">
        <f t="shared" si="26"/>
        <v>5</v>
      </c>
      <c r="K140" s="259">
        <v>129</v>
      </c>
      <c r="L140" s="399" t="s">
        <v>487</v>
      </c>
      <c r="M140" s="399" t="s">
        <v>788</v>
      </c>
      <c r="N140" s="402" t="s">
        <v>789</v>
      </c>
      <c r="O140" s="45" t="s">
        <v>174</v>
      </c>
      <c r="P140" s="65" t="s">
        <v>152</v>
      </c>
      <c r="Q140" s="329"/>
      <c r="R140" s="457" t="s">
        <v>386</v>
      </c>
    </row>
    <row r="141" spans="1:18" ht="15" customHeight="1" thickTop="1" x14ac:dyDescent="0.2">
      <c r="A141" s="22"/>
      <c r="B141" s="172" t="s">
        <v>193</v>
      </c>
      <c r="C141" s="348">
        <f>SUM(C128:C140)</f>
        <v>559</v>
      </c>
      <c r="D141" s="348">
        <f t="shared" ref="D141:I141" si="39">SUM(D128:D140)</f>
        <v>7</v>
      </c>
      <c r="E141" s="348">
        <f t="shared" si="39"/>
        <v>2</v>
      </c>
      <c r="F141" s="348">
        <f t="shared" si="39"/>
        <v>564</v>
      </c>
      <c r="G141" s="348">
        <f t="shared" si="39"/>
        <v>22</v>
      </c>
      <c r="H141" s="348">
        <f t="shared" si="39"/>
        <v>309.91666666666669</v>
      </c>
      <c r="I141" s="348">
        <f t="shared" si="39"/>
        <v>162</v>
      </c>
      <c r="K141" s="259">
        <v>130</v>
      </c>
      <c r="L141" s="399" t="s">
        <v>377</v>
      </c>
      <c r="M141" s="399" t="s">
        <v>2013</v>
      </c>
      <c r="N141" s="400" t="s">
        <v>2014</v>
      </c>
      <c r="O141" s="336" t="s">
        <v>160</v>
      </c>
      <c r="P141" s="167" t="s">
        <v>153</v>
      </c>
      <c r="Q141" s="329"/>
      <c r="R141" s="457" t="s">
        <v>386</v>
      </c>
    </row>
    <row r="142" spans="1:18" ht="15" customHeight="1" thickBot="1" x14ac:dyDescent="0.25">
      <c r="A142" s="14">
        <v>119</v>
      </c>
      <c r="B142" s="71" t="s">
        <v>74</v>
      </c>
      <c r="C142" s="331">
        <v>124</v>
      </c>
      <c r="D142" s="37">
        <f t="shared" ref="D142:D165" si="40">COUNTIF(P$11:P$10000,B142)</f>
        <v>7</v>
      </c>
      <c r="E142" s="36">
        <f t="shared" ref="E142:E165" si="41">COUNTIF(O$11:O$10000,B142)</f>
        <v>0</v>
      </c>
      <c r="F142" s="18">
        <f t="shared" ref="F142:F205" si="42">SUM(C142+D142-E142)</f>
        <v>131</v>
      </c>
      <c r="G142" s="331">
        <v>4</v>
      </c>
      <c r="H142" s="18">
        <f t="shared" ref="H142:H204" si="43">F142/G142</f>
        <v>32.75</v>
      </c>
      <c r="I142" s="18">
        <f t="shared" ref="I142:I205" si="44">(33-H142)*G142</f>
        <v>1</v>
      </c>
      <c r="K142" s="259">
        <v>131</v>
      </c>
      <c r="L142" s="399" t="s">
        <v>377</v>
      </c>
      <c r="M142" s="399" t="s">
        <v>2015</v>
      </c>
      <c r="N142" s="400" t="s">
        <v>2016</v>
      </c>
      <c r="O142" s="443" t="s">
        <v>409</v>
      </c>
      <c r="P142" s="221" t="s">
        <v>187</v>
      </c>
      <c r="Q142" s="329"/>
      <c r="R142" s="457" t="s">
        <v>386</v>
      </c>
    </row>
    <row r="143" spans="1:18" ht="15" customHeight="1" thickTop="1" thickBot="1" x14ac:dyDescent="0.25">
      <c r="A143" s="8">
        <v>120</v>
      </c>
      <c r="B143" s="17" t="s">
        <v>73</v>
      </c>
      <c r="C143" s="331">
        <v>141</v>
      </c>
      <c r="D143" s="37">
        <f t="shared" si="40"/>
        <v>4</v>
      </c>
      <c r="E143" s="36">
        <f t="shared" si="41"/>
        <v>2</v>
      </c>
      <c r="F143" s="18">
        <f t="shared" si="42"/>
        <v>143</v>
      </c>
      <c r="G143" s="331">
        <v>5</v>
      </c>
      <c r="H143" s="18">
        <f t="shared" si="43"/>
        <v>28.6</v>
      </c>
      <c r="I143" s="18">
        <f t="shared" si="44"/>
        <v>21.999999999999993</v>
      </c>
      <c r="K143" s="259">
        <v>132</v>
      </c>
      <c r="L143" s="399" t="s">
        <v>299</v>
      </c>
      <c r="M143" s="399" t="s">
        <v>2017</v>
      </c>
      <c r="N143" s="402" t="s">
        <v>2018</v>
      </c>
      <c r="O143" s="334" t="s">
        <v>57</v>
      </c>
      <c r="P143" s="334" t="s">
        <v>68</v>
      </c>
      <c r="Q143" s="329"/>
      <c r="R143" s="457" t="s">
        <v>386</v>
      </c>
    </row>
    <row r="144" spans="1:18" ht="15" customHeight="1" thickTop="1" thickBot="1" x14ac:dyDescent="0.25">
      <c r="A144" s="16">
        <v>121</v>
      </c>
      <c r="B144" s="25" t="s">
        <v>72</v>
      </c>
      <c r="C144" s="331">
        <v>77</v>
      </c>
      <c r="D144" s="37">
        <f t="shared" si="40"/>
        <v>2</v>
      </c>
      <c r="E144" s="36">
        <f t="shared" si="41"/>
        <v>2</v>
      </c>
      <c r="F144" s="18">
        <f t="shared" si="42"/>
        <v>77</v>
      </c>
      <c r="G144" s="331">
        <v>3</v>
      </c>
      <c r="H144" s="18">
        <f t="shared" si="43"/>
        <v>25.666666666666668</v>
      </c>
      <c r="I144" s="18">
        <f t="shared" si="44"/>
        <v>21.999999999999996</v>
      </c>
      <c r="K144" s="259">
        <v>133</v>
      </c>
      <c r="L144" s="399" t="s">
        <v>299</v>
      </c>
      <c r="M144" s="399" t="s">
        <v>2019</v>
      </c>
      <c r="N144" s="402" t="s">
        <v>2020</v>
      </c>
      <c r="O144" s="334" t="s">
        <v>57</v>
      </c>
      <c r="P144" s="334" t="s">
        <v>68</v>
      </c>
      <c r="Q144" s="329"/>
      <c r="R144" s="457" t="s">
        <v>386</v>
      </c>
    </row>
    <row r="145" spans="1:18" ht="15" customHeight="1" thickTop="1" thickBot="1" x14ac:dyDescent="0.25">
      <c r="A145" s="154">
        <v>122</v>
      </c>
      <c r="B145" s="25" t="s">
        <v>71</v>
      </c>
      <c r="C145" s="331">
        <v>49</v>
      </c>
      <c r="D145" s="37">
        <f t="shared" si="40"/>
        <v>1</v>
      </c>
      <c r="E145" s="36">
        <f t="shared" si="41"/>
        <v>3</v>
      </c>
      <c r="F145" s="18">
        <f t="shared" si="42"/>
        <v>47</v>
      </c>
      <c r="G145" s="331">
        <v>2</v>
      </c>
      <c r="H145" s="18">
        <f t="shared" si="43"/>
        <v>23.5</v>
      </c>
      <c r="I145" s="18">
        <f t="shared" si="44"/>
        <v>19</v>
      </c>
      <c r="K145" s="259">
        <v>134</v>
      </c>
      <c r="L145" s="399" t="s">
        <v>487</v>
      </c>
      <c r="M145" s="399" t="s">
        <v>2021</v>
      </c>
      <c r="N145" s="402" t="s">
        <v>2022</v>
      </c>
      <c r="O145" s="334" t="s">
        <v>175</v>
      </c>
      <c r="P145" s="334" t="s">
        <v>1994</v>
      </c>
      <c r="Q145" s="329"/>
      <c r="R145" s="457" t="s">
        <v>386</v>
      </c>
    </row>
    <row r="146" spans="1:18" ht="15" customHeight="1" thickTop="1" thickBot="1" x14ac:dyDescent="0.25">
      <c r="A146" s="152">
        <v>123</v>
      </c>
      <c r="B146" s="25" t="s">
        <v>70</v>
      </c>
      <c r="C146" s="331">
        <v>119</v>
      </c>
      <c r="D146" s="37">
        <f t="shared" si="40"/>
        <v>1</v>
      </c>
      <c r="E146" s="36">
        <f t="shared" si="41"/>
        <v>2</v>
      </c>
      <c r="F146" s="18">
        <f t="shared" si="42"/>
        <v>118</v>
      </c>
      <c r="G146" s="331">
        <v>4</v>
      </c>
      <c r="H146" s="18">
        <f t="shared" si="43"/>
        <v>29.5</v>
      </c>
      <c r="I146" s="18">
        <f t="shared" si="44"/>
        <v>14</v>
      </c>
      <c r="K146" s="259">
        <v>135</v>
      </c>
      <c r="L146" s="399" t="s">
        <v>234</v>
      </c>
      <c r="M146" s="399" t="s">
        <v>2023</v>
      </c>
      <c r="N146" s="402" t="s">
        <v>2024</v>
      </c>
      <c r="O146" s="334" t="s">
        <v>137</v>
      </c>
      <c r="P146" s="336" t="s">
        <v>162</v>
      </c>
      <c r="Q146" s="329"/>
      <c r="R146" s="457" t="s">
        <v>386</v>
      </c>
    </row>
    <row r="147" spans="1:18" ht="15" customHeight="1" thickTop="1" thickBot="1" x14ac:dyDescent="0.25">
      <c r="A147" s="152">
        <v>124</v>
      </c>
      <c r="B147" s="25" t="s">
        <v>69</v>
      </c>
      <c r="C147" s="331">
        <v>104</v>
      </c>
      <c r="D147" s="37">
        <f t="shared" si="40"/>
        <v>6</v>
      </c>
      <c r="E147" s="36">
        <f t="shared" si="41"/>
        <v>1</v>
      </c>
      <c r="F147" s="18">
        <f t="shared" si="42"/>
        <v>109</v>
      </c>
      <c r="G147" s="331">
        <v>4</v>
      </c>
      <c r="H147" s="18">
        <f t="shared" si="43"/>
        <v>27.25</v>
      </c>
      <c r="I147" s="18">
        <f t="shared" si="44"/>
        <v>23</v>
      </c>
      <c r="K147" s="259">
        <v>136</v>
      </c>
      <c r="L147" s="399" t="s">
        <v>234</v>
      </c>
      <c r="M147" s="399" t="s">
        <v>2025</v>
      </c>
      <c r="N147" s="402" t="s">
        <v>2026</v>
      </c>
      <c r="O147" s="219" t="s">
        <v>200</v>
      </c>
      <c r="P147" s="336" t="s">
        <v>166</v>
      </c>
      <c r="Q147" s="329"/>
      <c r="R147" s="22" t="s">
        <v>161</v>
      </c>
    </row>
    <row r="148" spans="1:18" ht="15" customHeight="1" thickTop="1" thickBot="1" x14ac:dyDescent="0.25">
      <c r="A148" s="152">
        <v>125</v>
      </c>
      <c r="B148" s="25" t="s">
        <v>68</v>
      </c>
      <c r="C148" s="331">
        <v>89</v>
      </c>
      <c r="D148" s="37">
        <f t="shared" si="40"/>
        <v>4</v>
      </c>
      <c r="E148" s="36">
        <f t="shared" si="41"/>
        <v>2</v>
      </c>
      <c r="F148" s="18">
        <f t="shared" si="42"/>
        <v>91</v>
      </c>
      <c r="G148" s="331">
        <v>3</v>
      </c>
      <c r="H148" s="18">
        <f t="shared" si="43"/>
        <v>30.333333333333332</v>
      </c>
      <c r="I148" s="18">
        <f t="shared" si="44"/>
        <v>8.0000000000000036</v>
      </c>
      <c r="K148" s="259">
        <v>137</v>
      </c>
      <c r="L148" s="436" t="s">
        <v>255</v>
      </c>
      <c r="M148" s="399" t="s">
        <v>2106</v>
      </c>
      <c r="N148" s="400" t="s">
        <v>2107</v>
      </c>
      <c r="O148" s="32" t="s">
        <v>163</v>
      </c>
      <c r="P148" s="403" t="s">
        <v>135</v>
      </c>
      <c r="Q148" s="329"/>
      <c r="R148" s="457" t="s">
        <v>386</v>
      </c>
    </row>
    <row r="149" spans="1:18" ht="15" customHeight="1" thickTop="1" thickBot="1" x14ac:dyDescent="0.25">
      <c r="A149" s="14">
        <v>126</v>
      </c>
      <c r="B149" s="25" t="s">
        <v>67</v>
      </c>
      <c r="C149" s="331">
        <v>26</v>
      </c>
      <c r="D149" s="37">
        <f t="shared" si="40"/>
        <v>0</v>
      </c>
      <c r="E149" s="36">
        <f t="shared" si="41"/>
        <v>0</v>
      </c>
      <c r="F149" s="18">
        <f t="shared" si="42"/>
        <v>26</v>
      </c>
      <c r="G149" s="331">
        <v>1</v>
      </c>
      <c r="H149" s="18">
        <f t="shared" si="43"/>
        <v>26</v>
      </c>
      <c r="I149" s="18">
        <f t="shared" si="44"/>
        <v>7</v>
      </c>
      <c r="K149" s="259">
        <v>138</v>
      </c>
      <c r="L149" s="399" t="s">
        <v>286</v>
      </c>
      <c r="M149" s="399" t="s">
        <v>2108</v>
      </c>
      <c r="N149" s="400" t="s">
        <v>2109</v>
      </c>
      <c r="O149" s="401" t="s">
        <v>32</v>
      </c>
      <c r="P149" s="401" t="s">
        <v>81</v>
      </c>
      <c r="Q149" s="329"/>
      <c r="R149" s="457" t="s">
        <v>386</v>
      </c>
    </row>
    <row r="150" spans="1:18" ht="15" customHeight="1" thickTop="1" thickBot="1" x14ac:dyDescent="0.25">
      <c r="A150" s="14">
        <v>127</v>
      </c>
      <c r="B150" s="25" t="s">
        <v>66</v>
      </c>
      <c r="C150" s="331">
        <v>51</v>
      </c>
      <c r="D150" s="37">
        <f t="shared" si="40"/>
        <v>1</v>
      </c>
      <c r="E150" s="36">
        <f t="shared" si="41"/>
        <v>1</v>
      </c>
      <c r="F150" s="18">
        <f t="shared" si="42"/>
        <v>51</v>
      </c>
      <c r="G150" s="331">
        <v>2</v>
      </c>
      <c r="H150" s="18">
        <f t="shared" si="43"/>
        <v>25.5</v>
      </c>
      <c r="I150" s="18">
        <f t="shared" si="44"/>
        <v>15</v>
      </c>
      <c r="K150" s="259">
        <v>139</v>
      </c>
      <c r="L150" s="399" t="s">
        <v>2110</v>
      </c>
      <c r="M150" s="399" t="s">
        <v>2111</v>
      </c>
      <c r="N150" s="402" t="s">
        <v>2112</v>
      </c>
      <c r="O150" s="401" t="s">
        <v>137</v>
      </c>
      <c r="P150" s="438" t="s">
        <v>200</v>
      </c>
      <c r="Q150" s="329"/>
      <c r="R150" s="457" t="s">
        <v>386</v>
      </c>
    </row>
    <row r="151" spans="1:18" ht="15" customHeight="1" thickTop="1" thickBot="1" x14ac:dyDescent="0.25">
      <c r="A151" s="152">
        <v>128</v>
      </c>
      <c r="B151" s="67" t="s">
        <v>65</v>
      </c>
      <c r="C151" s="331">
        <v>211</v>
      </c>
      <c r="D151" s="37">
        <f t="shared" si="40"/>
        <v>2</v>
      </c>
      <c r="E151" s="36">
        <f t="shared" si="41"/>
        <v>1</v>
      </c>
      <c r="F151" s="18">
        <f t="shared" si="42"/>
        <v>212</v>
      </c>
      <c r="G151" s="331">
        <v>7</v>
      </c>
      <c r="H151" s="18">
        <f t="shared" si="43"/>
        <v>30.285714285714285</v>
      </c>
      <c r="I151" s="18">
        <f t="shared" si="44"/>
        <v>19.000000000000007</v>
      </c>
      <c r="K151" s="259">
        <v>140</v>
      </c>
      <c r="L151" s="399" t="s">
        <v>361</v>
      </c>
      <c r="M151" s="399" t="s">
        <v>2113</v>
      </c>
      <c r="N151" s="402" t="s">
        <v>2114</v>
      </c>
      <c r="O151" s="401" t="s">
        <v>129</v>
      </c>
      <c r="P151" s="401" t="s">
        <v>125</v>
      </c>
      <c r="Q151" s="329"/>
      <c r="R151" s="457" t="s">
        <v>386</v>
      </c>
    </row>
    <row r="152" spans="1:18" ht="15" customHeight="1" thickTop="1" thickBot="1" x14ac:dyDescent="0.25">
      <c r="A152" s="14">
        <v>129</v>
      </c>
      <c r="B152" s="328" t="s">
        <v>64</v>
      </c>
      <c r="C152" s="331">
        <v>40</v>
      </c>
      <c r="D152" s="37">
        <f t="shared" si="40"/>
        <v>0</v>
      </c>
      <c r="E152" s="36">
        <f t="shared" si="41"/>
        <v>0</v>
      </c>
      <c r="F152" s="18">
        <f t="shared" si="42"/>
        <v>40</v>
      </c>
      <c r="G152" s="331">
        <v>2</v>
      </c>
      <c r="H152" s="18">
        <f t="shared" si="43"/>
        <v>20</v>
      </c>
      <c r="I152" s="18">
        <f t="shared" si="44"/>
        <v>26</v>
      </c>
      <c r="K152" s="259">
        <v>141</v>
      </c>
      <c r="L152" s="399" t="s">
        <v>383</v>
      </c>
      <c r="M152" s="399" t="s">
        <v>1781</v>
      </c>
      <c r="N152" s="400" t="s">
        <v>2115</v>
      </c>
      <c r="O152" s="289" t="s">
        <v>144</v>
      </c>
      <c r="P152" s="289" t="s">
        <v>142</v>
      </c>
      <c r="Q152" s="329"/>
      <c r="R152" s="457" t="s">
        <v>386</v>
      </c>
    </row>
    <row r="153" spans="1:18" ht="15" customHeight="1" thickTop="1" thickBot="1" x14ac:dyDescent="0.25">
      <c r="A153" s="14">
        <v>130</v>
      </c>
      <c r="B153" s="17" t="s">
        <v>63</v>
      </c>
      <c r="C153" s="331">
        <v>38</v>
      </c>
      <c r="D153" s="37">
        <f t="shared" si="40"/>
        <v>0</v>
      </c>
      <c r="E153" s="36">
        <f t="shared" si="41"/>
        <v>0</v>
      </c>
      <c r="F153" s="18">
        <f t="shared" si="42"/>
        <v>38</v>
      </c>
      <c r="G153" s="331">
        <v>2</v>
      </c>
      <c r="H153" s="18">
        <f t="shared" si="43"/>
        <v>19</v>
      </c>
      <c r="I153" s="18">
        <f t="shared" si="44"/>
        <v>28</v>
      </c>
      <c r="K153" s="259">
        <v>142</v>
      </c>
      <c r="L153" s="399" t="s">
        <v>2116</v>
      </c>
      <c r="M153" s="399" t="s">
        <v>2117</v>
      </c>
      <c r="N153" s="402" t="s">
        <v>2118</v>
      </c>
      <c r="O153" s="334" t="s">
        <v>54</v>
      </c>
      <c r="P153" s="65" t="s">
        <v>365</v>
      </c>
      <c r="Q153" s="329"/>
      <c r="R153" s="329" t="s">
        <v>386</v>
      </c>
    </row>
    <row r="154" spans="1:18" ht="15" customHeight="1" thickTop="1" thickBot="1" x14ac:dyDescent="0.25">
      <c r="A154" s="8">
        <v>131</v>
      </c>
      <c r="B154" s="17" t="s">
        <v>62</v>
      </c>
      <c r="C154" s="331">
        <v>77</v>
      </c>
      <c r="D154" s="37">
        <f t="shared" si="40"/>
        <v>0</v>
      </c>
      <c r="E154" s="36">
        <f t="shared" si="41"/>
        <v>1</v>
      </c>
      <c r="F154" s="18">
        <f t="shared" si="42"/>
        <v>76</v>
      </c>
      <c r="G154" s="331">
        <v>3</v>
      </c>
      <c r="H154" s="18">
        <f t="shared" si="43"/>
        <v>25.333333333333332</v>
      </c>
      <c r="I154" s="18">
        <f t="shared" si="44"/>
        <v>23.000000000000004</v>
      </c>
      <c r="K154" s="259">
        <v>143</v>
      </c>
      <c r="L154" s="399" t="s">
        <v>2116</v>
      </c>
      <c r="M154" s="399" t="s">
        <v>2119</v>
      </c>
      <c r="N154" s="402" t="s">
        <v>2120</v>
      </c>
      <c r="O154" s="406" t="s">
        <v>390</v>
      </c>
      <c r="P154" s="404" t="s">
        <v>156</v>
      </c>
      <c r="Q154" s="329"/>
      <c r="R154" s="504" t="s">
        <v>153</v>
      </c>
    </row>
    <row r="155" spans="1:18" ht="15" customHeight="1" thickTop="1" thickBot="1" x14ac:dyDescent="0.25">
      <c r="A155" s="8">
        <v>132</v>
      </c>
      <c r="B155" s="17" t="s">
        <v>61</v>
      </c>
      <c r="C155" s="331">
        <v>21</v>
      </c>
      <c r="D155" s="37">
        <f t="shared" si="40"/>
        <v>0</v>
      </c>
      <c r="E155" s="36">
        <f t="shared" si="41"/>
        <v>0</v>
      </c>
      <c r="F155" s="18">
        <f t="shared" si="42"/>
        <v>21</v>
      </c>
      <c r="G155" s="331">
        <v>1</v>
      </c>
      <c r="H155" s="18">
        <f t="shared" si="43"/>
        <v>21</v>
      </c>
      <c r="I155" s="18">
        <f t="shared" si="44"/>
        <v>12</v>
      </c>
      <c r="K155" s="259">
        <v>144</v>
      </c>
      <c r="L155" s="399" t="s">
        <v>299</v>
      </c>
      <c r="M155" s="399" t="s">
        <v>2121</v>
      </c>
      <c r="N155" s="402" t="s">
        <v>2122</v>
      </c>
      <c r="O155" s="401" t="s">
        <v>62</v>
      </c>
      <c r="P155" s="334" t="s">
        <v>69</v>
      </c>
      <c r="Q155" s="329"/>
      <c r="R155" s="329" t="s">
        <v>886</v>
      </c>
    </row>
    <row r="156" spans="1:18" ht="15" customHeight="1" thickTop="1" thickBot="1" x14ac:dyDescent="0.25">
      <c r="A156" s="8">
        <v>133</v>
      </c>
      <c r="B156" s="17" t="s">
        <v>60</v>
      </c>
      <c r="C156" s="331">
        <v>19</v>
      </c>
      <c r="D156" s="37">
        <f t="shared" si="40"/>
        <v>0</v>
      </c>
      <c r="E156" s="36">
        <f t="shared" si="41"/>
        <v>1</v>
      </c>
      <c r="F156" s="18">
        <f t="shared" si="42"/>
        <v>18</v>
      </c>
      <c r="G156" s="331">
        <v>1</v>
      </c>
      <c r="H156" s="18">
        <f t="shared" si="43"/>
        <v>18</v>
      </c>
      <c r="I156" s="18">
        <f t="shared" si="44"/>
        <v>15</v>
      </c>
      <c r="K156" s="259">
        <v>145</v>
      </c>
      <c r="L156" s="399" t="s">
        <v>299</v>
      </c>
      <c r="M156" s="399" t="s">
        <v>2123</v>
      </c>
      <c r="N156" s="402" t="s">
        <v>2124</v>
      </c>
      <c r="O156" s="406" t="s">
        <v>1694</v>
      </c>
      <c r="P156" s="441" t="s">
        <v>65</v>
      </c>
      <c r="Q156" s="329"/>
      <c r="R156" s="329" t="s">
        <v>386</v>
      </c>
    </row>
    <row r="157" spans="1:18" ht="15" customHeight="1" thickTop="1" thickBot="1" x14ac:dyDescent="0.25">
      <c r="A157" s="8">
        <v>134</v>
      </c>
      <c r="B157" s="17" t="s">
        <v>59</v>
      </c>
      <c r="C157" s="331">
        <v>57</v>
      </c>
      <c r="D157" s="37">
        <f t="shared" si="40"/>
        <v>0</v>
      </c>
      <c r="E157" s="36">
        <f t="shared" si="41"/>
        <v>2</v>
      </c>
      <c r="F157" s="18">
        <f t="shared" si="42"/>
        <v>55</v>
      </c>
      <c r="G157" s="331">
        <v>2</v>
      </c>
      <c r="H157" s="18">
        <f t="shared" si="43"/>
        <v>27.5</v>
      </c>
      <c r="I157" s="18">
        <f t="shared" si="44"/>
        <v>11</v>
      </c>
      <c r="K157" s="259">
        <v>146</v>
      </c>
      <c r="L157" s="399" t="s">
        <v>494</v>
      </c>
      <c r="M157" s="336" t="s">
        <v>2172</v>
      </c>
      <c r="N157" s="402" t="s">
        <v>2173</v>
      </c>
      <c r="O157" s="17" t="s">
        <v>151</v>
      </c>
      <c r="P157" s="327" t="s">
        <v>141</v>
      </c>
      <c r="Q157" s="329"/>
      <c r="R157" s="329" t="s">
        <v>386</v>
      </c>
    </row>
    <row r="158" spans="1:18" ht="15" customHeight="1" thickTop="1" thickBot="1" x14ac:dyDescent="0.25">
      <c r="A158" s="8">
        <v>135</v>
      </c>
      <c r="B158" s="17" t="s">
        <v>58</v>
      </c>
      <c r="C158" s="331">
        <v>62</v>
      </c>
      <c r="D158" s="37">
        <f t="shared" si="40"/>
        <v>1</v>
      </c>
      <c r="E158" s="36">
        <f t="shared" si="41"/>
        <v>0</v>
      </c>
      <c r="F158" s="18">
        <f t="shared" si="42"/>
        <v>63</v>
      </c>
      <c r="G158" s="331">
        <v>2</v>
      </c>
      <c r="H158" s="18">
        <f t="shared" si="43"/>
        <v>31.5</v>
      </c>
      <c r="I158" s="18">
        <f t="shared" si="44"/>
        <v>3</v>
      </c>
      <c r="K158" s="259">
        <v>147</v>
      </c>
      <c r="L158" s="334" t="s">
        <v>258</v>
      </c>
      <c r="M158" s="402" t="s">
        <v>2176</v>
      </c>
      <c r="N158" s="402" t="s">
        <v>2177</v>
      </c>
      <c r="O158" s="69" t="s">
        <v>103</v>
      </c>
      <c r="P158" s="17" t="s">
        <v>125</v>
      </c>
      <c r="Q158" s="329"/>
      <c r="R158" s="329" t="s">
        <v>386</v>
      </c>
    </row>
    <row r="159" spans="1:18" ht="15" customHeight="1" thickTop="1" thickBot="1" x14ac:dyDescent="0.25">
      <c r="A159" s="14">
        <v>136</v>
      </c>
      <c r="B159" s="17" t="s">
        <v>9</v>
      </c>
      <c r="C159" s="331">
        <v>67</v>
      </c>
      <c r="D159" s="37">
        <f t="shared" si="40"/>
        <v>2</v>
      </c>
      <c r="E159" s="36">
        <f t="shared" si="41"/>
        <v>1</v>
      </c>
      <c r="F159" s="18">
        <f t="shared" si="42"/>
        <v>68</v>
      </c>
      <c r="G159" s="331">
        <v>3</v>
      </c>
      <c r="H159" s="18">
        <f t="shared" si="43"/>
        <v>22.666666666666668</v>
      </c>
      <c r="I159" s="18">
        <f t="shared" si="44"/>
        <v>30.999999999999996</v>
      </c>
      <c r="K159" s="259">
        <v>148</v>
      </c>
      <c r="L159" s="399" t="s">
        <v>494</v>
      </c>
      <c r="M159" s="399" t="s">
        <v>2208</v>
      </c>
      <c r="N159" s="402" t="s">
        <v>2209</v>
      </c>
      <c r="O159" s="289" t="s">
        <v>142</v>
      </c>
      <c r="P159" s="289" t="s">
        <v>142</v>
      </c>
      <c r="Q159" s="399" t="s">
        <v>2210</v>
      </c>
      <c r="R159" s="329" t="s">
        <v>386</v>
      </c>
    </row>
    <row r="160" spans="1:18" ht="15" customHeight="1" thickTop="1" thickBot="1" x14ac:dyDescent="0.25">
      <c r="A160" s="154">
        <v>137</v>
      </c>
      <c r="B160" s="17" t="s">
        <v>57</v>
      </c>
      <c r="C160" s="331">
        <v>19</v>
      </c>
      <c r="D160" s="37">
        <f t="shared" si="40"/>
        <v>0</v>
      </c>
      <c r="E160" s="36">
        <f t="shared" si="41"/>
        <v>7</v>
      </c>
      <c r="F160" s="18">
        <f t="shared" si="42"/>
        <v>12</v>
      </c>
      <c r="G160" s="331">
        <v>1</v>
      </c>
      <c r="H160" s="18">
        <f t="shared" si="43"/>
        <v>12</v>
      </c>
      <c r="I160" s="18">
        <f t="shared" si="44"/>
        <v>21</v>
      </c>
      <c r="K160" s="259">
        <v>149</v>
      </c>
      <c r="L160" s="399" t="s">
        <v>234</v>
      </c>
      <c r="M160" s="399" t="s">
        <v>2211</v>
      </c>
      <c r="N160" s="402" t="s">
        <v>2212</v>
      </c>
      <c r="O160" s="401" t="s">
        <v>173</v>
      </c>
      <c r="P160" s="32" t="s">
        <v>164</v>
      </c>
      <c r="Q160" s="399"/>
      <c r="R160" s="329" t="s">
        <v>386</v>
      </c>
    </row>
    <row r="161" spans="1:18" ht="15" customHeight="1" thickTop="1" thickBot="1" x14ac:dyDescent="0.25">
      <c r="A161" s="154">
        <v>138</v>
      </c>
      <c r="B161" s="17" t="s">
        <v>56</v>
      </c>
      <c r="C161" s="331">
        <v>49</v>
      </c>
      <c r="D161" s="37">
        <f t="shared" si="40"/>
        <v>0</v>
      </c>
      <c r="E161" s="36">
        <f t="shared" si="41"/>
        <v>3</v>
      </c>
      <c r="F161" s="18">
        <f t="shared" si="42"/>
        <v>46</v>
      </c>
      <c r="G161" s="331">
        <v>2</v>
      </c>
      <c r="H161" s="18">
        <f t="shared" si="43"/>
        <v>23</v>
      </c>
      <c r="I161" s="18">
        <f t="shared" si="44"/>
        <v>20</v>
      </c>
      <c r="K161" s="259">
        <v>150</v>
      </c>
      <c r="L161" s="436" t="s">
        <v>383</v>
      </c>
      <c r="M161" s="399" t="s">
        <v>2213</v>
      </c>
      <c r="N161" s="402" t="s">
        <v>2214</v>
      </c>
      <c r="O161" s="406" t="s">
        <v>390</v>
      </c>
      <c r="P161" s="289" t="s">
        <v>146</v>
      </c>
      <c r="Q161" s="399"/>
      <c r="R161" s="329" t="s">
        <v>386</v>
      </c>
    </row>
    <row r="162" spans="1:18" ht="15" customHeight="1" thickTop="1" thickBot="1" x14ac:dyDescent="0.25">
      <c r="A162" s="154">
        <v>139</v>
      </c>
      <c r="B162" s="17" t="s">
        <v>55</v>
      </c>
      <c r="C162" s="331">
        <v>40</v>
      </c>
      <c r="D162" s="37">
        <f t="shared" si="40"/>
        <v>0</v>
      </c>
      <c r="E162" s="36">
        <f t="shared" si="41"/>
        <v>2</v>
      </c>
      <c r="F162" s="18">
        <f t="shared" si="42"/>
        <v>38</v>
      </c>
      <c r="G162" s="331">
        <v>2</v>
      </c>
      <c r="H162" s="18">
        <f t="shared" si="43"/>
        <v>19</v>
      </c>
      <c r="I162" s="18">
        <f t="shared" si="44"/>
        <v>28</v>
      </c>
      <c r="K162" s="259">
        <v>151</v>
      </c>
      <c r="L162" s="399" t="s">
        <v>234</v>
      </c>
      <c r="M162" s="399" t="s">
        <v>2215</v>
      </c>
      <c r="N162" s="402" t="s">
        <v>2216</v>
      </c>
      <c r="O162" s="336" t="s">
        <v>161</v>
      </c>
      <c r="P162" s="336" t="s">
        <v>160</v>
      </c>
      <c r="Q162" s="399" t="s">
        <v>1433</v>
      </c>
      <c r="R162" s="329" t="s">
        <v>386</v>
      </c>
    </row>
    <row r="163" spans="1:18" ht="15" customHeight="1" thickTop="1" thickBot="1" x14ac:dyDescent="0.25">
      <c r="A163" s="14">
        <v>140</v>
      </c>
      <c r="B163" s="17" t="s">
        <v>1221</v>
      </c>
      <c r="C163" s="331">
        <v>22</v>
      </c>
      <c r="D163" s="37">
        <f t="shared" si="40"/>
        <v>2</v>
      </c>
      <c r="E163" s="36">
        <f t="shared" si="41"/>
        <v>0</v>
      </c>
      <c r="F163" s="18">
        <f t="shared" si="42"/>
        <v>24</v>
      </c>
      <c r="G163" s="332">
        <v>1</v>
      </c>
      <c r="H163" s="18">
        <f t="shared" si="43"/>
        <v>24</v>
      </c>
      <c r="I163" s="18">
        <f t="shared" si="44"/>
        <v>9</v>
      </c>
      <c r="K163" s="259">
        <v>152</v>
      </c>
      <c r="L163" s="399" t="s">
        <v>634</v>
      </c>
      <c r="M163" s="399" t="s">
        <v>2217</v>
      </c>
      <c r="N163" s="402" t="s">
        <v>2218</v>
      </c>
      <c r="O163" s="401" t="s">
        <v>169</v>
      </c>
      <c r="P163" s="401" t="s">
        <v>155</v>
      </c>
      <c r="Q163" s="399" t="s">
        <v>792</v>
      </c>
      <c r="R163" s="329" t="s">
        <v>386</v>
      </c>
    </row>
    <row r="164" spans="1:18" ht="15" customHeight="1" thickTop="1" thickBot="1" x14ac:dyDescent="0.25">
      <c r="A164" s="154">
        <v>141</v>
      </c>
      <c r="B164" s="25" t="s">
        <v>54</v>
      </c>
      <c r="C164" s="331">
        <v>72</v>
      </c>
      <c r="D164" s="37">
        <f t="shared" si="40"/>
        <v>1</v>
      </c>
      <c r="E164" s="36">
        <f t="shared" si="41"/>
        <v>4</v>
      </c>
      <c r="F164" s="18">
        <f t="shared" si="42"/>
        <v>69</v>
      </c>
      <c r="G164" s="332">
        <v>3</v>
      </c>
      <c r="H164" s="18">
        <f t="shared" si="43"/>
        <v>23</v>
      </c>
      <c r="I164" s="18">
        <f t="shared" si="44"/>
        <v>30</v>
      </c>
      <c r="K164" s="259">
        <v>153</v>
      </c>
      <c r="L164" s="399" t="s">
        <v>634</v>
      </c>
      <c r="M164" s="399" t="s">
        <v>2219</v>
      </c>
      <c r="N164" s="402" t="s">
        <v>2220</v>
      </c>
      <c r="O164" s="401" t="s">
        <v>169</v>
      </c>
      <c r="P164" s="401" t="s">
        <v>155</v>
      </c>
      <c r="Q164" s="399" t="s">
        <v>792</v>
      </c>
      <c r="R164" s="329" t="s">
        <v>386</v>
      </c>
    </row>
    <row r="165" spans="1:18" ht="15" customHeight="1" thickTop="1" thickBot="1" x14ac:dyDescent="0.25">
      <c r="A165" s="154">
        <v>142</v>
      </c>
      <c r="B165" s="45" t="s">
        <v>195</v>
      </c>
      <c r="C165" s="331">
        <v>16</v>
      </c>
      <c r="D165" s="37">
        <f t="shared" si="40"/>
        <v>0</v>
      </c>
      <c r="E165" s="36">
        <f t="shared" si="41"/>
        <v>1</v>
      </c>
      <c r="F165" s="18">
        <f t="shared" si="42"/>
        <v>15</v>
      </c>
      <c r="G165" s="332">
        <v>1</v>
      </c>
      <c r="H165" s="18">
        <f t="shared" si="43"/>
        <v>15</v>
      </c>
      <c r="I165" s="18">
        <f t="shared" si="44"/>
        <v>18</v>
      </c>
      <c r="K165" s="259">
        <v>154</v>
      </c>
      <c r="L165" s="399" t="s">
        <v>234</v>
      </c>
      <c r="M165" s="399" t="s">
        <v>2221</v>
      </c>
      <c r="N165" s="402" t="s">
        <v>2222</v>
      </c>
      <c r="O165" s="219" t="s">
        <v>202</v>
      </c>
      <c r="P165" s="32" t="s">
        <v>163</v>
      </c>
      <c r="Q165" s="399" t="s">
        <v>792</v>
      </c>
      <c r="R165" s="329" t="s">
        <v>386</v>
      </c>
    </row>
    <row r="166" spans="1:18" ht="15" customHeight="1" thickTop="1" x14ac:dyDescent="0.2">
      <c r="A166" s="14"/>
      <c r="B166" s="20" t="s">
        <v>193</v>
      </c>
      <c r="C166" s="348">
        <f>SUM(C142:C165)</f>
        <v>1590</v>
      </c>
      <c r="D166" s="348">
        <f t="shared" ref="D166:I166" si="45">SUM(D142:D165)</f>
        <v>34</v>
      </c>
      <c r="E166" s="348">
        <f t="shared" si="45"/>
        <v>36</v>
      </c>
      <c r="F166" s="348">
        <f t="shared" si="45"/>
        <v>1588</v>
      </c>
      <c r="G166" s="348">
        <f t="shared" si="45"/>
        <v>61</v>
      </c>
      <c r="H166" s="348">
        <f t="shared" si="45"/>
        <v>580.38571428571436</v>
      </c>
      <c r="I166" s="348">
        <f t="shared" si="45"/>
        <v>425</v>
      </c>
      <c r="K166" s="259">
        <v>155</v>
      </c>
      <c r="L166" s="399" t="s">
        <v>259</v>
      </c>
      <c r="M166" s="399" t="s">
        <v>2223</v>
      </c>
      <c r="N166" s="334">
        <v>17302039439</v>
      </c>
      <c r="O166" s="406" t="s">
        <v>1498</v>
      </c>
      <c r="P166" s="401" t="s">
        <v>120</v>
      </c>
      <c r="Q166" s="399" t="s">
        <v>792</v>
      </c>
      <c r="R166" s="329" t="s">
        <v>386</v>
      </c>
    </row>
    <row r="167" spans="1:18" ht="15" customHeight="1" thickBot="1" x14ac:dyDescent="0.25">
      <c r="A167" s="8">
        <v>142</v>
      </c>
      <c r="B167" s="17" t="s">
        <v>53</v>
      </c>
      <c r="C167" s="331">
        <v>19</v>
      </c>
      <c r="D167" s="37">
        <f t="shared" ref="D167:D177" si="46">COUNTIF(P$11:P$10000,B167)</f>
        <v>1</v>
      </c>
      <c r="E167" s="36">
        <f t="shared" ref="E167:E177" si="47">COUNTIF(O$11:O$10000,B167)</f>
        <v>0</v>
      </c>
      <c r="F167" s="18">
        <f t="shared" si="42"/>
        <v>20</v>
      </c>
      <c r="G167" s="331">
        <v>1</v>
      </c>
      <c r="H167" s="18">
        <f t="shared" si="43"/>
        <v>20</v>
      </c>
      <c r="I167" s="18">
        <f t="shared" si="44"/>
        <v>13</v>
      </c>
      <c r="K167" s="259">
        <v>156</v>
      </c>
      <c r="L167" s="399" t="s">
        <v>218</v>
      </c>
      <c r="M167" s="399" t="s">
        <v>1840</v>
      </c>
      <c r="N167" s="402" t="s">
        <v>2224</v>
      </c>
      <c r="O167" s="219" t="s">
        <v>202</v>
      </c>
      <c r="P167" s="438" t="s">
        <v>5</v>
      </c>
      <c r="Q167" s="399" t="s">
        <v>792</v>
      </c>
      <c r="R167" s="329" t="s">
        <v>386</v>
      </c>
    </row>
    <row r="168" spans="1:18" ht="15" customHeight="1" thickTop="1" thickBot="1" x14ac:dyDescent="0.25">
      <c r="A168" s="8">
        <v>143</v>
      </c>
      <c r="B168" s="17" t="s">
        <v>52</v>
      </c>
      <c r="C168" s="331">
        <v>47</v>
      </c>
      <c r="D168" s="37">
        <f t="shared" si="46"/>
        <v>0</v>
      </c>
      <c r="E168" s="36">
        <f t="shared" si="47"/>
        <v>0</v>
      </c>
      <c r="F168" s="18">
        <f t="shared" si="42"/>
        <v>47</v>
      </c>
      <c r="G168" s="331">
        <v>2</v>
      </c>
      <c r="H168" s="18">
        <f t="shared" si="43"/>
        <v>23.5</v>
      </c>
      <c r="I168" s="18">
        <f t="shared" si="44"/>
        <v>19</v>
      </c>
      <c r="K168" s="259">
        <v>157</v>
      </c>
      <c r="L168" s="399" t="s">
        <v>299</v>
      </c>
      <c r="M168" s="399" t="s">
        <v>2225</v>
      </c>
      <c r="N168" s="402" t="s">
        <v>2226</v>
      </c>
      <c r="O168" s="221" t="s">
        <v>65</v>
      </c>
      <c r="P168" s="334" t="s">
        <v>54</v>
      </c>
      <c r="Q168" s="399" t="s">
        <v>792</v>
      </c>
      <c r="R168" s="329" t="s">
        <v>386</v>
      </c>
    </row>
    <row r="169" spans="1:18" ht="15" customHeight="1" thickTop="1" thickBot="1" x14ac:dyDescent="0.25">
      <c r="A169" s="8">
        <v>144</v>
      </c>
      <c r="B169" s="34" t="s">
        <v>51</v>
      </c>
      <c r="C169" s="331">
        <v>82</v>
      </c>
      <c r="D169" s="37">
        <f t="shared" si="46"/>
        <v>0</v>
      </c>
      <c r="E169" s="36">
        <f t="shared" si="47"/>
        <v>2</v>
      </c>
      <c r="F169" s="18">
        <f t="shared" si="42"/>
        <v>80</v>
      </c>
      <c r="G169" s="331">
        <v>3</v>
      </c>
      <c r="H169" s="18">
        <f t="shared" si="43"/>
        <v>26.666666666666668</v>
      </c>
      <c r="I169" s="18">
        <f t="shared" si="44"/>
        <v>18.999999999999996</v>
      </c>
      <c r="K169" s="259">
        <v>158</v>
      </c>
      <c r="L169" s="399" t="s">
        <v>258</v>
      </c>
      <c r="M169" s="399" t="s">
        <v>2227</v>
      </c>
      <c r="N169" s="402" t="s">
        <v>2228</v>
      </c>
      <c r="O169" s="401" t="s">
        <v>129</v>
      </c>
      <c r="P169" s="401" t="s">
        <v>128</v>
      </c>
      <c r="Q169" s="399" t="s">
        <v>1412</v>
      </c>
      <c r="R169" s="329" t="s">
        <v>386</v>
      </c>
    </row>
    <row r="170" spans="1:18" ht="15" customHeight="1" thickTop="1" thickBot="1" x14ac:dyDescent="0.25">
      <c r="A170" s="8">
        <v>145</v>
      </c>
      <c r="B170" s="17" t="s">
        <v>50</v>
      </c>
      <c r="C170" s="331">
        <v>21</v>
      </c>
      <c r="D170" s="37">
        <f t="shared" si="46"/>
        <v>0</v>
      </c>
      <c r="E170" s="36">
        <f t="shared" si="47"/>
        <v>0</v>
      </c>
      <c r="F170" s="18">
        <f t="shared" si="42"/>
        <v>21</v>
      </c>
      <c r="G170" s="331">
        <v>1</v>
      </c>
      <c r="H170" s="18">
        <f t="shared" si="43"/>
        <v>21</v>
      </c>
      <c r="I170" s="18">
        <f t="shared" si="44"/>
        <v>12</v>
      </c>
      <c r="K170" s="259">
        <v>159</v>
      </c>
      <c r="L170" s="399" t="s">
        <v>299</v>
      </c>
      <c r="M170" s="399" t="s">
        <v>2229</v>
      </c>
      <c r="N170" s="402" t="s">
        <v>2230</v>
      </c>
      <c r="O170" s="401" t="s">
        <v>56</v>
      </c>
      <c r="P170" s="334" t="s">
        <v>69</v>
      </c>
      <c r="Q170" s="399" t="s">
        <v>1433</v>
      </c>
      <c r="R170" s="329" t="s">
        <v>386</v>
      </c>
    </row>
    <row r="171" spans="1:18" ht="15" customHeight="1" thickTop="1" thickBot="1" x14ac:dyDescent="0.25">
      <c r="A171" s="8">
        <v>146</v>
      </c>
      <c r="B171" s="33" t="s">
        <v>49</v>
      </c>
      <c r="C171" s="331">
        <v>19</v>
      </c>
      <c r="D171" s="37">
        <f t="shared" si="46"/>
        <v>0</v>
      </c>
      <c r="E171" s="36">
        <f t="shared" si="47"/>
        <v>0</v>
      </c>
      <c r="F171" s="18">
        <f t="shared" si="42"/>
        <v>19</v>
      </c>
      <c r="G171" s="331">
        <v>1</v>
      </c>
      <c r="H171" s="18">
        <f t="shared" si="43"/>
        <v>19</v>
      </c>
      <c r="I171" s="18">
        <f t="shared" si="44"/>
        <v>14</v>
      </c>
      <c r="K171" s="259">
        <v>160</v>
      </c>
      <c r="L171" s="399" t="s">
        <v>299</v>
      </c>
      <c r="M171" s="399" t="s">
        <v>2231</v>
      </c>
      <c r="N171" s="402" t="s">
        <v>2232</v>
      </c>
      <c r="O171" s="401" t="s">
        <v>56</v>
      </c>
      <c r="P171" s="401" t="s">
        <v>9</v>
      </c>
      <c r="Q171" s="399"/>
      <c r="R171" s="329" t="s">
        <v>386</v>
      </c>
    </row>
    <row r="172" spans="1:18" ht="15" customHeight="1" thickTop="1" thickBot="1" x14ac:dyDescent="0.25">
      <c r="A172" s="8">
        <v>147</v>
      </c>
      <c r="B172" s="17" t="s">
        <v>48</v>
      </c>
      <c r="C172" s="331">
        <v>32</v>
      </c>
      <c r="D172" s="37">
        <f t="shared" si="46"/>
        <v>0</v>
      </c>
      <c r="E172" s="36">
        <f t="shared" si="47"/>
        <v>0</v>
      </c>
      <c r="F172" s="18">
        <f t="shared" si="42"/>
        <v>32</v>
      </c>
      <c r="G172" s="331">
        <v>1</v>
      </c>
      <c r="H172" s="18">
        <f t="shared" si="43"/>
        <v>32</v>
      </c>
      <c r="I172" s="18">
        <f t="shared" si="44"/>
        <v>1</v>
      </c>
      <c r="K172" s="259">
        <v>161</v>
      </c>
      <c r="L172" s="399" t="s">
        <v>299</v>
      </c>
      <c r="M172" s="399" t="s">
        <v>2294</v>
      </c>
      <c r="N172" s="402" t="s">
        <v>2295</v>
      </c>
      <c r="O172" s="334" t="s">
        <v>72</v>
      </c>
      <c r="P172" s="334" t="s">
        <v>69</v>
      </c>
      <c r="Q172" s="329"/>
      <c r="R172" s="437" t="s">
        <v>886</v>
      </c>
    </row>
    <row r="173" spans="1:18" ht="15" customHeight="1" thickTop="1" thickBot="1" x14ac:dyDescent="0.25">
      <c r="A173" s="8">
        <v>148</v>
      </c>
      <c r="B173" s="17" t="s">
        <v>47</v>
      </c>
      <c r="C173" s="331">
        <v>25</v>
      </c>
      <c r="D173" s="37">
        <f t="shared" si="46"/>
        <v>0</v>
      </c>
      <c r="E173" s="36">
        <f t="shared" si="47"/>
        <v>0</v>
      </c>
      <c r="F173" s="18">
        <f t="shared" si="42"/>
        <v>25</v>
      </c>
      <c r="G173" s="331">
        <v>1</v>
      </c>
      <c r="H173" s="18">
        <f t="shared" si="43"/>
        <v>25</v>
      </c>
      <c r="I173" s="18">
        <f t="shared" si="44"/>
        <v>8</v>
      </c>
      <c r="K173" s="259">
        <v>162</v>
      </c>
      <c r="L173" s="399" t="s">
        <v>2286</v>
      </c>
      <c r="M173" s="399" t="s">
        <v>2296</v>
      </c>
      <c r="N173" s="402" t="s">
        <v>2297</v>
      </c>
      <c r="O173" s="403" t="s">
        <v>187</v>
      </c>
      <c r="P173" s="404" t="s">
        <v>152</v>
      </c>
      <c r="Q173" s="329"/>
      <c r="R173" s="437" t="s">
        <v>1278</v>
      </c>
    </row>
    <row r="174" spans="1:18" ht="15" customHeight="1" thickTop="1" thickBot="1" x14ac:dyDescent="0.25">
      <c r="A174" s="8">
        <v>149</v>
      </c>
      <c r="B174" s="17" t="s">
        <v>46</v>
      </c>
      <c r="C174" s="331">
        <v>18</v>
      </c>
      <c r="D174" s="37">
        <f t="shared" si="46"/>
        <v>1</v>
      </c>
      <c r="E174" s="36">
        <f t="shared" si="47"/>
        <v>0</v>
      </c>
      <c r="F174" s="18">
        <f t="shared" si="42"/>
        <v>19</v>
      </c>
      <c r="G174" s="331">
        <v>1</v>
      </c>
      <c r="H174" s="18">
        <f t="shared" si="43"/>
        <v>19</v>
      </c>
      <c r="I174" s="18">
        <f t="shared" si="44"/>
        <v>14</v>
      </c>
      <c r="K174" s="259">
        <v>163</v>
      </c>
      <c r="L174" s="399" t="s">
        <v>383</v>
      </c>
      <c r="M174" s="399" t="s">
        <v>2298</v>
      </c>
      <c r="N174" s="402" t="s">
        <v>2299</v>
      </c>
      <c r="O174" s="443" t="s">
        <v>1602</v>
      </c>
      <c r="P174" s="405" t="s">
        <v>141</v>
      </c>
      <c r="Q174" s="329"/>
      <c r="R174" s="437" t="s">
        <v>863</v>
      </c>
    </row>
    <row r="175" spans="1:18" ht="15" customHeight="1" thickTop="1" thickBot="1" x14ac:dyDescent="0.25">
      <c r="A175" s="8">
        <v>150</v>
      </c>
      <c r="B175" s="17" t="s">
        <v>45</v>
      </c>
      <c r="C175" s="331">
        <v>19</v>
      </c>
      <c r="D175" s="37">
        <f t="shared" si="46"/>
        <v>0</v>
      </c>
      <c r="E175" s="36">
        <f t="shared" si="47"/>
        <v>0</v>
      </c>
      <c r="F175" s="18">
        <f t="shared" si="42"/>
        <v>19</v>
      </c>
      <c r="G175" s="331">
        <v>1</v>
      </c>
      <c r="H175" s="18">
        <f t="shared" si="43"/>
        <v>19</v>
      </c>
      <c r="I175" s="18">
        <f t="shared" si="44"/>
        <v>14</v>
      </c>
      <c r="K175" s="259">
        <v>164</v>
      </c>
      <c r="L175" s="399" t="s">
        <v>255</v>
      </c>
      <c r="M175" s="399" t="s">
        <v>2300</v>
      </c>
      <c r="N175" s="402" t="s">
        <v>2293</v>
      </c>
      <c r="O175" s="401" t="s">
        <v>138</v>
      </c>
      <c r="P175" s="410" t="s">
        <v>114</v>
      </c>
      <c r="Q175" s="329"/>
      <c r="R175" s="329" t="s">
        <v>386</v>
      </c>
    </row>
    <row r="176" spans="1:18" ht="15" customHeight="1" thickTop="1" thickBot="1" x14ac:dyDescent="0.25">
      <c r="A176" s="8">
        <v>151</v>
      </c>
      <c r="B176" s="33" t="s">
        <v>44</v>
      </c>
      <c r="C176" s="331">
        <v>19</v>
      </c>
      <c r="D176" s="37">
        <f t="shared" si="46"/>
        <v>1</v>
      </c>
      <c r="E176" s="36">
        <f t="shared" si="47"/>
        <v>0</v>
      </c>
      <c r="F176" s="18">
        <f t="shared" si="42"/>
        <v>20</v>
      </c>
      <c r="G176" s="331">
        <v>1</v>
      </c>
      <c r="H176" s="18">
        <f t="shared" si="43"/>
        <v>20</v>
      </c>
      <c r="I176" s="18">
        <f t="shared" si="44"/>
        <v>13</v>
      </c>
      <c r="K176" s="259">
        <v>165</v>
      </c>
      <c r="L176" s="399" t="s">
        <v>259</v>
      </c>
      <c r="M176" s="399" t="s">
        <v>2301</v>
      </c>
      <c r="N176" s="402" t="s">
        <v>2302</v>
      </c>
      <c r="O176" s="401" t="s">
        <v>121</v>
      </c>
      <c r="P176" s="403" t="s">
        <v>117</v>
      </c>
      <c r="Q176" s="329"/>
      <c r="R176" s="437" t="s">
        <v>2323</v>
      </c>
    </row>
    <row r="177" spans="1:18" ht="15" customHeight="1" thickTop="1" thickBot="1" x14ac:dyDescent="0.25">
      <c r="A177" s="8">
        <v>152</v>
      </c>
      <c r="B177" s="48" t="s">
        <v>43</v>
      </c>
      <c r="C177" s="331">
        <v>11</v>
      </c>
      <c r="D177" s="37">
        <f t="shared" si="46"/>
        <v>0</v>
      </c>
      <c r="E177" s="36">
        <f t="shared" si="47"/>
        <v>0</v>
      </c>
      <c r="F177" s="18">
        <f t="shared" si="42"/>
        <v>11</v>
      </c>
      <c r="G177" s="331">
        <v>1</v>
      </c>
      <c r="H177" s="18">
        <f t="shared" si="43"/>
        <v>11</v>
      </c>
      <c r="I177" s="18">
        <f t="shared" si="44"/>
        <v>22</v>
      </c>
      <c r="K177" s="259">
        <v>166</v>
      </c>
      <c r="L177" s="402" t="s">
        <v>487</v>
      </c>
      <c r="M177" s="402" t="s">
        <v>2321</v>
      </c>
      <c r="N177" s="400" t="s">
        <v>2322</v>
      </c>
      <c r="O177" s="21" t="s">
        <v>168</v>
      </c>
      <c r="P177" s="21" t="s">
        <v>169</v>
      </c>
      <c r="Q177" s="329"/>
      <c r="R177" s="329" t="s">
        <v>386</v>
      </c>
    </row>
    <row r="178" spans="1:18" ht="15" customHeight="1" thickTop="1" x14ac:dyDescent="0.2">
      <c r="A178" s="22"/>
      <c r="B178" s="172" t="s">
        <v>193</v>
      </c>
      <c r="C178" s="348">
        <f>SUM(C167:C177)</f>
        <v>312</v>
      </c>
      <c r="D178" s="348">
        <f t="shared" ref="D178:I178" si="48">SUM(D167:D177)</f>
        <v>3</v>
      </c>
      <c r="E178" s="348">
        <f t="shared" si="48"/>
        <v>2</v>
      </c>
      <c r="F178" s="348">
        <f t="shared" si="48"/>
        <v>313</v>
      </c>
      <c r="G178" s="348">
        <f t="shared" si="48"/>
        <v>14</v>
      </c>
      <c r="H178" s="348">
        <f t="shared" si="48"/>
        <v>236.16666666666669</v>
      </c>
      <c r="I178" s="348">
        <f t="shared" si="48"/>
        <v>149</v>
      </c>
      <c r="K178" s="259">
        <v>167</v>
      </c>
      <c r="L178" s="402" t="s">
        <v>487</v>
      </c>
      <c r="M178" s="402" t="s">
        <v>2334</v>
      </c>
      <c r="N178" s="400" t="s">
        <v>2335</v>
      </c>
      <c r="O178" s="21" t="s">
        <v>175</v>
      </c>
      <c r="P178" s="64" t="s">
        <v>174</v>
      </c>
      <c r="Q178" s="399" t="s">
        <v>1433</v>
      </c>
      <c r="R178" s="329" t="s">
        <v>386</v>
      </c>
    </row>
    <row r="179" spans="1:18" ht="15" customHeight="1" thickBot="1" x14ac:dyDescent="0.25">
      <c r="A179" s="8">
        <v>153</v>
      </c>
      <c r="B179" s="71" t="s">
        <v>42</v>
      </c>
      <c r="C179" s="331">
        <v>93</v>
      </c>
      <c r="D179" s="37">
        <f t="shared" ref="D179:D200" si="49">COUNTIF(P$11:P$10000,B179)</f>
        <v>2</v>
      </c>
      <c r="E179" s="36">
        <f t="shared" ref="E179:E200" si="50">COUNTIF(O$11:O$10000,B179)</f>
        <v>1</v>
      </c>
      <c r="F179" s="18">
        <f t="shared" si="42"/>
        <v>94</v>
      </c>
      <c r="G179" s="331">
        <v>3</v>
      </c>
      <c r="H179" s="18">
        <f t="shared" si="43"/>
        <v>31.333333333333332</v>
      </c>
      <c r="I179" s="18">
        <f t="shared" si="44"/>
        <v>5.0000000000000036</v>
      </c>
      <c r="K179" s="259">
        <v>168</v>
      </c>
      <c r="L179" s="399" t="s">
        <v>255</v>
      </c>
      <c r="M179" s="402" t="s">
        <v>2359</v>
      </c>
      <c r="N179" s="438" t="s">
        <v>509</v>
      </c>
      <c r="O179" s="32" t="s">
        <v>509</v>
      </c>
      <c r="P179" s="399" t="s">
        <v>137</v>
      </c>
      <c r="Q179" s="329"/>
      <c r="R179" s="329" t="s">
        <v>386</v>
      </c>
    </row>
    <row r="180" spans="1:18" ht="15" customHeight="1" thickTop="1" thickBot="1" x14ac:dyDescent="0.25">
      <c r="A180" s="16">
        <v>154</v>
      </c>
      <c r="B180" s="25" t="s">
        <v>41</v>
      </c>
      <c r="C180" s="331">
        <v>62</v>
      </c>
      <c r="D180" s="37">
        <f t="shared" si="49"/>
        <v>0</v>
      </c>
      <c r="E180" s="36">
        <f t="shared" si="50"/>
        <v>0</v>
      </c>
      <c r="F180" s="18">
        <f t="shared" si="42"/>
        <v>62</v>
      </c>
      <c r="G180" s="331">
        <v>2</v>
      </c>
      <c r="H180" s="18">
        <f t="shared" si="43"/>
        <v>31</v>
      </c>
      <c r="I180" s="18">
        <f t="shared" si="44"/>
        <v>4</v>
      </c>
      <c r="K180" s="259">
        <v>169</v>
      </c>
      <c r="L180" s="399" t="s">
        <v>299</v>
      </c>
      <c r="M180" s="402" t="s">
        <v>2360</v>
      </c>
      <c r="N180" s="410" t="s">
        <v>2361</v>
      </c>
      <c r="O180" s="32" t="s">
        <v>54</v>
      </c>
      <c r="P180" s="399" t="s">
        <v>365</v>
      </c>
      <c r="Q180" s="329"/>
      <c r="R180" s="329" t="s">
        <v>386</v>
      </c>
    </row>
    <row r="181" spans="1:18" ht="15" customHeight="1" thickTop="1" thickBot="1" x14ac:dyDescent="0.25">
      <c r="A181" s="14">
        <v>155</v>
      </c>
      <c r="B181" s="17" t="s">
        <v>40</v>
      </c>
      <c r="C181" s="331">
        <v>55</v>
      </c>
      <c r="D181" s="37">
        <f t="shared" si="49"/>
        <v>0</v>
      </c>
      <c r="E181" s="36">
        <f t="shared" si="50"/>
        <v>0</v>
      </c>
      <c r="F181" s="18">
        <f t="shared" si="42"/>
        <v>55</v>
      </c>
      <c r="G181" s="331">
        <v>2</v>
      </c>
      <c r="H181" s="18">
        <f t="shared" si="43"/>
        <v>27.5</v>
      </c>
      <c r="I181" s="18">
        <f t="shared" si="44"/>
        <v>11</v>
      </c>
      <c r="K181" s="259">
        <v>170</v>
      </c>
      <c r="L181" s="399" t="s">
        <v>234</v>
      </c>
      <c r="M181" s="402" t="s">
        <v>2362</v>
      </c>
      <c r="N181" s="410" t="s">
        <v>2363</v>
      </c>
      <c r="O181" s="401" t="s">
        <v>165</v>
      </c>
      <c r="P181" s="436" t="s">
        <v>200</v>
      </c>
      <c r="Q181" s="329"/>
      <c r="R181" s="329" t="s">
        <v>386</v>
      </c>
    </row>
    <row r="182" spans="1:18" ht="15" customHeight="1" thickTop="1" thickBot="1" x14ac:dyDescent="0.25">
      <c r="A182" s="14">
        <v>156</v>
      </c>
      <c r="B182" s="17" t="s">
        <v>39</v>
      </c>
      <c r="C182" s="331">
        <v>69</v>
      </c>
      <c r="D182" s="37">
        <f t="shared" si="49"/>
        <v>0</v>
      </c>
      <c r="E182" s="36">
        <f t="shared" si="50"/>
        <v>0</v>
      </c>
      <c r="F182" s="18">
        <f t="shared" si="42"/>
        <v>69</v>
      </c>
      <c r="G182" s="331">
        <v>3</v>
      </c>
      <c r="H182" s="18">
        <f t="shared" si="43"/>
        <v>23</v>
      </c>
      <c r="I182" s="18">
        <f t="shared" si="44"/>
        <v>30</v>
      </c>
      <c r="K182" s="259">
        <v>171</v>
      </c>
      <c r="L182" s="399" t="s">
        <v>494</v>
      </c>
      <c r="M182" s="402" t="s">
        <v>2364</v>
      </c>
      <c r="N182" s="403" t="s">
        <v>2365</v>
      </c>
      <c r="O182" s="167" t="s">
        <v>147</v>
      </c>
      <c r="P182" s="399" t="s">
        <v>142</v>
      </c>
      <c r="Q182" s="329"/>
      <c r="R182" s="437" t="s">
        <v>1297</v>
      </c>
    </row>
    <row r="183" spans="1:18" ht="15" customHeight="1" thickTop="1" thickBot="1" x14ac:dyDescent="0.25">
      <c r="A183" s="152">
        <v>157</v>
      </c>
      <c r="B183" s="25" t="s">
        <v>38</v>
      </c>
      <c r="C183" s="331">
        <v>106</v>
      </c>
      <c r="D183" s="37">
        <f t="shared" si="49"/>
        <v>0</v>
      </c>
      <c r="E183" s="36">
        <f t="shared" si="50"/>
        <v>1</v>
      </c>
      <c r="F183" s="18">
        <f t="shared" si="42"/>
        <v>105</v>
      </c>
      <c r="G183" s="331">
        <v>4</v>
      </c>
      <c r="H183" s="18">
        <f t="shared" si="43"/>
        <v>26.25</v>
      </c>
      <c r="I183" s="18">
        <f t="shared" si="44"/>
        <v>27</v>
      </c>
      <c r="K183" s="259">
        <v>172</v>
      </c>
      <c r="L183" s="399" t="s">
        <v>255</v>
      </c>
      <c r="M183" s="402" t="s">
        <v>2366</v>
      </c>
      <c r="N183" s="502" t="s">
        <v>2367</v>
      </c>
      <c r="O183" s="401" t="s">
        <v>134</v>
      </c>
      <c r="P183" s="399" t="s">
        <v>138</v>
      </c>
      <c r="Q183" s="329"/>
      <c r="R183" s="329" t="s">
        <v>386</v>
      </c>
    </row>
    <row r="184" spans="1:18" ht="15" customHeight="1" thickTop="1" thickBot="1" x14ac:dyDescent="0.25">
      <c r="A184" s="14">
        <v>158</v>
      </c>
      <c r="B184" s="17" t="s">
        <v>37</v>
      </c>
      <c r="C184" s="331">
        <v>54</v>
      </c>
      <c r="D184" s="37">
        <f t="shared" si="49"/>
        <v>0</v>
      </c>
      <c r="E184" s="36">
        <f t="shared" si="50"/>
        <v>0</v>
      </c>
      <c r="F184" s="18">
        <f t="shared" si="42"/>
        <v>54</v>
      </c>
      <c r="G184" s="331">
        <v>2</v>
      </c>
      <c r="H184" s="18">
        <f t="shared" si="43"/>
        <v>27</v>
      </c>
      <c r="I184" s="18">
        <f t="shared" si="44"/>
        <v>12</v>
      </c>
      <c r="K184" s="259">
        <v>173</v>
      </c>
      <c r="L184" s="399" t="s">
        <v>1706</v>
      </c>
      <c r="M184" s="402" t="s">
        <v>2368</v>
      </c>
      <c r="N184" s="401" t="s">
        <v>2369</v>
      </c>
      <c r="O184" s="401" t="s">
        <v>22</v>
      </c>
      <c r="P184" s="399" t="s">
        <v>34</v>
      </c>
      <c r="Q184" s="329"/>
      <c r="R184" s="329" t="s">
        <v>386</v>
      </c>
    </row>
    <row r="185" spans="1:18" ht="15" customHeight="1" thickTop="1" thickBot="1" x14ac:dyDescent="0.25">
      <c r="A185" s="8">
        <v>159</v>
      </c>
      <c r="B185" s="17" t="s">
        <v>36</v>
      </c>
      <c r="C185" s="331">
        <v>37</v>
      </c>
      <c r="D185" s="37">
        <f t="shared" si="49"/>
        <v>0</v>
      </c>
      <c r="E185" s="36">
        <f t="shared" si="50"/>
        <v>0</v>
      </c>
      <c r="F185" s="18">
        <f t="shared" si="42"/>
        <v>37</v>
      </c>
      <c r="G185" s="331">
        <v>2</v>
      </c>
      <c r="H185" s="18">
        <f t="shared" si="43"/>
        <v>18.5</v>
      </c>
      <c r="I185" s="18">
        <f t="shared" si="44"/>
        <v>29</v>
      </c>
      <c r="K185" s="259">
        <v>174</v>
      </c>
      <c r="L185" s="399" t="s">
        <v>634</v>
      </c>
      <c r="M185" s="402" t="s">
        <v>2370</v>
      </c>
      <c r="N185" s="503" t="s">
        <v>2371</v>
      </c>
      <c r="O185" s="167" t="s">
        <v>10</v>
      </c>
      <c r="P185" s="399" t="s">
        <v>152</v>
      </c>
      <c r="Q185" s="329"/>
      <c r="R185" s="437" t="s">
        <v>1278</v>
      </c>
    </row>
    <row r="186" spans="1:18" ht="15" customHeight="1" thickTop="1" thickBot="1" x14ac:dyDescent="0.25">
      <c r="A186" s="8">
        <v>160</v>
      </c>
      <c r="B186" s="17" t="s">
        <v>35</v>
      </c>
      <c r="C186" s="331">
        <v>88</v>
      </c>
      <c r="D186" s="37">
        <f t="shared" si="49"/>
        <v>1</v>
      </c>
      <c r="E186" s="36">
        <f t="shared" si="50"/>
        <v>0</v>
      </c>
      <c r="F186" s="18">
        <f t="shared" si="42"/>
        <v>89</v>
      </c>
      <c r="G186" s="331">
        <v>3</v>
      </c>
      <c r="H186" s="18">
        <f t="shared" si="43"/>
        <v>29.666666666666668</v>
      </c>
      <c r="I186" s="18">
        <f t="shared" si="44"/>
        <v>9.9999999999999964</v>
      </c>
      <c r="K186" s="259">
        <v>175</v>
      </c>
      <c r="L186" s="399" t="s">
        <v>275</v>
      </c>
      <c r="M186" s="402" t="s">
        <v>2372</v>
      </c>
      <c r="N186" s="502" t="s">
        <v>2373</v>
      </c>
      <c r="O186" s="401" t="s">
        <v>94</v>
      </c>
      <c r="P186" s="399" t="s">
        <v>89</v>
      </c>
      <c r="Q186" s="329"/>
      <c r="R186" s="329" t="s">
        <v>386</v>
      </c>
    </row>
    <row r="187" spans="1:18" ht="15" customHeight="1" thickTop="1" thickBot="1" x14ac:dyDescent="0.25">
      <c r="A187" s="8">
        <v>161</v>
      </c>
      <c r="B187" s="17" t="s">
        <v>34</v>
      </c>
      <c r="C187" s="331">
        <v>54</v>
      </c>
      <c r="D187" s="37">
        <f t="shared" si="49"/>
        <v>1</v>
      </c>
      <c r="E187" s="36">
        <f t="shared" si="50"/>
        <v>0</v>
      </c>
      <c r="F187" s="18">
        <f t="shared" si="42"/>
        <v>55</v>
      </c>
      <c r="G187" s="331">
        <v>2</v>
      </c>
      <c r="H187" s="18">
        <f t="shared" si="43"/>
        <v>27.5</v>
      </c>
      <c r="I187" s="18">
        <f t="shared" si="44"/>
        <v>11</v>
      </c>
      <c r="K187" s="259">
        <v>176</v>
      </c>
      <c r="L187" s="399" t="s">
        <v>320</v>
      </c>
      <c r="M187" s="399" t="s">
        <v>2429</v>
      </c>
      <c r="N187" s="402" t="s">
        <v>2430</v>
      </c>
      <c r="O187" s="221" t="s">
        <v>51</v>
      </c>
      <c r="P187" s="429" t="s">
        <v>6</v>
      </c>
      <c r="Q187" s="329"/>
      <c r="R187" s="329" t="s">
        <v>386</v>
      </c>
    </row>
    <row r="188" spans="1:18" ht="15" customHeight="1" thickTop="1" thickBot="1" x14ac:dyDescent="0.25">
      <c r="A188" s="8">
        <v>162</v>
      </c>
      <c r="B188" s="17" t="s">
        <v>33</v>
      </c>
      <c r="C188" s="331">
        <v>23</v>
      </c>
      <c r="D188" s="37">
        <f t="shared" si="49"/>
        <v>0</v>
      </c>
      <c r="E188" s="36">
        <f t="shared" si="50"/>
        <v>1</v>
      </c>
      <c r="F188" s="18">
        <f t="shared" si="42"/>
        <v>22</v>
      </c>
      <c r="G188" s="331">
        <v>1</v>
      </c>
      <c r="H188" s="18">
        <f t="shared" si="43"/>
        <v>22</v>
      </c>
      <c r="I188" s="18">
        <f t="shared" si="44"/>
        <v>11</v>
      </c>
      <c r="K188" s="259">
        <v>177</v>
      </c>
      <c r="L188" s="399" t="s">
        <v>234</v>
      </c>
      <c r="M188" s="399" t="s">
        <v>2498</v>
      </c>
      <c r="N188" s="402" t="s">
        <v>2499</v>
      </c>
      <c r="O188" s="32" t="s">
        <v>164</v>
      </c>
      <c r="P188" s="32" t="s">
        <v>162</v>
      </c>
      <c r="Q188" s="399"/>
      <c r="R188" s="329" t="s">
        <v>386</v>
      </c>
    </row>
    <row r="189" spans="1:18" ht="15" customHeight="1" thickTop="1" thickBot="1" x14ac:dyDescent="0.25">
      <c r="A189" s="8">
        <v>163</v>
      </c>
      <c r="B189" s="17" t="s">
        <v>32</v>
      </c>
      <c r="C189" s="331">
        <v>7</v>
      </c>
      <c r="D189" s="37">
        <f t="shared" si="49"/>
        <v>0</v>
      </c>
      <c r="E189" s="36">
        <f t="shared" si="50"/>
        <v>2</v>
      </c>
      <c r="F189" s="18">
        <f t="shared" si="42"/>
        <v>5</v>
      </c>
      <c r="G189" s="331">
        <v>1</v>
      </c>
      <c r="H189" s="18">
        <f t="shared" si="43"/>
        <v>5</v>
      </c>
      <c r="I189" s="18">
        <f t="shared" si="44"/>
        <v>28</v>
      </c>
      <c r="K189" s="259">
        <v>178</v>
      </c>
      <c r="L189" s="399" t="s">
        <v>275</v>
      </c>
      <c r="M189" s="399" t="s">
        <v>2500</v>
      </c>
      <c r="N189" s="402" t="s">
        <v>2501</v>
      </c>
      <c r="O189" s="406" t="s">
        <v>390</v>
      </c>
      <c r="P189" s="334" t="s">
        <v>92</v>
      </c>
      <c r="Q189" s="436" t="s">
        <v>792</v>
      </c>
      <c r="R189" s="329" t="s">
        <v>386</v>
      </c>
    </row>
    <row r="190" spans="1:18" ht="15" customHeight="1" thickTop="1" thickBot="1" x14ac:dyDescent="0.25">
      <c r="A190" s="8">
        <v>164</v>
      </c>
      <c r="B190" s="17" t="s">
        <v>31</v>
      </c>
      <c r="C190" s="331">
        <v>30</v>
      </c>
      <c r="D190" s="37">
        <f t="shared" si="49"/>
        <v>0</v>
      </c>
      <c r="E190" s="36">
        <f t="shared" si="50"/>
        <v>0</v>
      </c>
      <c r="F190" s="18">
        <f t="shared" si="42"/>
        <v>30</v>
      </c>
      <c r="G190" s="331">
        <v>1</v>
      </c>
      <c r="H190" s="18">
        <f t="shared" si="43"/>
        <v>30</v>
      </c>
      <c r="I190" s="18">
        <f t="shared" si="44"/>
        <v>3</v>
      </c>
      <c r="K190" s="259">
        <v>179</v>
      </c>
      <c r="L190" s="399" t="s">
        <v>634</v>
      </c>
      <c r="M190" s="399" t="s">
        <v>788</v>
      </c>
      <c r="N190" s="465" t="s">
        <v>789</v>
      </c>
      <c r="O190" s="334" t="s">
        <v>174</v>
      </c>
      <c r="P190" s="65" t="s">
        <v>152</v>
      </c>
      <c r="Q190" s="399" t="s">
        <v>2529</v>
      </c>
      <c r="R190" s="339" t="s">
        <v>386</v>
      </c>
    </row>
    <row r="191" spans="1:18" ht="15" customHeight="1" thickTop="1" thickBot="1" x14ac:dyDescent="0.25">
      <c r="A191" s="8">
        <v>165</v>
      </c>
      <c r="B191" s="17" t="s">
        <v>30</v>
      </c>
      <c r="C191" s="331">
        <v>20</v>
      </c>
      <c r="D191" s="37">
        <f t="shared" si="49"/>
        <v>0</v>
      </c>
      <c r="E191" s="36">
        <f t="shared" si="50"/>
        <v>0</v>
      </c>
      <c r="F191" s="18">
        <f t="shared" si="42"/>
        <v>20</v>
      </c>
      <c r="G191" s="331">
        <v>1</v>
      </c>
      <c r="H191" s="18">
        <f t="shared" si="43"/>
        <v>20</v>
      </c>
      <c r="I191" s="18">
        <f t="shared" si="44"/>
        <v>13</v>
      </c>
      <c r="K191" s="259">
        <v>180</v>
      </c>
      <c r="L191" s="399" t="s">
        <v>259</v>
      </c>
      <c r="M191" s="399" t="s">
        <v>1607</v>
      </c>
      <c r="N191" s="402" t="s">
        <v>1608</v>
      </c>
      <c r="O191" s="17" t="s">
        <v>149</v>
      </c>
      <c r="P191" s="17" t="s">
        <v>120</v>
      </c>
      <c r="Q191" s="329"/>
      <c r="R191" s="339" t="s">
        <v>386</v>
      </c>
    </row>
    <row r="192" spans="1:18" ht="15" customHeight="1" thickTop="1" thickBot="1" x14ac:dyDescent="0.25">
      <c r="A192" s="8">
        <v>166</v>
      </c>
      <c r="B192" s="17" t="s">
        <v>29</v>
      </c>
      <c r="C192" s="331">
        <v>88</v>
      </c>
      <c r="D192" s="37">
        <f t="shared" si="49"/>
        <v>0</v>
      </c>
      <c r="E192" s="36">
        <f t="shared" si="50"/>
        <v>0</v>
      </c>
      <c r="F192" s="18">
        <f t="shared" si="42"/>
        <v>88</v>
      </c>
      <c r="G192" s="331">
        <v>3</v>
      </c>
      <c r="H192" s="18">
        <f t="shared" si="43"/>
        <v>29.333333333333332</v>
      </c>
      <c r="I192" s="18">
        <f t="shared" si="44"/>
        <v>11.000000000000004</v>
      </c>
      <c r="K192" s="259">
        <v>181</v>
      </c>
      <c r="L192" s="334" t="s">
        <v>299</v>
      </c>
      <c r="M192" s="334" t="s">
        <v>1572</v>
      </c>
      <c r="N192" s="402" t="s">
        <v>1573</v>
      </c>
      <c r="O192" s="25" t="s">
        <v>68</v>
      </c>
      <c r="P192" s="25" t="s">
        <v>69</v>
      </c>
      <c r="Q192" s="329"/>
      <c r="R192" s="329" t="s">
        <v>886</v>
      </c>
    </row>
    <row r="193" spans="1:18" ht="15" customHeight="1" thickTop="1" thickBot="1" x14ac:dyDescent="0.25">
      <c r="A193" s="8">
        <v>167</v>
      </c>
      <c r="B193" s="17" t="s">
        <v>28</v>
      </c>
      <c r="C193" s="331">
        <v>36</v>
      </c>
      <c r="D193" s="37">
        <f t="shared" si="49"/>
        <v>0</v>
      </c>
      <c r="E193" s="36">
        <f t="shared" si="50"/>
        <v>0</v>
      </c>
      <c r="F193" s="18">
        <f t="shared" si="42"/>
        <v>36</v>
      </c>
      <c r="G193" s="331">
        <v>2</v>
      </c>
      <c r="H193" s="18">
        <f t="shared" si="43"/>
        <v>18</v>
      </c>
      <c r="I193" s="18">
        <f t="shared" si="44"/>
        <v>30</v>
      </c>
      <c r="K193" s="259">
        <v>182</v>
      </c>
      <c r="L193" s="489" t="s">
        <v>299</v>
      </c>
      <c r="M193" s="399" t="s">
        <v>2559</v>
      </c>
      <c r="N193" s="515" t="s">
        <v>2560</v>
      </c>
      <c r="O193" s="401" t="s">
        <v>55</v>
      </c>
      <c r="P193" s="401" t="s">
        <v>74</v>
      </c>
      <c r="Q193" s="399" t="s">
        <v>2561</v>
      </c>
      <c r="R193" s="471" t="s">
        <v>386</v>
      </c>
    </row>
    <row r="194" spans="1:18" ht="15" customHeight="1" thickTop="1" thickBot="1" x14ac:dyDescent="0.25">
      <c r="A194" s="14">
        <v>168</v>
      </c>
      <c r="B194" s="17" t="s">
        <v>27</v>
      </c>
      <c r="C194" s="331">
        <v>7</v>
      </c>
      <c r="D194" s="37">
        <f t="shared" si="49"/>
        <v>0</v>
      </c>
      <c r="E194" s="36">
        <f t="shared" si="50"/>
        <v>0</v>
      </c>
      <c r="F194" s="18">
        <f t="shared" si="42"/>
        <v>7</v>
      </c>
      <c r="G194" s="331">
        <v>1</v>
      </c>
      <c r="H194" s="18">
        <f t="shared" si="43"/>
        <v>7</v>
      </c>
      <c r="I194" s="18">
        <f t="shared" si="44"/>
        <v>26</v>
      </c>
      <c r="K194" s="259">
        <v>183</v>
      </c>
      <c r="L194" s="489" t="s">
        <v>299</v>
      </c>
      <c r="M194" s="399" t="s">
        <v>2562</v>
      </c>
      <c r="N194" s="400" t="s">
        <v>2563</v>
      </c>
      <c r="O194" s="401" t="s">
        <v>57</v>
      </c>
      <c r="P194" s="401" t="s">
        <v>73</v>
      </c>
      <c r="Q194" s="399"/>
      <c r="R194" s="471" t="s">
        <v>386</v>
      </c>
    </row>
    <row r="195" spans="1:18" ht="15" customHeight="1" thickTop="1" thickBot="1" x14ac:dyDescent="0.25">
      <c r="A195" s="14">
        <v>169</v>
      </c>
      <c r="B195" s="17" t="s">
        <v>26</v>
      </c>
      <c r="C195" s="331">
        <v>64</v>
      </c>
      <c r="D195" s="37">
        <f t="shared" si="49"/>
        <v>0</v>
      </c>
      <c r="E195" s="36">
        <f t="shared" si="50"/>
        <v>0</v>
      </c>
      <c r="F195" s="18">
        <f t="shared" si="42"/>
        <v>64</v>
      </c>
      <c r="G195" s="331">
        <v>2</v>
      </c>
      <c r="H195" s="18">
        <f t="shared" si="43"/>
        <v>32</v>
      </c>
      <c r="I195" s="18">
        <f t="shared" si="44"/>
        <v>2</v>
      </c>
      <c r="K195" s="259">
        <v>184</v>
      </c>
      <c r="L195" s="399" t="s">
        <v>266</v>
      </c>
      <c r="M195" s="399" t="s">
        <v>2564</v>
      </c>
      <c r="N195" s="402" t="s">
        <v>2565</v>
      </c>
      <c r="O195" s="334" t="s">
        <v>98</v>
      </c>
      <c r="P195" s="167" t="s">
        <v>101</v>
      </c>
      <c r="Q195" s="399"/>
      <c r="R195" s="471" t="s">
        <v>386</v>
      </c>
    </row>
    <row r="196" spans="1:18" ht="15" customHeight="1" thickTop="1" thickBot="1" x14ac:dyDescent="0.25">
      <c r="A196" s="14">
        <v>170</v>
      </c>
      <c r="B196" s="17" t="s">
        <v>25</v>
      </c>
      <c r="C196" s="331">
        <v>59</v>
      </c>
      <c r="D196" s="37">
        <f t="shared" si="49"/>
        <v>0</v>
      </c>
      <c r="E196" s="36">
        <f t="shared" si="50"/>
        <v>0</v>
      </c>
      <c r="F196" s="18">
        <f t="shared" si="42"/>
        <v>59</v>
      </c>
      <c r="G196" s="331">
        <v>2</v>
      </c>
      <c r="H196" s="18">
        <f t="shared" si="43"/>
        <v>29.5</v>
      </c>
      <c r="I196" s="18">
        <f t="shared" si="44"/>
        <v>7</v>
      </c>
      <c r="K196" s="259">
        <v>185</v>
      </c>
      <c r="L196" s="489" t="s">
        <v>299</v>
      </c>
      <c r="M196" s="399" t="s">
        <v>2610</v>
      </c>
      <c r="N196" s="400" t="s">
        <v>2611</v>
      </c>
      <c r="O196" s="401" t="s">
        <v>57</v>
      </c>
      <c r="P196" s="401" t="s">
        <v>74</v>
      </c>
      <c r="Q196" s="329"/>
      <c r="R196" s="471" t="s">
        <v>386</v>
      </c>
    </row>
    <row r="197" spans="1:18" ht="15" customHeight="1" thickTop="1" thickBot="1" x14ac:dyDescent="0.25">
      <c r="A197" s="8">
        <v>171</v>
      </c>
      <c r="B197" s="17" t="s">
        <v>24</v>
      </c>
      <c r="C197" s="331">
        <v>28</v>
      </c>
      <c r="D197" s="37">
        <f t="shared" si="49"/>
        <v>0</v>
      </c>
      <c r="E197" s="36">
        <f t="shared" si="50"/>
        <v>0</v>
      </c>
      <c r="F197" s="18">
        <f t="shared" si="42"/>
        <v>28</v>
      </c>
      <c r="G197" s="331">
        <v>1</v>
      </c>
      <c r="H197" s="18">
        <f t="shared" si="43"/>
        <v>28</v>
      </c>
      <c r="I197" s="18">
        <f t="shared" si="44"/>
        <v>5</v>
      </c>
      <c r="K197" s="259">
        <v>186</v>
      </c>
      <c r="L197" s="399" t="s">
        <v>2612</v>
      </c>
      <c r="M197" s="399" t="s">
        <v>2613</v>
      </c>
      <c r="N197" s="402" t="s">
        <v>2614</v>
      </c>
      <c r="O197" s="403" t="s">
        <v>187</v>
      </c>
      <c r="P197" s="65" t="s">
        <v>365</v>
      </c>
      <c r="Q197" s="329"/>
      <c r="R197" s="471" t="s">
        <v>386</v>
      </c>
    </row>
    <row r="198" spans="1:18" ht="15" customHeight="1" thickTop="1" thickBot="1" x14ac:dyDescent="0.25">
      <c r="A198" s="8">
        <v>172</v>
      </c>
      <c r="B198" s="17" t="s">
        <v>23</v>
      </c>
      <c r="C198" s="331">
        <v>45</v>
      </c>
      <c r="D198" s="37">
        <f t="shared" si="49"/>
        <v>0</v>
      </c>
      <c r="E198" s="36">
        <f t="shared" si="50"/>
        <v>0</v>
      </c>
      <c r="F198" s="18">
        <f t="shared" si="42"/>
        <v>45</v>
      </c>
      <c r="G198" s="331">
        <v>2</v>
      </c>
      <c r="H198" s="18">
        <f t="shared" si="43"/>
        <v>22.5</v>
      </c>
      <c r="I198" s="18">
        <f t="shared" si="44"/>
        <v>21</v>
      </c>
      <c r="K198" s="259">
        <v>187</v>
      </c>
      <c r="L198" s="399" t="s">
        <v>234</v>
      </c>
      <c r="M198" s="399" t="s">
        <v>2615</v>
      </c>
      <c r="N198" s="402" t="s">
        <v>2616</v>
      </c>
      <c r="O198" s="336" t="s">
        <v>161</v>
      </c>
      <c r="P198" s="32" t="s">
        <v>162</v>
      </c>
      <c r="Q198" s="329"/>
      <c r="R198" s="471" t="s">
        <v>386</v>
      </c>
    </row>
    <row r="199" spans="1:18" ht="15" customHeight="1" thickTop="1" thickBot="1" x14ac:dyDescent="0.25">
      <c r="A199" s="8">
        <v>173</v>
      </c>
      <c r="B199" s="17" t="s">
        <v>22</v>
      </c>
      <c r="C199" s="331">
        <v>28</v>
      </c>
      <c r="D199" s="37">
        <f t="shared" si="49"/>
        <v>0</v>
      </c>
      <c r="E199" s="36">
        <f t="shared" si="50"/>
        <v>1</v>
      </c>
      <c r="F199" s="18">
        <f t="shared" si="42"/>
        <v>27</v>
      </c>
      <c r="G199" s="331">
        <v>1</v>
      </c>
      <c r="H199" s="18">
        <f t="shared" si="43"/>
        <v>27</v>
      </c>
      <c r="I199" s="18">
        <f t="shared" si="44"/>
        <v>6</v>
      </c>
      <c r="K199" s="259">
        <v>188</v>
      </c>
      <c r="L199" s="399" t="s">
        <v>487</v>
      </c>
      <c r="M199" s="399" t="s">
        <v>2617</v>
      </c>
      <c r="N199" s="402" t="s">
        <v>2618</v>
      </c>
      <c r="O199" s="401" t="s">
        <v>137</v>
      </c>
      <c r="P199" s="401" t="s">
        <v>170</v>
      </c>
      <c r="Q199" s="329"/>
      <c r="R199" s="471" t="s">
        <v>386</v>
      </c>
    </row>
    <row r="200" spans="1:18" ht="15" customHeight="1" thickTop="1" thickBot="1" x14ac:dyDescent="0.25">
      <c r="A200" s="8">
        <v>174</v>
      </c>
      <c r="B200" s="26" t="s">
        <v>21</v>
      </c>
      <c r="C200" s="331">
        <v>17</v>
      </c>
      <c r="D200" s="37">
        <f t="shared" si="49"/>
        <v>0</v>
      </c>
      <c r="E200" s="36">
        <f t="shared" si="50"/>
        <v>0</v>
      </c>
      <c r="F200" s="18">
        <f t="shared" si="42"/>
        <v>17</v>
      </c>
      <c r="G200" s="331">
        <v>1</v>
      </c>
      <c r="H200" s="18">
        <f t="shared" si="43"/>
        <v>17</v>
      </c>
      <c r="I200" s="18">
        <f t="shared" si="44"/>
        <v>16</v>
      </c>
      <c r="K200" s="259">
        <v>189</v>
      </c>
      <c r="L200" s="399" t="s">
        <v>286</v>
      </c>
      <c r="M200" s="399" t="s">
        <v>2619</v>
      </c>
      <c r="N200" s="400" t="s">
        <v>2620</v>
      </c>
      <c r="O200" s="406" t="s">
        <v>2621</v>
      </c>
      <c r="P200" s="401" t="s">
        <v>83</v>
      </c>
      <c r="Q200" s="329"/>
      <c r="R200" s="471" t="s">
        <v>386</v>
      </c>
    </row>
    <row r="201" spans="1:18" ht="15" customHeight="1" thickTop="1" x14ac:dyDescent="0.2">
      <c r="A201" s="14"/>
      <c r="B201" s="20" t="s">
        <v>193</v>
      </c>
      <c r="C201" s="348">
        <f>SUM(C179:C200)</f>
        <v>1070</v>
      </c>
      <c r="D201" s="348">
        <f t="shared" ref="D201:I201" si="51">SUM(D179:D200)</f>
        <v>4</v>
      </c>
      <c r="E201" s="348">
        <f t="shared" si="51"/>
        <v>6</v>
      </c>
      <c r="F201" s="348">
        <f t="shared" si="51"/>
        <v>1068</v>
      </c>
      <c r="G201" s="348">
        <f t="shared" si="51"/>
        <v>42</v>
      </c>
      <c r="H201" s="348">
        <f t="shared" si="51"/>
        <v>529.08333333333326</v>
      </c>
      <c r="I201" s="348">
        <f t="shared" si="51"/>
        <v>318</v>
      </c>
      <c r="K201" s="259">
        <v>190</v>
      </c>
      <c r="L201" s="399" t="s">
        <v>487</v>
      </c>
      <c r="M201" s="399" t="s">
        <v>2622</v>
      </c>
      <c r="N201" s="402" t="s">
        <v>2623</v>
      </c>
      <c r="O201" s="406" t="s">
        <v>1694</v>
      </c>
      <c r="P201" s="439" t="s">
        <v>174</v>
      </c>
      <c r="Q201" s="329"/>
      <c r="R201" s="329" t="s">
        <v>1030</v>
      </c>
    </row>
    <row r="202" spans="1:18" ht="15" customHeight="1" thickBot="1" x14ac:dyDescent="0.25">
      <c r="A202" s="8">
        <v>175</v>
      </c>
      <c r="B202" s="24" t="s">
        <v>20</v>
      </c>
      <c r="C202" s="331">
        <v>97</v>
      </c>
      <c r="D202" s="37">
        <f t="shared" ref="D202:D209" si="52">COUNTIF(P$11:P$10000,B202)</f>
        <v>0</v>
      </c>
      <c r="E202" s="36">
        <f t="shared" ref="E202:E209" si="53">COUNTIF(O$11:O$10000,B202)</f>
        <v>0</v>
      </c>
      <c r="F202" s="18">
        <f t="shared" si="42"/>
        <v>97</v>
      </c>
      <c r="G202" s="330">
        <v>3</v>
      </c>
      <c r="H202" s="18">
        <f t="shared" si="43"/>
        <v>32.333333333333336</v>
      </c>
      <c r="I202" s="18">
        <f t="shared" si="44"/>
        <v>1.9999999999999929</v>
      </c>
      <c r="K202" s="259">
        <v>191</v>
      </c>
      <c r="L202" s="399" t="s">
        <v>275</v>
      </c>
      <c r="M202" s="399" t="s">
        <v>2624</v>
      </c>
      <c r="N202" s="402" t="s">
        <v>2625</v>
      </c>
      <c r="O202" s="406" t="s">
        <v>390</v>
      </c>
      <c r="P202" s="403" t="s">
        <v>88</v>
      </c>
      <c r="Q202" s="329"/>
      <c r="R202" s="471" t="s">
        <v>386</v>
      </c>
    </row>
    <row r="203" spans="1:18" ht="15" customHeight="1" thickTop="1" thickBot="1" x14ac:dyDescent="0.25">
      <c r="A203" s="8">
        <v>176</v>
      </c>
      <c r="B203" s="24" t="s">
        <v>19</v>
      </c>
      <c r="C203" s="331">
        <v>46</v>
      </c>
      <c r="D203" s="37">
        <f t="shared" si="52"/>
        <v>0</v>
      </c>
      <c r="E203" s="36">
        <f t="shared" si="53"/>
        <v>0</v>
      </c>
      <c r="F203" s="18">
        <f t="shared" si="42"/>
        <v>46</v>
      </c>
      <c r="G203" s="330">
        <v>2</v>
      </c>
      <c r="H203" s="18">
        <f t="shared" si="43"/>
        <v>23</v>
      </c>
      <c r="I203" s="18">
        <f t="shared" si="44"/>
        <v>20</v>
      </c>
      <c r="K203" s="259">
        <v>192</v>
      </c>
      <c r="L203" s="399" t="s">
        <v>299</v>
      </c>
      <c r="M203" s="399" t="s">
        <v>2626</v>
      </c>
      <c r="N203" s="402" t="s">
        <v>2627</v>
      </c>
      <c r="O203" s="334" t="s">
        <v>54</v>
      </c>
      <c r="P203" s="441" t="s">
        <v>65</v>
      </c>
      <c r="Q203" s="329"/>
      <c r="R203" s="471" t="s">
        <v>386</v>
      </c>
    </row>
    <row r="204" spans="1:18" ht="15" customHeight="1" thickTop="1" thickBot="1" x14ac:dyDescent="0.25">
      <c r="A204" s="8">
        <v>177</v>
      </c>
      <c r="B204" s="24" t="s">
        <v>18</v>
      </c>
      <c r="C204" s="331">
        <v>60</v>
      </c>
      <c r="D204" s="37">
        <f t="shared" si="52"/>
        <v>0</v>
      </c>
      <c r="E204" s="36">
        <f t="shared" si="53"/>
        <v>0</v>
      </c>
      <c r="F204" s="18">
        <f t="shared" si="42"/>
        <v>60</v>
      </c>
      <c r="G204" s="330">
        <v>2</v>
      </c>
      <c r="H204" s="18">
        <f t="shared" si="43"/>
        <v>30</v>
      </c>
      <c r="I204" s="18">
        <f t="shared" si="44"/>
        <v>6</v>
      </c>
      <c r="K204" s="259">
        <v>193</v>
      </c>
      <c r="L204" s="414" t="s">
        <v>299</v>
      </c>
      <c r="M204" s="414" t="s">
        <v>2724</v>
      </c>
      <c r="N204" s="413" t="s">
        <v>2725</v>
      </c>
      <c r="O204" s="334" t="s">
        <v>70</v>
      </c>
      <c r="P204" s="334" t="s">
        <v>68</v>
      </c>
      <c r="Q204" s="414"/>
      <c r="R204" s="329"/>
    </row>
    <row r="205" spans="1:18" ht="15" customHeight="1" thickTop="1" thickBot="1" x14ac:dyDescent="0.25">
      <c r="A205" s="8">
        <v>178</v>
      </c>
      <c r="B205" s="24" t="s">
        <v>17</v>
      </c>
      <c r="C205" s="331">
        <v>25</v>
      </c>
      <c r="D205" s="37">
        <f t="shared" si="52"/>
        <v>0</v>
      </c>
      <c r="E205" s="36">
        <f t="shared" si="53"/>
        <v>0</v>
      </c>
      <c r="F205" s="18">
        <f t="shared" si="42"/>
        <v>25</v>
      </c>
      <c r="G205" s="330">
        <v>1</v>
      </c>
      <c r="H205" s="18">
        <f>F205/G205</f>
        <v>25</v>
      </c>
      <c r="I205" s="18">
        <f t="shared" si="44"/>
        <v>8</v>
      </c>
      <c r="K205" s="259">
        <v>194</v>
      </c>
      <c r="L205" s="399" t="s">
        <v>320</v>
      </c>
      <c r="M205" s="399" t="s">
        <v>2726</v>
      </c>
      <c r="N205" s="402" t="s">
        <v>2727</v>
      </c>
      <c r="O205" s="221" t="s">
        <v>51</v>
      </c>
      <c r="P205" s="334" t="s">
        <v>53</v>
      </c>
      <c r="Q205" s="399"/>
      <c r="R205" s="329"/>
    </row>
    <row r="206" spans="1:18" ht="15" customHeight="1" thickTop="1" thickBot="1" x14ac:dyDescent="0.25">
      <c r="A206" s="8">
        <v>179</v>
      </c>
      <c r="B206" s="24" t="s">
        <v>16</v>
      </c>
      <c r="C206" s="331">
        <v>10</v>
      </c>
      <c r="D206" s="37">
        <f t="shared" si="52"/>
        <v>0</v>
      </c>
      <c r="E206" s="36">
        <f t="shared" si="53"/>
        <v>0</v>
      </c>
      <c r="F206" s="18">
        <f>SUM(C206+D206-E206)</f>
        <v>10</v>
      </c>
      <c r="G206" s="330">
        <v>1</v>
      </c>
      <c r="H206" s="18">
        <f>F206/G206</f>
        <v>10</v>
      </c>
      <c r="I206" s="18">
        <f t="shared" ref="I206:I212" si="54">(33-H206)*G206</f>
        <v>23</v>
      </c>
      <c r="K206" s="259">
        <v>195</v>
      </c>
      <c r="L206" s="399" t="s">
        <v>1081</v>
      </c>
      <c r="M206" s="399" t="s">
        <v>2728</v>
      </c>
      <c r="N206" s="402" t="s">
        <v>2729</v>
      </c>
      <c r="O206" s="406" t="s">
        <v>778</v>
      </c>
      <c r="P206" s="167" t="s">
        <v>152</v>
      </c>
      <c r="Q206" s="399"/>
      <c r="R206" s="329"/>
    </row>
    <row r="207" spans="1:18" ht="15" customHeight="1" thickTop="1" thickBot="1" x14ac:dyDescent="0.25">
      <c r="A207" s="8">
        <v>180</v>
      </c>
      <c r="B207" s="24" t="s">
        <v>15</v>
      </c>
      <c r="C207" s="331">
        <v>18</v>
      </c>
      <c r="D207" s="37">
        <f t="shared" si="52"/>
        <v>0</v>
      </c>
      <c r="E207" s="36">
        <f t="shared" si="53"/>
        <v>0</v>
      </c>
      <c r="F207" s="18">
        <f>SUM(C207+D207-E207)</f>
        <v>18</v>
      </c>
      <c r="G207" s="330">
        <v>1</v>
      </c>
      <c r="H207" s="18">
        <f>F207/G207</f>
        <v>18</v>
      </c>
      <c r="I207" s="18">
        <f t="shared" si="54"/>
        <v>15</v>
      </c>
      <c r="K207" s="259">
        <v>196</v>
      </c>
      <c r="L207" s="399" t="s">
        <v>1033</v>
      </c>
      <c r="M207" s="399" t="s">
        <v>2730</v>
      </c>
      <c r="N207" s="402" t="s">
        <v>2731</v>
      </c>
      <c r="O207" s="334" t="s">
        <v>97</v>
      </c>
      <c r="P207" s="334" t="s">
        <v>132</v>
      </c>
      <c r="Q207" s="399"/>
      <c r="R207" s="329"/>
    </row>
    <row r="208" spans="1:18" ht="15" customHeight="1" thickTop="1" thickBot="1" x14ac:dyDescent="0.25">
      <c r="A208" s="13">
        <v>181</v>
      </c>
      <c r="B208" s="38" t="s">
        <v>14</v>
      </c>
      <c r="C208" s="331">
        <v>16</v>
      </c>
      <c r="D208" s="37">
        <f t="shared" si="52"/>
        <v>0</v>
      </c>
      <c r="E208" s="36">
        <f t="shared" si="53"/>
        <v>0</v>
      </c>
      <c r="F208" s="18">
        <f>SUM(C208+D208-E208)</f>
        <v>16</v>
      </c>
      <c r="G208" s="330">
        <v>1</v>
      </c>
      <c r="H208" s="18">
        <f>F208/G208</f>
        <v>16</v>
      </c>
      <c r="I208" s="18">
        <f t="shared" si="54"/>
        <v>17</v>
      </c>
      <c r="K208" s="259">
        <v>197</v>
      </c>
      <c r="L208" s="399" t="s">
        <v>299</v>
      </c>
      <c r="M208" s="399" t="s">
        <v>2732</v>
      </c>
      <c r="N208" s="402" t="s">
        <v>2733</v>
      </c>
      <c r="O208" s="334" t="s">
        <v>69</v>
      </c>
      <c r="P208" s="334" t="s">
        <v>73</v>
      </c>
      <c r="Q208" s="399"/>
      <c r="R208" s="329"/>
    </row>
    <row r="209" spans="1:18" ht="15" customHeight="1" thickTop="1" thickBot="1" x14ac:dyDescent="0.25">
      <c r="A209" s="32">
        <v>182</v>
      </c>
      <c r="B209" s="175" t="s">
        <v>13</v>
      </c>
      <c r="C209" s="331">
        <v>20</v>
      </c>
      <c r="D209" s="37">
        <f t="shared" si="52"/>
        <v>0</v>
      </c>
      <c r="E209" s="36">
        <f t="shared" si="53"/>
        <v>0</v>
      </c>
      <c r="F209" s="18">
        <f>SUM(C209+D209-E209)</f>
        <v>20</v>
      </c>
      <c r="G209" s="330">
        <v>1</v>
      </c>
      <c r="H209" s="18">
        <f>F209/G209</f>
        <v>20</v>
      </c>
      <c r="I209" s="18">
        <f t="shared" si="54"/>
        <v>13</v>
      </c>
      <c r="K209" s="259">
        <v>198</v>
      </c>
      <c r="L209" s="399" t="s">
        <v>286</v>
      </c>
      <c r="M209" s="399" t="s">
        <v>2734</v>
      </c>
      <c r="N209" s="402" t="s">
        <v>2735</v>
      </c>
      <c r="O209" s="167" t="s">
        <v>79</v>
      </c>
      <c r="P209" s="334" t="s">
        <v>84</v>
      </c>
      <c r="Q209" s="399"/>
      <c r="R209" s="329"/>
    </row>
    <row r="210" spans="1:18" ht="15" customHeight="1" thickTop="1" x14ac:dyDescent="0.2">
      <c r="A210" s="39"/>
      <c r="B210" s="172" t="s">
        <v>193</v>
      </c>
      <c r="C210" s="349">
        <f>SUM(C202:C209)</f>
        <v>292</v>
      </c>
      <c r="D210" s="349">
        <f t="shared" ref="D210:I210" si="55">SUM(D202:D209)</f>
        <v>0</v>
      </c>
      <c r="E210" s="349">
        <f t="shared" si="55"/>
        <v>0</v>
      </c>
      <c r="F210" s="349">
        <f t="shared" si="55"/>
        <v>292</v>
      </c>
      <c r="G210" s="349">
        <f t="shared" si="55"/>
        <v>12</v>
      </c>
      <c r="H210" s="349">
        <f t="shared" si="55"/>
        <v>174.33333333333334</v>
      </c>
      <c r="I210" s="349">
        <f t="shared" si="55"/>
        <v>104</v>
      </c>
      <c r="K210" s="259">
        <v>199</v>
      </c>
      <c r="L210" s="399" t="s">
        <v>299</v>
      </c>
      <c r="M210" s="399" t="s">
        <v>2736</v>
      </c>
      <c r="N210" s="402" t="s">
        <v>2737</v>
      </c>
      <c r="O210" s="334" t="s">
        <v>56</v>
      </c>
      <c r="P210" s="334" t="s">
        <v>72</v>
      </c>
      <c r="Q210" s="399"/>
      <c r="R210" s="329"/>
    </row>
    <row r="211" spans="1:18" ht="15" customHeight="1" thickBot="1" x14ac:dyDescent="0.25">
      <c r="A211" s="42"/>
      <c r="B211" s="176"/>
      <c r="C211" s="42"/>
      <c r="D211" s="42"/>
      <c r="E211" s="43"/>
      <c r="F211" s="42"/>
      <c r="G211" s="42"/>
      <c r="H211" s="191"/>
      <c r="I211" s="18">
        <f t="shared" si="54"/>
        <v>0</v>
      </c>
      <c r="K211" s="259">
        <v>200</v>
      </c>
      <c r="L211" s="399" t="s">
        <v>320</v>
      </c>
      <c r="M211" s="399" t="s">
        <v>2738</v>
      </c>
      <c r="N211" s="402" t="s">
        <v>2739</v>
      </c>
      <c r="O211" s="401" t="s">
        <v>112</v>
      </c>
      <c r="P211" s="401" t="s">
        <v>46</v>
      </c>
      <c r="Q211" s="403" t="s">
        <v>792</v>
      </c>
      <c r="R211" s="329"/>
    </row>
    <row r="212" spans="1:18" ht="15" customHeight="1" thickTop="1" thickBot="1" x14ac:dyDescent="0.25">
      <c r="A212" s="521" t="s">
        <v>12</v>
      </c>
      <c r="B212" s="522"/>
      <c r="C212" s="62">
        <f>SUM(C210+C201+C178+C166+C141+C127+C116+C106+C87+C77+C73+C64+C51+C42+C31+C17)</f>
        <v>11128</v>
      </c>
      <c r="D212" s="62">
        <f>SUM(D210+D201+D178+D166+D141+D127+D116+D106+D87+D77+D73+D64+D51+D42+D31+D17)</f>
        <v>195</v>
      </c>
      <c r="E212" s="61">
        <f>SUM(E210+E201+E178+E166+E141+E127+E116+E106+E87+E77+E73+E64+E51+E42+E31+E17)</f>
        <v>160</v>
      </c>
      <c r="F212" s="61">
        <f>SUM(F210+F201+F178+F166+F141+F127+F116+F106+F87+F77+F73+F64+F51+F42+F31+F17)</f>
        <v>11164</v>
      </c>
      <c r="G212" s="61">
        <f>SUM(G210+G201+G178+G166+G141+G127+G116+G106+G87+G77+G73+G64+G51+G42+G31+G17)</f>
        <v>417</v>
      </c>
      <c r="H212" s="63"/>
      <c r="I212" s="18">
        <f t="shared" si="54"/>
        <v>13761</v>
      </c>
      <c r="K212" s="259">
        <v>201</v>
      </c>
      <c r="L212" s="399" t="s">
        <v>299</v>
      </c>
      <c r="M212" s="399" t="s">
        <v>2740</v>
      </c>
      <c r="N212" s="402" t="s">
        <v>2741</v>
      </c>
      <c r="O212" s="401" t="s">
        <v>55</v>
      </c>
      <c r="P212" s="334" t="s">
        <v>71</v>
      </c>
      <c r="Q212" s="399" t="s">
        <v>2742</v>
      </c>
      <c r="R212" s="329"/>
    </row>
    <row r="213" spans="1:18" ht="15" customHeight="1" x14ac:dyDescent="0.2">
      <c r="I213" s="51"/>
      <c r="K213" s="259">
        <v>202</v>
      </c>
      <c r="L213" s="399" t="s">
        <v>286</v>
      </c>
      <c r="M213" s="399" t="s">
        <v>2743</v>
      </c>
      <c r="N213" s="334" t="s">
        <v>2744</v>
      </c>
      <c r="O213" s="401" t="s">
        <v>85</v>
      </c>
      <c r="P213" s="404" t="s">
        <v>79</v>
      </c>
      <c r="Q213" s="399" t="s">
        <v>792</v>
      </c>
      <c r="R213" s="329"/>
    </row>
    <row r="214" spans="1:18" ht="15" customHeight="1" x14ac:dyDescent="0.2">
      <c r="A214" s="7"/>
      <c r="B214" s="7"/>
      <c r="C214" s="7"/>
      <c r="D214" s="7"/>
      <c r="F214" s="7"/>
      <c r="G214" s="7"/>
      <c r="K214" s="259">
        <v>203</v>
      </c>
      <c r="L214" s="334"/>
      <c r="M214" s="334"/>
      <c r="N214" s="185"/>
      <c r="O214" s="335"/>
      <c r="P214" s="83"/>
      <c r="Q214" s="329"/>
      <c r="R214" s="329"/>
    </row>
    <row r="215" spans="1:18" ht="15" customHeight="1" x14ac:dyDescent="0.2">
      <c r="C215" s="5"/>
      <c r="D215" s="5"/>
      <c r="F215" s="5"/>
      <c r="G215" s="5"/>
      <c r="K215" s="259">
        <v>204</v>
      </c>
      <c r="L215" s="334"/>
      <c r="M215" s="334"/>
      <c r="N215" s="185"/>
      <c r="O215" s="335"/>
      <c r="P215" s="83"/>
      <c r="Q215" s="329"/>
      <c r="R215" s="329"/>
    </row>
    <row r="216" spans="1:18" ht="15" customHeight="1" x14ac:dyDescent="0.2">
      <c r="C216" s="6"/>
      <c r="D216" s="6"/>
      <c r="F216" s="5"/>
      <c r="G216" s="5"/>
      <c r="K216" s="259">
        <v>205</v>
      </c>
      <c r="L216" s="334"/>
      <c r="M216" s="334"/>
      <c r="N216" s="185"/>
      <c r="O216" s="125"/>
      <c r="P216" s="83"/>
      <c r="Q216" s="329"/>
      <c r="R216" s="329"/>
    </row>
    <row r="217" spans="1:18" ht="15" customHeight="1" x14ac:dyDescent="0.2">
      <c r="C217" s="6"/>
      <c r="D217" s="6"/>
      <c r="F217" s="5"/>
      <c r="G217" s="5"/>
      <c r="K217" s="259">
        <v>206</v>
      </c>
      <c r="L217" s="334"/>
      <c r="M217" s="167"/>
      <c r="N217" s="185"/>
      <c r="O217" s="125"/>
      <c r="P217" s="83"/>
      <c r="Q217" s="329"/>
      <c r="R217" s="329"/>
    </row>
    <row r="218" spans="1:18" ht="15" customHeight="1" x14ac:dyDescent="0.2">
      <c r="C218" s="6"/>
      <c r="D218" s="6"/>
      <c r="F218" s="5"/>
      <c r="G218" s="5"/>
      <c r="K218" s="259">
        <v>207</v>
      </c>
      <c r="L218" s="334"/>
      <c r="M218" s="219"/>
      <c r="N218" s="185"/>
      <c r="O218" s="125"/>
      <c r="P218" s="83"/>
      <c r="Q218" s="329"/>
      <c r="R218" s="329"/>
    </row>
    <row r="219" spans="1:18" ht="15" customHeight="1" x14ac:dyDescent="0.2">
      <c r="K219" s="259">
        <v>208</v>
      </c>
      <c r="L219" s="334"/>
      <c r="M219" s="334"/>
      <c r="N219" s="260"/>
      <c r="O219" s="125"/>
      <c r="P219" s="83"/>
      <c r="Q219" s="329"/>
      <c r="R219" s="329"/>
    </row>
    <row r="220" spans="1:18" ht="15" customHeight="1" x14ac:dyDescent="0.2">
      <c r="K220" s="259">
        <v>209</v>
      </c>
      <c r="L220" s="334"/>
      <c r="M220" s="334"/>
      <c r="N220" s="185"/>
      <c r="O220" s="125"/>
      <c r="P220" s="83"/>
      <c r="Q220" s="329"/>
      <c r="R220" s="329"/>
    </row>
    <row r="221" spans="1:18" ht="15" customHeight="1" x14ac:dyDescent="0.2">
      <c r="K221" s="259">
        <v>210</v>
      </c>
      <c r="L221" s="334"/>
      <c r="M221" s="177"/>
      <c r="N221" s="260"/>
      <c r="O221" s="138"/>
      <c r="P221" s="83"/>
      <c r="Q221" s="329"/>
      <c r="R221" s="329"/>
    </row>
    <row r="222" spans="1:18" ht="15" customHeight="1" x14ac:dyDescent="0.2">
      <c r="K222" s="259">
        <v>211</v>
      </c>
      <c r="L222" s="201"/>
      <c r="M222" s="201"/>
      <c r="N222" s="201"/>
      <c r="O222" s="201"/>
      <c r="P222" s="83"/>
      <c r="Q222" s="329"/>
      <c r="R222" s="329"/>
    </row>
    <row r="223" spans="1:18" ht="15" customHeight="1" x14ac:dyDescent="0.3">
      <c r="K223" s="259">
        <v>212</v>
      </c>
      <c r="L223" s="334"/>
      <c r="M223" s="334"/>
      <c r="N223" s="195"/>
      <c r="O223" s="337"/>
      <c r="P223" s="83"/>
      <c r="Q223" s="329"/>
      <c r="R223" s="329"/>
    </row>
    <row r="224" spans="1:18" ht="15" customHeight="1" x14ac:dyDescent="0.2">
      <c r="K224" s="259">
        <v>213</v>
      </c>
      <c r="L224" s="334"/>
      <c r="M224" s="334"/>
      <c r="N224" s="130"/>
      <c r="O224" s="335"/>
      <c r="P224" s="83"/>
      <c r="Q224" s="329"/>
      <c r="R224" s="329"/>
    </row>
    <row r="225" spans="11:18" ht="15" customHeight="1" x14ac:dyDescent="0.2">
      <c r="K225" s="259">
        <v>214</v>
      </c>
      <c r="L225" s="334"/>
      <c r="M225" s="334"/>
      <c r="N225" s="130"/>
      <c r="O225" s="335"/>
      <c r="P225" s="83"/>
      <c r="Q225" s="329"/>
      <c r="R225" s="329"/>
    </row>
    <row r="226" spans="11:18" ht="15" customHeight="1" x14ac:dyDescent="0.2">
      <c r="K226" s="259">
        <v>215</v>
      </c>
      <c r="L226" s="334"/>
      <c r="M226" s="334"/>
      <c r="N226" s="126"/>
      <c r="O226" s="335"/>
      <c r="P226" s="83"/>
      <c r="Q226" s="329"/>
      <c r="R226" s="329"/>
    </row>
    <row r="227" spans="11:18" ht="15" customHeight="1" x14ac:dyDescent="0.2">
      <c r="K227" s="259">
        <v>216</v>
      </c>
      <c r="L227" s="334"/>
      <c r="M227" s="334"/>
      <c r="N227" s="126"/>
      <c r="O227" s="335"/>
      <c r="P227" s="83"/>
      <c r="Q227" s="329"/>
      <c r="R227" s="329"/>
    </row>
    <row r="228" spans="11:18" ht="15" customHeight="1" x14ac:dyDescent="0.2">
      <c r="K228" s="259">
        <v>217</v>
      </c>
      <c r="L228" s="334"/>
      <c r="M228" s="334"/>
      <c r="N228" s="126"/>
      <c r="O228" s="335"/>
      <c r="P228" s="83"/>
      <c r="Q228" s="329"/>
      <c r="R228" s="329"/>
    </row>
    <row r="229" spans="11:18" ht="15" customHeight="1" x14ac:dyDescent="0.2">
      <c r="K229" s="259">
        <v>218</v>
      </c>
      <c r="L229" s="334"/>
      <c r="M229" s="334"/>
      <c r="N229" s="130"/>
      <c r="O229" s="335"/>
      <c r="P229" s="83"/>
      <c r="Q229" s="329"/>
      <c r="R229" s="329"/>
    </row>
    <row r="230" spans="11:18" ht="15" customHeight="1" x14ac:dyDescent="0.2">
      <c r="K230" s="259">
        <v>219</v>
      </c>
      <c r="L230" s="334"/>
      <c r="M230" s="334"/>
      <c r="N230" s="130"/>
      <c r="O230" s="335"/>
      <c r="P230" s="83"/>
      <c r="Q230" s="329"/>
      <c r="R230" s="329"/>
    </row>
    <row r="231" spans="11:18" ht="15" customHeight="1" x14ac:dyDescent="0.2">
      <c r="K231" s="259">
        <v>220</v>
      </c>
      <c r="L231" s="334"/>
      <c r="M231" s="334"/>
      <c r="N231" s="130"/>
      <c r="O231" s="335"/>
      <c r="P231" s="83"/>
      <c r="Q231" s="329"/>
      <c r="R231" s="329"/>
    </row>
    <row r="232" spans="11:18" ht="15" customHeight="1" x14ac:dyDescent="0.2">
      <c r="K232" s="259">
        <v>221</v>
      </c>
      <c r="L232" s="334"/>
      <c r="M232" s="334"/>
      <c r="N232" s="130"/>
      <c r="O232" s="335"/>
      <c r="P232" s="83"/>
      <c r="Q232" s="329"/>
      <c r="R232" s="329"/>
    </row>
    <row r="233" spans="11:18" ht="15" customHeight="1" x14ac:dyDescent="0.2">
      <c r="K233" s="259">
        <v>222</v>
      </c>
      <c r="L233" s="334"/>
      <c r="M233" s="334"/>
      <c r="N233" s="130"/>
      <c r="O233" s="335"/>
      <c r="P233" s="83"/>
      <c r="Q233" s="329"/>
      <c r="R233" s="329"/>
    </row>
    <row r="234" spans="11:18" ht="15" customHeight="1" x14ac:dyDescent="0.2">
      <c r="K234" s="259">
        <v>223</v>
      </c>
      <c r="L234" s="334"/>
      <c r="M234" s="334"/>
      <c r="N234" s="130"/>
      <c r="O234" s="335"/>
      <c r="P234" s="83"/>
      <c r="Q234" s="329"/>
      <c r="R234" s="329"/>
    </row>
    <row r="235" spans="11:18" ht="15" customHeight="1" x14ac:dyDescent="0.2">
      <c r="K235" s="259">
        <v>224</v>
      </c>
      <c r="L235" s="334"/>
      <c r="M235" s="334"/>
      <c r="N235" s="130"/>
      <c r="O235" s="335"/>
      <c r="P235" s="83"/>
      <c r="Q235" s="329"/>
      <c r="R235" s="329"/>
    </row>
    <row r="236" spans="11:18" ht="15" customHeight="1" x14ac:dyDescent="0.2">
      <c r="K236" s="259">
        <v>225</v>
      </c>
      <c r="L236" s="334"/>
      <c r="M236" s="334"/>
      <c r="N236" s="130"/>
      <c r="O236" s="335"/>
      <c r="P236" s="83"/>
      <c r="Q236" s="329"/>
      <c r="R236" s="329"/>
    </row>
    <row r="237" spans="11:18" ht="15" customHeight="1" x14ac:dyDescent="0.2">
      <c r="K237" s="259">
        <v>226</v>
      </c>
      <c r="L237" s="334"/>
      <c r="M237" s="334"/>
      <c r="N237" s="130"/>
      <c r="O237" s="335"/>
      <c r="P237" s="83"/>
      <c r="Q237" s="329"/>
      <c r="R237" s="329"/>
    </row>
    <row r="238" spans="11:18" ht="15" customHeight="1" x14ac:dyDescent="0.2">
      <c r="K238" s="259">
        <v>227</v>
      </c>
      <c r="L238" s="334"/>
      <c r="M238" s="334"/>
      <c r="N238" s="130"/>
      <c r="O238" s="335"/>
      <c r="P238" s="83"/>
      <c r="Q238" s="329"/>
      <c r="R238" s="329"/>
    </row>
    <row r="239" spans="11:18" ht="15" customHeight="1" x14ac:dyDescent="0.2">
      <c r="K239" s="259">
        <v>228</v>
      </c>
      <c r="L239" s="334"/>
      <c r="M239" s="334"/>
      <c r="N239" s="130"/>
      <c r="O239" s="335"/>
      <c r="P239" s="83"/>
      <c r="Q239" s="329"/>
      <c r="R239" s="329"/>
    </row>
    <row r="240" spans="11:18" ht="15" customHeight="1" x14ac:dyDescent="0.2">
      <c r="K240" s="259">
        <v>229</v>
      </c>
      <c r="L240" s="334"/>
      <c r="M240" s="336"/>
      <c r="N240" s="130"/>
      <c r="O240" s="335"/>
      <c r="P240" s="83"/>
      <c r="Q240" s="329"/>
      <c r="R240" s="329"/>
    </row>
    <row r="241" spans="11:18" ht="15" customHeight="1" x14ac:dyDescent="0.2">
      <c r="K241" s="259">
        <v>230</v>
      </c>
      <c r="L241" s="334"/>
      <c r="M241" s="334"/>
      <c r="N241" s="130"/>
      <c r="O241" s="335"/>
      <c r="P241" s="83"/>
      <c r="Q241" s="329"/>
      <c r="R241" s="329"/>
    </row>
    <row r="242" spans="11:18" ht="15" customHeight="1" x14ac:dyDescent="0.2">
      <c r="K242" s="259">
        <v>231</v>
      </c>
      <c r="L242" s="334"/>
      <c r="M242" s="334"/>
      <c r="N242" s="130"/>
      <c r="O242" s="335"/>
      <c r="P242" s="83"/>
      <c r="Q242" s="329"/>
      <c r="R242" s="329"/>
    </row>
    <row r="243" spans="11:18" ht="15" customHeight="1" x14ac:dyDescent="0.2">
      <c r="K243" s="259">
        <v>232</v>
      </c>
      <c r="L243" s="334"/>
      <c r="M243" s="219"/>
      <c r="N243" s="185"/>
      <c r="O243" s="125"/>
      <c r="P243" s="83"/>
      <c r="Q243" s="329"/>
      <c r="R243" s="329"/>
    </row>
    <row r="244" spans="11:18" ht="15" customHeight="1" x14ac:dyDescent="0.2">
      <c r="K244" s="259">
        <v>233</v>
      </c>
      <c r="L244" s="201"/>
      <c r="M244" s="201"/>
      <c r="N244" s="201"/>
      <c r="O244" s="201"/>
      <c r="P244" s="83"/>
      <c r="Q244" s="329"/>
      <c r="R244" s="329"/>
    </row>
    <row r="245" spans="11:18" ht="15" customHeight="1" x14ac:dyDescent="0.2">
      <c r="K245" s="259">
        <v>234</v>
      </c>
      <c r="L245" s="334"/>
      <c r="M245" s="334"/>
      <c r="N245" s="130"/>
      <c r="O245" s="335"/>
      <c r="P245" s="83"/>
      <c r="Q245" s="329"/>
      <c r="R245" s="329"/>
    </row>
    <row r="246" spans="11:18" ht="15" customHeight="1" x14ac:dyDescent="0.2">
      <c r="K246" s="259">
        <v>235</v>
      </c>
      <c r="L246" s="334"/>
      <c r="M246" s="219"/>
      <c r="N246" s="130"/>
      <c r="O246" s="335"/>
      <c r="P246" s="83"/>
      <c r="Q246" s="329"/>
      <c r="R246" s="329"/>
    </row>
    <row r="247" spans="11:18" ht="15" customHeight="1" x14ac:dyDescent="0.2">
      <c r="K247" s="259">
        <v>236</v>
      </c>
      <c r="L247" s="334"/>
      <c r="M247" s="334"/>
      <c r="N247" s="130"/>
      <c r="O247" s="335"/>
      <c r="P247" s="83"/>
      <c r="Q247" s="329"/>
      <c r="R247" s="329"/>
    </row>
    <row r="248" spans="11:18" ht="15" customHeight="1" x14ac:dyDescent="0.2">
      <c r="K248" s="259">
        <v>237</v>
      </c>
      <c r="L248" s="334"/>
      <c r="M248" s="334"/>
      <c r="N248" s="130"/>
      <c r="O248" s="335"/>
      <c r="P248" s="83"/>
      <c r="Q248" s="329"/>
      <c r="R248" s="329"/>
    </row>
    <row r="249" spans="11:18" ht="15" customHeight="1" x14ac:dyDescent="0.2">
      <c r="K249" s="259">
        <v>238</v>
      </c>
      <c r="L249" s="334"/>
      <c r="M249" s="334"/>
      <c r="N249" s="130"/>
      <c r="O249" s="335"/>
      <c r="P249" s="83"/>
      <c r="Q249" s="329"/>
      <c r="R249" s="329"/>
    </row>
    <row r="250" spans="11:18" ht="15" customHeight="1" x14ac:dyDescent="0.2">
      <c r="K250" s="259">
        <v>239</v>
      </c>
      <c r="L250" s="334"/>
      <c r="M250" s="334"/>
      <c r="N250" s="185"/>
      <c r="O250" s="335"/>
      <c r="P250" s="83"/>
      <c r="Q250" s="329"/>
      <c r="R250" s="329"/>
    </row>
    <row r="251" spans="11:18" ht="15" customHeight="1" x14ac:dyDescent="0.2">
      <c r="K251" s="259">
        <v>240</v>
      </c>
      <c r="L251" s="334"/>
      <c r="M251" s="334"/>
      <c r="N251" s="185"/>
      <c r="O251" s="125"/>
      <c r="P251" s="83"/>
      <c r="Q251" s="329"/>
      <c r="R251" s="329"/>
    </row>
    <row r="252" spans="11:18" ht="15" customHeight="1" x14ac:dyDescent="0.2">
      <c r="K252" s="259">
        <v>241</v>
      </c>
      <c r="L252" s="334"/>
      <c r="M252" s="219"/>
      <c r="N252" s="185"/>
      <c r="O252" s="125"/>
      <c r="P252" s="83"/>
      <c r="Q252" s="329"/>
      <c r="R252" s="329"/>
    </row>
    <row r="253" spans="11:18" ht="15" customHeight="1" x14ac:dyDescent="0.2">
      <c r="K253" s="259">
        <v>242</v>
      </c>
      <c r="L253" s="201"/>
      <c r="M253" s="201"/>
      <c r="N253" s="201"/>
      <c r="O253" s="201"/>
      <c r="P253" s="83"/>
      <c r="Q253" s="329"/>
      <c r="R253" s="329"/>
    </row>
    <row r="254" spans="11:18" ht="15" customHeight="1" x14ac:dyDescent="0.2">
      <c r="K254" s="259">
        <v>243</v>
      </c>
      <c r="L254" s="219"/>
      <c r="M254" s="336"/>
      <c r="N254" s="126"/>
      <c r="O254" s="335"/>
      <c r="P254" s="83"/>
      <c r="Q254" s="329"/>
      <c r="R254" s="329"/>
    </row>
    <row r="255" spans="11:18" ht="15" customHeight="1" x14ac:dyDescent="0.2">
      <c r="K255" s="259">
        <v>244</v>
      </c>
      <c r="L255" s="334"/>
      <c r="M255" s="334"/>
      <c r="N255" s="185"/>
      <c r="O255" s="125"/>
      <c r="P255" s="83"/>
      <c r="Q255" s="329"/>
      <c r="R255" s="329"/>
    </row>
    <row r="256" spans="11:18" ht="15" customHeight="1" x14ac:dyDescent="0.2">
      <c r="K256" s="259">
        <v>245</v>
      </c>
      <c r="L256" s="334"/>
      <c r="M256" s="334"/>
      <c r="N256" s="185"/>
      <c r="O256" s="214"/>
      <c r="P256" s="83"/>
      <c r="Q256" s="329"/>
      <c r="R256" s="329"/>
    </row>
    <row r="257" spans="11:18" ht="15" customHeight="1" x14ac:dyDescent="0.2">
      <c r="K257" s="259">
        <v>246</v>
      </c>
      <c r="L257" s="334"/>
      <c r="M257" s="334"/>
      <c r="N257" s="185"/>
      <c r="O257" s="335"/>
      <c r="P257" s="83"/>
      <c r="Q257" s="329"/>
      <c r="R257" s="329"/>
    </row>
    <row r="258" spans="11:18" ht="15" customHeight="1" x14ac:dyDescent="0.2">
      <c r="K258" s="259">
        <v>247</v>
      </c>
      <c r="L258" s="334"/>
      <c r="M258" s="334"/>
      <c r="N258" s="185"/>
      <c r="O258" s="214"/>
      <c r="P258" s="83"/>
      <c r="Q258" s="329"/>
      <c r="R258" s="329"/>
    </row>
    <row r="259" spans="11:18" ht="15" customHeight="1" x14ac:dyDescent="0.2">
      <c r="K259" s="259">
        <v>248</v>
      </c>
      <c r="L259" s="201"/>
      <c r="M259" s="201"/>
      <c r="N259" s="201"/>
      <c r="O259" s="201"/>
      <c r="P259" s="83"/>
      <c r="Q259" s="329"/>
      <c r="R259" s="329"/>
    </row>
    <row r="260" spans="11:18" ht="15" customHeight="1" x14ac:dyDescent="0.2">
      <c r="K260" s="259">
        <v>249</v>
      </c>
      <c r="L260" s="334"/>
      <c r="M260" s="334"/>
      <c r="N260" s="126"/>
      <c r="O260" s="335"/>
      <c r="P260" s="83"/>
      <c r="Q260" s="329"/>
      <c r="R260" s="329"/>
    </row>
    <row r="261" spans="11:18" ht="15" customHeight="1" x14ac:dyDescent="0.2">
      <c r="K261" s="259">
        <v>250</v>
      </c>
      <c r="L261" s="334"/>
      <c r="M261" s="334"/>
      <c r="N261" s="130"/>
      <c r="O261" s="335"/>
      <c r="P261" s="83"/>
      <c r="Q261" s="329"/>
      <c r="R261" s="329"/>
    </row>
    <row r="262" spans="11:18" ht="15" customHeight="1" x14ac:dyDescent="0.2">
      <c r="K262" s="259">
        <v>251</v>
      </c>
      <c r="L262" s="334"/>
      <c r="M262" s="334"/>
      <c r="N262" s="130"/>
      <c r="O262" s="335"/>
      <c r="P262" s="83"/>
      <c r="Q262" s="329"/>
      <c r="R262" s="329"/>
    </row>
    <row r="263" spans="11:18" ht="15" customHeight="1" x14ac:dyDescent="0.2">
      <c r="K263" s="259">
        <v>252</v>
      </c>
      <c r="L263" s="334"/>
      <c r="M263" s="334"/>
      <c r="N263" s="130"/>
      <c r="O263" s="335"/>
      <c r="P263" s="83"/>
      <c r="Q263" s="329"/>
      <c r="R263" s="329"/>
    </row>
    <row r="264" spans="11:18" ht="15" customHeight="1" x14ac:dyDescent="0.2">
      <c r="K264" s="259">
        <v>253</v>
      </c>
      <c r="L264" s="334"/>
      <c r="M264" s="219"/>
      <c r="N264" s="130"/>
      <c r="O264" s="335"/>
      <c r="P264" s="83"/>
      <c r="Q264" s="329"/>
      <c r="R264" s="329"/>
    </row>
    <row r="265" spans="11:18" ht="15" customHeight="1" x14ac:dyDescent="0.2">
      <c r="K265" s="259">
        <v>254</v>
      </c>
      <c r="L265" s="334"/>
      <c r="M265" s="334"/>
      <c r="N265" s="130"/>
      <c r="O265" s="335"/>
      <c r="P265" s="83"/>
      <c r="Q265" s="329"/>
      <c r="R265" s="329"/>
    </row>
    <row r="266" spans="11:18" ht="15" customHeight="1" x14ac:dyDescent="0.2">
      <c r="K266" s="259">
        <v>255</v>
      </c>
      <c r="L266" s="334"/>
      <c r="M266" s="334"/>
      <c r="N266" s="130"/>
      <c r="O266" s="335"/>
      <c r="P266" s="83"/>
      <c r="Q266" s="329"/>
      <c r="R266" s="329"/>
    </row>
    <row r="267" spans="11:18" ht="15" customHeight="1" x14ac:dyDescent="0.2">
      <c r="K267" s="259">
        <v>256</v>
      </c>
      <c r="L267" s="334"/>
      <c r="M267" s="334"/>
      <c r="N267" s="130"/>
      <c r="O267" s="335"/>
      <c r="P267" s="83"/>
      <c r="Q267" s="329"/>
      <c r="R267" s="329"/>
    </row>
    <row r="268" spans="11:18" ht="15" customHeight="1" x14ac:dyDescent="0.2">
      <c r="K268" s="259">
        <v>257</v>
      </c>
      <c r="L268" s="334"/>
      <c r="M268" s="334"/>
      <c r="N268" s="130"/>
      <c r="O268" s="335"/>
      <c r="P268" s="83"/>
      <c r="Q268" s="329"/>
      <c r="R268" s="329"/>
    </row>
    <row r="269" spans="11:18" ht="21.75" customHeight="1" x14ac:dyDescent="0.2">
      <c r="K269" s="259">
        <v>258</v>
      </c>
      <c r="L269" s="334"/>
      <c r="M269" s="334"/>
      <c r="N269" s="185"/>
      <c r="O269" s="125"/>
      <c r="P269" s="83"/>
      <c r="Q269" s="329"/>
      <c r="R269" s="329"/>
    </row>
    <row r="270" spans="11:18" ht="18.75" customHeight="1" x14ac:dyDescent="0.2">
      <c r="K270" s="259">
        <v>259</v>
      </c>
      <c r="L270" s="201"/>
      <c r="M270" s="201"/>
      <c r="N270" s="201"/>
      <c r="O270" s="201"/>
      <c r="P270" s="83"/>
      <c r="Q270" s="329"/>
      <c r="R270" s="329"/>
    </row>
    <row r="271" spans="11:18" ht="24" customHeight="1" x14ac:dyDescent="0.2">
      <c r="K271" s="259">
        <v>260</v>
      </c>
      <c r="L271" s="334"/>
      <c r="M271" s="219"/>
      <c r="N271" s="130"/>
      <c r="O271" s="335"/>
      <c r="P271" s="83"/>
      <c r="Q271" s="329"/>
      <c r="R271" s="329"/>
    </row>
    <row r="272" spans="11:18" ht="24" customHeight="1" x14ac:dyDescent="0.2">
      <c r="K272" s="259">
        <v>261</v>
      </c>
      <c r="L272" s="334"/>
      <c r="M272" s="334"/>
      <c r="N272" s="130"/>
      <c r="O272" s="335"/>
      <c r="P272" s="83"/>
      <c r="Q272" s="329"/>
      <c r="R272" s="329"/>
    </row>
    <row r="273" spans="11:18" ht="21.75" customHeight="1" x14ac:dyDescent="0.2">
      <c r="K273" s="259">
        <v>262</v>
      </c>
      <c r="L273" s="334"/>
      <c r="M273" s="334"/>
      <c r="N273" s="185"/>
      <c r="O273" s="335"/>
      <c r="P273" s="83"/>
      <c r="Q273" s="329"/>
      <c r="R273" s="329"/>
    </row>
    <row r="274" spans="11:18" ht="21.75" customHeight="1" x14ac:dyDescent="0.2">
      <c r="K274" s="259">
        <v>263</v>
      </c>
      <c r="L274" s="334"/>
      <c r="M274" s="334"/>
      <c r="N274" s="185"/>
      <c r="O274" s="125"/>
      <c r="P274" s="83"/>
      <c r="Q274" s="329"/>
      <c r="R274" s="329"/>
    </row>
    <row r="275" spans="11:18" ht="21.75" customHeight="1" x14ac:dyDescent="0.2">
      <c r="K275" s="259">
        <v>264</v>
      </c>
      <c r="L275" s="334"/>
      <c r="M275" s="219"/>
      <c r="N275" s="260"/>
      <c r="O275" s="138"/>
      <c r="P275" s="83"/>
      <c r="Q275" s="329"/>
      <c r="R275" s="329"/>
    </row>
    <row r="276" spans="11:18" ht="18.75" customHeight="1" x14ac:dyDescent="0.2">
      <c r="K276" s="259">
        <v>265</v>
      </c>
      <c r="L276" s="201"/>
      <c r="M276" s="201"/>
      <c r="N276" s="201"/>
      <c r="O276" s="201"/>
      <c r="P276" s="83"/>
      <c r="Q276" s="329"/>
      <c r="R276" s="329"/>
    </row>
    <row r="277" spans="11:18" ht="23.25" x14ac:dyDescent="0.2">
      <c r="K277" s="140"/>
      <c r="L277" s="334"/>
      <c r="M277" s="334"/>
      <c r="N277" s="130"/>
      <c r="O277" s="335"/>
      <c r="P277" s="83"/>
      <c r="Q277" s="329"/>
      <c r="R277" s="329"/>
    </row>
    <row r="278" spans="11:18" ht="23.25" x14ac:dyDescent="0.2">
      <c r="K278" s="140"/>
      <c r="L278" s="334"/>
      <c r="M278" s="334"/>
      <c r="N278" s="130"/>
      <c r="O278" s="335"/>
      <c r="P278" s="83"/>
      <c r="Q278" s="329"/>
      <c r="R278" s="329"/>
    </row>
    <row r="279" spans="11:18" ht="24" thickBot="1" x14ac:dyDescent="0.25">
      <c r="K279" s="140"/>
      <c r="L279" s="334"/>
      <c r="M279" s="334"/>
      <c r="N279" s="130"/>
      <c r="O279" s="335"/>
      <c r="P279" s="83"/>
      <c r="Q279" s="329"/>
      <c r="R279" s="329"/>
    </row>
    <row r="280" spans="11:18" ht="22.5" thickBot="1" x14ac:dyDescent="0.25">
      <c r="K280" s="192"/>
      <c r="L280" s="192"/>
      <c r="M280" s="192"/>
      <c r="N280" s="192"/>
      <c r="O280" s="192"/>
      <c r="P280" s="206"/>
      <c r="Q280" s="329"/>
      <c r="R280" s="329"/>
    </row>
    <row r="281" spans="11:18" ht="23.25" x14ac:dyDescent="0.2">
      <c r="K281" s="129"/>
      <c r="L281" s="334"/>
      <c r="M281" s="334"/>
      <c r="N281" s="130"/>
      <c r="O281" s="335"/>
      <c r="P281" s="83"/>
      <c r="Q281" s="329"/>
      <c r="R281" s="329"/>
    </row>
    <row r="282" spans="11:18" ht="23.25" x14ac:dyDescent="0.2">
      <c r="K282" s="140"/>
      <c r="L282" s="334"/>
      <c r="M282" s="334"/>
      <c r="N282" s="130"/>
      <c r="O282" s="335"/>
      <c r="P282" s="83"/>
      <c r="Q282" s="329"/>
      <c r="R282" s="329"/>
    </row>
    <row r="283" spans="11:18" ht="23.25" x14ac:dyDescent="0.2">
      <c r="K283" s="140"/>
      <c r="L283" s="334"/>
      <c r="M283" s="334"/>
      <c r="N283" s="130"/>
      <c r="O283" s="335"/>
      <c r="P283" s="83"/>
      <c r="Q283" s="329"/>
      <c r="R283" s="329"/>
    </row>
    <row r="284" spans="11:18" ht="23.25" x14ac:dyDescent="0.2">
      <c r="K284" s="140"/>
      <c r="L284" s="334"/>
      <c r="M284" s="334"/>
      <c r="N284" s="130"/>
      <c r="O284" s="335"/>
      <c r="P284" s="83"/>
      <c r="Q284" s="329"/>
      <c r="R284" s="329"/>
    </row>
    <row r="285" spans="11:18" ht="23.25" x14ac:dyDescent="0.2">
      <c r="K285" s="140"/>
      <c r="L285" s="334"/>
      <c r="M285" s="334"/>
      <c r="N285" s="126"/>
      <c r="O285" s="335"/>
      <c r="P285" s="83"/>
      <c r="Q285" s="329"/>
      <c r="R285" s="329"/>
    </row>
    <row r="286" spans="11:18" ht="23.25" x14ac:dyDescent="0.2">
      <c r="K286" s="140"/>
      <c r="L286" s="334"/>
      <c r="M286" s="221"/>
      <c r="N286" s="126"/>
      <c r="O286" s="335"/>
      <c r="P286" s="83"/>
      <c r="Q286" s="329"/>
      <c r="R286" s="329"/>
    </row>
    <row r="287" spans="11:18" ht="23.25" x14ac:dyDescent="0.2">
      <c r="K287" s="140"/>
      <c r="L287" s="334"/>
      <c r="M287" s="334"/>
      <c r="N287" s="126"/>
      <c r="O287" s="335"/>
      <c r="P287" s="83"/>
      <c r="Q287" s="329"/>
      <c r="R287" s="329"/>
    </row>
    <row r="288" spans="11:18" ht="23.25" x14ac:dyDescent="0.2">
      <c r="K288" s="140"/>
      <c r="L288" s="334"/>
      <c r="M288" s="334"/>
      <c r="N288" s="126"/>
      <c r="O288" s="335"/>
      <c r="P288" s="83"/>
      <c r="Q288" s="329"/>
      <c r="R288" s="329"/>
    </row>
    <row r="289" spans="11:18" ht="23.25" x14ac:dyDescent="0.2">
      <c r="K289" s="140"/>
      <c r="L289" s="334"/>
      <c r="M289" s="334"/>
      <c r="N289" s="126"/>
      <c r="O289" s="335"/>
      <c r="P289" s="83"/>
      <c r="Q289" s="329"/>
      <c r="R289" s="329"/>
    </row>
    <row r="290" spans="11:18" ht="23.25" x14ac:dyDescent="0.2">
      <c r="K290" s="140"/>
      <c r="L290" s="334"/>
      <c r="M290" s="219"/>
      <c r="N290" s="126"/>
      <c r="O290" s="335"/>
      <c r="P290" s="83"/>
      <c r="Q290" s="329"/>
      <c r="R290" s="329"/>
    </row>
    <row r="291" spans="11:18" ht="23.25" x14ac:dyDescent="0.2">
      <c r="K291" s="140"/>
      <c r="L291" s="334"/>
      <c r="M291" s="334"/>
      <c r="N291" s="126"/>
      <c r="O291" s="335"/>
      <c r="P291" s="83"/>
      <c r="Q291" s="329"/>
      <c r="R291" s="329"/>
    </row>
    <row r="292" spans="11:18" ht="23.25" x14ac:dyDescent="0.2">
      <c r="K292" s="140"/>
      <c r="L292" s="334"/>
      <c r="M292" s="219"/>
      <c r="N292" s="126"/>
      <c r="O292" s="335"/>
      <c r="P292" s="83"/>
      <c r="Q292" s="329"/>
      <c r="R292" s="329"/>
    </row>
    <row r="293" spans="11:18" ht="23.25" x14ac:dyDescent="0.2">
      <c r="K293" s="140"/>
      <c r="L293" s="334"/>
      <c r="M293" s="334"/>
      <c r="N293" s="130"/>
      <c r="O293" s="335"/>
      <c r="P293" s="83"/>
      <c r="Q293" s="329"/>
      <c r="R293" s="329"/>
    </row>
    <row r="294" spans="11:18" ht="23.25" x14ac:dyDescent="0.2">
      <c r="K294" s="140"/>
      <c r="L294" s="334"/>
      <c r="M294" s="334"/>
      <c r="N294" s="130"/>
      <c r="O294" s="335"/>
      <c r="P294" s="83"/>
      <c r="Q294" s="329"/>
      <c r="R294" s="329"/>
    </row>
    <row r="295" spans="11:18" ht="23.25" x14ac:dyDescent="0.2">
      <c r="K295" s="140"/>
      <c r="L295" s="334"/>
      <c r="M295" s="334"/>
      <c r="N295" s="130"/>
      <c r="O295" s="335"/>
      <c r="P295" s="83"/>
      <c r="Q295" s="329"/>
      <c r="R295" s="329"/>
    </row>
    <row r="296" spans="11:18" ht="23.25" x14ac:dyDescent="0.2">
      <c r="K296" s="140"/>
      <c r="L296" s="334"/>
      <c r="M296" s="334"/>
      <c r="N296" s="130"/>
      <c r="O296" s="335"/>
      <c r="P296" s="83"/>
      <c r="Q296" s="329"/>
      <c r="R296" s="329"/>
    </row>
    <row r="297" spans="11:18" ht="23.25" x14ac:dyDescent="0.2">
      <c r="K297" s="140"/>
      <c r="L297" s="334"/>
      <c r="M297" s="221"/>
      <c r="N297" s="130"/>
      <c r="O297" s="335"/>
      <c r="P297" s="83"/>
      <c r="Q297" s="329"/>
      <c r="R297" s="329"/>
    </row>
    <row r="298" spans="11:18" ht="23.25" x14ac:dyDescent="0.2">
      <c r="K298" s="140"/>
      <c r="L298" s="334"/>
      <c r="M298" s="334"/>
      <c r="N298" s="130"/>
      <c r="O298" s="335"/>
      <c r="P298" s="83"/>
      <c r="Q298" s="329"/>
      <c r="R298" s="329"/>
    </row>
    <row r="299" spans="11:18" ht="23.25" x14ac:dyDescent="0.2">
      <c r="K299" s="140"/>
      <c r="L299" s="334"/>
      <c r="M299" s="334"/>
      <c r="N299" s="130"/>
      <c r="O299" s="335"/>
      <c r="P299" s="83"/>
      <c r="Q299" s="329"/>
      <c r="R299" s="329"/>
    </row>
    <row r="300" spans="11:18" ht="23.25" x14ac:dyDescent="0.2">
      <c r="K300" s="140"/>
      <c r="L300" s="334"/>
      <c r="M300" s="219"/>
      <c r="N300" s="130"/>
      <c r="O300" s="335"/>
      <c r="P300" s="83"/>
      <c r="Q300" s="329"/>
      <c r="R300" s="329"/>
    </row>
    <row r="301" spans="11:18" ht="23.25" x14ac:dyDescent="0.2">
      <c r="K301" s="140"/>
      <c r="L301" s="334"/>
      <c r="M301" s="334"/>
      <c r="N301" s="130"/>
      <c r="O301" s="335"/>
      <c r="P301" s="83"/>
      <c r="Q301" s="329"/>
      <c r="R301" s="329"/>
    </row>
    <row r="302" spans="11:18" ht="23.25" x14ac:dyDescent="0.2">
      <c r="K302" s="140"/>
      <c r="L302" s="334"/>
      <c r="M302" s="336"/>
      <c r="N302" s="130"/>
      <c r="O302" s="335"/>
      <c r="P302" s="83"/>
      <c r="Q302" s="329"/>
      <c r="R302" s="329"/>
    </row>
    <row r="303" spans="11:18" ht="23.25" x14ac:dyDescent="0.2">
      <c r="K303" s="140"/>
      <c r="L303" s="334"/>
      <c r="M303" s="219"/>
      <c r="N303" s="130"/>
      <c r="O303" s="335"/>
      <c r="P303" s="83"/>
      <c r="Q303" s="329"/>
      <c r="R303" s="329"/>
    </row>
    <row r="304" spans="11:18" ht="23.25" x14ac:dyDescent="0.2">
      <c r="K304" s="140"/>
      <c r="L304" s="334"/>
      <c r="M304" s="334"/>
      <c r="N304" s="130"/>
      <c r="O304" s="335"/>
      <c r="P304" s="83"/>
      <c r="Q304" s="329"/>
      <c r="R304" s="329"/>
    </row>
    <row r="305" spans="11:18" ht="23.25" x14ac:dyDescent="0.2">
      <c r="K305" s="140"/>
      <c r="L305" s="334"/>
      <c r="M305" s="334"/>
      <c r="N305" s="130"/>
      <c r="O305" s="335"/>
      <c r="P305" s="83"/>
      <c r="Q305" s="329"/>
      <c r="R305" s="329"/>
    </row>
    <row r="306" spans="11:18" ht="23.25" x14ac:dyDescent="0.2">
      <c r="K306" s="140"/>
      <c r="L306" s="334"/>
      <c r="M306" s="221"/>
      <c r="N306" s="130"/>
      <c r="O306" s="335"/>
      <c r="P306" s="83"/>
      <c r="Q306" s="329"/>
      <c r="R306" s="329"/>
    </row>
    <row r="307" spans="11:18" ht="23.25" x14ac:dyDescent="0.2">
      <c r="K307" s="140"/>
      <c r="L307" s="334"/>
      <c r="M307" s="334"/>
      <c r="N307" s="130"/>
      <c r="O307" s="335"/>
      <c r="P307" s="83"/>
      <c r="Q307" s="329"/>
      <c r="R307" s="329"/>
    </row>
    <row r="308" spans="11:18" ht="21" x14ac:dyDescent="0.2">
      <c r="K308" s="140"/>
      <c r="L308" s="334"/>
      <c r="M308" s="334"/>
      <c r="N308" s="185"/>
      <c r="O308" s="125"/>
      <c r="P308" s="83"/>
      <c r="Q308" s="329"/>
      <c r="R308" s="329"/>
    </row>
    <row r="309" spans="11:18" ht="21" x14ac:dyDescent="0.2">
      <c r="K309" s="140"/>
      <c r="L309" s="334"/>
      <c r="M309" s="219"/>
      <c r="N309" s="185"/>
      <c r="O309" s="125"/>
      <c r="P309" s="83"/>
      <c r="Q309" s="329"/>
      <c r="R309" s="329"/>
    </row>
    <row r="310" spans="11:18" ht="21" x14ac:dyDescent="0.2">
      <c r="K310" s="140"/>
      <c r="L310" s="334"/>
      <c r="M310" s="334"/>
      <c r="N310" s="185"/>
      <c r="O310" s="125"/>
      <c r="P310" s="83"/>
      <c r="Q310" s="329"/>
      <c r="R310" s="329"/>
    </row>
    <row r="311" spans="11:18" ht="21" x14ac:dyDescent="0.2">
      <c r="K311" s="140"/>
      <c r="L311" s="334"/>
      <c r="M311" s="334"/>
      <c r="N311" s="185"/>
      <c r="O311" s="125"/>
      <c r="P311" s="83"/>
      <c r="Q311" s="329"/>
      <c r="R311" s="329"/>
    </row>
    <row r="312" spans="11:18" ht="21" x14ac:dyDescent="0.2">
      <c r="K312" s="140"/>
      <c r="L312" s="334"/>
      <c r="M312" s="334"/>
      <c r="N312" s="185"/>
      <c r="O312" s="125"/>
      <c r="P312" s="83"/>
      <c r="Q312" s="329"/>
      <c r="R312" s="329"/>
    </row>
    <row r="313" spans="11:18" ht="18" x14ac:dyDescent="0.2">
      <c r="K313" s="201"/>
      <c r="L313" s="201"/>
      <c r="M313" s="201"/>
      <c r="N313" s="201"/>
      <c r="O313" s="201"/>
      <c r="P313" s="83"/>
      <c r="Q313" s="329"/>
      <c r="R313" s="329"/>
    </row>
    <row r="314" spans="11:18" ht="23.25" x14ac:dyDescent="0.2">
      <c r="K314" s="140"/>
      <c r="L314" s="334"/>
      <c r="M314" s="334"/>
      <c r="N314" s="130"/>
      <c r="O314" s="335"/>
      <c r="P314" s="83"/>
      <c r="Q314" s="329"/>
      <c r="R314" s="329"/>
    </row>
    <row r="315" spans="11:18" ht="23.25" x14ac:dyDescent="0.2">
      <c r="K315" s="140"/>
      <c r="L315" s="334"/>
      <c r="M315" s="334"/>
      <c r="N315" s="130"/>
      <c r="O315" s="335"/>
      <c r="P315" s="83"/>
      <c r="Q315" s="329"/>
      <c r="R315" s="329"/>
    </row>
    <row r="316" spans="11:18" ht="23.25" x14ac:dyDescent="0.2">
      <c r="K316" s="140"/>
      <c r="L316" s="334"/>
      <c r="M316" s="334"/>
      <c r="N316" s="126"/>
      <c r="O316" s="335"/>
      <c r="P316" s="83"/>
      <c r="Q316" s="329"/>
      <c r="R316" s="329"/>
    </row>
    <row r="317" spans="11:18" ht="23.25" x14ac:dyDescent="0.2">
      <c r="K317" s="140"/>
      <c r="L317" s="334"/>
      <c r="M317" s="334"/>
      <c r="N317" s="130"/>
      <c r="O317" s="335"/>
      <c r="P317" s="83"/>
      <c r="Q317" s="329"/>
      <c r="R317" s="329"/>
    </row>
    <row r="318" spans="11:18" ht="21" x14ac:dyDescent="0.2">
      <c r="K318" s="140"/>
      <c r="L318" s="334"/>
      <c r="M318" s="334"/>
      <c r="N318" s="155"/>
      <c r="O318" s="335"/>
      <c r="P318" s="83"/>
      <c r="Q318" s="329"/>
      <c r="R318" s="329"/>
    </row>
    <row r="319" spans="11:18" ht="21" x14ac:dyDescent="0.2">
      <c r="K319" s="140"/>
      <c r="L319" s="334"/>
      <c r="M319" s="334"/>
      <c r="N319" s="155"/>
      <c r="O319" s="335"/>
      <c r="P319" s="83"/>
      <c r="Q319" s="329"/>
      <c r="R319" s="329"/>
    </row>
    <row r="320" spans="11:18" ht="21" x14ac:dyDescent="0.2">
      <c r="K320" s="140"/>
      <c r="L320" s="334"/>
      <c r="M320" s="334"/>
      <c r="N320" s="155"/>
      <c r="O320" s="335"/>
      <c r="P320" s="83"/>
      <c r="Q320" s="329"/>
      <c r="R320" s="329"/>
    </row>
    <row r="321" spans="11:18" ht="21" x14ac:dyDescent="0.2">
      <c r="K321" s="140"/>
      <c r="L321" s="334"/>
      <c r="M321" s="334"/>
      <c r="N321" s="155"/>
      <c r="O321" s="335"/>
      <c r="P321" s="83"/>
      <c r="Q321" s="329"/>
      <c r="R321" s="329"/>
    </row>
    <row r="322" spans="11:18" ht="18.75" x14ac:dyDescent="0.2">
      <c r="K322" s="76"/>
      <c r="L322" s="45"/>
      <c r="M322" s="111"/>
      <c r="N322" s="100"/>
      <c r="O322" s="66"/>
      <c r="P322" s="194"/>
      <c r="Q322" s="329"/>
      <c r="R322" s="329"/>
    </row>
    <row r="323" spans="11:18" ht="18" x14ac:dyDescent="0.2">
      <c r="K323" s="199"/>
      <c r="L323" s="83"/>
      <c r="M323" s="199"/>
      <c r="N323" s="200"/>
      <c r="O323" s="83"/>
      <c r="P323" s="194"/>
      <c r="Q323" s="329"/>
      <c r="R323" s="329"/>
    </row>
    <row r="324" spans="11:18" ht="23.25" x14ac:dyDescent="0.2">
      <c r="K324" s="76"/>
      <c r="L324" s="45"/>
      <c r="M324" s="111"/>
      <c r="N324" s="93"/>
      <c r="O324" s="82"/>
      <c r="P324" s="194"/>
      <c r="Q324" s="329"/>
      <c r="R324" s="329"/>
    </row>
    <row r="325" spans="11:18" ht="23.25" x14ac:dyDescent="0.2">
      <c r="K325" s="76"/>
      <c r="L325" s="45"/>
      <c r="M325" s="111"/>
      <c r="N325" s="93"/>
      <c r="O325" s="82"/>
      <c r="P325" s="194"/>
      <c r="Q325" s="329"/>
      <c r="R325" s="329"/>
    </row>
    <row r="326" spans="11:18" ht="23.25" x14ac:dyDescent="0.2">
      <c r="K326" s="76"/>
      <c r="L326" s="45"/>
      <c r="M326" s="111"/>
      <c r="N326" s="93"/>
      <c r="O326" s="82"/>
      <c r="P326" s="194"/>
      <c r="Q326" s="329"/>
      <c r="R326" s="329"/>
    </row>
    <row r="327" spans="11:18" ht="23.25" x14ac:dyDescent="0.2">
      <c r="K327" s="76"/>
      <c r="L327" s="25"/>
      <c r="M327" s="25"/>
      <c r="N327" s="126"/>
      <c r="O327" s="335"/>
      <c r="P327" s="194"/>
      <c r="Q327" s="329"/>
      <c r="R327" s="329"/>
    </row>
    <row r="328" spans="11:18" ht="23.25" x14ac:dyDescent="0.2">
      <c r="K328" s="76"/>
      <c r="L328" s="25"/>
      <c r="M328" s="25"/>
      <c r="N328" s="126"/>
      <c r="O328" s="145"/>
      <c r="P328" s="194"/>
      <c r="Q328" s="329"/>
      <c r="R328" s="329"/>
    </row>
    <row r="329" spans="11:18" ht="20.25" x14ac:dyDescent="0.3">
      <c r="K329" s="76"/>
      <c r="L329" s="25"/>
      <c r="M329" s="45"/>
      <c r="N329" s="195"/>
      <c r="O329" s="337"/>
      <c r="P329" s="194"/>
      <c r="Q329" s="329"/>
      <c r="R329" s="329"/>
    </row>
    <row r="330" spans="11:18" ht="23.25" x14ac:dyDescent="0.2">
      <c r="K330" s="76"/>
      <c r="L330" s="25"/>
      <c r="M330" s="25"/>
      <c r="N330" s="126"/>
      <c r="O330" s="335"/>
      <c r="P330" s="194"/>
      <c r="Q330" s="329"/>
      <c r="R330" s="329"/>
    </row>
    <row r="331" spans="11:18" ht="23.25" x14ac:dyDescent="0.2">
      <c r="K331" s="210"/>
      <c r="L331" s="25"/>
      <c r="M331" s="25"/>
      <c r="N331" s="126"/>
      <c r="O331" s="335"/>
      <c r="P331" s="194"/>
      <c r="Q331" s="329"/>
      <c r="R331" s="329"/>
    </row>
    <row r="332" spans="11:18" ht="23.25" x14ac:dyDescent="0.2">
      <c r="K332" s="210"/>
      <c r="L332" s="25"/>
      <c r="M332" s="25"/>
      <c r="N332" s="126"/>
      <c r="O332" s="335"/>
      <c r="P332" s="194"/>
      <c r="Q332" s="329"/>
      <c r="R332" s="329"/>
    </row>
    <row r="333" spans="11:18" ht="23.25" x14ac:dyDescent="0.2">
      <c r="K333" s="210"/>
      <c r="L333" s="25"/>
      <c r="M333" s="25"/>
      <c r="N333" s="130"/>
      <c r="O333" s="335"/>
      <c r="P333" s="194"/>
      <c r="Q333" s="329"/>
      <c r="R333" s="329"/>
    </row>
    <row r="334" spans="11:18" ht="23.25" x14ac:dyDescent="0.2">
      <c r="K334" s="210"/>
      <c r="L334" s="25"/>
      <c r="M334" s="45"/>
      <c r="N334" s="130"/>
      <c r="O334" s="335"/>
      <c r="P334" s="194"/>
      <c r="Q334" s="329"/>
      <c r="R334" s="329"/>
    </row>
    <row r="335" spans="11:18" ht="23.25" x14ac:dyDescent="0.2">
      <c r="K335" s="210"/>
      <c r="L335" s="25"/>
      <c r="M335" s="25"/>
      <c r="N335" s="130"/>
      <c r="O335" s="335"/>
      <c r="P335" s="194"/>
      <c r="Q335" s="329"/>
      <c r="R335" s="329"/>
    </row>
    <row r="336" spans="11:18" ht="23.25" x14ac:dyDescent="0.2">
      <c r="K336" s="210"/>
      <c r="L336" s="25"/>
      <c r="M336" s="47"/>
      <c r="N336" s="168"/>
      <c r="O336" s="169"/>
      <c r="P336" s="194"/>
      <c r="Q336" s="329"/>
      <c r="R336" s="329"/>
    </row>
    <row r="337" spans="11:18" ht="23.25" x14ac:dyDescent="0.2">
      <c r="K337" s="210"/>
      <c r="L337" s="25"/>
      <c r="M337" s="47"/>
      <c r="N337" s="168"/>
      <c r="O337" s="169"/>
      <c r="P337" s="194"/>
      <c r="Q337" s="329"/>
      <c r="R337" s="329"/>
    </row>
    <row r="338" spans="11:18" ht="23.25" x14ac:dyDescent="0.2">
      <c r="K338" s="210"/>
      <c r="L338" s="25"/>
      <c r="M338" s="45"/>
      <c r="N338" s="168"/>
      <c r="O338" s="169"/>
      <c r="P338" s="194"/>
      <c r="Q338" s="329"/>
      <c r="R338" s="329"/>
    </row>
    <row r="339" spans="11:18" ht="23.25" x14ac:dyDescent="0.2">
      <c r="K339" s="210"/>
      <c r="L339" s="25"/>
      <c r="M339" s="31"/>
      <c r="N339" s="168"/>
      <c r="O339" s="169"/>
      <c r="P339" s="194"/>
      <c r="Q339" s="329"/>
      <c r="R339" s="329"/>
    </row>
    <row r="340" spans="11:18" ht="23.25" x14ac:dyDescent="0.2">
      <c r="K340" s="210"/>
      <c r="L340" s="25"/>
      <c r="M340" s="45"/>
      <c r="N340" s="168"/>
      <c r="O340" s="169"/>
      <c r="P340" s="194"/>
      <c r="Q340" s="329"/>
      <c r="R340" s="329"/>
    </row>
    <row r="341" spans="11:18" ht="23.25" x14ac:dyDescent="0.2">
      <c r="K341" s="210"/>
      <c r="L341" s="25"/>
      <c r="M341" s="25"/>
      <c r="N341" s="168"/>
      <c r="O341" s="169"/>
      <c r="P341" s="194"/>
      <c r="Q341" s="329"/>
      <c r="R341" s="329"/>
    </row>
    <row r="342" spans="11:18" ht="23.25" x14ac:dyDescent="0.2">
      <c r="K342" s="210"/>
      <c r="L342" s="25"/>
      <c r="M342" s="45"/>
      <c r="N342" s="168"/>
      <c r="O342" s="169"/>
      <c r="P342" s="194"/>
      <c r="Q342" s="329"/>
      <c r="R342" s="329"/>
    </row>
    <row r="343" spans="11:18" ht="23.25" x14ac:dyDescent="0.2">
      <c r="K343" s="210"/>
      <c r="L343" s="25"/>
      <c r="M343" s="25"/>
      <c r="N343" s="168"/>
      <c r="O343" s="169"/>
      <c r="P343" s="194"/>
      <c r="Q343" s="329"/>
      <c r="R343" s="329"/>
    </row>
    <row r="344" spans="11:18" ht="23.25" x14ac:dyDescent="0.2">
      <c r="K344" s="210"/>
      <c r="L344" s="25"/>
      <c r="M344" s="45"/>
      <c r="N344" s="168"/>
      <c r="O344" s="169"/>
      <c r="P344" s="194"/>
      <c r="Q344" s="329"/>
      <c r="R344" s="329"/>
    </row>
    <row r="345" spans="11:18" ht="23.25" x14ac:dyDescent="0.2">
      <c r="K345" s="210"/>
      <c r="L345" s="25"/>
      <c r="M345" s="47"/>
      <c r="N345" s="130"/>
      <c r="O345" s="335"/>
      <c r="P345" s="194"/>
      <c r="Q345" s="329"/>
      <c r="R345" s="329"/>
    </row>
    <row r="346" spans="11:18" ht="23.25" x14ac:dyDescent="0.2">
      <c r="K346" s="210"/>
      <c r="L346" s="25"/>
      <c r="M346" s="336"/>
      <c r="N346" s="130"/>
      <c r="O346" s="335"/>
      <c r="P346" s="194"/>
      <c r="Q346" s="329"/>
      <c r="R346" s="329"/>
    </row>
    <row r="347" spans="11:18" ht="23.25" x14ac:dyDescent="0.2">
      <c r="K347" s="210"/>
      <c r="L347" s="25"/>
      <c r="M347" s="69"/>
      <c r="N347" s="130"/>
      <c r="O347" s="335"/>
      <c r="P347" s="194"/>
      <c r="Q347" s="329"/>
      <c r="R347" s="329"/>
    </row>
    <row r="348" spans="11:18" ht="23.25" x14ac:dyDescent="0.2">
      <c r="K348" s="210"/>
      <c r="L348" s="25"/>
      <c r="M348" s="25"/>
      <c r="N348" s="130"/>
      <c r="O348" s="335"/>
      <c r="P348" s="194"/>
      <c r="Q348" s="329"/>
      <c r="R348" s="329"/>
    </row>
    <row r="349" spans="11:18" ht="23.25" x14ac:dyDescent="0.2">
      <c r="K349" s="210"/>
      <c r="L349" s="25"/>
      <c r="M349" s="25"/>
      <c r="N349" s="130"/>
      <c r="O349" s="335"/>
      <c r="P349" s="194"/>
      <c r="Q349" s="329"/>
      <c r="R349" s="329"/>
    </row>
    <row r="350" spans="11:18" ht="23.25" x14ac:dyDescent="0.2">
      <c r="K350" s="121"/>
      <c r="L350" s="25"/>
      <c r="M350" s="35"/>
      <c r="N350" s="130"/>
      <c r="O350" s="335"/>
      <c r="P350" s="194"/>
      <c r="Q350" s="329"/>
      <c r="R350" s="329"/>
    </row>
    <row r="351" spans="11:18" ht="23.25" x14ac:dyDescent="0.2">
      <c r="K351" s="210"/>
      <c r="L351" s="25"/>
      <c r="M351" s="111"/>
      <c r="N351" s="130"/>
      <c r="O351" s="335"/>
      <c r="P351" s="194"/>
      <c r="Q351" s="329"/>
      <c r="R351" s="329"/>
    </row>
    <row r="352" spans="11:18" ht="23.25" x14ac:dyDescent="0.2">
      <c r="K352" s="210"/>
      <c r="L352" s="25"/>
      <c r="M352" s="47"/>
      <c r="N352" s="130"/>
      <c r="O352" s="335"/>
      <c r="P352" s="194"/>
      <c r="Q352" s="329"/>
      <c r="R352" s="329"/>
    </row>
    <row r="353" spans="11:18" ht="23.25" x14ac:dyDescent="0.2">
      <c r="K353" s="210"/>
      <c r="L353" s="45"/>
      <c r="M353" s="111"/>
      <c r="N353" s="92"/>
      <c r="O353" s="66"/>
      <c r="P353" s="194"/>
      <c r="Q353" s="329"/>
      <c r="R353" s="329"/>
    </row>
    <row r="354" spans="11:18" ht="18" x14ac:dyDescent="0.2">
      <c r="K354" s="199"/>
      <c r="L354" s="83"/>
      <c r="M354" s="199"/>
      <c r="N354" s="200"/>
      <c r="O354" s="83"/>
      <c r="P354" s="194"/>
      <c r="Q354" s="329"/>
      <c r="R354" s="329"/>
    </row>
    <row r="355" spans="11:18" ht="23.25" x14ac:dyDescent="0.2">
      <c r="K355" s="76"/>
      <c r="L355" s="44"/>
      <c r="M355" s="111"/>
      <c r="N355" s="93"/>
      <c r="O355" s="82"/>
      <c r="P355" s="194"/>
      <c r="Q355" s="329"/>
      <c r="R355" s="329"/>
    </row>
    <row r="356" spans="11:18" ht="23.25" x14ac:dyDescent="0.2">
      <c r="K356" s="76"/>
      <c r="L356" s="44"/>
      <c r="M356" s="111"/>
      <c r="N356" s="93"/>
      <c r="O356" s="82"/>
      <c r="P356" s="194"/>
      <c r="Q356" s="329"/>
      <c r="R356" s="329"/>
    </row>
    <row r="357" spans="11:18" ht="23.25" x14ac:dyDescent="0.2">
      <c r="K357" s="76"/>
      <c r="L357" s="44"/>
      <c r="M357" s="111"/>
      <c r="N357" s="93"/>
      <c r="O357" s="82"/>
      <c r="P357" s="194"/>
      <c r="Q357" s="329"/>
      <c r="R357" s="329"/>
    </row>
    <row r="358" spans="11:18" ht="23.25" x14ac:dyDescent="0.2">
      <c r="K358" s="76"/>
      <c r="L358" s="27"/>
      <c r="M358" s="25"/>
      <c r="N358" s="126"/>
      <c r="O358" s="335"/>
      <c r="P358" s="194"/>
      <c r="Q358" s="329"/>
      <c r="R358" s="329"/>
    </row>
    <row r="359" spans="11:18" ht="23.25" x14ac:dyDescent="0.2">
      <c r="K359" s="76"/>
      <c r="L359" s="27"/>
      <c r="M359" s="25"/>
      <c r="N359" s="126"/>
      <c r="O359" s="335"/>
      <c r="P359" s="194"/>
      <c r="Q359" s="329"/>
      <c r="R359" s="329"/>
    </row>
    <row r="360" spans="11:18" ht="23.25" x14ac:dyDescent="0.2">
      <c r="K360" s="76"/>
      <c r="L360" s="27"/>
      <c r="M360" s="47"/>
      <c r="N360" s="126"/>
      <c r="O360" s="335"/>
      <c r="P360" s="194"/>
      <c r="Q360" s="329"/>
      <c r="R360" s="329"/>
    </row>
    <row r="361" spans="11:18" ht="23.25" x14ac:dyDescent="0.2">
      <c r="K361" s="76"/>
      <c r="L361" s="27"/>
      <c r="M361" s="45"/>
      <c r="N361" s="126"/>
      <c r="O361" s="335"/>
      <c r="P361" s="194"/>
      <c r="Q361" s="329"/>
      <c r="R361" s="329"/>
    </row>
    <row r="362" spans="11:18" ht="23.25" x14ac:dyDescent="0.2">
      <c r="K362" s="76"/>
      <c r="L362" s="27"/>
      <c r="M362" s="69"/>
      <c r="N362" s="126"/>
      <c r="O362" s="335"/>
      <c r="P362" s="194"/>
      <c r="Q362" s="329"/>
      <c r="R362" s="329"/>
    </row>
    <row r="363" spans="11:18" ht="23.25" x14ac:dyDescent="0.2">
      <c r="K363" s="76"/>
      <c r="L363" s="27"/>
      <c r="M363" s="111"/>
      <c r="N363" s="130"/>
      <c r="O363" s="335"/>
      <c r="P363" s="194"/>
      <c r="Q363" s="329"/>
      <c r="R363" s="329"/>
    </row>
    <row r="364" spans="11:18" ht="23.25" x14ac:dyDescent="0.2">
      <c r="K364" s="76"/>
      <c r="L364" s="27"/>
      <c r="M364" s="25"/>
      <c r="N364" s="130"/>
      <c r="O364" s="335"/>
      <c r="P364" s="194"/>
      <c r="Q364" s="329"/>
      <c r="R364" s="329"/>
    </row>
    <row r="365" spans="11:18" ht="23.25" x14ac:dyDescent="0.2">
      <c r="K365" s="76"/>
      <c r="L365" s="27"/>
      <c r="M365" s="45"/>
      <c r="N365" s="130"/>
      <c r="O365" s="335"/>
      <c r="P365" s="194"/>
      <c r="Q365" s="329"/>
      <c r="R365" s="329"/>
    </row>
    <row r="366" spans="11:18" ht="23.25" x14ac:dyDescent="0.2">
      <c r="K366" s="76"/>
      <c r="L366" s="27"/>
      <c r="M366" s="45"/>
      <c r="N366" s="130"/>
      <c r="O366" s="335"/>
      <c r="P366" s="194"/>
      <c r="Q366" s="329"/>
      <c r="R366" s="329"/>
    </row>
    <row r="367" spans="11:18" ht="23.25" x14ac:dyDescent="0.2">
      <c r="K367" s="76"/>
      <c r="L367" s="27"/>
      <c r="M367" s="45"/>
      <c r="N367" s="130"/>
      <c r="O367" s="335"/>
      <c r="P367" s="194"/>
      <c r="Q367" s="329"/>
      <c r="R367" s="329"/>
    </row>
    <row r="368" spans="11:18" ht="23.25" x14ac:dyDescent="0.2">
      <c r="K368" s="140"/>
      <c r="L368" s="27"/>
      <c r="M368" s="45"/>
      <c r="N368" s="130"/>
      <c r="O368" s="335"/>
      <c r="P368" s="194"/>
      <c r="Q368" s="329"/>
      <c r="R368" s="329"/>
    </row>
    <row r="369" spans="11:18" ht="23.25" x14ac:dyDescent="0.2">
      <c r="K369" s="140"/>
      <c r="L369" s="27"/>
      <c r="M369" s="111"/>
      <c r="N369" s="130"/>
      <c r="O369" s="335"/>
      <c r="P369" s="194"/>
      <c r="Q369" s="329"/>
      <c r="R369" s="329"/>
    </row>
    <row r="370" spans="11:18" ht="23.25" x14ac:dyDescent="0.2">
      <c r="K370" s="140"/>
      <c r="L370" s="27"/>
      <c r="M370" s="45"/>
      <c r="N370" s="130"/>
      <c r="O370" s="335"/>
      <c r="P370" s="194"/>
      <c r="Q370" s="329"/>
      <c r="R370" s="329"/>
    </row>
    <row r="371" spans="11:18" ht="23.25" x14ac:dyDescent="0.2">
      <c r="K371" s="140"/>
      <c r="L371" s="27"/>
      <c r="M371" s="25"/>
      <c r="N371" s="130"/>
      <c r="O371" s="335"/>
      <c r="P371" s="194"/>
      <c r="Q371" s="329"/>
      <c r="R371" s="329"/>
    </row>
    <row r="372" spans="11:18" ht="23.25" x14ac:dyDescent="0.2">
      <c r="K372" s="140"/>
      <c r="L372" s="27"/>
      <c r="M372" s="25"/>
      <c r="N372" s="130"/>
      <c r="O372" s="335"/>
      <c r="P372" s="194"/>
      <c r="Q372" s="329"/>
      <c r="R372" s="329"/>
    </row>
    <row r="373" spans="11:18" ht="23.25" x14ac:dyDescent="0.2">
      <c r="K373" s="140"/>
      <c r="L373" s="27"/>
      <c r="M373" s="25"/>
      <c r="N373" s="130"/>
      <c r="O373" s="335"/>
      <c r="P373" s="194"/>
      <c r="Q373" s="329"/>
      <c r="R373" s="329"/>
    </row>
    <row r="374" spans="11:18" ht="23.25" x14ac:dyDescent="0.2">
      <c r="K374" s="140"/>
      <c r="L374" s="27"/>
      <c r="M374" s="25"/>
      <c r="N374" s="130"/>
      <c r="O374" s="335"/>
      <c r="P374" s="194"/>
      <c r="Q374" s="329"/>
      <c r="R374" s="329"/>
    </row>
    <row r="375" spans="11:18" ht="23.25" x14ac:dyDescent="0.2">
      <c r="K375" s="140"/>
      <c r="L375" s="27"/>
      <c r="M375" s="45"/>
      <c r="N375" s="130"/>
      <c r="O375" s="335"/>
      <c r="P375" s="194"/>
      <c r="Q375" s="329"/>
      <c r="R375" s="329"/>
    </row>
    <row r="376" spans="11:18" ht="23.25" x14ac:dyDescent="0.2">
      <c r="K376" s="140"/>
      <c r="L376" s="27"/>
      <c r="M376" s="45"/>
      <c r="N376" s="130"/>
      <c r="O376" s="335"/>
      <c r="P376" s="194"/>
      <c r="Q376" s="329"/>
      <c r="R376" s="329"/>
    </row>
    <row r="377" spans="11:18" ht="23.25" x14ac:dyDescent="0.2">
      <c r="K377" s="140"/>
      <c r="L377" s="27"/>
      <c r="M377" s="111"/>
      <c r="N377" s="130"/>
      <c r="O377" s="335"/>
      <c r="P377" s="194"/>
      <c r="Q377" s="329"/>
      <c r="R377" s="329"/>
    </row>
    <row r="378" spans="11:18" ht="23.25" x14ac:dyDescent="0.2">
      <c r="K378" s="140"/>
      <c r="L378" s="27"/>
      <c r="M378" s="25"/>
      <c r="N378" s="130"/>
      <c r="O378" s="335"/>
      <c r="P378" s="194"/>
      <c r="Q378" s="329"/>
      <c r="R378" s="329"/>
    </row>
    <row r="379" spans="11:18" ht="23.25" x14ac:dyDescent="0.2">
      <c r="K379" s="140"/>
      <c r="L379" s="27"/>
      <c r="M379" s="45"/>
      <c r="N379" s="130"/>
      <c r="O379" s="335"/>
      <c r="P379" s="194"/>
      <c r="Q379" s="329"/>
      <c r="R379" s="329"/>
    </row>
    <row r="380" spans="11:18" ht="23.25" x14ac:dyDescent="0.2">
      <c r="K380" s="140"/>
      <c r="L380" s="27"/>
      <c r="M380" s="45"/>
      <c r="N380" s="130"/>
      <c r="O380" s="335"/>
      <c r="P380" s="194"/>
      <c r="Q380" s="329"/>
      <c r="R380" s="329"/>
    </row>
    <row r="381" spans="11:18" ht="23.25" x14ac:dyDescent="0.2">
      <c r="K381" s="140"/>
      <c r="L381" s="27"/>
      <c r="M381" s="25"/>
      <c r="N381" s="130"/>
      <c r="O381" s="335"/>
      <c r="P381" s="194"/>
      <c r="Q381" s="329"/>
      <c r="R381" s="329"/>
    </row>
    <row r="382" spans="11:18" ht="23.25" x14ac:dyDescent="0.2">
      <c r="K382" s="140"/>
      <c r="L382" s="27"/>
      <c r="M382" s="25"/>
      <c r="N382" s="130"/>
      <c r="O382" s="335"/>
      <c r="P382" s="194"/>
      <c r="Q382" s="329"/>
      <c r="R382" s="329"/>
    </row>
    <row r="383" spans="11:18" ht="23.25" x14ac:dyDescent="0.2">
      <c r="K383" s="140"/>
      <c r="L383" s="27"/>
      <c r="M383" s="111"/>
      <c r="N383" s="130"/>
      <c r="O383" s="335"/>
      <c r="P383" s="194"/>
      <c r="Q383" s="329"/>
      <c r="R383" s="329"/>
    </row>
    <row r="384" spans="11:18" ht="23.25" x14ac:dyDescent="0.2">
      <c r="K384" s="140"/>
      <c r="L384" s="27"/>
      <c r="M384" s="45"/>
      <c r="N384" s="130"/>
      <c r="O384" s="335"/>
      <c r="P384" s="194"/>
      <c r="Q384" s="329"/>
      <c r="R384" s="329"/>
    </row>
    <row r="385" spans="11:18" ht="23.25" x14ac:dyDescent="0.2">
      <c r="K385" s="140"/>
      <c r="L385" s="27"/>
      <c r="M385" s="25"/>
      <c r="N385" s="130"/>
      <c r="O385" s="335"/>
      <c r="P385" s="194"/>
      <c r="Q385" s="329"/>
      <c r="R385" s="329"/>
    </row>
    <row r="386" spans="11:18" ht="23.25" x14ac:dyDescent="0.2">
      <c r="K386" s="140"/>
      <c r="L386" s="27"/>
      <c r="M386" s="25"/>
      <c r="N386" s="130"/>
      <c r="O386" s="335"/>
      <c r="P386" s="194"/>
      <c r="Q386" s="329"/>
      <c r="R386" s="329"/>
    </row>
    <row r="387" spans="11:18" ht="23.25" x14ac:dyDescent="0.2">
      <c r="K387" s="140"/>
      <c r="L387" s="27"/>
      <c r="M387" s="45"/>
      <c r="N387" s="130"/>
      <c r="O387" s="335"/>
      <c r="P387" s="194"/>
      <c r="Q387" s="329"/>
      <c r="R387" s="329"/>
    </row>
    <row r="388" spans="11:18" ht="23.25" x14ac:dyDescent="0.2">
      <c r="K388" s="140"/>
      <c r="L388" s="27"/>
      <c r="M388" s="25"/>
      <c r="N388" s="130"/>
      <c r="O388" s="335"/>
      <c r="P388" s="194"/>
      <c r="Q388" s="329"/>
      <c r="R388" s="329"/>
    </row>
    <row r="389" spans="11:18" ht="21" x14ac:dyDescent="0.2">
      <c r="K389" s="140"/>
      <c r="L389" s="177"/>
      <c r="M389" s="334"/>
      <c r="N389" s="185"/>
      <c r="O389" s="335"/>
      <c r="P389" s="194"/>
      <c r="Q389" s="329"/>
      <c r="R389" s="329"/>
    </row>
    <row r="390" spans="11:18" ht="21" x14ac:dyDescent="0.2">
      <c r="K390" s="140"/>
      <c r="L390" s="177"/>
      <c r="M390" s="334"/>
      <c r="N390" s="185"/>
      <c r="O390" s="335"/>
      <c r="P390" s="194"/>
      <c r="Q390" s="329"/>
      <c r="R390" s="329"/>
    </row>
    <row r="391" spans="11:18" ht="21" x14ac:dyDescent="0.2">
      <c r="K391" s="140"/>
      <c r="L391" s="177"/>
      <c r="M391" s="334"/>
      <c r="N391" s="185"/>
      <c r="O391" s="335"/>
      <c r="P391" s="194"/>
      <c r="Q391" s="329"/>
      <c r="R391" s="329"/>
    </row>
    <row r="392" spans="11:18" ht="21" x14ac:dyDescent="0.2">
      <c r="K392" s="140"/>
      <c r="L392" s="177"/>
      <c r="M392" s="334"/>
      <c r="N392" s="185"/>
      <c r="O392" s="335"/>
      <c r="P392" s="194"/>
      <c r="Q392" s="329"/>
      <c r="R392" s="329"/>
    </row>
    <row r="393" spans="11:18" ht="21" x14ac:dyDescent="0.2">
      <c r="K393" s="140"/>
      <c r="L393" s="177"/>
      <c r="M393" s="334"/>
      <c r="N393" s="185"/>
      <c r="O393" s="335"/>
      <c r="P393" s="194"/>
      <c r="Q393" s="329"/>
      <c r="R393" s="329"/>
    </row>
    <row r="394" spans="11:18" ht="18" x14ac:dyDescent="0.2">
      <c r="K394" s="199"/>
      <c r="L394" s="83"/>
      <c r="M394" s="199"/>
      <c r="N394" s="200"/>
      <c r="O394" s="83"/>
      <c r="P394" s="194"/>
      <c r="Q394" s="329"/>
      <c r="R394" s="329"/>
    </row>
    <row r="395" spans="11:18" ht="23.25" x14ac:dyDescent="0.2">
      <c r="K395" s="76"/>
      <c r="L395" s="45"/>
      <c r="M395" s="111"/>
      <c r="N395" s="93"/>
      <c r="O395" s="82"/>
      <c r="P395" s="194"/>
      <c r="Q395" s="329"/>
      <c r="R395" s="329"/>
    </row>
    <row r="396" spans="11:18" ht="23.25" x14ac:dyDescent="0.2">
      <c r="K396" s="76"/>
      <c r="L396" s="45"/>
      <c r="M396" s="111"/>
      <c r="N396" s="93"/>
      <c r="O396" s="82"/>
      <c r="P396" s="194"/>
      <c r="Q396" s="329"/>
      <c r="R396" s="329"/>
    </row>
    <row r="397" spans="11:18" ht="23.25" x14ac:dyDescent="0.2">
      <c r="K397" s="76"/>
      <c r="L397" s="45"/>
      <c r="M397" s="111"/>
      <c r="N397" s="93"/>
      <c r="O397" s="82"/>
      <c r="P397" s="194"/>
      <c r="Q397" s="329"/>
      <c r="R397" s="329"/>
    </row>
    <row r="398" spans="11:18" ht="23.25" x14ac:dyDescent="0.2">
      <c r="K398" s="76"/>
      <c r="L398" s="25"/>
      <c r="M398" s="69"/>
      <c r="N398" s="126"/>
      <c r="O398" s="335"/>
      <c r="P398" s="194"/>
      <c r="Q398" s="329"/>
      <c r="R398" s="329"/>
    </row>
    <row r="399" spans="11:18" ht="23.25" x14ac:dyDescent="0.2">
      <c r="K399" s="76"/>
      <c r="L399" s="25"/>
      <c r="M399" s="25"/>
      <c r="N399" s="126"/>
      <c r="O399" s="335"/>
      <c r="P399" s="194"/>
      <c r="Q399" s="329"/>
      <c r="R399" s="329"/>
    </row>
    <row r="400" spans="11:18" ht="20.25" x14ac:dyDescent="0.3">
      <c r="K400" s="76"/>
      <c r="L400" s="25"/>
      <c r="M400" s="25"/>
      <c r="N400" s="195"/>
      <c r="O400" s="337"/>
      <c r="P400" s="194"/>
      <c r="Q400" s="329"/>
      <c r="R400" s="329"/>
    </row>
    <row r="401" spans="11:18" ht="20.25" x14ac:dyDescent="0.3">
      <c r="K401" s="76"/>
      <c r="L401" s="25"/>
      <c r="M401" s="25"/>
      <c r="N401" s="195"/>
      <c r="O401" s="337"/>
      <c r="P401" s="194"/>
      <c r="Q401" s="329"/>
      <c r="R401" s="329"/>
    </row>
    <row r="402" spans="11:18" ht="23.25" x14ac:dyDescent="0.2">
      <c r="K402" s="76"/>
      <c r="L402" s="25"/>
      <c r="M402" s="25"/>
      <c r="N402" s="126"/>
      <c r="O402" s="335"/>
      <c r="P402" s="194"/>
      <c r="Q402" s="329"/>
      <c r="R402" s="329"/>
    </row>
    <row r="403" spans="11:18" ht="23.25" x14ac:dyDescent="0.2">
      <c r="K403" s="76"/>
      <c r="L403" s="25"/>
      <c r="M403" s="25"/>
      <c r="N403" s="126"/>
      <c r="O403" s="335"/>
      <c r="P403" s="194"/>
      <c r="Q403" s="329"/>
      <c r="R403" s="329"/>
    </row>
    <row r="404" spans="11:18" ht="23.25" x14ac:dyDescent="0.2">
      <c r="K404" s="76"/>
      <c r="L404" s="25"/>
      <c r="M404" s="25"/>
      <c r="N404" s="126"/>
      <c r="O404" s="335"/>
      <c r="P404" s="194"/>
      <c r="Q404" s="329"/>
      <c r="R404" s="329"/>
    </row>
    <row r="405" spans="11:18" ht="23.25" x14ac:dyDescent="0.2">
      <c r="K405" s="76"/>
      <c r="L405" s="25"/>
      <c r="M405" s="25"/>
      <c r="N405" s="126"/>
      <c r="O405" s="335"/>
      <c r="P405" s="194"/>
      <c r="Q405" s="329"/>
      <c r="R405" s="329"/>
    </row>
    <row r="406" spans="11:18" ht="23.25" x14ac:dyDescent="0.2">
      <c r="K406" s="76"/>
      <c r="L406" s="25"/>
      <c r="M406" s="25"/>
      <c r="N406" s="126"/>
      <c r="O406" s="335"/>
      <c r="P406" s="194"/>
      <c r="Q406" s="329"/>
      <c r="R406" s="329"/>
    </row>
    <row r="407" spans="11:18" ht="23.25" x14ac:dyDescent="0.2">
      <c r="K407" s="76"/>
      <c r="L407" s="25"/>
      <c r="M407" s="25"/>
      <c r="N407" s="126"/>
      <c r="O407" s="335"/>
      <c r="P407" s="194"/>
      <c r="Q407" s="329"/>
      <c r="R407" s="329"/>
    </row>
    <row r="408" spans="11:18" ht="23.25" x14ac:dyDescent="0.2">
      <c r="K408" s="76"/>
      <c r="L408" s="25"/>
      <c r="M408" s="25"/>
      <c r="N408" s="126"/>
      <c r="O408" s="335"/>
      <c r="P408" s="194"/>
      <c r="Q408" s="329"/>
      <c r="R408" s="329"/>
    </row>
    <row r="409" spans="11:18" ht="23.25" x14ac:dyDescent="0.2">
      <c r="K409" s="76"/>
      <c r="L409" s="25"/>
      <c r="M409" s="25"/>
      <c r="N409" s="126"/>
      <c r="O409" s="335"/>
      <c r="P409" s="194"/>
      <c r="Q409" s="329"/>
      <c r="R409" s="329"/>
    </row>
    <row r="410" spans="11:18" ht="23.25" x14ac:dyDescent="0.2">
      <c r="K410" s="76"/>
      <c r="L410" s="25"/>
      <c r="M410" s="25"/>
      <c r="N410" s="126"/>
      <c r="O410" s="335"/>
      <c r="P410" s="194"/>
      <c r="Q410" s="329"/>
      <c r="R410" s="329"/>
    </row>
    <row r="411" spans="11:18" ht="23.25" x14ac:dyDescent="0.2">
      <c r="K411" s="76"/>
      <c r="L411" s="25"/>
      <c r="M411" s="25"/>
      <c r="N411" s="126"/>
      <c r="O411" s="335"/>
      <c r="P411" s="194"/>
      <c r="Q411" s="329"/>
      <c r="R411" s="329"/>
    </row>
    <row r="412" spans="11:18" ht="23.25" x14ac:dyDescent="0.2">
      <c r="K412" s="76"/>
      <c r="L412" s="25"/>
      <c r="M412" s="25"/>
      <c r="N412" s="126"/>
      <c r="O412" s="335"/>
      <c r="P412" s="194"/>
      <c r="Q412" s="329"/>
      <c r="R412" s="329"/>
    </row>
    <row r="413" spans="11:18" ht="23.25" x14ac:dyDescent="0.2">
      <c r="K413" s="140"/>
      <c r="L413" s="25"/>
      <c r="M413" s="25"/>
      <c r="N413" s="130"/>
      <c r="O413" s="335"/>
      <c r="P413" s="194"/>
      <c r="Q413" s="329"/>
      <c r="R413" s="329"/>
    </row>
    <row r="414" spans="11:18" ht="23.25" x14ac:dyDescent="0.2">
      <c r="K414" s="140"/>
      <c r="L414" s="25"/>
      <c r="M414" s="25"/>
      <c r="N414" s="130"/>
      <c r="O414" s="335"/>
      <c r="P414" s="194"/>
      <c r="Q414" s="329"/>
      <c r="R414" s="329"/>
    </row>
    <row r="415" spans="11:18" ht="23.25" x14ac:dyDescent="0.2">
      <c r="K415" s="140"/>
      <c r="L415" s="25"/>
      <c r="M415" s="45"/>
      <c r="N415" s="150"/>
      <c r="O415" s="335"/>
      <c r="P415" s="194"/>
      <c r="Q415" s="329"/>
      <c r="R415" s="329"/>
    </row>
    <row r="416" spans="11:18" ht="23.25" x14ac:dyDescent="0.2">
      <c r="K416" s="140"/>
      <c r="L416" s="25"/>
      <c r="M416" s="25"/>
      <c r="N416" s="130"/>
      <c r="O416" s="335"/>
      <c r="P416" s="194"/>
      <c r="Q416" s="329"/>
      <c r="R416" s="329"/>
    </row>
    <row r="417" spans="11:18" ht="23.25" x14ac:dyDescent="0.2">
      <c r="K417" s="140"/>
      <c r="L417" s="25"/>
      <c r="M417" s="25"/>
      <c r="N417" s="130"/>
      <c r="O417" s="335"/>
      <c r="P417" s="194"/>
      <c r="Q417" s="329"/>
      <c r="R417" s="329"/>
    </row>
    <row r="418" spans="11:18" ht="23.25" x14ac:dyDescent="0.2">
      <c r="K418" s="140"/>
      <c r="L418" s="25"/>
      <c r="M418" s="47"/>
      <c r="N418" s="130"/>
      <c r="O418" s="335"/>
      <c r="P418" s="194"/>
      <c r="Q418" s="329"/>
      <c r="R418" s="329"/>
    </row>
    <row r="419" spans="11:18" ht="23.25" x14ac:dyDescent="0.2">
      <c r="K419" s="140"/>
      <c r="L419" s="25"/>
      <c r="M419" s="25"/>
      <c r="N419" s="130"/>
      <c r="O419" s="335"/>
      <c r="P419" s="194"/>
      <c r="Q419" s="329"/>
      <c r="R419" s="329"/>
    </row>
    <row r="420" spans="11:18" ht="23.25" x14ac:dyDescent="0.2">
      <c r="K420" s="140"/>
      <c r="L420" s="25"/>
      <c r="M420" s="25"/>
      <c r="N420" s="130"/>
      <c r="O420" s="335"/>
      <c r="P420" s="194"/>
      <c r="Q420" s="329"/>
      <c r="R420" s="329"/>
    </row>
    <row r="421" spans="11:18" ht="23.25" x14ac:dyDescent="0.2">
      <c r="K421" s="140"/>
      <c r="L421" s="25"/>
      <c r="M421" s="25"/>
      <c r="N421" s="130"/>
      <c r="O421" s="335"/>
      <c r="P421" s="194"/>
      <c r="Q421" s="329"/>
      <c r="R421" s="329"/>
    </row>
    <row r="422" spans="11:18" ht="23.25" x14ac:dyDescent="0.2">
      <c r="K422" s="140"/>
      <c r="L422" s="25"/>
      <c r="M422" s="25"/>
      <c r="N422" s="130"/>
      <c r="O422" s="335"/>
      <c r="P422" s="194"/>
      <c r="Q422" s="329"/>
      <c r="R422" s="329"/>
    </row>
    <row r="423" spans="11:18" ht="23.25" x14ac:dyDescent="0.2">
      <c r="K423" s="140"/>
      <c r="L423" s="25"/>
      <c r="M423" s="25"/>
      <c r="N423" s="130"/>
      <c r="O423" s="335"/>
      <c r="P423" s="194"/>
      <c r="Q423" s="329"/>
      <c r="R423" s="329"/>
    </row>
    <row r="424" spans="11:18" ht="23.25" x14ac:dyDescent="0.2">
      <c r="K424" s="140"/>
      <c r="L424" s="25"/>
      <c r="M424" s="25"/>
      <c r="N424" s="130"/>
      <c r="O424" s="335"/>
      <c r="P424" s="194"/>
      <c r="Q424" s="329"/>
      <c r="R424" s="329"/>
    </row>
    <row r="425" spans="11:18" ht="23.25" x14ac:dyDescent="0.2">
      <c r="K425" s="140"/>
      <c r="L425" s="25"/>
      <c r="M425" s="45"/>
      <c r="N425" s="130"/>
      <c r="O425" s="335"/>
      <c r="P425" s="194"/>
      <c r="Q425" s="329"/>
      <c r="R425" s="329"/>
    </row>
    <row r="426" spans="11:18" ht="23.25" x14ac:dyDescent="0.2">
      <c r="K426" s="140"/>
      <c r="L426" s="25"/>
      <c r="M426" s="45"/>
      <c r="N426" s="130"/>
      <c r="O426" s="335"/>
      <c r="P426" s="194"/>
      <c r="Q426" s="329"/>
      <c r="R426" s="329"/>
    </row>
    <row r="427" spans="11:18" ht="23.25" x14ac:dyDescent="0.2">
      <c r="K427" s="140"/>
      <c r="L427" s="25"/>
      <c r="M427" s="25"/>
      <c r="N427" s="130"/>
      <c r="O427" s="335"/>
      <c r="P427" s="194"/>
      <c r="Q427" s="329"/>
      <c r="R427" s="329"/>
    </row>
    <row r="428" spans="11:18" ht="23.25" x14ac:dyDescent="0.2">
      <c r="K428" s="140"/>
      <c r="L428" s="25"/>
      <c r="M428" s="204"/>
      <c r="N428" s="130"/>
      <c r="O428" s="335"/>
      <c r="P428" s="194"/>
      <c r="Q428" s="329"/>
      <c r="R428" s="329"/>
    </row>
    <row r="429" spans="11:18" ht="23.25" x14ac:dyDescent="0.2">
      <c r="K429" s="140"/>
      <c r="L429" s="25"/>
      <c r="M429" s="25"/>
      <c r="N429" s="130"/>
      <c r="O429" s="335"/>
      <c r="P429" s="194"/>
      <c r="Q429" s="329"/>
      <c r="R429" s="329"/>
    </row>
    <row r="430" spans="11:18" ht="23.25" x14ac:dyDescent="0.2">
      <c r="K430" s="140"/>
      <c r="L430" s="334"/>
      <c r="M430" s="334"/>
      <c r="N430" s="130"/>
      <c r="O430" s="335"/>
      <c r="P430" s="194"/>
      <c r="Q430" s="329"/>
      <c r="R430" s="329"/>
    </row>
    <row r="431" spans="11:18" ht="23.25" x14ac:dyDescent="0.2">
      <c r="K431" s="140"/>
      <c r="L431" s="334"/>
      <c r="M431" s="334"/>
      <c r="N431" s="130"/>
      <c r="O431" s="335"/>
      <c r="P431" s="194"/>
      <c r="Q431" s="329"/>
      <c r="R431" s="329"/>
    </row>
    <row r="432" spans="11:18" ht="21" x14ac:dyDescent="0.2">
      <c r="K432" s="76"/>
      <c r="L432" s="45"/>
      <c r="M432" s="112"/>
      <c r="N432" s="90"/>
      <c r="O432" s="66"/>
      <c r="P432" s="194"/>
      <c r="Q432" s="329"/>
      <c r="R432" s="329"/>
    </row>
    <row r="433" spans="11:18" ht="21" x14ac:dyDescent="0.2">
      <c r="K433" s="76"/>
      <c r="L433" s="45"/>
      <c r="M433" s="113"/>
      <c r="N433" s="90"/>
      <c r="O433" s="66"/>
      <c r="P433" s="194"/>
      <c r="Q433" s="329"/>
      <c r="R433" s="329"/>
    </row>
    <row r="434" spans="11:18" ht="21" x14ac:dyDescent="0.2">
      <c r="K434" s="76"/>
      <c r="L434" s="45"/>
      <c r="M434" s="112"/>
      <c r="N434" s="90"/>
      <c r="O434" s="66"/>
      <c r="P434" s="194"/>
      <c r="Q434" s="329"/>
      <c r="R434" s="329"/>
    </row>
    <row r="435" spans="11:18" ht="18" x14ac:dyDescent="0.2">
      <c r="K435" s="199"/>
      <c r="L435" s="83"/>
      <c r="M435" s="199"/>
      <c r="N435" s="200"/>
      <c r="O435" s="83"/>
      <c r="P435" s="194"/>
      <c r="Q435" s="329"/>
      <c r="R435" s="329"/>
    </row>
    <row r="436" spans="11:18" ht="23.25" x14ac:dyDescent="0.2">
      <c r="K436" s="116"/>
      <c r="L436" s="45"/>
      <c r="M436" s="115"/>
      <c r="N436" s="93"/>
      <c r="O436" s="82"/>
      <c r="P436" s="194"/>
      <c r="Q436" s="329"/>
      <c r="R436" s="329"/>
    </row>
    <row r="437" spans="11:18" ht="23.25" x14ac:dyDescent="0.2">
      <c r="K437" s="116"/>
      <c r="L437" s="45"/>
      <c r="M437" s="111"/>
      <c r="N437" s="93"/>
      <c r="O437" s="82"/>
      <c r="P437" s="194"/>
      <c r="Q437" s="329"/>
      <c r="R437" s="329"/>
    </row>
    <row r="438" spans="11:18" ht="23.25" x14ac:dyDescent="0.2">
      <c r="K438" s="116"/>
      <c r="L438" s="45"/>
      <c r="M438" s="111"/>
      <c r="N438" s="93"/>
      <c r="O438" s="82"/>
      <c r="P438" s="194"/>
      <c r="Q438" s="329"/>
      <c r="R438" s="329"/>
    </row>
    <row r="439" spans="11:18" ht="23.25" x14ac:dyDescent="0.2">
      <c r="K439" s="116"/>
      <c r="L439" s="25"/>
      <c r="M439" s="25"/>
      <c r="N439" s="126"/>
      <c r="O439" s="335"/>
      <c r="P439" s="194"/>
      <c r="Q439" s="329"/>
      <c r="R439" s="329"/>
    </row>
    <row r="440" spans="11:18" ht="23.25" x14ac:dyDescent="0.2">
      <c r="K440" s="116"/>
      <c r="L440" s="25"/>
      <c r="M440" s="45"/>
      <c r="N440" s="126"/>
      <c r="O440" s="335"/>
      <c r="P440" s="194"/>
      <c r="Q440" s="329"/>
      <c r="R440" s="329"/>
    </row>
    <row r="441" spans="11:18" ht="23.25" x14ac:dyDescent="0.2">
      <c r="K441" s="116"/>
      <c r="L441" s="25"/>
      <c r="M441" s="47"/>
      <c r="N441" s="126"/>
      <c r="O441" s="335"/>
      <c r="P441" s="194"/>
      <c r="Q441" s="329"/>
      <c r="R441" s="329"/>
    </row>
    <row r="442" spans="11:18" ht="23.25" x14ac:dyDescent="0.2">
      <c r="K442" s="116"/>
      <c r="L442" s="25"/>
      <c r="M442" s="25"/>
      <c r="N442" s="126"/>
      <c r="O442" s="335"/>
      <c r="P442" s="194"/>
      <c r="Q442" s="329"/>
      <c r="R442" s="329"/>
    </row>
    <row r="443" spans="11:18" ht="23.25" x14ac:dyDescent="0.2">
      <c r="K443" s="116"/>
      <c r="L443" s="25"/>
      <c r="M443" s="25"/>
      <c r="N443" s="126"/>
      <c r="O443" s="335"/>
      <c r="P443" s="194"/>
      <c r="Q443" s="329"/>
      <c r="R443" s="329"/>
    </row>
    <row r="444" spans="11:18" ht="23.25" x14ac:dyDescent="0.2">
      <c r="K444" s="116"/>
      <c r="L444" s="25"/>
      <c r="M444" s="25"/>
      <c r="N444" s="126"/>
      <c r="O444" s="335"/>
      <c r="P444" s="194"/>
      <c r="Q444" s="329"/>
      <c r="R444" s="329"/>
    </row>
    <row r="445" spans="11:18" ht="23.25" x14ac:dyDescent="0.2">
      <c r="K445" s="119"/>
      <c r="L445" s="25"/>
      <c r="M445" s="25"/>
      <c r="N445" s="126"/>
      <c r="O445" s="335"/>
      <c r="P445" s="194"/>
      <c r="Q445" s="329"/>
      <c r="R445" s="329"/>
    </row>
    <row r="446" spans="11:18" ht="23.25" x14ac:dyDescent="0.2">
      <c r="K446" s="119"/>
      <c r="L446" s="25"/>
      <c r="M446" s="25"/>
      <c r="N446" s="126"/>
      <c r="O446" s="335"/>
      <c r="P446" s="194"/>
      <c r="Q446" s="329"/>
      <c r="R446" s="329"/>
    </row>
    <row r="447" spans="11:18" ht="23.25" x14ac:dyDescent="0.2">
      <c r="K447" s="119"/>
      <c r="L447" s="25"/>
      <c r="M447" s="25"/>
      <c r="N447" s="126"/>
      <c r="O447" s="335"/>
      <c r="P447" s="194"/>
      <c r="Q447" s="329"/>
      <c r="R447" s="329"/>
    </row>
    <row r="448" spans="11:18" ht="23.25" x14ac:dyDescent="0.2">
      <c r="K448" s="119"/>
      <c r="L448" s="25"/>
      <c r="M448" s="25"/>
      <c r="N448" s="126"/>
      <c r="O448" s="335"/>
      <c r="P448" s="194"/>
      <c r="Q448" s="329"/>
      <c r="R448" s="329"/>
    </row>
    <row r="449" spans="11:18" ht="23.25" x14ac:dyDescent="0.2">
      <c r="K449" s="119"/>
      <c r="L449" s="25"/>
      <c r="M449" s="45"/>
      <c r="N449" s="126"/>
      <c r="O449" s="211"/>
      <c r="P449" s="194"/>
      <c r="Q449" s="329"/>
      <c r="R449" s="329"/>
    </row>
    <row r="450" spans="11:18" ht="23.25" x14ac:dyDescent="0.2">
      <c r="K450" s="119"/>
      <c r="L450" s="25"/>
      <c r="M450" s="25"/>
      <c r="N450" s="126"/>
      <c r="O450" s="335"/>
      <c r="P450" s="194"/>
      <c r="Q450" s="329"/>
      <c r="R450" s="329"/>
    </row>
    <row r="451" spans="11:18" ht="23.25" x14ac:dyDescent="0.2">
      <c r="K451" s="119"/>
      <c r="L451" s="25"/>
      <c r="M451" s="25"/>
      <c r="N451" s="126"/>
      <c r="O451" s="335"/>
      <c r="P451" s="194"/>
      <c r="Q451" s="329"/>
      <c r="R451" s="329"/>
    </row>
    <row r="452" spans="11:18" ht="23.25" x14ac:dyDescent="0.2">
      <c r="K452" s="119"/>
      <c r="L452" s="25"/>
      <c r="M452" s="25"/>
      <c r="N452" s="126"/>
      <c r="O452" s="335"/>
      <c r="P452" s="194"/>
      <c r="Q452" s="329"/>
      <c r="R452" s="329"/>
    </row>
    <row r="453" spans="11:18" ht="23.25" x14ac:dyDescent="0.2">
      <c r="K453" s="119"/>
      <c r="L453" s="25"/>
      <c r="M453" s="25"/>
      <c r="N453" s="126"/>
      <c r="O453" s="335"/>
      <c r="P453" s="194"/>
      <c r="Q453" s="329"/>
      <c r="R453" s="329"/>
    </row>
    <row r="454" spans="11:18" ht="23.25" x14ac:dyDescent="0.2">
      <c r="K454" s="119"/>
      <c r="L454" s="25"/>
      <c r="M454" s="25"/>
      <c r="N454" s="126"/>
      <c r="O454" s="335"/>
      <c r="P454" s="194"/>
      <c r="Q454" s="329"/>
      <c r="R454" s="329"/>
    </row>
    <row r="455" spans="11:18" ht="23.25" x14ac:dyDescent="0.2">
      <c r="K455" s="119"/>
      <c r="L455" s="25"/>
      <c r="M455" s="25"/>
      <c r="N455" s="126"/>
      <c r="O455" s="335"/>
      <c r="P455" s="194"/>
      <c r="Q455" s="329"/>
      <c r="R455" s="329"/>
    </row>
    <row r="456" spans="11:18" ht="23.25" x14ac:dyDescent="0.2">
      <c r="K456" s="119"/>
      <c r="L456" s="25"/>
      <c r="M456" s="25"/>
      <c r="N456" s="126"/>
      <c r="O456" s="335"/>
      <c r="P456" s="194"/>
      <c r="Q456" s="329"/>
      <c r="R456" s="329"/>
    </row>
    <row r="457" spans="11:18" ht="23.25" x14ac:dyDescent="0.2">
      <c r="K457" s="131"/>
      <c r="L457" s="25"/>
      <c r="M457" s="25"/>
      <c r="N457" s="130"/>
      <c r="O457" s="335"/>
      <c r="P457" s="194"/>
      <c r="Q457" s="329"/>
      <c r="R457" s="329"/>
    </row>
    <row r="458" spans="11:18" ht="23.25" x14ac:dyDescent="0.2">
      <c r="K458" s="131"/>
      <c r="L458" s="25"/>
      <c r="M458" s="25"/>
      <c r="N458" s="130"/>
      <c r="O458" s="211"/>
      <c r="P458" s="194"/>
      <c r="Q458" s="329"/>
      <c r="R458" s="329"/>
    </row>
    <row r="459" spans="11:18" ht="23.25" x14ac:dyDescent="0.2">
      <c r="K459" s="131"/>
      <c r="L459" s="25"/>
      <c r="M459" s="25"/>
      <c r="N459" s="130"/>
      <c r="O459" s="335"/>
      <c r="P459" s="194"/>
      <c r="Q459" s="329"/>
      <c r="R459" s="329"/>
    </row>
    <row r="460" spans="11:18" ht="23.25" x14ac:dyDescent="0.2">
      <c r="K460" s="131"/>
      <c r="L460" s="25"/>
      <c r="M460" s="25"/>
      <c r="N460" s="130"/>
      <c r="O460" s="335"/>
      <c r="P460" s="194"/>
      <c r="Q460" s="329"/>
      <c r="R460" s="329"/>
    </row>
    <row r="461" spans="11:18" ht="23.25" x14ac:dyDescent="0.2">
      <c r="K461" s="131"/>
      <c r="L461" s="25"/>
      <c r="M461" s="35"/>
      <c r="N461" s="130"/>
      <c r="O461" s="335"/>
      <c r="P461" s="194"/>
      <c r="Q461" s="329"/>
      <c r="R461" s="329"/>
    </row>
    <row r="462" spans="11:18" ht="23.25" x14ac:dyDescent="0.2">
      <c r="K462" s="131"/>
      <c r="L462" s="25"/>
      <c r="M462" s="25"/>
      <c r="N462" s="130"/>
      <c r="O462" s="335"/>
      <c r="P462" s="194"/>
      <c r="Q462" s="329"/>
      <c r="R462" s="329"/>
    </row>
    <row r="463" spans="11:18" ht="23.25" x14ac:dyDescent="0.2">
      <c r="K463" s="119"/>
      <c r="L463" s="25"/>
      <c r="M463" s="115"/>
      <c r="N463" s="130"/>
      <c r="O463" s="211"/>
      <c r="P463" s="194"/>
      <c r="Q463" s="329"/>
      <c r="R463" s="329"/>
    </row>
    <row r="464" spans="11:18" ht="23.25" x14ac:dyDescent="0.2">
      <c r="K464" s="119"/>
      <c r="L464" s="25"/>
      <c r="M464" s="25"/>
      <c r="N464" s="130"/>
      <c r="O464" s="335"/>
      <c r="P464" s="194"/>
      <c r="Q464" s="329"/>
      <c r="R464" s="329"/>
    </row>
    <row r="465" spans="11:18" ht="23.25" x14ac:dyDescent="0.2">
      <c r="K465" s="119"/>
      <c r="L465" s="25"/>
      <c r="M465" s="336"/>
      <c r="N465" s="130"/>
      <c r="O465" s="335"/>
      <c r="P465" s="194"/>
      <c r="Q465" s="329"/>
      <c r="R465" s="329"/>
    </row>
    <row r="466" spans="11:18" ht="23.25" x14ac:dyDescent="0.2">
      <c r="K466" s="119"/>
      <c r="L466" s="25"/>
      <c r="M466" s="22"/>
      <c r="N466" s="130"/>
      <c r="O466" s="142"/>
      <c r="P466" s="194"/>
      <c r="Q466" s="329"/>
      <c r="R466" s="329"/>
    </row>
    <row r="467" spans="11:18" ht="23.25" x14ac:dyDescent="0.2">
      <c r="K467" s="119"/>
      <c r="L467" s="25"/>
      <c r="M467" s="25"/>
      <c r="N467" s="130"/>
      <c r="O467" s="335"/>
      <c r="P467" s="194"/>
      <c r="Q467" s="329"/>
      <c r="R467" s="329"/>
    </row>
    <row r="468" spans="11:18" ht="23.25" x14ac:dyDescent="0.2">
      <c r="K468" s="119"/>
      <c r="L468" s="25"/>
      <c r="M468" s="25"/>
      <c r="N468" s="130"/>
      <c r="O468" s="335"/>
      <c r="P468" s="194"/>
      <c r="Q468" s="329"/>
      <c r="R468" s="329"/>
    </row>
    <row r="469" spans="11:18" ht="23.25" x14ac:dyDescent="0.2">
      <c r="K469" s="119"/>
      <c r="L469" s="25"/>
      <c r="M469" s="25"/>
      <c r="N469" s="130"/>
      <c r="O469" s="335"/>
      <c r="P469" s="194"/>
      <c r="Q469" s="329"/>
      <c r="R469" s="329"/>
    </row>
    <row r="470" spans="11:18" ht="23.25" x14ac:dyDescent="0.2">
      <c r="K470" s="116"/>
      <c r="L470" s="25"/>
      <c r="M470" s="111"/>
      <c r="N470" s="130"/>
      <c r="O470" s="335"/>
      <c r="P470" s="194"/>
      <c r="Q470" s="329"/>
      <c r="R470" s="329"/>
    </row>
    <row r="471" spans="11:18" ht="23.25" x14ac:dyDescent="0.2">
      <c r="K471" s="116"/>
      <c r="L471" s="25"/>
      <c r="M471" s="25"/>
      <c r="N471" s="130"/>
      <c r="O471" s="335"/>
      <c r="P471" s="194"/>
      <c r="Q471" s="329"/>
      <c r="R471" s="329"/>
    </row>
    <row r="472" spans="11:18" ht="23.25" x14ac:dyDescent="0.2">
      <c r="K472" s="116"/>
      <c r="L472" s="25"/>
      <c r="M472" s="45"/>
      <c r="N472" s="130"/>
      <c r="O472" s="335"/>
      <c r="P472" s="194"/>
      <c r="Q472" s="329"/>
      <c r="R472" s="329"/>
    </row>
    <row r="473" spans="11:18" ht="23.25" x14ac:dyDescent="0.2">
      <c r="K473" s="116"/>
      <c r="L473" s="25"/>
      <c r="M473" s="25"/>
      <c r="N473" s="130"/>
      <c r="O473" s="335"/>
      <c r="P473" s="194"/>
      <c r="Q473" s="329"/>
      <c r="R473" s="329"/>
    </row>
    <row r="474" spans="11:18" ht="23.25" x14ac:dyDescent="0.2">
      <c r="K474" s="212"/>
      <c r="L474" s="25"/>
      <c r="M474" s="25"/>
      <c r="N474" s="130"/>
      <c r="O474" s="335"/>
      <c r="P474" s="194"/>
      <c r="Q474" s="329"/>
      <c r="R474" s="329"/>
    </row>
    <row r="475" spans="11:18" ht="23.25" x14ac:dyDescent="0.2">
      <c r="K475" s="116"/>
      <c r="L475" s="25"/>
      <c r="M475" s="334"/>
      <c r="N475" s="130"/>
      <c r="O475" s="335"/>
      <c r="P475" s="194"/>
      <c r="Q475" s="329"/>
      <c r="R475" s="329"/>
    </row>
    <row r="476" spans="11:18" ht="23.25" x14ac:dyDescent="0.2">
      <c r="K476" s="119"/>
      <c r="L476" s="334"/>
      <c r="M476" s="334"/>
      <c r="N476" s="130"/>
      <c r="O476" s="335"/>
      <c r="P476" s="194"/>
      <c r="Q476" s="329"/>
      <c r="R476" s="329"/>
    </row>
    <row r="477" spans="11:18" ht="23.25" x14ac:dyDescent="0.2">
      <c r="K477" s="119"/>
      <c r="L477" s="334"/>
      <c r="M477" s="334"/>
      <c r="N477" s="130"/>
      <c r="O477" s="335"/>
      <c r="P477" s="194"/>
      <c r="Q477" s="329"/>
      <c r="R477" s="329"/>
    </row>
    <row r="478" spans="11:18" ht="23.25" x14ac:dyDescent="0.2">
      <c r="K478" s="116"/>
      <c r="L478" s="25"/>
      <c r="M478" s="25"/>
      <c r="N478" s="130"/>
      <c r="O478" s="335"/>
      <c r="P478" s="194"/>
      <c r="Q478" s="329"/>
      <c r="R478" s="329"/>
    </row>
    <row r="479" spans="11:18" ht="18" x14ac:dyDescent="0.2">
      <c r="K479" s="199"/>
      <c r="L479" s="83"/>
      <c r="M479" s="199"/>
      <c r="N479" s="200"/>
      <c r="O479" s="83"/>
      <c r="P479" s="194"/>
      <c r="Q479" s="329"/>
      <c r="R479" s="329"/>
    </row>
    <row r="480" spans="11:18" ht="23.25" x14ac:dyDescent="0.2">
      <c r="K480" s="116"/>
      <c r="L480" s="45"/>
      <c r="M480" s="111"/>
      <c r="N480" s="93"/>
      <c r="O480" s="82"/>
      <c r="P480" s="194"/>
      <c r="Q480" s="329"/>
      <c r="R480" s="329"/>
    </row>
    <row r="481" spans="11:18" ht="23.25" x14ac:dyDescent="0.2">
      <c r="K481" s="116"/>
      <c r="L481" s="25"/>
      <c r="M481" s="45"/>
      <c r="N481" s="126"/>
      <c r="O481" s="335"/>
      <c r="P481" s="194"/>
      <c r="Q481" s="329"/>
      <c r="R481" s="329"/>
    </row>
    <row r="482" spans="11:18" ht="23.25" x14ac:dyDescent="0.2">
      <c r="K482" s="116"/>
      <c r="L482" s="25"/>
      <c r="M482" s="47"/>
      <c r="N482" s="126"/>
      <c r="O482" s="335"/>
      <c r="P482" s="194"/>
      <c r="Q482" s="329"/>
      <c r="R482" s="329"/>
    </row>
    <row r="483" spans="11:18" ht="20.25" x14ac:dyDescent="0.3">
      <c r="K483" s="116"/>
      <c r="L483" s="25"/>
      <c r="M483" s="47"/>
      <c r="N483" s="195"/>
      <c r="O483" s="337"/>
      <c r="P483" s="194"/>
      <c r="Q483" s="329"/>
      <c r="R483" s="329"/>
    </row>
    <row r="484" spans="11:18" ht="23.25" x14ac:dyDescent="0.2">
      <c r="K484" s="116"/>
      <c r="L484" s="25"/>
      <c r="M484" s="25"/>
      <c r="N484" s="126"/>
      <c r="O484" s="335"/>
      <c r="P484" s="194"/>
      <c r="Q484" s="329"/>
      <c r="R484" s="329"/>
    </row>
    <row r="485" spans="11:18" ht="23.25" x14ac:dyDescent="0.2">
      <c r="K485" s="116"/>
      <c r="L485" s="25"/>
      <c r="M485" s="25"/>
      <c r="N485" s="126"/>
      <c r="O485" s="335"/>
      <c r="P485" s="194"/>
      <c r="Q485" s="329"/>
      <c r="R485" s="329"/>
    </row>
    <row r="486" spans="11:18" ht="23.25" x14ac:dyDescent="0.2">
      <c r="K486" s="116"/>
      <c r="L486" s="25"/>
      <c r="M486" s="25"/>
      <c r="N486" s="126"/>
      <c r="O486" s="335"/>
      <c r="P486" s="194"/>
      <c r="Q486" s="329"/>
      <c r="R486" s="329"/>
    </row>
    <row r="487" spans="11:18" ht="23.25" x14ac:dyDescent="0.2">
      <c r="K487" s="116"/>
      <c r="L487" s="25"/>
      <c r="M487" s="47"/>
      <c r="N487" s="126"/>
      <c r="O487" s="335"/>
      <c r="P487" s="194"/>
      <c r="Q487" s="329"/>
      <c r="R487" s="329"/>
    </row>
    <row r="488" spans="11:18" ht="23.25" x14ac:dyDescent="0.2">
      <c r="K488" s="116"/>
      <c r="L488" s="25"/>
      <c r="M488" s="25"/>
      <c r="N488" s="126"/>
      <c r="O488" s="335"/>
      <c r="P488" s="194"/>
      <c r="Q488" s="329"/>
      <c r="R488" s="329"/>
    </row>
    <row r="489" spans="11:18" ht="23.25" x14ac:dyDescent="0.2">
      <c r="K489" s="116"/>
      <c r="L489" s="25"/>
      <c r="M489" s="47"/>
      <c r="N489" s="126"/>
      <c r="O489" s="335"/>
      <c r="P489" s="194"/>
      <c r="Q489" s="329"/>
      <c r="R489" s="329"/>
    </row>
    <row r="490" spans="11:18" ht="23.25" x14ac:dyDescent="0.2">
      <c r="K490" s="116"/>
      <c r="L490" s="25"/>
      <c r="M490" s="25"/>
      <c r="N490" s="126"/>
      <c r="O490" s="335"/>
      <c r="P490" s="194"/>
      <c r="Q490" s="329"/>
      <c r="R490" s="329"/>
    </row>
    <row r="491" spans="11:18" ht="23.25" x14ac:dyDescent="0.2">
      <c r="K491" s="116"/>
      <c r="L491" s="25"/>
      <c r="M491" s="47"/>
      <c r="N491" s="126"/>
      <c r="O491" s="335"/>
      <c r="P491" s="194"/>
      <c r="Q491" s="329"/>
      <c r="R491" s="329"/>
    </row>
    <row r="492" spans="11:18" ht="23.25" x14ac:dyDescent="0.2">
      <c r="K492" s="116"/>
      <c r="L492" s="25"/>
      <c r="M492" s="25"/>
      <c r="N492" s="126"/>
      <c r="O492" s="335"/>
      <c r="P492" s="194"/>
      <c r="Q492" s="329"/>
      <c r="R492" s="329"/>
    </row>
    <row r="493" spans="11:18" ht="23.25" x14ac:dyDescent="0.2">
      <c r="K493" s="116"/>
      <c r="L493" s="25"/>
      <c r="M493" s="74"/>
      <c r="N493" s="126"/>
      <c r="O493" s="335"/>
      <c r="P493" s="194"/>
      <c r="Q493" s="329"/>
      <c r="R493" s="329"/>
    </row>
    <row r="494" spans="11:18" ht="23.25" x14ac:dyDescent="0.2">
      <c r="K494" s="116"/>
      <c r="L494" s="25"/>
      <c r="M494" s="25"/>
      <c r="N494" s="130"/>
      <c r="O494" s="335"/>
      <c r="P494" s="194"/>
      <c r="Q494" s="329"/>
      <c r="R494" s="329"/>
    </row>
    <row r="495" spans="11:18" ht="23.25" x14ac:dyDescent="0.2">
      <c r="K495" s="116"/>
      <c r="L495" s="25"/>
      <c r="M495" s="47"/>
      <c r="N495" s="130"/>
      <c r="O495" s="335"/>
      <c r="P495" s="194"/>
      <c r="Q495" s="329"/>
      <c r="R495" s="329"/>
    </row>
    <row r="496" spans="11:18" ht="23.25" x14ac:dyDescent="0.2">
      <c r="K496" s="116"/>
      <c r="L496" s="25"/>
      <c r="M496" s="47"/>
      <c r="N496" s="130"/>
      <c r="O496" s="335"/>
      <c r="P496" s="194"/>
      <c r="Q496" s="329"/>
      <c r="R496" s="329"/>
    </row>
    <row r="497" spans="11:18" ht="23.25" x14ac:dyDescent="0.2">
      <c r="K497" s="116"/>
      <c r="L497" s="25"/>
      <c r="M497" s="47"/>
      <c r="N497" s="130"/>
      <c r="O497" s="335"/>
      <c r="P497" s="194"/>
      <c r="Q497" s="329"/>
      <c r="R497" s="329"/>
    </row>
    <row r="498" spans="11:18" ht="23.25" x14ac:dyDescent="0.2">
      <c r="K498" s="116"/>
      <c r="L498" s="25"/>
      <c r="M498" s="47"/>
      <c r="N498" s="130"/>
      <c r="O498" s="335"/>
      <c r="P498" s="194"/>
      <c r="Q498" s="329"/>
      <c r="R498" s="329"/>
    </row>
    <row r="499" spans="11:18" ht="23.25" x14ac:dyDescent="0.2">
      <c r="K499" s="116"/>
      <c r="L499" s="25"/>
      <c r="M499" s="74"/>
      <c r="N499" s="130"/>
      <c r="O499" s="335"/>
      <c r="P499" s="194"/>
      <c r="Q499" s="329"/>
      <c r="R499" s="329"/>
    </row>
    <row r="500" spans="11:18" ht="23.25" x14ac:dyDescent="0.2">
      <c r="K500" s="116"/>
      <c r="L500" s="25"/>
      <c r="M500" s="47"/>
      <c r="N500" s="130"/>
      <c r="O500" s="335"/>
      <c r="P500" s="194"/>
      <c r="Q500" s="329"/>
      <c r="R500" s="329"/>
    </row>
    <row r="501" spans="11:18" ht="23.25" x14ac:dyDescent="0.2">
      <c r="K501" s="116"/>
      <c r="L501" s="25"/>
      <c r="M501" s="25"/>
      <c r="N501" s="130"/>
      <c r="O501" s="335"/>
      <c r="P501" s="194"/>
      <c r="Q501" s="329"/>
      <c r="R501" s="329"/>
    </row>
    <row r="502" spans="11:18" ht="18.75" x14ac:dyDescent="0.2">
      <c r="K502" s="116"/>
      <c r="L502" s="45"/>
      <c r="M502" s="111"/>
      <c r="N502" s="100"/>
      <c r="O502" s="66"/>
      <c r="P502" s="194"/>
      <c r="Q502" s="329"/>
      <c r="R502" s="329"/>
    </row>
    <row r="503" spans="11:18" ht="18.75" x14ac:dyDescent="0.2">
      <c r="K503" s="116"/>
      <c r="L503" s="45"/>
      <c r="M503" s="111"/>
      <c r="N503" s="100"/>
      <c r="O503" s="66"/>
      <c r="P503" s="194"/>
      <c r="Q503" s="329"/>
      <c r="R503" s="329"/>
    </row>
    <row r="504" spans="11:18" ht="18.75" x14ac:dyDescent="0.2">
      <c r="K504" s="116"/>
      <c r="L504" s="45"/>
      <c r="M504" s="112"/>
      <c r="N504" s="103"/>
      <c r="O504" s="66"/>
      <c r="P504" s="194"/>
      <c r="Q504" s="329"/>
      <c r="R504" s="329"/>
    </row>
    <row r="505" spans="11:18" ht="18" x14ac:dyDescent="0.2">
      <c r="K505" s="199"/>
      <c r="L505" s="83"/>
      <c r="M505" s="199"/>
      <c r="N505" s="200"/>
      <c r="O505" s="83"/>
      <c r="P505" s="194"/>
      <c r="Q505" s="329"/>
      <c r="R505" s="329"/>
    </row>
    <row r="506" spans="11:18" ht="23.25" x14ac:dyDescent="0.2">
      <c r="K506" s="116"/>
      <c r="L506" s="45"/>
      <c r="M506" s="111"/>
      <c r="N506" s="93"/>
      <c r="O506" s="82"/>
      <c r="P506" s="194"/>
      <c r="Q506" s="329"/>
      <c r="R506" s="329"/>
    </row>
    <row r="507" spans="11:18" ht="20.25" x14ac:dyDescent="0.3">
      <c r="K507" s="212"/>
      <c r="L507" s="25"/>
      <c r="M507" s="25"/>
      <c r="N507" s="195"/>
      <c r="O507" s="337"/>
      <c r="P507" s="194"/>
      <c r="Q507" s="329"/>
      <c r="R507" s="329"/>
    </row>
    <row r="508" spans="11:18" ht="20.25" x14ac:dyDescent="0.3">
      <c r="K508" s="212"/>
      <c r="L508" s="25"/>
      <c r="M508" s="25"/>
      <c r="N508" s="195"/>
      <c r="O508" s="337"/>
      <c r="P508" s="194"/>
      <c r="Q508" s="329"/>
      <c r="R508" s="329"/>
    </row>
    <row r="509" spans="11:18" ht="20.25" x14ac:dyDescent="0.3">
      <c r="K509" s="212"/>
      <c r="L509" s="25"/>
      <c r="M509" s="25"/>
      <c r="N509" s="195"/>
      <c r="O509" s="337"/>
      <c r="P509" s="194"/>
      <c r="Q509" s="329"/>
      <c r="R509" s="329"/>
    </row>
    <row r="510" spans="11:18" ht="20.25" x14ac:dyDescent="0.3">
      <c r="K510" s="212"/>
      <c r="L510" s="25"/>
      <c r="M510" s="25"/>
      <c r="N510" s="195"/>
      <c r="O510" s="337"/>
      <c r="P510" s="194"/>
      <c r="Q510" s="329"/>
      <c r="R510" s="329"/>
    </row>
    <row r="511" spans="11:18" ht="20.25" x14ac:dyDescent="0.3">
      <c r="K511" s="212"/>
      <c r="L511" s="25"/>
      <c r="M511" s="248"/>
      <c r="N511" s="195"/>
      <c r="O511" s="337"/>
      <c r="P511" s="194"/>
      <c r="Q511" s="329"/>
      <c r="R511" s="329"/>
    </row>
    <row r="512" spans="11:18" ht="20.25" x14ac:dyDescent="0.3">
      <c r="K512" s="212"/>
      <c r="L512" s="25"/>
      <c r="M512" s="25"/>
      <c r="N512" s="195"/>
      <c r="O512" s="337"/>
      <c r="P512" s="194"/>
      <c r="Q512" s="329"/>
      <c r="R512" s="329"/>
    </row>
    <row r="513" spans="11:18" ht="23.25" x14ac:dyDescent="0.2">
      <c r="K513" s="212"/>
      <c r="L513" s="25"/>
      <c r="M513" s="47"/>
      <c r="N513" s="126"/>
      <c r="O513" s="335"/>
      <c r="P513" s="194"/>
      <c r="Q513" s="329"/>
      <c r="R513" s="329"/>
    </row>
    <row r="514" spans="11:18" ht="23.25" x14ac:dyDescent="0.2">
      <c r="K514" s="212"/>
      <c r="L514" s="25"/>
      <c r="M514" s="25"/>
      <c r="N514" s="130"/>
      <c r="O514" s="335"/>
      <c r="P514" s="194"/>
      <c r="Q514" s="329"/>
      <c r="R514" s="329"/>
    </row>
    <row r="515" spans="11:18" ht="23.25" x14ac:dyDescent="0.2">
      <c r="K515" s="212"/>
      <c r="L515" s="25"/>
      <c r="M515" s="25"/>
      <c r="N515" s="126"/>
      <c r="O515" s="335"/>
      <c r="P515" s="194"/>
      <c r="Q515" s="329"/>
      <c r="R515" s="329"/>
    </row>
    <row r="516" spans="11:18" ht="23.25" x14ac:dyDescent="0.2">
      <c r="K516" s="212"/>
      <c r="L516" s="25"/>
      <c r="M516" s="25"/>
      <c r="N516" s="126"/>
      <c r="O516" s="335"/>
      <c r="P516" s="194"/>
      <c r="Q516" s="329"/>
      <c r="R516" s="329"/>
    </row>
    <row r="517" spans="11:18" ht="23.25" x14ac:dyDescent="0.2">
      <c r="K517" s="212"/>
      <c r="L517" s="25"/>
      <c r="M517" s="25"/>
      <c r="N517" s="126"/>
      <c r="O517" s="335"/>
      <c r="P517" s="194"/>
      <c r="Q517" s="329"/>
      <c r="R517" s="329"/>
    </row>
    <row r="518" spans="11:18" ht="23.25" x14ac:dyDescent="0.2">
      <c r="K518" s="212"/>
      <c r="L518" s="25"/>
      <c r="M518" s="25"/>
      <c r="N518" s="126"/>
      <c r="O518" s="335"/>
      <c r="P518" s="194"/>
      <c r="Q518" s="329"/>
      <c r="R518" s="329"/>
    </row>
    <row r="519" spans="11:18" ht="23.25" x14ac:dyDescent="0.2">
      <c r="K519" s="212"/>
      <c r="L519" s="25"/>
      <c r="M519" s="25"/>
      <c r="N519" s="126"/>
      <c r="O519" s="335"/>
      <c r="P519" s="194"/>
      <c r="Q519" s="329"/>
      <c r="R519" s="329"/>
    </row>
    <row r="520" spans="11:18" ht="23.25" x14ac:dyDescent="0.2">
      <c r="K520" s="212"/>
      <c r="L520" s="25"/>
      <c r="M520" s="47"/>
      <c r="N520" s="126"/>
      <c r="O520" s="335"/>
      <c r="P520" s="194"/>
      <c r="Q520" s="329"/>
      <c r="R520" s="329"/>
    </row>
    <row r="521" spans="11:18" ht="23.25" x14ac:dyDescent="0.2">
      <c r="K521" s="212"/>
      <c r="L521" s="25"/>
      <c r="M521" s="45"/>
      <c r="N521" s="141"/>
      <c r="O521" s="335"/>
      <c r="P521" s="194"/>
      <c r="Q521" s="329"/>
      <c r="R521" s="329"/>
    </row>
    <row r="522" spans="11:18" ht="23.25" x14ac:dyDescent="0.2">
      <c r="K522" s="212"/>
      <c r="L522" s="25"/>
      <c r="M522" s="25"/>
      <c r="N522" s="126"/>
      <c r="O522" s="335"/>
      <c r="P522" s="194"/>
      <c r="Q522" s="329"/>
      <c r="R522" s="329"/>
    </row>
    <row r="523" spans="11:18" ht="23.25" x14ac:dyDescent="0.2">
      <c r="K523" s="212"/>
      <c r="L523" s="25"/>
      <c r="M523" s="25"/>
      <c r="N523" s="126"/>
      <c r="O523" s="335"/>
      <c r="P523" s="194"/>
      <c r="Q523" s="329"/>
      <c r="R523" s="329"/>
    </row>
    <row r="524" spans="11:18" ht="23.25" x14ac:dyDescent="0.2">
      <c r="K524" s="212"/>
      <c r="L524" s="25"/>
      <c r="M524" s="25"/>
      <c r="N524" s="126"/>
      <c r="O524" s="335"/>
      <c r="P524" s="194"/>
      <c r="Q524" s="329"/>
      <c r="R524" s="329"/>
    </row>
    <row r="525" spans="11:18" ht="23.25" x14ac:dyDescent="0.2">
      <c r="K525" s="212"/>
      <c r="L525" s="25"/>
      <c r="M525" s="25"/>
      <c r="N525" s="126"/>
      <c r="O525" s="335"/>
      <c r="P525" s="194"/>
      <c r="Q525" s="329"/>
      <c r="R525" s="329"/>
    </row>
    <row r="526" spans="11:18" ht="23.25" x14ac:dyDescent="0.2">
      <c r="K526" s="212"/>
      <c r="L526" s="25"/>
      <c r="M526" s="25"/>
      <c r="N526" s="126"/>
      <c r="O526" s="335"/>
      <c r="P526" s="194"/>
      <c r="Q526" s="329"/>
      <c r="R526" s="329"/>
    </row>
    <row r="527" spans="11:18" ht="23.25" x14ac:dyDescent="0.2">
      <c r="K527" s="212"/>
      <c r="L527" s="25"/>
      <c r="M527" s="25"/>
      <c r="N527" s="126"/>
      <c r="O527" s="335"/>
      <c r="P527" s="194"/>
      <c r="Q527" s="329"/>
      <c r="R527" s="329"/>
    </row>
    <row r="528" spans="11:18" ht="23.25" x14ac:dyDescent="0.2">
      <c r="K528" s="212"/>
      <c r="L528" s="25"/>
      <c r="M528" s="334"/>
      <c r="N528" s="130"/>
      <c r="O528" s="335"/>
      <c r="P528" s="194"/>
      <c r="Q528" s="329"/>
      <c r="R528" s="329"/>
    </row>
    <row r="529" spans="11:18" ht="23.25" x14ac:dyDescent="0.2">
      <c r="K529" s="212"/>
      <c r="L529" s="25"/>
      <c r="M529" s="25"/>
      <c r="N529" s="130"/>
      <c r="O529" s="335"/>
      <c r="P529" s="194"/>
      <c r="Q529" s="329"/>
      <c r="R529" s="329"/>
    </row>
    <row r="530" spans="11:18" ht="23.25" x14ac:dyDescent="0.2">
      <c r="K530" s="212"/>
      <c r="L530" s="25"/>
      <c r="M530" s="69"/>
      <c r="N530" s="130"/>
      <c r="O530" s="335"/>
      <c r="P530" s="194"/>
      <c r="Q530" s="329"/>
      <c r="R530" s="329"/>
    </row>
    <row r="531" spans="11:18" ht="23.25" x14ac:dyDescent="0.2">
      <c r="K531" s="212"/>
      <c r="L531" s="25"/>
      <c r="M531" s="25"/>
      <c r="N531" s="149"/>
      <c r="O531" s="138"/>
      <c r="P531" s="194"/>
      <c r="Q531" s="329"/>
      <c r="R531" s="329"/>
    </row>
    <row r="532" spans="11:18" ht="23.25" x14ac:dyDescent="0.2">
      <c r="K532" s="214"/>
      <c r="L532" s="25"/>
      <c r="M532" s="25"/>
      <c r="N532" s="130"/>
      <c r="O532" s="335"/>
      <c r="P532" s="194"/>
      <c r="Q532" s="329"/>
      <c r="R532" s="329"/>
    </row>
    <row r="533" spans="11:18" ht="23.25" x14ac:dyDescent="0.2">
      <c r="K533" s="214"/>
      <c r="L533" s="25"/>
      <c r="M533" s="69"/>
      <c r="N533" s="130"/>
      <c r="O533" s="335"/>
      <c r="P533" s="194"/>
      <c r="Q533" s="329"/>
      <c r="R533" s="329"/>
    </row>
    <row r="534" spans="11:18" ht="23.25" x14ac:dyDescent="0.2">
      <c r="K534" s="214"/>
      <c r="L534" s="25"/>
      <c r="M534" s="25"/>
      <c r="N534" s="130"/>
      <c r="O534" s="335"/>
      <c r="P534" s="194"/>
      <c r="Q534" s="329"/>
      <c r="R534" s="329"/>
    </row>
    <row r="535" spans="11:18" ht="23.25" x14ac:dyDescent="0.2">
      <c r="K535" s="214"/>
      <c r="L535" s="25"/>
      <c r="M535" s="25"/>
      <c r="N535" s="130"/>
      <c r="O535" s="335"/>
      <c r="P535" s="194"/>
      <c r="Q535" s="329"/>
      <c r="R535" s="329"/>
    </row>
    <row r="536" spans="11:18" ht="23.25" x14ac:dyDescent="0.2">
      <c r="K536" s="212"/>
      <c r="L536" s="25"/>
      <c r="M536" s="25"/>
      <c r="N536" s="130"/>
      <c r="O536" s="335"/>
      <c r="P536" s="194"/>
      <c r="Q536" s="329"/>
      <c r="R536" s="329"/>
    </row>
    <row r="537" spans="11:18" ht="23.25" x14ac:dyDescent="0.2">
      <c r="K537" s="212"/>
      <c r="L537" s="25"/>
      <c r="M537" s="25"/>
      <c r="N537" s="130"/>
      <c r="O537" s="335"/>
      <c r="P537" s="194"/>
      <c r="Q537" s="329"/>
      <c r="R537" s="329"/>
    </row>
    <row r="538" spans="11:18" ht="23.25" x14ac:dyDescent="0.2">
      <c r="K538" s="215"/>
      <c r="L538" s="25"/>
      <c r="M538" s="25"/>
      <c r="N538" s="130"/>
      <c r="O538" s="335"/>
      <c r="P538" s="194"/>
      <c r="Q538" s="329"/>
      <c r="R538" s="329"/>
    </row>
    <row r="539" spans="11:18" ht="23.25" x14ac:dyDescent="0.2">
      <c r="K539" s="215"/>
      <c r="L539" s="25"/>
      <c r="M539" s="25"/>
      <c r="N539" s="130"/>
      <c r="O539" s="335"/>
      <c r="P539" s="194"/>
      <c r="Q539" s="329"/>
      <c r="R539" s="329"/>
    </row>
    <row r="540" spans="11:18" ht="23.25" x14ac:dyDescent="0.2">
      <c r="K540" s="215"/>
      <c r="L540" s="25"/>
      <c r="M540" s="25"/>
      <c r="N540" s="130"/>
      <c r="O540" s="335"/>
      <c r="P540" s="194"/>
      <c r="Q540" s="329"/>
      <c r="R540" s="329"/>
    </row>
    <row r="541" spans="11:18" ht="23.25" x14ac:dyDescent="0.2">
      <c r="K541" s="215"/>
      <c r="L541" s="25"/>
      <c r="M541" s="45"/>
      <c r="N541" s="130"/>
      <c r="O541" s="335"/>
      <c r="P541" s="194"/>
      <c r="Q541" s="329"/>
      <c r="R541" s="329"/>
    </row>
    <row r="542" spans="11:18" ht="23.25" x14ac:dyDescent="0.2">
      <c r="K542" s="215"/>
      <c r="L542" s="25"/>
      <c r="M542" s="45"/>
      <c r="N542" s="130"/>
      <c r="O542" s="335"/>
      <c r="P542" s="194"/>
      <c r="Q542" s="329"/>
      <c r="R542" s="329"/>
    </row>
    <row r="543" spans="11:18" ht="23.25" x14ac:dyDescent="0.2">
      <c r="K543" s="215"/>
      <c r="L543" s="25"/>
      <c r="M543" s="25"/>
      <c r="N543" s="130"/>
      <c r="O543" s="335"/>
      <c r="P543" s="194"/>
      <c r="Q543" s="329"/>
      <c r="R543" s="329"/>
    </row>
    <row r="544" spans="11:18" ht="23.25" x14ac:dyDescent="0.2">
      <c r="K544" s="216"/>
      <c r="L544" s="73"/>
      <c r="M544" s="73"/>
      <c r="N544" s="144"/>
      <c r="O544" s="134"/>
      <c r="P544" s="217"/>
      <c r="Q544" s="329"/>
      <c r="R544" s="329"/>
    </row>
    <row r="545" spans="11:18" ht="23.25" x14ac:dyDescent="0.2">
      <c r="K545" s="214"/>
      <c r="L545" s="334"/>
      <c r="M545" s="334"/>
      <c r="N545" s="130"/>
      <c r="O545" s="335"/>
      <c r="P545" s="217"/>
      <c r="Q545" s="329"/>
      <c r="R545" s="329"/>
    </row>
    <row r="546" spans="11:18" ht="23.25" x14ac:dyDescent="0.2">
      <c r="K546" s="214"/>
      <c r="L546" s="334"/>
      <c r="M546" s="334"/>
      <c r="N546" s="130"/>
      <c r="O546" s="335"/>
      <c r="P546" s="217"/>
      <c r="Q546" s="329"/>
      <c r="R546" s="329"/>
    </row>
    <row r="547" spans="11:18" ht="23.25" x14ac:dyDescent="0.2">
      <c r="K547" s="214"/>
      <c r="L547" s="334"/>
      <c r="M547" s="334"/>
      <c r="N547" s="130"/>
      <c r="O547" s="335"/>
      <c r="P547" s="217"/>
      <c r="Q547" s="329"/>
      <c r="R547" s="329"/>
    </row>
    <row r="548" spans="11:18" ht="18" x14ac:dyDescent="0.2">
      <c r="K548" s="199"/>
      <c r="L548" s="83"/>
      <c r="M548" s="199"/>
      <c r="N548" s="200"/>
      <c r="O548" s="83"/>
      <c r="P548" s="194"/>
      <c r="Q548" s="329"/>
      <c r="R548" s="329"/>
    </row>
    <row r="549" spans="11:18" ht="23.25" x14ac:dyDescent="0.2">
      <c r="K549" s="76"/>
      <c r="L549" s="69"/>
      <c r="M549" s="25"/>
      <c r="N549" s="126"/>
      <c r="O549" s="335"/>
      <c r="P549" s="194"/>
      <c r="Q549" s="329"/>
      <c r="R549" s="329"/>
    </row>
    <row r="550" spans="11:18" ht="23.25" x14ac:dyDescent="0.2">
      <c r="K550" s="76"/>
      <c r="L550" s="69"/>
      <c r="M550" s="25"/>
      <c r="N550" s="126"/>
      <c r="O550" s="335"/>
      <c r="P550" s="194"/>
      <c r="Q550" s="329"/>
      <c r="R550" s="329"/>
    </row>
    <row r="551" spans="11:18" ht="23.25" x14ac:dyDescent="0.2">
      <c r="K551" s="76"/>
      <c r="L551" s="69"/>
      <c r="M551" s="25"/>
      <c r="N551" s="149"/>
      <c r="O551" s="335"/>
      <c r="P551" s="194"/>
      <c r="Q551" s="329"/>
      <c r="R551" s="329"/>
    </row>
    <row r="552" spans="11:18" ht="20.25" x14ac:dyDescent="0.3">
      <c r="K552" s="76"/>
      <c r="L552" s="69"/>
      <c r="M552" s="25"/>
      <c r="N552" s="195"/>
      <c r="O552" s="337"/>
      <c r="P552" s="194"/>
      <c r="Q552" s="329"/>
      <c r="R552" s="329"/>
    </row>
    <row r="553" spans="11:18" ht="23.25" x14ac:dyDescent="0.2">
      <c r="K553" s="76"/>
      <c r="L553" s="69"/>
      <c r="M553" s="25"/>
      <c r="N553" s="126"/>
      <c r="O553" s="335"/>
      <c r="P553" s="194"/>
      <c r="Q553" s="329"/>
      <c r="R553" s="329"/>
    </row>
    <row r="554" spans="11:18" ht="23.25" x14ac:dyDescent="0.2">
      <c r="K554" s="76"/>
      <c r="L554" s="69"/>
      <c r="M554" s="25"/>
      <c r="N554" s="126"/>
      <c r="O554" s="335"/>
      <c r="P554" s="194"/>
      <c r="Q554" s="329"/>
      <c r="R554" s="329"/>
    </row>
    <row r="555" spans="11:18" ht="23.25" x14ac:dyDescent="0.2">
      <c r="K555" s="76"/>
      <c r="L555" s="69"/>
      <c r="M555" s="47"/>
      <c r="N555" s="150"/>
      <c r="O555" s="335"/>
      <c r="P555" s="194"/>
      <c r="Q555" s="329"/>
      <c r="R555" s="329"/>
    </row>
    <row r="556" spans="11:18" ht="23.25" x14ac:dyDescent="0.2">
      <c r="K556" s="76"/>
      <c r="L556" s="69"/>
      <c r="M556" s="45"/>
      <c r="N556" s="126"/>
      <c r="O556" s="142"/>
      <c r="P556" s="194"/>
      <c r="Q556" s="329"/>
      <c r="R556" s="329"/>
    </row>
    <row r="557" spans="11:18" ht="23.25" x14ac:dyDescent="0.2">
      <c r="K557" s="76"/>
      <c r="L557" s="69"/>
      <c r="M557" s="25"/>
      <c r="N557" s="130"/>
      <c r="O557" s="335"/>
      <c r="P557" s="194"/>
      <c r="Q557" s="329"/>
      <c r="R557" s="329"/>
    </row>
    <row r="558" spans="11:18" ht="23.25" x14ac:dyDescent="0.2">
      <c r="K558" s="76"/>
      <c r="L558" s="69"/>
      <c r="M558" s="25"/>
      <c r="N558" s="130"/>
      <c r="O558" s="335"/>
      <c r="P558" s="194"/>
      <c r="Q558" s="329"/>
      <c r="R558" s="329"/>
    </row>
    <row r="559" spans="11:18" ht="23.25" x14ac:dyDescent="0.2">
      <c r="K559" s="76"/>
      <c r="L559" s="69"/>
      <c r="M559" s="47"/>
      <c r="N559" s="130"/>
      <c r="O559" s="335"/>
      <c r="P559" s="194"/>
      <c r="Q559" s="329"/>
      <c r="R559" s="329"/>
    </row>
    <row r="560" spans="11:18" ht="23.25" x14ac:dyDescent="0.2">
      <c r="K560" s="76"/>
      <c r="L560" s="69"/>
      <c r="M560" s="25"/>
      <c r="N560" s="130"/>
      <c r="O560" s="335"/>
      <c r="P560" s="194"/>
      <c r="Q560" s="329"/>
      <c r="R560" s="329"/>
    </row>
    <row r="561" spans="11:18" ht="23.25" x14ac:dyDescent="0.2">
      <c r="K561" s="76"/>
      <c r="L561" s="69"/>
      <c r="M561" s="25"/>
      <c r="N561" s="130"/>
      <c r="O561" s="335"/>
      <c r="P561" s="194"/>
      <c r="Q561" s="329"/>
      <c r="R561" s="329"/>
    </row>
    <row r="562" spans="11:18" ht="21" x14ac:dyDescent="0.2">
      <c r="K562" s="76"/>
      <c r="L562" s="45"/>
      <c r="M562" s="111"/>
      <c r="N562" s="89"/>
      <c r="O562" s="96"/>
      <c r="P562" s="194"/>
      <c r="Q562" s="329"/>
      <c r="R562" s="329"/>
    </row>
    <row r="563" spans="11:18" ht="21" x14ac:dyDescent="0.2">
      <c r="K563" s="76"/>
      <c r="L563" s="45"/>
      <c r="M563" s="113"/>
      <c r="N563" s="89"/>
      <c r="O563" s="96"/>
      <c r="P563" s="194"/>
      <c r="Q563" s="329"/>
      <c r="R563" s="329"/>
    </row>
    <row r="564" spans="11:18" ht="23.25" x14ac:dyDescent="0.2">
      <c r="K564" s="76"/>
      <c r="L564" s="46"/>
      <c r="M564" s="113"/>
      <c r="N564" s="93"/>
      <c r="O564" s="66"/>
      <c r="P564" s="194"/>
      <c r="Q564" s="329"/>
      <c r="R564" s="329"/>
    </row>
    <row r="565" spans="11:18" ht="23.25" x14ac:dyDescent="0.2">
      <c r="K565" s="76"/>
      <c r="L565" s="45"/>
      <c r="M565" s="112"/>
      <c r="N565" s="93"/>
      <c r="O565" s="66"/>
      <c r="P565" s="194"/>
      <c r="Q565" s="329"/>
      <c r="R565" s="329"/>
    </row>
    <row r="566" spans="11:18" ht="21" x14ac:dyDescent="0.2">
      <c r="K566" s="76"/>
      <c r="L566" s="45"/>
      <c r="M566" s="113"/>
      <c r="N566" s="89"/>
      <c r="O566" s="96"/>
      <c r="P566" s="194"/>
      <c r="Q566" s="329"/>
      <c r="R566" s="329"/>
    </row>
    <row r="567" spans="11:18" ht="18" x14ac:dyDescent="0.2">
      <c r="K567" s="76"/>
      <c r="L567" s="45"/>
      <c r="M567" s="113"/>
      <c r="N567" s="91"/>
      <c r="O567" s="96"/>
      <c r="P567" s="194"/>
      <c r="Q567" s="329"/>
      <c r="R567" s="329"/>
    </row>
    <row r="568" spans="11:18" ht="18" x14ac:dyDescent="0.2">
      <c r="K568" s="199"/>
      <c r="L568" s="83"/>
      <c r="M568" s="199"/>
      <c r="N568" s="200"/>
      <c r="O568" s="83"/>
      <c r="P568" s="194"/>
      <c r="Q568" s="329"/>
      <c r="R568" s="329"/>
    </row>
    <row r="569" spans="11:18" ht="23.25" x14ac:dyDescent="0.2">
      <c r="K569" s="76"/>
      <c r="L569" s="25"/>
      <c r="M569" s="47"/>
      <c r="N569" s="126"/>
      <c r="O569" s="335"/>
      <c r="P569" s="194"/>
      <c r="Q569" s="329"/>
      <c r="R569" s="329"/>
    </row>
    <row r="570" spans="11:18" ht="23.25" x14ac:dyDescent="0.2">
      <c r="K570" s="76"/>
      <c r="L570" s="25"/>
      <c r="M570" s="47"/>
      <c r="N570" s="130"/>
      <c r="O570" s="335"/>
      <c r="P570" s="194"/>
      <c r="Q570" s="329"/>
      <c r="R570" s="329"/>
    </row>
    <row r="571" spans="11:18" ht="23.25" x14ac:dyDescent="0.2">
      <c r="K571" s="76"/>
      <c r="L571" s="25"/>
      <c r="M571" s="47"/>
      <c r="N571" s="130"/>
      <c r="O571" s="335"/>
      <c r="P571" s="194"/>
      <c r="Q571" s="329"/>
      <c r="R571" s="329"/>
    </row>
    <row r="572" spans="11:18" ht="18.75" x14ac:dyDescent="0.2">
      <c r="K572" s="76"/>
      <c r="L572" s="45"/>
      <c r="M572" s="111"/>
      <c r="N572" s="100"/>
      <c r="O572" s="66"/>
      <c r="P572" s="194"/>
      <c r="Q572" s="329"/>
      <c r="R572" s="329"/>
    </row>
    <row r="573" spans="11:18" ht="21" x14ac:dyDescent="0.2">
      <c r="K573" s="76"/>
      <c r="L573" s="45"/>
      <c r="M573" s="114"/>
      <c r="N573" s="90"/>
      <c r="O573" s="66"/>
      <c r="P573" s="194"/>
      <c r="Q573" s="329"/>
      <c r="R573" s="329"/>
    </row>
    <row r="574" spans="11:18" ht="18" x14ac:dyDescent="0.2">
      <c r="K574" s="199"/>
      <c r="L574" s="83"/>
      <c r="M574" s="199"/>
      <c r="N574" s="200"/>
      <c r="O574" s="83"/>
      <c r="P574" s="194"/>
      <c r="Q574" s="329"/>
      <c r="R574" s="329"/>
    </row>
    <row r="575" spans="11:18" ht="23.25" x14ac:dyDescent="0.2">
      <c r="K575" s="76"/>
      <c r="L575" s="25"/>
      <c r="M575" s="25"/>
      <c r="N575" s="126"/>
      <c r="O575" s="335"/>
      <c r="P575" s="194"/>
      <c r="Q575" s="329"/>
      <c r="R575" s="329"/>
    </row>
    <row r="576" spans="11:18" ht="23.25" x14ac:dyDescent="0.2">
      <c r="K576" s="76"/>
      <c r="L576" s="25"/>
      <c r="M576" s="47"/>
      <c r="N576" s="126"/>
      <c r="O576" s="335"/>
      <c r="P576" s="194"/>
      <c r="Q576" s="329"/>
      <c r="R576" s="329"/>
    </row>
    <row r="577" spans="11:18" ht="23.25" x14ac:dyDescent="0.2">
      <c r="K577" s="76"/>
      <c r="L577" s="25"/>
      <c r="M577" s="25"/>
      <c r="N577" s="130"/>
      <c r="O577" s="335"/>
      <c r="P577" s="194"/>
      <c r="Q577" s="329"/>
      <c r="R577" s="329"/>
    </row>
    <row r="578" spans="11:18" ht="23.25" x14ac:dyDescent="0.2">
      <c r="K578" s="76"/>
      <c r="L578" s="25"/>
      <c r="M578" s="218"/>
      <c r="N578" s="130"/>
      <c r="O578" s="335"/>
      <c r="P578" s="194"/>
      <c r="Q578" s="329"/>
      <c r="R578" s="329"/>
    </row>
    <row r="579" spans="11:18" ht="23.25" x14ac:dyDescent="0.2">
      <c r="K579" s="76"/>
      <c r="L579" s="25"/>
      <c r="M579" s="69"/>
      <c r="N579" s="130"/>
      <c r="O579" s="335"/>
      <c r="P579" s="194"/>
      <c r="Q579" s="329"/>
      <c r="R579" s="329"/>
    </row>
    <row r="580" spans="11:18" ht="23.25" x14ac:dyDescent="0.2">
      <c r="K580" s="76"/>
      <c r="L580" s="25"/>
      <c r="M580" s="25"/>
      <c r="N580" s="130"/>
      <c r="O580" s="335"/>
      <c r="P580" s="194"/>
      <c r="Q580" s="329"/>
      <c r="R580" s="329"/>
    </row>
    <row r="581" spans="11:18" ht="23.25" x14ac:dyDescent="0.2">
      <c r="K581" s="76"/>
      <c r="L581" s="25"/>
      <c r="M581" s="25"/>
      <c r="N581" s="130"/>
      <c r="O581" s="335"/>
      <c r="P581" s="194"/>
      <c r="Q581" s="329"/>
      <c r="R581" s="329"/>
    </row>
    <row r="582" spans="11:18" ht="23.25" x14ac:dyDescent="0.2">
      <c r="K582" s="76"/>
      <c r="L582" s="25"/>
      <c r="M582" s="25"/>
      <c r="N582" s="130"/>
      <c r="O582" s="335"/>
      <c r="P582" s="194"/>
      <c r="Q582" s="329"/>
      <c r="R582" s="329"/>
    </row>
    <row r="583" spans="11:18" ht="23.25" x14ac:dyDescent="0.2">
      <c r="K583" s="76"/>
      <c r="L583" s="25"/>
      <c r="M583" s="25"/>
      <c r="N583" s="130"/>
      <c r="O583" s="335"/>
      <c r="P583" s="194"/>
      <c r="Q583" s="329"/>
      <c r="R583" s="329"/>
    </row>
    <row r="584" spans="11:18" ht="23.25" x14ac:dyDescent="0.2">
      <c r="K584" s="76"/>
      <c r="L584" s="25"/>
      <c r="M584" s="25"/>
      <c r="N584" s="130"/>
      <c r="O584" s="335"/>
      <c r="P584" s="194"/>
      <c r="Q584" s="329"/>
      <c r="R584" s="329"/>
    </row>
    <row r="585" spans="11:18" ht="18" x14ac:dyDescent="0.2">
      <c r="K585" s="199"/>
      <c r="L585" s="199"/>
      <c r="M585" s="199"/>
      <c r="N585" s="199"/>
      <c r="O585" s="199"/>
      <c r="P585" s="194"/>
      <c r="Q585" s="329"/>
      <c r="R585" s="329"/>
    </row>
    <row r="586" spans="11:18" ht="23.25" x14ac:dyDescent="0.2">
      <c r="K586" s="76"/>
      <c r="L586" s="334"/>
      <c r="M586" s="336"/>
      <c r="N586" s="130"/>
      <c r="O586" s="335"/>
      <c r="P586" s="194"/>
      <c r="Q586" s="329"/>
      <c r="R586" s="329"/>
    </row>
    <row r="587" spans="11:18" ht="23.25" x14ac:dyDescent="0.2">
      <c r="K587" s="76"/>
      <c r="L587" s="334"/>
      <c r="M587" s="334"/>
      <c r="N587" s="130"/>
      <c r="O587" s="335"/>
      <c r="P587" s="194"/>
      <c r="Q587" s="329"/>
      <c r="R587" s="329"/>
    </row>
    <row r="588" spans="11:18" ht="23.25" x14ac:dyDescent="0.2">
      <c r="K588" s="76"/>
      <c r="L588" s="334"/>
      <c r="M588" s="219"/>
      <c r="N588" s="130"/>
      <c r="O588" s="335"/>
      <c r="P588" s="194"/>
      <c r="Q588" s="329"/>
      <c r="R588" s="329"/>
    </row>
    <row r="589" spans="11:18" ht="23.25" x14ac:dyDescent="0.2">
      <c r="K589" s="76"/>
      <c r="L589" s="334"/>
      <c r="M589" s="219"/>
      <c r="N589" s="130"/>
      <c r="O589" s="335"/>
      <c r="P589" s="194"/>
      <c r="Q589" s="329"/>
      <c r="R589" s="329"/>
    </row>
    <row r="590" spans="11:18" ht="23.25" x14ac:dyDescent="0.2">
      <c r="K590" s="76"/>
      <c r="L590" s="334"/>
      <c r="M590" s="219"/>
      <c r="N590" s="130"/>
      <c r="O590" s="335"/>
      <c r="P590" s="194"/>
      <c r="Q590" s="329"/>
      <c r="R590" s="329"/>
    </row>
    <row r="591" spans="11:18" ht="18.75" x14ac:dyDescent="0.2">
      <c r="K591" s="76"/>
      <c r="L591" s="46"/>
      <c r="M591" s="111"/>
      <c r="N591" s="100"/>
      <c r="O591" s="66"/>
      <c r="P591" s="194"/>
      <c r="Q591" s="329"/>
      <c r="R591" s="329"/>
    </row>
    <row r="592" spans="11:18" ht="18.75" x14ac:dyDescent="0.2">
      <c r="K592" s="76"/>
      <c r="L592" s="46"/>
      <c r="M592" s="111"/>
      <c r="N592" s="100"/>
      <c r="O592" s="66"/>
      <c r="P592" s="194"/>
      <c r="Q592" s="329"/>
      <c r="R592" s="329"/>
    </row>
    <row r="593" spans="11:18" ht="19.5" thickBot="1" x14ac:dyDescent="0.25">
      <c r="K593" s="76"/>
      <c r="L593" s="46"/>
      <c r="M593" s="111"/>
      <c r="N593" s="100"/>
      <c r="O593" s="66"/>
      <c r="P593" s="194"/>
      <c r="Q593" s="329"/>
      <c r="R593" s="329"/>
    </row>
    <row r="594" spans="11:18" ht="22.5" thickBot="1" x14ac:dyDescent="0.25">
      <c r="K594" s="205"/>
      <c r="L594" s="206"/>
      <c r="M594" s="205"/>
      <c r="N594" s="207"/>
      <c r="O594" s="206"/>
      <c r="P594" s="208"/>
      <c r="Q594" s="329"/>
      <c r="R594" s="329"/>
    </row>
    <row r="595" spans="11:18" ht="23.25" x14ac:dyDescent="0.2">
      <c r="K595" s="76"/>
      <c r="L595" s="198"/>
      <c r="M595" s="111"/>
      <c r="N595" s="104"/>
      <c r="O595" s="97"/>
      <c r="P595" s="194"/>
      <c r="Q595" s="329"/>
      <c r="R595" s="329"/>
    </row>
    <row r="596" spans="11:18" ht="23.25" x14ac:dyDescent="0.2">
      <c r="K596" s="76"/>
      <c r="L596" s="69"/>
      <c r="M596" s="25"/>
      <c r="N596" s="126"/>
      <c r="O596" s="335"/>
      <c r="P596" s="194"/>
      <c r="Q596" s="329"/>
      <c r="R596" s="329"/>
    </row>
    <row r="597" spans="11:18" ht="23.25" x14ac:dyDescent="0.2">
      <c r="K597" s="76"/>
      <c r="L597" s="69"/>
      <c r="M597" s="25"/>
      <c r="N597" s="126"/>
      <c r="O597" s="335"/>
      <c r="P597" s="194"/>
      <c r="Q597" s="329"/>
      <c r="R597" s="329"/>
    </row>
    <row r="598" spans="11:18" ht="23.25" x14ac:dyDescent="0.2">
      <c r="K598" s="76"/>
      <c r="L598" s="69"/>
      <c r="M598" s="74"/>
      <c r="N598" s="126"/>
      <c r="O598" s="335"/>
      <c r="P598" s="194"/>
      <c r="Q598" s="329"/>
      <c r="R598" s="329"/>
    </row>
    <row r="599" spans="11:18" ht="23.25" x14ac:dyDescent="0.2">
      <c r="K599" s="76"/>
      <c r="L599" s="69"/>
      <c r="M599" s="74"/>
      <c r="N599" s="126"/>
      <c r="O599" s="335"/>
      <c r="P599" s="194"/>
      <c r="Q599" s="329"/>
      <c r="R599" s="329"/>
    </row>
    <row r="600" spans="11:18" ht="23.25" x14ac:dyDescent="0.2">
      <c r="K600" s="76"/>
      <c r="L600" s="69"/>
      <c r="M600" s="25"/>
      <c r="N600" s="126"/>
      <c r="O600" s="335"/>
      <c r="P600" s="194"/>
      <c r="Q600" s="329"/>
      <c r="R600" s="329"/>
    </row>
    <row r="601" spans="11:18" ht="23.25" x14ac:dyDescent="0.2">
      <c r="K601" s="76"/>
      <c r="L601" s="69"/>
      <c r="M601" s="25"/>
      <c r="N601" s="126"/>
      <c r="O601" s="335"/>
      <c r="P601" s="194"/>
      <c r="Q601" s="329"/>
      <c r="R601" s="329"/>
    </row>
    <row r="602" spans="11:18" ht="23.25" x14ac:dyDescent="0.2">
      <c r="K602" s="76"/>
      <c r="L602" s="69"/>
      <c r="M602" s="74"/>
      <c r="N602" s="126"/>
      <c r="O602" s="335"/>
      <c r="P602" s="194"/>
      <c r="Q602" s="329"/>
      <c r="R602" s="329"/>
    </row>
    <row r="603" spans="11:18" ht="23.25" x14ac:dyDescent="0.2">
      <c r="K603" s="76"/>
      <c r="L603" s="69"/>
      <c r="M603" s="25"/>
      <c r="N603" s="130"/>
      <c r="O603" s="335"/>
      <c r="P603" s="194"/>
      <c r="Q603" s="329"/>
      <c r="R603" s="329"/>
    </row>
    <row r="604" spans="11:18" ht="23.25" x14ac:dyDescent="0.2">
      <c r="K604" s="76"/>
      <c r="L604" s="69"/>
      <c r="M604" s="74"/>
      <c r="N604" s="130"/>
      <c r="O604" s="335"/>
      <c r="P604" s="194"/>
      <c r="Q604" s="329"/>
      <c r="R604" s="329"/>
    </row>
    <row r="605" spans="11:18" ht="23.25" x14ac:dyDescent="0.2">
      <c r="K605" s="140"/>
      <c r="L605" s="69"/>
      <c r="M605" s="220"/>
      <c r="N605" s="130"/>
      <c r="O605" s="335"/>
      <c r="P605" s="194"/>
      <c r="Q605" s="329"/>
      <c r="R605" s="329"/>
    </row>
    <row r="606" spans="11:18" ht="23.25" x14ac:dyDescent="0.2">
      <c r="K606" s="140"/>
      <c r="L606" s="69"/>
      <c r="M606" s="220"/>
      <c r="N606" s="130"/>
      <c r="O606" s="335"/>
      <c r="P606" s="194"/>
      <c r="Q606" s="329"/>
      <c r="R606" s="329"/>
    </row>
    <row r="607" spans="11:18" ht="23.25" x14ac:dyDescent="0.2">
      <c r="K607" s="140"/>
      <c r="L607" s="69"/>
      <c r="M607" s="25"/>
      <c r="N607" s="130"/>
      <c r="O607" s="335"/>
      <c r="P607" s="194"/>
      <c r="Q607" s="329"/>
      <c r="R607" s="329"/>
    </row>
    <row r="608" spans="11:18" ht="23.25" x14ac:dyDescent="0.2">
      <c r="K608" s="140"/>
      <c r="L608" s="69"/>
      <c r="M608" s="220"/>
      <c r="N608" s="130"/>
      <c r="O608" s="335"/>
      <c r="P608" s="194"/>
      <c r="Q608" s="329"/>
      <c r="R608" s="329"/>
    </row>
    <row r="609" spans="11:18" ht="23.25" x14ac:dyDescent="0.2">
      <c r="K609" s="140"/>
      <c r="L609" s="69"/>
      <c r="M609" s="25"/>
      <c r="N609" s="130"/>
      <c r="O609" s="335"/>
      <c r="P609" s="194"/>
      <c r="Q609" s="329"/>
      <c r="R609" s="329"/>
    </row>
    <row r="610" spans="11:18" ht="23.25" x14ac:dyDescent="0.2">
      <c r="K610" s="140"/>
      <c r="L610" s="69"/>
      <c r="M610" s="25"/>
      <c r="N610" s="130"/>
      <c r="O610" s="335"/>
      <c r="P610" s="194"/>
      <c r="Q610" s="329"/>
      <c r="R610" s="329"/>
    </row>
    <row r="611" spans="11:18" ht="23.25" x14ac:dyDescent="0.2">
      <c r="K611" s="140"/>
      <c r="L611" s="69"/>
      <c r="M611" s="25"/>
      <c r="N611" s="130"/>
      <c r="O611" s="335"/>
      <c r="P611" s="194"/>
      <c r="Q611" s="329"/>
      <c r="R611" s="329"/>
    </row>
    <row r="612" spans="11:18" ht="23.25" x14ac:dyDescent="0.2">
      <c r="K612" s="140"/>
      <c r="L612" s="69"/>
      <c r="M612" s="25"/>
      <c r="N612" s="130"/>
      <c r="O612" s="335"/>
      <c r="P612" s="194"/>
      <c r="Q612" s="329"/>
      <c r="R612" s="329"/>
    </row>
    <row r="613" spans="11:18" ht="23.25" x14ac:dyDescent="0.2">
      <c r="K613" s="140"/>
      <c r="L613" s="69"/>
      <c r="M613" s="25"/>
      <c r="N613" s="130"/>
      <c r="O613" s="335"/>
      <c r="P613" s="194"/>
      <c r="Q613" s="329"/>
      <c r="R613" s="329"/>
    </row>
    <row r="614" spans="11:18" ht="23.25" x14ac:dyDescent="0.2">
      <c r="K614" s="140"/>
      <c r="L614" s="69"/>
      <c r="M614" s="25"/>
      <c r="N614" s="130"/>
      <c r="O614" s="335"/>
      <c r="P614" s="194"/>
      <c r="Q614" s="329"/>
      <c r="R614" s="329"/>
    </row>
    <row r="615" spans="11:18" ht="23.25" x14ac:dyDescent="0.2">
      <c r="K615" s="140"/>
      <c r="L615" s="69"/>
      <c r="M615" s="25"/>
      <c r="N615" s="130"/>
      <c r="O615" s="335"/>
      <c r="P615" s="194"/>
      <c r="Q615" s="329"/>
      <c r="R615" s="329"/>
    </row>
    <row r="616" spans="11:18" ht="23.25" x14ac:dyDescent="0.2">
      <c r="K616" s="140"/>
      <c r="L616" s="69"/>
      <c r="M616" s="25"/>
      <c r="N616" s="130"/>
      <c r="O616" s="335"/>
      <c r="P616" s="194"/>
      <c r="Q616" s="329"/>
      <c r="R616" s="329"/>
    </row>
    <row r="617" spans="11:18" ht="23.25" x14ac:dyDescent="0.2">
      <c r="K617" s="140"/>
      <c r="L617" s="69"/>
      <c r="M617" s="25"/>
      <c r="N617" s="130"/>
      <c r="O617" s="335"/>
      <c r="P617" s="194"/>
      <c r="Q617" s="329"/>
      <c r="R617" s="329"/>
    </row>
    <row r="618" spans="11:18" ht="23.25" x14ac:dyDescent="0.2">
      <c r="K618" s="140"/>
      <c r="L618" s="69"/>
      <c r="M618" s="25"/>
      <c r="N618" s="130"/>
      <c r="O618" s="335"/>
      <c r="P618" s="194"/>
      <c r="Q618" s="329"/>
      <c r="R618" s="329"/>
    </row>
    <row r="619" spans="11:18" ht="23.25" x14ac:dyDescent="0.2">
      <c r="K619" s="140"/>
      <c r="L619" s="69"/>
      <c r="M619" s="25"/>
      <c r="N619" s="130"/>
      <c r="O619" s="335"/>
      <c r="P619" s="194"/>
      <c r="Q619" s="329"/>
      <c r="R619" s="329"/>
    </row>
    <row r="620" spans="11:18" ht="23.25" x14ac:dyDescent="0.2">
      <c r="K620" s="140"/>
      <c r="L620" s="69"/>
      <c r="M620" s="25"/>
      <c r="N620" s="130"/>
      <c r="O620" s="335"/>
      <c r="P620" s="194"/>
      <c r="Q620" s="329"/>
      <c r="R620" s="329"/>
    </row>
    <row r="621" spans="11:18" ht="23.25" x14ac:dyDescent="0.2">
      <c r="K621" s="140"/>
      <c r="L621" s="69"/>
      <c r="M621" s="25"/>
      <c r="N621" s="130"/>
      <c r="O621" s="335"/>
      <c r="P621" s="194"/>
      <c r="Q621" s="329"/>
      <c r="R621" s="329"/>
    </row>
    <row r="622" spans="11:18" ht="23.25" x14ac:dyDescent="0.2">
      <c r="K622" s="140"/>
      <c r="L622" s="69"/>
      <c r="M622" s="25"/>
      <c r="N622" s="130"/>
      <c r="O622" s="335"/>
      <c r="P622" s="194"/>
      <c r="Q622" s="329"/>
      <c r="R622" s="329"/>
    </row>
    <row r="623" spans="11:18" ht="23.25" x14ac:dyDescent="0.2">
      <c r="K623" s="140"/>
      <c r="L623" s="69"/>
      <c r="M623" s="25"/>
      <c r="N623" s="130"/>
      <c r="O623" s="335"/>
      <c r="P623" s="194"/>
      <c r="Q623" s="329"/>
      <c r="R623" s="329"/>
    </row>
    <row r="624" spans="11:18" ht="23.25" x14ac:dyDescent="0.2">
      <c r="K624" s="140"/>
      <c r="L624" s="69"/>
      <c r="M624" s="25"/>
      <c r="N624" s="130"/>
      <c r="O624" s="335"/>
      <c r="P624" s="194"/>
      <c r="Q624" s="329"/>
      <c r="R624" s="329"/>
    </row>
    <row r="625" spans="11:18" ht="23.25" x14ac:dyDescent="0.2">
      <c r="K625" s="140"/>
      <c r="L625" s="69"/>
      <c r="M625" s="25"/>
      <c r="N625" s="130"/>
      <c r="O625" s="335"/>
      <c r="P625" s="194"/>
      <c r="Q625" s="329"/>
      <c r="R625" s="329"/>
    </row>
    <row r="626" spans="11:18" ht="23.25" x14ac:dyDescent="0.2">
      <c r="K626" s="140"/>
      <c r="L626" s="69"/>
      <c r="M626" s="25"/>
      <c r="N626" s="130"/>
      <c r="O626" s="335"/>
      <c r="P626" s="194"/>
      <c r="Q626" s="329"/>
      <c r="R626" s="329"/>
    </row>
    <row r="627" spans="11:18" ht="23.25" x14ac:dyDescent="0.2">
      <c r="K627" s="140"/>
      <c r="L627" s="69"/>
      <c r="M627" s="25"/>
      <c r="N627" s="130"/>
      <c r="O627" s="335"/>
      <c r="P627" s="194"/>
      <c r="Q627" s="329"/>
      <c r="R627" s="329"/>
    </row>
    <row r="628" spans="11:18" ht="23.25" x14ac:dyDescent="0.2">
      <c r="K628" s="140"/>
      <c r="L628" s="69"/>
      <c r="M628" s="25"/>
      <c r="N628" s="130"/>
      <c r="O628" s="335"/>
      <c r="P628" s="194"/>
      <c r="Q628" s="329"/>
      <c r="R628" s="329"/>
    </row>
    <row r="629" spans="11:18" ht="23.25" x14ac:dyDescent="0.2">
      <c r="K629" s="140"/>
      <c r="L629" s="69"/>
      <c r="M629" s="25"/>
      <c r="N629" s="130"/>
      <c r="O629" s="335"/>
      <c r="P629" s="194"/>
      <c r="Q629" s="329"/>
      <c r="R629" s="329"/>
    </row>
    <row r="630" spans="11:18" ht="23.25" x14ac:dyDescent="0.2">
      <c r="K630" s="140"/>
      <c r="L630" s="69"/>
      <c r="M630" s="25"/>
      <c r="N630" s="130"/>
      <c r="O630" s="335"/>
      <c r="P630" s="194"/>
      <c r="Q630" s="329"/>
      <c r="R630" s="329"/>
    </row>
    <row r="631" spans="11:18" ht="23.25" x14ac:dyDescent="0.2">
      <c r="K631" s="140"/>
      <c r="L631" s="69"/>
      <c r="M631" s="25"/>
      <c r="N631" s="130"/>
      <c r="O631" s="335"/>
      <c r="P631" s="194"/>
      <c r="Q631" s="329"/>
      <c r="R631" s="329"/>
    </row>
    <row r="632" spans="11:18" ht="23.25" x14ac:dyDescent="0.2">
      <c r="K632" s="140"/>
      <c r="L632" s="69"/>
      <c r="M632" s="25"/>
      <c r="N632" s="130"/>
      <c r="O632" s="335"/>
      <c r="P632" s="194"/>
      <c r="Q632" s="329"/>
      <c r="R632" s="329"/>
    </row>
    <row r="633" spans="11:18" ht="23.25" x14ac:dyDescent="0.2">
      <c r="K633" s="140"/>
      <c r="L633" s="69"/>
      <c r="M633" s="25"/>
      <c r="N633" s="130"/>
      <c r="O633" s="335"/>
      <c r="P633" s="194"/>
      <c r="Q633" s="329"/>
      <c r="R633" s="329"/>
    </row>
    <row r="634" spans="11:18" ht="23.25" x14ac:dyDescent="0.2">
      <c r="K634" s="140"/>
      <c r="L634" s="69"/>
      <c r="M634" s="25"/>
      <c r="N634" s="130"/>
      <c r="O634" s="335"/>
      <c r="P634" s="194"/>
      <c r="Q634" s="329"/>
      <c r="R634" s="329"/>
    </row>
    <row r="635" spans="11:18" ht="23.25" x14ac:dyDescent="0.2">
      <c r="K635" s="140"/>
      <c r="L635" s="69"/>
      <c r="M635" s="25"/>
      <c r="N635" s="130"/>
      <c r="O635" s="335"/>
      <c r="P635" s="194"/>
      <c r="Q635" s="329"/>
      <c r="R635" s="329"/>
    </row>
    <row r="636" spans="11:18" ht="23.25" x14ac:dyDescent="0.2">
      <c r="K636" s="140"/>
      <c r="L636" s="69"/>
      <c r="M636" s="25"/>
      <c r="N636" s="130"/>
      <c r="O636" s="335"/>
      <c r="P636" s="194"/>
      <c r="Q636" s="329"/>
      <c r="R636" s="329"/>
    </row>
    <row r="637" spans="11:18" ht="23.25" x14ac:dyDescent="0.2">
      <c r="K637" s="140"/>
      <c r="L637" s="69"/>
      <c r="M637" s="25"/>
      <c r="N637" s="130"/>
      <c r="O637" s="335"/>
      <c r="P637" s="194"/>
      <c r="Q637" s="329"/>
      <c r="R637" s="329"/>
    </row>
    <row r="638" spans="11:18" ht="23.25" x14ac:dyDescent="0.2">
      <c r="K638" s="140"/>
      <c r="L638" s="69"/>
      <c r="M638" s="25"/>
      <c r="N638" s="130"/>
      <c r="O638" s="335"/>
      <c r="P638" s="194"/>
      <c r="Q638" s="329"/>
      <c r="R638" s="329"/>
    </row>
    <row r="639" spans="11:18" ht="23.25" x14ac:dyDescent="0.2">
      <c r="K639" s="140"/>
      <c r="L639" s="69"/>
      <c r="M639" s="25"/>
      <c r="N639" s="130"/>
      <c r="O639" s="335"/>
      <c r="P639" s="194"/>
      <c r="Q639" s="329"/>
      <c r="R639" s="329"/>
    </row>
    <row r="640" spans="11:18" ht="23.25" x14ac:dyDescent="0.2">
      <c r="K640" s="140"/>
      <c r="L640" s="221"/>
      <c r="M640" s="334"/>
      <c r="N640" s="130"/>
      <c r="O640" s="335"/>
      <c r="P640" s="194"/>
      <c r="Q640" s="329"/>
      <c r="R640" s="329"/>
    </row>
    <row r="641" spans="11:18" ht="23.25" x14ac:dyDescent="0.2">
      <c r="K641" s="140"/>
      <c r="L641" s="221"/>
      <c r="M641" s="334"/>
      <c r="N641" s="130"/>
      <c r="O641" s="335"/>
      <c r="P641" s="194"/>
      <c r="Q641" s="329"/>
      <c r="R641" s="329"/>
    </row>
    <row r="642" spans="11:18" ht="18.75" x14ac:dyDescent="0.2">
      <c r="K642" s="76"/>
      <c r="L642" s="46"/>
      <c r="M642" s="111"/>
      <c r="N642" s="102"/>
      <c r="O642" s="95"/>
      <c r="P642" s="194"/>
      <c r="Q642" s="329"/>
      <c r="R642" s="329"/>
    </row>
    <row r="643" spans="11:18" ht="18" x14ac:dyDescent="0.2">
      <c r="K643" s="199"/>
      <c r="L643" s="83"/>
      <c r="M643" s="199"/>
      <c r="N643" s="200"/>
      <c r="O643" s="83"/>
      <c r="P643" s="194"/>
      <c r="Q643" s="329"/>
      <c r="R643" s="329"/>
    </row>
    <row r="644" spans="11:18" ht="23.25" x14ac:dyDescent="0.2">
      <c r="K644" s="76"/>
      <c r="L644" s="74"/>
      <c r="M644" s="25"/>
      <c r="N644" s="126"/>
      <c r="O644" s="335"/>
      <c r="P644" s="194"/>
      <c r="Q644" s="329"/>
      <c r="R644" s="329"/>
    </row>
    <row r="645" spans="11:18" ht="23.25" x14ac:dyDescent="0.2">
      <c r="K645" s="76"/>
      <c r="L645" s="74"/>
      <c r="M645" s="25"/>
      <c r="N645" s="126"/>
      <c r="O645" s="335"/>
      <c r="P645" s="194"/>
      <c r="Q645" s="329"/>
      <c r="R645" s="329"/>
    </row>
    <row r="646" spans="11:18" ht="23.25" x14ac:dyDescent="0.2">
      <c r="K646" s="76"/>
      <c r="L646" s="74"/>
      <c r="M646" s="25"/>
      <c r="N646" s="126"/>
      <c r="O646" s="335"/>
      <c r="P646" s="194"/>
      <c r="Q646" s="329"/>
      <c r="R646" s="329"/>
    </row>
    <row r="647" spans="11:18" ht="23.25" x14ac:dyDescent="0.2">
      <c r="K647" s="76"/>
      <c r="L647" s="74"/>
      <c r="M647" s="220"/>
      <c r="N647" s="126"/>
      <c r="O647" s="335"/>
      <c r="P647" s="194"/>
      <c r="Q647" s="329"/>
      <c r="R647" s="329"/>
    </row>
    <row r="648" spans="11:18" ht="23.25" x14ac:dyDescent="0.2">
      <c r="K648" s="76"/>
      <c r="L648" s="74"/>
      <c r="M648" s="25"/>
      <c r="N648" s="130"/>
      <c r="O648" s="335"/>
      <c r="P648" s="194"/>
      <c r="Q648" s="329"/>
      <c r="R648" s="329"/>
    </row>
    <row r="649" spans="11:18" ht="18.75" x14ac:dyDescent="0.2">
      <c r="K649" s="76"/>
      <c r="L649" s="45"/>
      <c r="M649" s="111"/>
      <c r="N649" s="102"/>
      <c r="O649" s="80"/>
      <c r="P649" s="194"/>
      <c r="Q649" s="329"/>
      <c r="R649" s="329"/>
    </row>
    <row r="650" spans="11:18" ht="18.75" x14ac:dyDescent="0.2">
      <c r="K650" s="76"/>
      <c r="L650" s="45"/>
      <c r="M650" s="111"/>
      <c r="N650" s="102"/>
      <c r="O650" s="80"/>
      <c r="P650" s="194"/>
      <c r="Q650" s="329"/>
      <c r="R650" s="329"/>
    </row>
    <row r="651" spans="11:18" ht="18.75" x14ac:dyDescent="0.2">
      <c r="K651" s="76"/>
      <c r="L651" s="45"/>
      <c r="M651" s="111"/>
      <c r="N651" s="102"/>
      <c r="O651" s="80"/>
      <c r="P651" s="194"/>
      <c r="Q651" s="329"/>
      <c r="R651" s="329"/>
    </row>
    <row r="652" spans="11:18" ht="18.75" x14ac:dyDescent="0.2">
      <c r="K652" s="76"/>
      <c r="L652" s="45"/>
      <c r="M652" s="111"/>
      <c r="N652" s="102"/>
      <c r="O652" s="80"/>
      <c r="P652" s="194"/>
      <c r="Q652" s="329"/>
      <c r="R652" s="329"/>
    </row>
    <row r="653" spans="11:18" ht="18.75" x14ac:dyDescent="0.2">
      <c r="K653" s="76"/>
      <c r="L653" s="45"/>
      <c r="M653" s="111"/>
      <c r="N653" s="102"/>
      <c r="O653" s="80"/>
      <c r="P653" s="194"/>
      <c r="Q653" s="329"/>
      <c r="R653" s="329"/>
    </row>
    <row r="654" spans="11:18" ht="18" x14ac:dyDescent="0.2">
      <c r="K654" s="199"/>
      <c r="L654" s="83"/>
      <c r="M654" s="199"/>
      <c r="N654" s="200"/>
      <c r="O654" s="83"/>
      <c r="P654" s="194"/>
      <c r="Q654" s="329"/>
      <c r="R654" s="329"/>
    </row>
    <row r="655" spans="11:18" ht="23.25" x14ac:dyDescent="0.2">
      <c r="K655" s="76"/>
      <c r="L655" s="25"/>
      <c r="M655" s="25"/>
      <c r="N655" s="126"/>
      <c r="O655" s="335"/>
      <c r="P655" s="194"/>
      <c r="Q655" s="329"/>
      <c r="R655" s="329"/>
    </row>
    <row r="656" spans="11:18" ht="23.25" x14ac:dyDescent="0.2">
      <c r="K656" s="76"/>
      <c r="L656" s="25"/>
      <c r="M656" s="25"/>
      <c r="N656" s="126"/>
      <c r="O656" s="335"/>
      <c r="P656" s="194"/>
      <c r="Q656" s="329"/>
      <c r="R656" s="329"/>
    </row>
    <row r="657" spans="11:18" ht="23.25" x14ac:dyDescent="0.2">
      <c r="K657" s="76"/>
      <c r="L657" s="25"/>
      <c r="M657" s="25"/>
      <c r="N657" s="130"/>
      <c r="O657" s="335"/>
      <c r="P657" s="194"/>
      <c r="Q657" s="329"/>
      <c r="R657" s="329"/>
    </row>
    <row r="658" spans="11:18" ht="18.75" x14ac:dyDescent="0.2">
      <c r="K658" s="76"/>
      <c r="L658" s="45"/>
      <c r="M658" s="111"/>
      <c r="N658" s="100"/>
      <c r="O658" s="66"/>
      <c r="P658" s="194"/>
      <c r="Q658" s="329"/>
      <c r="R658" s="329"/>
    </row>
    <row r="659" spans="11:18" ht="18.75" x14ac:dyDescent="0.2">
      <c r="K659" s="76"/>
      <c r="L659" s="45"/>
      <c r="M659" s="111"/>
      <c r="N659" s="100"/>
      <c r="O659" s="66"/>
      <c r="P659" s="194"/>
      <c r="Q659" s="329"/>
      <c r="R659" s="329"/>
    </row>
    <row r="660" spans="11:18" ht="18.75" x14ac:dyDescent="0.2">
      <c r="K660" s="76"/>
      <c r="L660" s="45"/>
      <c r="M660" s="111"/>
      <c r="N660" s="100"/>
      <c r="O660" s="66"/>
      <c r="P660" s="194"/>
      <c r="Q660" s="329"/>
      <c r="R660" s="329"/>
    </row>
    <row r="661" spans="11:18" ht="18" x14ac:dyDescent="0.2">
      <c r="K661" s="199"/>
      <c r="L661" s="199"/>
      <c r="M661" s="199"/>
      <c r="N661" s="199"/>
      <c r="O661" s="199"/>
      <c r="P661" s="194"/>
      <c r="Q661" s="329"/>
      <c r="R661" s="329"/>
    </row>
    <row r="662" spans="11:18" ht="23.25" x14ac:dyDescent="0.2">
      <c r="K662" s="76"/>
      <c r="L662" s="25"/>
      <c r="M662" s="25"/>
      <c r="N662" s="130"/>
      <c r="O662" s="335"/>
      <c r="P662" s="194"/>
      <c r="Q662" s="329"/>
      <c r="R662" s="329"/>
    </row>
    <row r="663" spans="11:18" ht="23.25" x14ac:dyDescent="0.2">
      <c r="K663" s="76"/>
      <c r="L663" s="25"/>
      <c r="M663" s="25"/>
      <c r="N663" s="130"/>
      <c r="O663" s="335"/>
      <c r="P663" s="194"/>
      <c r="Q663" s="329"/>
      <c r="R663" s="329"/>
    </row>
    <row r="664" spans="11:18" ht="23.25" x14ac:dyDescent="0.2">
      <c r="K664" s="148"/>
      <c r="L664" s="73"/>
      <c r="M664" s="73"/>
      <c r="N664" s="144"/>
      <c r="O664" s="134"/>
      <c r="P664" s="194"/>
      <c r="Q664" s="329"/>
      <c r="R664" s="329"/>
    </row>
    <row r="665" spans="11:18" ht="23.25" x14ac:dyDescent="0.2">
      <c r="K665" s="140"/>
      <c r="L665" s="25"/>
      <c r="M665" s="25"/>
      <c r="N665" s="130"/>
      <c r="O665" s="335"/>
      <c r="P665" s="194"/>
      <c r="Q665" s="329"/>
      <c r="R665" s="329"/>
    </row>
    <row r="666" spans="11:18" ht="23.25" x14ac:dyDescent="0.2">
      <c r="K666" s="140"/>
      <c r="L666" s="334"/>
      <c r="M666" s="334"/>
      <c r="N666" s="130"/>
      <c r="O666" s="335"/>
      <c r="P666" s="194"/>
      <c r="Q666" s="329"/>
      <c r="R666" s="329"/>
    </row>
    <row r="667" spans="11:18" ht="18" x14ac:dyDescent="0.2">
      <c r="K667" s="200"/>
      <c r="L667" s="200"/>
      <c r="M667" s="200"/>
      <c r="N667" s="200"/>
      <c r="O667" s="200"/>
      <c r="P667" s="194"/>
      <c r="Q667" s="329"/>
      <c r="R667" s="329"/>
    </row>
    <row r="668" spans="11:18" ht="23.25" x14ac:dyDescent="0.2">
      <c r="K668" s="140"/>
      <c r="L668" s="25"/>
      <c r="M668" s="25"/>
      <c r="N668" s="130"/>
      <c r="O668" s="335"/>
      <c r="P668" s="194"/>
      <c r="Q668" s="329"/>
      <c r="R668" s="329"/>
    </row>
    <row r="669" spans="11:18" ht="23.25" x14ac:dyDescent="0.2">
      <c r="K669" s="140"/>
      <c r="L669" s="25"/>
      <c r="M669" s="25"/>
      <c r="N669" s="130"/>
      <c r="O669" s="142"/>
      <c r="P669" s="194"/>
      <c r="Q669" s="329"/>
      <c r="R669" s="329"/>
    </row>
    <row r="670" spans="11:18" ht="23.25" x14ac:dyDescent="0.2">
      <c r="K670" s="76"/>
      <c r="L670" s="25"/>
      <c r="M670" s="25"/>
      <c r="N670" s="130"/>
      <c r="O670" s="335"/>
      <c r="P670" s="194"/>
      <c r="Q670" s="329"/>
      <c r="R670" s="329"/>
    </row>
    <row r="671" spans="11:18" ht="23.25" x14ac:dyDescent="0.2">
      <c r="K671" s="76"/>
      <c r="L671" s="25"/>
      <c r="M671" s="25"/>
      <c r="N671" s="130"/>
      <c r="O671" s="335"/>
      <c r="P671" s="194"/>
      <c r="Q671" s="329"/>
      <c r="R671" s="329"/>
    </row>
    <row r="672" spans="11:18" ht="23.25" x14ac:dyDescent="0.2">
      <c r="K672" s="76"/>
      <c r="L672" s="25"/>
      <c r="M672" s="25"/>
      <c r="N672" s="130"/>
      <c r="O672" s="335"/>
      <c r="P672" s="194"/>
      <c r="Q672" s="329"/>
      <c r="R672" s="329"/>
    </row>
    <row r="673" spans="11:18" ht="18.75" x14ac:dyDescent="0.2">
      <c r="K673" s="76"/>
      <c r="L673" s="45"/>
      <c r="M673" s="111"/>
      <c r="N673" s="103"/>
      <c r="O673" s="66"/>
      <c r="P673" s="194"/>
      <c r="Q673" s="329"/>
      <c r="R673" s="329"/>
    </row>
    <row r="674" spans="11:18" ht="18" x14ac:dyDescent="0.2">
      <c r="K674" s="76"/>
      <c r="L674" s="45"/>
      <c r="M674" s="113"/>
      <c r="N674" s="91"/>
      <c r="O674" s="96"/>
      <c r="P674" s="194"/>
      <c r="Q674" s="329"/>
      <c r="R674" s="329"/>
    </row>
    <row r="675" spans="11:18" ht="18" x14ac:dyDescent="0.2">
      <c r="K675" s="199"/>
      <c r="L675" s="83"/>
      <c r="M675" s="199"/>
      <c r="N675" s="200"/>
      <c r="O675" s="83"/>
      <c r="P675" s="194"/>
      <c r="Q675" s="329"/>
      <c r="R675" s="329"/>
    </row>
    <row r="676" spans="11:18" ht="23.25" x14ac:dyDescent="0.2">
      <c r="K676" s="76"/>
      <c r="L676" s="25"/>
      <c r="M676" s="220"/>
      <c r="N676" s="126"/>
      <c r="O676" s="335"/>
      <c r="P676" s="194"/>
      <c r="Q676" s="329"/>
      <c r="R676" s="329"/>
    </row>
    <row r="677" spans="11:18" ht="23.25" x14ac:dyDescent="0.2">
      <c r="K677" s="76"/>
      <c r="L677" s="25"/>
      <c r="M677" s="25"/>
      <c r="N677" s="130"/>
      <c r="O677" s="335"/>
      <c r="P677" s="194"/>
      <c r="Q677" s="329"/>
      <c r="R677" s="329"/>
    </row>
    <row r="678" spans="11:18" ht="23.25" x14ac:dyDescent="0.2">
      <c r="K678" s="76"/>
      <c r="L678" s="25"/>
      <c r="M678" s="220"/>
      <c r="N678" s="130"/>
      <c r="O678" s="335"/>
      <c r="P678" s="194"/>
      <c r="Q678" s="329"/>
      <c r="R678" s="329"/>
    </row>
    <row r="679" spans="11:18" ht="23.25" x14ac:dyDescent="0.2">
      <c r="K679" s="76"/>
      <c r="L679" s="25"/>
      <c r="M679" s="220"/>
      <c r="N679" s="130"/>
      <c r="O679" s="211"/>
      <c r="P679" s="194"/>
      <c r="Q679" s="329"/>
      <c r="R679" s="329"/>
    </row>
    <row r="680" spans="11:18" ht="23.25" x14ac:dyDescent="0.2">
      <c r="K680" s="76"/>
      <c r="L680" s="25"/>
      <c r="M680" s="220"/>
      <c r="N680" s="130"/>
      <c r="O680" s="335"/>
      <c r="P680" s="194"/>
      <c r="Q680" s="329"/>
      <c r="R680" s="329"/>
    </row>
    <row r="681" spans="11:18" ht="23.25" x14ac:dyDescent="0.2">
      <c r="K681" s="76"/>
      <c r="L681" s="25"/>
      <c r="M681" s="25"/>
      <c r="N681" s="130"/>
      <c r="O681" s="335"/>
      <c r="P681" s="194"/>
      <c r="Q681" s="329"/>
      <c r="R681" s="329"/>
    </row>
    <row r="682" spans="11:18" ht="18.75" x14ac:dyDescent="0.2">
      <c r="K682" s="76"/>
      <c r="L682" s="45"/>
      <c r="M682" s="111"/>
      <c r="N682" s="105"/>
      <c r="O682" s="66"/>
      <c r="P682" s="194"/>
      <c r="Q682" s="329"/>
      <c r="R682" s="329"/>
    </row>
    <row r="683" spans="11:18" ht="18.75" x14ac:dyDescent="0.2">
      <c r="K683" s="76"/>
      <c r="L683" s="45"/>
      <c r="M683" s="111"/>
      <c r="N683" s="100"/>
      <c r="O683" s="66"/>
      <c r="P683" s="194"/>
      <c r="Q683" s="329"/>
      <c r="R683" s="329"/>
    </row>
    <row r="684" spans="11:18" ht="18" x14ac:dyDescent="0.2">
      <c r="K684" s="199"/>
      <c r="L684" s="83"/>
      <c r="M684" s="199"/>
      <c r="N684" s="200"/>
      <c r="O684" s="83"/>
      <c r="P684" s="194"/>
      <c r="Q684" s="329"/>
      <c r="R684" s="329"/>
    </row>
    <row r="685" spans="11:18" ht="23.25" x14ac:dyDescent="0.2">
      <c r="K685" s="183"/>
      <c r="L685" s="25"/>
      <c r="M685" s="25"/>
      <c r="N685" s="130"/>
      <c r="O685" s="335"/>
      <c r="P685" s="194"/>
      <c r="Q685" s="329"/>
      <c r="R685" s="329"/>
    </row>
    <row r="686" spans="11:18" ht="23.25" x14ac:dyDescent="0.2">
      <c r="K686" s="131"/>
      <c r="L686" s="25"/>
      <c r="M686" s="25"/>
      <c r="N686" s="130"/>
      <c r="O686" s="335"/>
      <c r="P686" s="194"/>
      <c r="Q686" s="329"/>
      <c r="R686" s="329"/>
    </row>
    <row r="687" spans="11:18" ht="23.25" x14ac:dyDescent="0.2">
      <c r="K687" s="76"/>
      <c r="L687" s="25"/>
      <c r="M687" s="73"/>
      <c r="N687" s="130"/>
      <c r="O687" s="335"/>
      <c r="P687" s="194"/>
      <c r="Q687" s="329"/>
      <c r="R687" s="329"/>
    </row>
    <row r="688" spans="11:18" ht="23.25" x14ac:dyDescent="0.2">
      <c r="K688" s="76"/>
      <c r="L688" s="25"/>
      <c r="M688" s="25"/>
      <c r="N688" s="130"/>
      <c r="O688" s="335"/>
      <c r="P688" s="194"/>
      <c r="Q688" s="329"/>
      <c r="R688" s="329"/>
    </row>
    <row r="689" spans="11:18" ht="23.25" x14ac:dyDescent="0.2">
      <c r="K689" s="76"/>
      <c r="L689" s="45"/>
      <c r="M689" s="111"/>
      <c r="N689" s="102"/>
      <c r="O689" s="81"/>
      <c r="P689" s="194"/>
      <c r="Q689" s="329"/>
      <c r="R689" s="329"/>
    </row>
    <row r="690" spans="11:18" ht="21" x14ac:dyDescent="0.2">
      <c r="K690" s="76"/>
      <c r="L690" s="45"/>
      <c r="M690" s="111"/>
      <c r="N690" s="105"/>
      <c r="O690" s="82"/>
      <c r="P690" s="194"/>
      <c r="Q690" s="329"/>
      <c r="R690" s="329"/>
    </row>
    <row r="691" spans="11:18" ht="18" x14ac:dyDescent="0.2">
      <c r="K691" s="199"/>
      <c r="L691" s="83"/>
      <c r="M691" s="199"/>
      <c r="N691" s="200"/>
      <c r="O691" s="83"/>
      <c r="P691" s="194"/>
      <c r="Q691" s="329"/>
      <c r="R691" s="329"/>
    </row>
    <row r="692" spans="11:18" ht="23.25" x14ac:dyDescent="0.2">
      <c r="K692" s="76"/>
      <c r="L692" s="220"/>
      <c r="M692" s="25"/>
      <c r="N692" s="130"/>
      <c r="O692" s="335"/>
      <c r="P692" s="194"/>
      <c r="Q692" s="329"/>
      <c r="R692" s="329"/>
    </row>
    <row r="693" spans="11:18" ht="23.25" x14ac:dyDescent="0.2">
      <c r="K693" s="76"/>
      <c r="L693" s="220"/>
      <c r="M693" s="25"/>
      <c r="N693" s="130"/>
      <c r="O693" s="335"/>
      <c r="P693" s="194"/>
      <c r="Q693" s="329"/>
      <c r="R693" s="329"/>
    </row>
    <row r="694" spans="11:18" ht="23.25" x14ac:dyDescent="0.2">
      <c r="K694" s="76"/>
      <c r="L694" s="220"/>
      <c r="M694" s="25"/>
      <c r="N694" s="130"/>
      <c r="O694" s="335"/>
      <c r="P694" s="194"/>
      <c r="Q694" s="329"/>
      <c r="R694" s="329"/>
    </row>
    <row r="695" spans="11:18" ht="23.25" x14ac:dyDescent="0.2">
      <c r="K695" s="76"/>
      <c r="L695" s="220"/>
      <c r="M695" s="25"/>
      <c r="N695" s="130"/>
      <c r="O695" s="335"/>
      <c r="P695" s="194"/>
      <c r="Q695" s="329"/>
      <c r="R695" s="329"/>
    </row>
    <row r="696" spans="11:18" ht="18.75" x14ac:dyDescent="0.2">
      <c r="K696" s="76"/>
      <c r="L696" s="45"/>
      <c r="M696" s="111"/>
      <c r="N696" s="100"/>
      <c r="O696" s="66"/>
      <c r="P696" s="194"/>
      <c r="Q696" s="329"/>
      <c r="R696" s="329"/>
    </row>
    <row r="697" spans="11:18" ht="18.75" x14ac:dyDescent="0.2">
      <c r="K697" s="76"/>
      <c r="L697" s="45"/>
      <c r="M697" s="111"/>
      <c r="N697" s="100"/>
      <c r="O697" s="66"/>
      <c r="P697" s="194"/>
      <c r="Q697" s="329"/>
      <c r="R697" s="329"/>
    </row>
    <row r="698" spans="11:18" ht="18" x14ac:dyDescent="0.2">
      <c r="K698" s="199"/>
      <c r="L698" s="83"/>
      <c r="M698" s="199"/>
      <c r="N698" s="200"/>
      <c r="O698" s="83"/>
      <c r="P698" s="194"/>
      <c r="Q698" s="329"/>
      <c r="R698" s="329"/>
    </row>
    <row r="699" spans="11:18" ht="24" thickBot="1" x14ac:dyDescent="0.25">
      <c r="K699" s="76"/>
      <c r="L699" s="50"/>
      <c r="M699" s="25"/>
      <c r="N699" s="130"/>
      <c r="O699" s="335"/>
      <c r="P699" s="194"/>
      <c r="Q699" s="329"/>
      <c r="R699" s="329"/>
    </row>
    <row r="700" spans="11:18" ht="19.5" thickTop="1" x14ac:dyDescent="0.2">
      <c r="K700" s="76"/>
      <c r="L700" s="45"/>
      <c r="M700" s="111"/>
      <c r="N700" s="100"/>
      <c r="O700" s="66"/>
      <c r="P700" s="194"/>
      <c r="Q700" s="329"/>
      <c r="R700" s="329"/>
    </row>
    <row r="701" spans="11:18" ht="21" x14ac:dyDescent="0.2">
      <c r="K701" s="76"/>
      <c r="L701" s="45"/>
      <c r="M701" s="111"/>
      <c r="N701" s="90"/>
      <c r="O701" s="82"/>
      <c r="P701" s="194"/>
      <c r="Q701" s="329"/>
      <c r="R701" s="329"/>
    </row>
    <row r="702" spans="11:18" ht="18" x14ac:dyDescent="0.2">
      <c r="K702" s="199"/>
      <c r="L702" s="83"/>
      <c r="M702" s="199"/>
      <c r="N702" s="200"/>
      <c r="O702" s="83"/>
      <c r="P702" s="194"/>
      <c r="Q702" s="329"/>
      <c r="R702" s="329"/>
    </row>
    <row r="703" spans="11:18" ht="23.25" x14ac:dyDescent="0.2">
      <c r="K703" s="76"/>
      <c r="L703" s="25"/>
      <c r="M703" s="25"/>
      <c r="N703" s="130"/>
      <c r="O703" s="335"/>
      <c r="P703" s="194"/>
      <c r="Q703" s="329"/>
      <c r="R703" s="329"/>
    </row>
    <row r="704" spans="11:18" ht="21" x14ac:dyDescent="0.2">
      <c r="K704" s="76"/>
      <c r="L704" s="45"/>
      <c r="M704" s="111"/>
      <c r="N704" s="90"/>
      <c r="O704" s="82"/>
      <c r="P704" s="194"/>
      <c r="Q704" s="329"/>
      <c r="R704" s="329"/>
    </row>
    <row r="705" spans="11:18" ht="18.75" x14ac:dyDescent="0.2">
      <c r="K705" s="76"/>
      <c r="L705" s="45"/>
      <c r="M705" s="111"/>
      <c r="N705" s="105"/>
      <c r="O705" s="66"/>
      <c r="P705" s="194"/>
      <c r="Q705" s="329"/>
      <c r="R705" s="329"/>
    </row>
    <row r="706" spans="11:18" ht="19.5" thickBot="1" x14ac:dyDescent="0.25">
      <c r="K706" s="76"/>
      <c r="L706" s="45"/>
      <c r="M706" s="111"/>
      <c r="N706" s="105"/>
      <c r="O706" s="66"/>
      <c r="P706" s="194"/>
      <c r="Q706" s="329"/>
      <c r="R706" s="329"/>
    </row>
    <row r="707" spans="11:18" ht="22.5" thickBot="1" x14ac:dyDescent="0.25">
      <c r="K707" s="205"/>
      <c r="L707" s="206"/>
      <c r="M707" s="205"/>
      <c r="N707" s="207"/>
      <c r="O707" s="206"/>
      <c r="P707" s="208"/>
      <c r="Q707" s="329"/>
      <c r="R707" s="329"/>
    </row>
    <row r="708" spans="11:18" ht="23.25" x14ac:dyDescent="0.2">
      <c r="K708" s="76"/>
      <c r="L708" s="46"/>
      <c r="M708" s="111"/>
      <c r="N708" s="104"/>
      <c r="O708" s="97"/>
      <c r="P708" s="194"/>
      <c r="Q708" s="329"/>
      <c r="R708" s="329"/>
    </row>
    <row r="709" spans="11:18" ht="23.25" x14ac:dyDescent="0.2">
      <c r="K709" s="76"/>
      <c r="L709" s="46"/>
      <c r="M709" s="111"/>
      <c r="N709" s="104"/>
      <c r="O709" s="97"/>
      <c r="P709" s="194"/>
      <c r="Q709" s="329"/>
      <c r="R709" s="329"/>
    </row>
    <row r="710" spans="11:18" ht="23.25" x14ac:dyDescent="0.2">
      <c r="K710" s="76"/>
      <c r="L710" s="46"/>
      <c r="M710" s="115"/>
      <c r="N710" s="104"/>
      <c r="O710" s="97"/>
      <c r="P710" s="194"/>
      <c r="Q710" s="329"/>
      <c r="R710" s="329"/>
    </row>
    <row r="711" spans="11:18" ht="23.25" x14ac:dyDescent="0.2">
      <c r="K711" s="76"/>
      <c r="L711" s="35"/>
      <c r="M711" s="69"/>
      <c r="N711" s="126"/>
      <c r="O711" s="335"/>
      <c r="P711" s="194"/>
      <c r="Q711" s="329"/>
      <c r="R711" s="329"/>
    </row>
    <row r="712" spans="11:18" ht="23.25" x14ac:dyDescent="0.2">
      <c r="K712" s="76"/>
      <c r="L712" s="35"/>
      <c r="M712" s="69"/>
      <c r="N712" s="126"/>
      <c r="O712" s="335"/>
      <c r="P712" s="194"/>
      <c r="Q712" s="329"/>
      <c r="R712" s="329"/>
    </row>
    <row r="713" spans="11:18" ht="23.25" x14ac:dyDescent="0.2">
      <c r="K713" s="76"/>
      <c r="L713" s="35"/>
      <c r="M713" s="25"/>
      <c r="N713" s="126"/>
      <c r="O713" s="335"/>
      <c r="P713" s="194"/>
      <c r="Q713" s="329"/>
      <c r="R713" s="329"/>
    </row>
    <row r="714" spans="11:18" ht="23.25" x14ac:dyDescent="0.2">
      <c r="K714" s="76"/>
      <c r="L714" s="35"/>
      <c r="M714" s="25"/>
      <c r="N714" s="126"/>
      <c r="O714" s="335"/>
      <c r="P714" s="194"/>
      <c r="Q714" s="329"/>
      <c r="R714" s="329"/>
    </row>
    <row r="715" spans="11:18" ht="20.25" x14ac:dyDescent="0.3">
      <c r="K715" s="76"/>
      <c r="L715" s="35"/>
      <c r="M715" s="25"/>
      <c r="N715" s="195"/>
      <c r="O715" s="222"/>
      <c r="P715" s="194"/>
      <c r="Q715" s="329"/>
      <c r="R715" s="329"/>
    </row>
    <row r="716" spans="11:18" ht="23.25" x14ac:dyDescent="0.2">
      <c r="K716" s="76"/>
      <c r="L716" s="35"/>
      <c r="M716" s="25"/>
      <c r="N716" s="126"/>
      <c r="O716" s="335"/>
      <c r="P716" s="194"/>
      <c r="Q716" s="329"/>
      <c r="R716" s="329"/>
    </row>
    <row r="717" spans="11:18" ht="23.25" x14ac:dyDescent="0.2">
      <c r="K717" s="76"/>
      <c r="L717" s="35"/>
      <c r="M717" s="25"/>
      <c r="N717" s="126"/>
      <c r="O717" s="335"/>
      <c r="P717" s="194"/>
      <c r="Q717" s="329"/>
      <c r="R717" s="329"/>
    </row>
    <row r="718" spans="11:18" ht="23.25" x14ac:dyDescent="0.2">
      <c r="K718" s="76"/>
      <c r="L718" s="35"/>
      <c r="M718" s="69"/>
      <c r="N718" s="126"/>
      <c r="O718" s="335"/>
      <c r="P718" s="194"/>
      <c r="Q718" s="329"/>
      <c r="R718" s="329"/>
    </row>
    <row r="719" spans="11:18" ht="23.25" x14ac:dyDescent="0.2">
      <c r="K719" s="140"/>
      <c r="L719" s="35"/>
      <c r="M719" s="25"/>
      <c r="N719" s="126"/>
      <c r="O719" s="335"/>
      <c r="P719" s="194"/>
      <c r="Q719" s="329"/>
      <c r="R719" s="329"/>
    </row>
    <row r="720" spans="11:18" ht="23.25" x14ac:dyDescent="0.2">
      <c r="K720" s="140"/>
      <c r="L720" s="35"/>
      <c r="M720" s="25"/>
      <c r="N720" s="130"/>
      <c r="O720" s="335"/>
      <c r="P720" s="194"/>
      <c r="Q720" s="329"/>
      <c r="R720" s="329"/>
    </row>
    <row r="721" spans="11:18" ht="23.25" x14ac:dyDescent="0.2">
      <c r="K721" s="140"/>
      <c r="L721" s="35"/>
      <c r="M721" s="25"/>
      <c r="N721" s="130"/>
      <c r="O721" s="335"/>
      <c r="P721" s="194"/>
      <c r="Q721" s="329"/>
      <c r="R721" s="329"/>
    </row>
    <row r="722" spans="11:18" ht="23.25" x14ac:dyDescent="0.2">
      <c r="K722" s="140"/>
      <c r="L722" s="35"/>
      <c r="M722" s="69"/>
      <c r="N722" s="130"/>
      <c r="O722" s="335"/>
      <c r="P722" s="194"/>
      <c r="Q722" s="329"/>
      <c r="R722" s="329"/>
    </row>
    <row r="723" spans="11:18" ht="23.25" x14ac:dyDescent="0.2">
      <c r="K723" s="148"/>
      <c r="L723" s="189"/>
      <c r="M723" s="73"/>
      <c r="N723" s="144"/>
      <c r="O723" s="134"/>
      <c r="P723" s="217"/>
      <c r="Q723" s="329"/>
      <c r="R723" s="329"/>
    </row>
    <row r="724" spans="11:18" ht="23.25" x14ac:dyDescent="0.2">
      <c r="K724" s="140"/>
      <c r="L724" s="189"/>
      <c r="M724" s="25"/>
      <c r="N724" s="130"/>
      <c r="O724" s="335"/>
      <c r="P724" s="217"/>
      <c r="Q724" s="329"/>
      <c r="R724" s="329"/>
    </row>
    <row r="725" spans="11:18" ht="23.25" x14ac:dyDescent="0.2">
      <c r="K725" s="140"/>
      <c r="L725" s="189"/>
      <c r="M725" s="25"/>
      <c r="N725" s="130"/>
      <c r="O725" s="142"/>
      <c r="P725" s="217"/>
      <c r="Q725" s="329"/>
      <c r="R725" s="329"/>
    </row>
    <row r="726" spans="11:18" ht="23.25" x14ac:dyDescent="0.2">
      <c r="K726" s="140"/>
      <c r="L726" s="189"/>
      <c r="M726" s="25"/>
      <c r="N726" s="130"/>
      <c r="O726" s="335"/>
      <c r="P726" s="217"/>
      <c r="Q726" s="329"/>
      <c r="R726" s="329"/>
    </row>
    <row r="727" spans="11:18" ht="23.25" x14ac:dyDescent="0.2">
      <c r="K727" s="140"/>
      <c r="L727" s="189"/>
      <c r="M727" s="25"/>
      <c r="N727" s="130"/>
      <c r="O727" s="335"/>
      <c r="P727" s="217"/>
      <c r="Q727" s="329"/>
      <c r="R727" s="329"/>
    </row>
    <row r="728" spans="11:18" ht="23.25" x14ac:dyDescent="0.2">
      <c r="K728" s="140"/>
      <c r="L728" s="189"/>
      <c r="M728" s="25"/>
      <c r="N728" s="130"/>
      <c r="O728" s="335"/>
      <c r="P728" s="217"/>
      <c r="Q728" s="329"/>
      <c r="R728" s="329"/>
    </row>
    <row r="729" spans="11:18" ht="23.25" x14ac:dyDescent="0.2">
      <c r="K729" s="140"/>
      <c r="L729" s="167"/>
      <c r="M729" s="334"/>
      <c r="N729" s="130"/>
      <c r="O729" s="335"/>
      <c r="P729" s="223"/>
      <c r="Q729" s="329"/>
      <c r="R729" s="329"/>
    </row>
    <row r="730" spans="11:18" ht="23.25" x14ac:dyDescent="0.2">
      <c r="K730" s="140"/>
      <c r="L730" s="167"/>
      <c r="M730" s="25"/>
      <c r="N730" s="130"/>
      <c r="O730" s="335"/>
      <c r="P730" s="223"/>
      <c r="Q730" s="329"/>
      <c r="R730" s="329"/>
    </row>
    <row r="731" spans="11:18" ht="23.25" x14ac:dyDescent="0.2">
      <c r="K731" s="140"/>
      <c r="L731" s="167"/>
      <c r="M731" s="73"/>
      <c r="N731" s="130"/>
      <c r="O731" s="335"/>
      <c r="P731" s="223"/>
      <c r="Q731" s="329"/>
      <c r="R731" s="329"/>
    </row>
    <row r="732" spans="11:18" ht="23.25" x14ac:dyDescent="0.2">
      <c r="K732" s="140"/>
      <c r="L732" s="167"/>
      <c r="M732" s="73"/>
      <c r="N732" s="130"/>
      <c r="O732" s="335"/>
      <c r="P732" s="223"/>
      <c r="Q732" s="329"/>
      <c r="R732" s="329"/>
    </row>
    <row r="733" spans="11:18" ht="23.25" x14ac:dyDescent="0.2">
      <c r="K733" s="140"/>
      <c r="L733" s="167"/>
      <c r="M733" s="25"/>
      <c r="N733" s="130"/>
      <c r="O733" s="335"/>
      <c r="P733" s="223"/>
      <c r="Q733" s="329"/>
      <c r="R733" s="329"/>
    </row>
    <row r="734" spans="11:18" ht="23.25" x14ac:dyDescent="0.2">
      <c r="K734" s="188"/>
      <c r="L734" s="224"/>
      <c r="M734" s="73"/>
      <c r="N734" s="144"/>
      <c r="O734" s="134"/>
      <c r="P734" s="223"/>
      <c r="Q734" s="329"/>
      <c r="R734" s="329"/>
    </row>
    <row r="735" spans="11:18" ht="23.25" x14ac:dyDescent="0.2">
      <c r="K735" s="140"/>
      <c r="L735" s="224"/>
      <c r="M735" s="25"/>
      <c r="N735" s="130"/>
      <c r="O735" s="335"/>
      <c r="P735" s="223"/>
      <c r="Q735" s="329"/>
      <c r="R735" s="329"/>
    </row>
    <row r="736" spans="11:18" ht="23.25" x14ac:dyDescent="0.2">
      <c r="K736" s="140"/>
      <c r="L736" s="224"/>
      <c r="M736" s="45"/>
      <c r="N736" s="149"/>
      <c r="O736" s="335"/>
      <c r="P736" s="223"/>
      <c r="Q736" s="329"/>
      <c r="R736" s="329"/>
    </row>
    <row r="737" spans="11:18" ht="23.25" x14ac:dyDescent="0.3">
      <c r="K737" s="140"/>
      <c r="L737" s="224"/>
      <c r="M737" s="69"/>
      <c r="N737" s="130"/>
      <c r="O737" s="225"/>
      <c r="P737" s="223"/>
      <c r="Q737" s="329"/>
      <c r="R737" s="329"/>
    </row>
    <row r="738" spans="11:18" ht="23.25" x14ac:dyDescent="0.2">
      <c r="K738" s="140"/>
      <c r="L738" s="224"/>
      <c r="M738" s="45"/>
      <c r="N738" s="130"/>
      <c r="O738" s="335"/>
      <c r="P738" s="223"/>
      <c r="Q738" s="329"/>
      <c r="R738" s="329"/>
    </row>
    <row r="739" spans="11:18" ht="23.25" x14ac:dyDescent="0.2">
      <c r="K739" s="140"/>
      <c r="L739" s="224"/>
      <c r="M739" s="69"/>
      <c r="N739" s="130"/>
      <c r="O739" s="335"/>
      <c r="P739" s="223"/>
      <c r="Q739" s="329"/>
      <c r="R739" s="329"/>
    </row>
    <row r="740" spans="11:18" ht="23.25" x14ac:dyDescent="0.2">
      <c r="K740" s="140"/>
      <c r="L740" s="224"/>
      <c r="M740" s="25"/>
      <c r="N740" s="130"/>
      <c r="O740" s="335"/>
      <c r="P740" s="223"/>
      <c r="Q740" s="329"/>
      <c r="R740" s="329"/>
    </row>
    <row r="741" spans="11:18" ht="23.25" x14ac:dyDescent="0.2">
      <c r="K741" s="140"/>
      <c r="L741" s="224"/>
      <c r="M741" s="69"/>
      <c r="N741" s="130"/>
      <c r="O741" s="335"/>
      <c r="P741" s="223"/>
      <c r="Q741" s="329"/>
      <c r="R741" s="329"/>
    </row>
    <row r="742" spans="11:18" ht="23.25" x14ac:dyDescent="0.2">
      <c r="K742" s="140"/>
      <c r="L742" s="224"/>
      <c r="M742" s="45"/>
      <c r="N742" s="130"/>
      <c r="O742" s="335"/>
      <c r="P742" s="223"/>
      <c r="Q742" s="329"/>
      <c r="R742" s="329"/>
    </row>
    <row r="743" spans="11:18" ht="23.25" x14ac:dyDescent="0.2">
      <c r="K743" s="140"/>
      <c r="L743" s="224"/>
      <c r="M743" s="27"/>
      <c r="N743" s="130"/>
      <c r="O743" s="335"/>
      <c r="P743" s="223"/>
      <c r="Q743" s="329"/>
      <c r="R743" s="329"/>
    </row>
    <row r="744" spans="11:18" ht="23.25" x14ac:dyDescent="0.2">
      <c r="K744" s="140"/>
      <c r="L744" s="224"/>
      <c r="M744" s="69"/>
      <c r="N744" s="130"/>
      <c r="O744" s="335"/>
      <c r="P744" s="223"/>
      <c r="Q744" s="329"/>
      <c r="R744" s="329"/>
    </row>
    <row r="745" spans="11:18" ht="23.25" x14ac:dyDescent="0.2">
      <c r="K745" s="140"/>
      <c r="L745" s="224"/>
      <c r="M745" s="25"/>
      <c r="N745" s="130"/>
      <c r="O745" s="335"/>
      <c r="P745" s="223"/>
      <c r="Q745" s="329"/>
      <c r="R745" s="329"/>
    </row>
    <row r="746" spans="11:18" ht="23.25" x14ac:dyDescent="0.2">
      <c r="K746" s="140"/>
      <c r="L746" s="224"/>
      <c r="M746" s="73"/>
      <c r="N746" s="130"/>
      <c r="O746" s="335"/>
      <c r="P746" s="223"/>
      <c r="Q746" s="329"/>
      <c r="R746" s="329"/>
    </row>
    <row r="747" spans="11:18" ht="23.25" x14ac:dyDescent="0.2">
      <c r="K747" s="140"/>
      <c r="L747" s="224"/>
      <c r="M747" s="69"/>
      <c r="N747" s="130"/>
      <c r="O747" s="335"/>
      <c r="P747" s="223"/>
      <c r="Q747" s="329"/>
      <c r="R747" s="329"/>
    </row>
    <row r="748" spans="11:18" ht="23.25" x14ac:dyDescent="0.2">
      <c r="K748" s="140"/>
      <c r="L748" s="35"/>
      <c r="M748" s="25"/>
      <c r="N748" s="126"/>
      <c r="O748" s="335"/>
      <c r="P748" s="223"/>
      <c r="Q748" s="329"/>
      <c r="R748" s="329"/>
    </row>
    <row r="749" spans="11:18" ht="18" x14ac:dyDescent="0.2">
      <c r="K749" s="199"/>
      <c r="L749" s="83"/>
      <c r="M749" s="199"/>
      <c r="N749" s="200"/>
      <c r="O749" s="83"/>
      <c r="P749" s="194"/>
      <c r="Q749" s="329"/>
      <c r="R749" s="329"/>
    </row>
    <row r="750" spans="11:18" ht="23.25" x14ac:dyDescent="0.2">
      <c r="K750" s="226"/>
      <c r="L750" s="25"/>
      <c r="M750" s="45"/>
      <c r="N750" s="126"/>
      <c r="O750" s="335"/>
      <c r="P750" s="194"/>
      <c r="Q750" s="329"/>
      <c r="R750" s="329"/>
    </row>
    <row r="751" spans="11:18" ht="23.25" x14ac:dyDescent="0.2">
      <c r="K751" s="76"/>
      <c r="L751" s="25"/>
      <c r="M751" s="45"/>
      <c r="N751" s="126"/>
      <c r="O751" s="335"/>
      <c r="P751" s="194"/>
      <c r="Q751" s="329"/>
      <c r="R751" s="329"/>
    </row>
    <row r="752" spans="11:18" ht="18.75" x14ac:dyDescent="0.2">
      <c r="K752" s="76"/>
      <c r="L752" s="46"/>
      <c r="M752" s="111"/>
      <c r="N752" s="100"/>
      <c r="O752" s="66"/>
      <c r="P752" s="194"/>
      <c r="Q752" s="329"/>
      <c r="R752" s="329"/>
    </row>
    <row r="753" spans="11:18" ht="18.75" x14ac:dyDescent="0.2">
      <c r="K753" s="76"/>
      <c r="L753" s="46"/>
      <c r="M753" s="111"/>
      <c r="N753" s="100"/>
      <c r="O753" s="66"/>
      <c r="P753" s="194"/>
      <c r="Q753" s="329"/>
      <c r="R753" s="329"/>
    </row>
    <row r="754" spans="11:18" ht="18.75" x14ac:dyDescent="0.2">
      <c r="K754" s="76"/>
      <c r="L754" s="46"/>
      <c r="M754" s="111"/>
      <c r="N754" s="100"/>
      <c r="O754" s="66"/>
      <c r="P754" s="194"/>
      <c r="Q754" s="329"/>
      <c r="R754" s="329"/>
    </row>
    <row r="755" spans="11:18" ht="18" x14ac:dyDescent="0.2">
      <c r="K755" s="199"/>
      <c r="L755" s="83"/>
      <c r="M755" s="199"/>
      <c r="N755" s="200"/>
      <c r="O755" s="83"/>
      <c r="P755" s="194"/>
      <c r="Q755" s="329"/>
      <c r="R755" s="329"/>
    </row>
    <row r="756" spans="11:18" ht="23.25" x14ac:dyDescent="0.2">
      <c r="K756" s="76"/>
      <c r="L756" s="25"/>
      <c r="M756" s="27"/>
      <c r="N756" s="126"/>
      <c r="O756" s="335"/>
      <c r="P756" s="194"/>
      <c r="Q756" s="329"/>
      <c r="R756" s="329"/>
    </row>
    <row r="757" spans="11:18" ht="23.25" x14ac:dyDescent="0.2">
      <c r="K757" s="76"/>
      <c r="L757" s="73"/>
      <c r="M757" s="227"/>
      <c r="N757" s="130"/>
      <c r="O757" s="335"/>
      <c r="P757" s="194"/>
      <c r="Q757" s="329"/>
      <c r="R757" s="329"/>
    </row>
    <row r="758" spans="11:18" ht="23.25" x14ac:dyDescent="0.2">
      <c r="K758" s="76"/>
      <c r="L758" s="25"/>
      <c r="M758" s="27"/>
      <c r="N758" s="126"/>
      <c r="O758" s="335"/>
      <c r="P758" s="194"/>
      <c r="Q758" s="329"/>
      <c r="R758" s="329"/>
    </row>
    <row r="759" spans="11:18" ht="23.25" x14ac:dyDescent="0.2">
      <c r="K759" s="148"/>
      <c r="L759" s="73"/>
      <c r="M759" s="227"/>
      <c r="N759" s="144"/>
      <c r="O759" s="134"/>
      <c r="P759" s="217"/>
      <c r="Q759" s="329"/>
      <c r="R759" s="329"/>
    </row>
    <row r="760" spans="11:18" ht="23.25" x14ac:dyDescent="0.2">
      <c r="K760" s="140"/>
      <c r="L760" s="73"/>
      <c r="M760" s="25"/>
      <c r="N760" s="130"/>
      <c r="O760" s="335"/>
      <c r="P760" s="217"/>
      <c r="Q760" s="329"/>
      <c r="R760" s="329"/>
    </row>
    <row r="761" spans="11:18" ht="23.25" x14ac:dyDescent="0.2">
      <c r="K761" s="140"/>
      <c r="L761" s="73"/>
      <c r="M761" s="227"/>
      <c r="N761" s="130"/>
      <c r="O761" s="335"/>
      <c r="P761" s="217"/>
      <c r="Q761" s="329"/>
      <c r="R761" s="329"/>
    </row>
    <row r="762" spans="11:18" ht="23.25" x14ac:dyDescent="0.2">
      <c r="K762" s="140"/>
      <c r="L762" s="334"/>
      <c r="M762" s="177"/>
      <c r="N762" s="130"/>
      <c r="O762" s="335"/>
      <c r="P762" s="217"/>
      <c r="Q762" s="329"/>
      <c r="R762" s="329"/>
    </row>
    <row r="763" spans="11:18" ht="23.25" x14ac:dyDescent="0.2">
      <c r="K763" s="140"/>
      <c r="L763" s="334"/>
      <c r="M763" s="177"/>
      <c r="N763" s="130"/>
      <c r="O763" s="335"/>
      <c r="P763" s="217"/>
      <c r="Q763" s="329"/>
      <c r="R763" s="329"/>
    </row>
    <row r="764" spans="11:18" ht="23.25" x14ac:dyDescent="0.2">
      <c r="K764" s="140"/>
      <c r="L764" s="334"/>
      <c r="M764" s="177"/>
      <c r="N764" s="130"/>
      <c r="O764" s="335"/>
      <c r="P764" s="217"/>
      <c r="Q764" s="329"/>
      <c r="R764" s="329"/>
    </row>
    <row r="765" spans="11:18" ht="18" x14ac:dyDescent="0.2">
      <c r="K765" s="199"/>
      <c r="L765" s="83"/>
      <c r="M765" s="199"/>
      <c r="N765" s="200"/>
      <c r="O765" s="83"/>
      <c r="P765" s="194"/>
      <c r="Q765" s="329"/>
      <c r="R765" s="329"/>
    </row>
    <row r="766" spans="11:18" ht="21" x14ac:dyDescent="0.2">
      <c r="K766" s="76"/>
      <c r="L766" s="35"/>
      <c r="M766" s="25"/>
      <c r="N766" s="185"/>
      <c r="O766" s="125"/>
      <c r="P766" s="194"/>
      <c r="Q766" s="329"/>
      <c r="R766" s="329"/>
    </row>
    <row r="767" spans="11:18" ht="21" x14ac:dyDescent="0.2">
      <c r="K767" s="76"/>
      <c r="L767" s="35"/>
      <c r="M767" s="25"/>
      <c r="N767" s="185"/>
      <c r="O767" s="125"/>
      <c r="P767" s="194"/>
      <c r="Q767" s="329"/>
      <c r="R767" s="329"/>
    </row>
    <row r="768" spans="11:18" ht="21" x14ac:dyDescent="0.2">
      <c r="K768" s="76"/>
      <c r="L768" s="35"/>
      <c r="M768" s="25"/>
      <c r="N768" s="185"/>
      <c r="O768" s="125"/>
      <c r="P768" s="194"/>
      <c r="Q768" s="329"/>
      <c r="R768" s="329"/>
    </row>
    <row r="769" spans="11:18" ht="21" x14ac:dyDescent="0.2">
      <c r="K769" s="76"/>
      <c r="L769" s="35"/>
      <c r="M769" s="25"/>
      <c r="N769" s="185"/>
      <c r="O769" s="125"/>
      <c r="P769" s="194"/>
      <c r="Q769" s="329"/>
      <c r="R769" s="329"/>
    </row>
    <row r="770" spans="11:18" ht="21" x14ac:dyDescent="0.2">
      <c r="K770" s="76"/>
      <c r="L770" s="35"/>
      <c r="M770" s="25"/>
      <c r="N770" s="185"/>
      <c r="O770" s="125"/>
      <c r="P770" s="194"/>
      <c r="Q770" s="329"/>
      <c r="R770" s="329"/>
    </row>
    <row r="771" spans="11:18" ht="18.75" thickBot="1" x14ac:dyDescent="0.25">
      <c r="K771" s="76"/>
      <c r="L771" s="45"/>
      <c r="M771" s="111"/>
      <c r="N771" s="106"/>
      <c r="O771" s="96"/>
      <c r="P771" s="194"/>
      <c r="Q771" s="329"/>
      <c r="R771" s="329"/>
    </row>
    <row r="772" spans="11:18" ht="22.5" thickBot="1" x14ac:dyDescent="0.25">
      <c r="K772" s="205"/>
      <c r="L772" s="206"/>
      <c r="M772" s="205"/>
      <c r="N772" s="207"/>
      <c r="O772" s="206"/>
      <c r="P772" s="208"/>
      <c r="Q772" s="329"/>
      <c r="R772" s="329"/>
    </row>
    <row r="773" spans="11:18" ht="23.25" x14ac:dyDescent="0.2">
      <c r="K773" s="76"/>
      <c r="L773" s="47"/>
      <c r="M773" s="45"/>
      <c r="N773" s="126"/>
      <c r="O773" s="335"/>
      <c r="P773" s="194"/>
      <c r="Q773" s="329"/>
      <c r="R773" s="329"/>
    </row>
    <row r="774" spans="11:18" ht="23.25" x14ac:dyDescent="0.2">
      <c r="K774" s="76"/>
      <c r="L774" s="47"/>
      <c r="M774" s="45"/>
      <c r="N774" s="228"/>
      <c r="O774" s="229"/>
      <c r="P774" s="194"/>
      <c r="Q774" s="329"/>
      <c r="R774" s="329"/>
    </row>
    <row r="775" spans="11:18" ht="23.25" x14ac:dyDescent="0.2">
      <c r="K775" s="76"/>
      <c r="L775" s="47"/>
      <c r="M775" s="45"/>
      <c r="N775" s="126"/>
      <c r="O775" s="335"/>
      <c r="P775" s="194"/>
      <c r="Q775" s="329"/>
      <c r="R775" s="329"/>
    </row>
    <row r="776" spans="11:18" ht="23.25" x14ac:dyDescent="0.2">
      <c r="K776" s="76"/>
      <c r="L776" s="47"/>
      <c r="M776" s="45"/>
      <c r="N776" s="126"/>
      <c r="O776" s="335"/>
      <c r="P776" s="194"/>
      <c r="Q776" s="329"/>
      <c r="R776" s="329"/>
    </row>
    <row r="777" spans="11:18" ht="23.25" x14ac:dyDescent="0.2">
      <c r="K777" s="76"/>
      <c r="L777" s="47"/>
      <c r="M777" s="45"/>
      <c r="N777" s="130"/>
      <c r="O777" s="335"/>
      <c r="P777" s="194"/>
      <c r="Q777" s="329"/>
      <c r="R777" s="329"/>
    </row>
    <row r="778" spans="11:18" ht="21" x14ac:dyDescent="0.2">
      <c r="K778" s="76"/>
      <c r="L778" s="47"/>
      <c r="M778" s="45"/>
      <c r="N778" s="110"/>
      <c r="O778" s="66"/>
      <c r="P778" s="194"/>
      <c r="Q778" s="329"/>
      <c r="R778" s="329"/>
    </row>
    <row r="779" spans="11:18" ht="23.25" x14ac:dyDescent="0.2">
      <c r="K779" s="76"/>
      <c r="L779" s="47"/>
      <c r="M779" s="45"/>
      <c r="N779" s="130"/>
      <c r="O779" s="335"/>
      <c r="P779" s="194"/>
      <c r="Q779" s="329"/>
      <c r="R779" s="329"/>
    </row>
    <row r="780" spans="11:18" ht="23.25" x14ac:dyDescent="0.2">
      <c r="K780" s="76"/>
      <c r="L780" s="47"/>
      <c r="M780" s="45"/>
      <c r="N780" s="130"/>
      <c r="O780" s="335"/>
      <c r="P780" s="194"/>
      <c r="Q780" s="329"/>
      <c r="R780" s="329"/>
    </row>
    <row r="781" spans="11:18" ht="21" x14ac:dyDescent="0.2">
      <c r="K781" s="76"/>
      <c r="L781" s="47"/>
      <c r="M781" s="113"/>
      <c r="N781" s="90"/>
      <c r="O781" s="82"/>
      <c r="P781" s="194"/>
      <c r="Q781" s="329"/>
      <c r="R781" s="329"/>
    </row>
    <row r="782" spans="11:18" ht="21" x14ac:dyDescent="0.2">
      <c r="K782" s="76"/>
      <c r="L782" s="47"/>
      <c r="M782" s="111"/>
      <c r="N782" s="89"/>
      <c r="O782" s="82"/>
      <c r="P782" s="194"/>
      <c r="Q782" s="329"/>
      <c r="R782" s="329"/>
    </row>
    <row r="783" spans="11:18" ht="18" x14ac:dyDescent="0.2">
      <c r="K783" s="199"/>
      <c r="L783" s="83"/>
      <c r="M783" s="199"/>
      <c r="N783" s="200"/>
      <c r="O783" s="83"/>
      <c r="P783" s="194"/>
      <c r="Q783" s="329"/>
      <c r="R783" s="329"/>
    </row>
    <row r="784" spans="11:18" ht="23.25" x14ac:dyDescent="0.2">
      <c r="K784" s="76"/>
      <c r="L784" s="47"/>
      <c r="M784" s="47"/>
      <c r="N784" s="149"/>
      <c r="O784" s="138"/>
      <c r="P784" s="194"/>
      <c r="Q784" s="329"/>
      <c r="R784" s="329"/>
    </row>
    <row r="785" spans="11:18" ht="23.25" x14ac:dyDescent="0.2">
      <c r="K785" s="76"/>
      <c r="L785" s="219"/>
      <c r="M785" s="22"/>
      <c r="N785" s="126"/>
      <c r="O785" s="335"/>
      <c r="P785" s="83"/>
      <c r="Q785" s="329"/>
      <c r="R785" s="329"/>
    </row>
    <row r="786" spans="11:18" ht="23.25" x14ac:dyDescent="0.2">
      <c r="K786" s="77"/>
      <c r="L786" s="219"/>
      <c r="M786" s="219"/>
      <c r="N786" s="126"/>
      <c r="O786" s="335"/>
      <c r="P786" s="83"/>
      <c r="Q786" s="329"/>
      <c r="R786" s="329"/>
    </row>
    <row r="787" spans="11:18" ht="23.25" x14ac:dyDescent="0.2">
      <c r="K787" s="132"/>
      <c r="L787" s="230"/>
      <c r="M787" s="31"/>
      <c r="N787" s="144"/>
      <c r="O787" s="134"/>
      <c r="P787" s="194"/>
      <c r="Q787" s="329"/>
      <c r="R787" s="329"/>
    </row>
    <row r="788" spans="11:18" ht="23.25" x14ac:dyDescent="0.2">
      <c r="K788" s="137"/>
      <c r="L788" s="230"/>
      <c r="M788" s="204"/>
      <c r="N788" s="130"/>
      <c r="O788" s="335"/>
      <c r="P788" s="194"/>
      <c r="Q788" s="329"/>
      <c r="R788" s="329"/>
    </row>
    <row r="789" spans="11:18" ht="23.25" x14ac:dyDescent="0.2">
      <c r="K789" s="137"/>
      <c r="L789" s="230"/>
      <c r="M789" s="219"/>
      <c r="N789" s="130"/>
      <c r="O789" s="335"/>
      <c r="P789" s="194"/>
      <c r="Q789" s="329"/>
      <c r="R789" s="329"/>
    </row>
    <row r="790" spans="11:18" ht="23.25" x14ac:dyDescent="0.2">
      <c r="K790" s="137"/>
      <c r="L790" s="230"/>
      <c r="M790" s="219"/>
      <c r="N790" s="130"/>
      <c r="O790" s="335"/>
      <c r="P790" s="194"/>
      <c r="Q790" s="329"/>
      <c r="R790" s="329"/>
    </row>
    <row r="791" spans="11:18" ht="23.25" x14ac:dyDescent="0.2">
      <c r="K791" s="137"/>
      <c r="L791" s="230"/>
      <c r="M791" s="45"/>
      <c r="N791" s="130"/>
      <c r="O791" s="335"/>
      <c r="P791" s="194"/>
      <c r="Q791" s="329"/>
      <c r="R791" s="329"/>
    </row>
    <row r="792" spans="11:18" ht="23.25" x14ac:dyDescent="0.2">
      <c r="K792" s="137"/>
      <c r="L792" s="230"/>
      <c r="M792" s="219"/>
      <c r="N792" s="130"/>
      <c r="O792" s="335"/>
      <c r="P792" s="194"/>
      <c r="Q792" s="329"/>
      <c r="R792" s="329"/>
    </row>
    <row r="793" spans="11:18" ht="23.25" x14ac:dyDescent="0.2">
      <c r="K793" s="137"/>
      <c r="L793" s="230"/>
      <c r="M793" s="31"/>
      <c r="N793" s="130"/>
      <c r="O793" s="335"/>
      <c r="P793" s="194"/>
      <c r="Q793" s="329"/>
      <c r="R793" s="329"/>
    </row>
    <row r="794" spans="11:18" ht="23.25" x14ac:dyDescent="0.2">
      <c r="K794" s="137"/>
      <c r="L794" s="230"/>
      <c r="M794" s="22"/>
      <c r="N794" s="130"/>
      <c r="O794" s="335"/>
      <c r="P794" s="194"/>
      <c r="Q794" s="329"/>
      <c r="R794" s="329"/>
    </row>
    <row r="795" spans="11:18" ht="23.25" x14ac:dyDescent="0.2">
      <c r="K795" s="137"/>
      <c r="L795" s="230"/>
      <c r="M795" s="219"/>
      <c r="N795" s="130"/>
      <c r="O795" s="335"/>
      <c r="P795" s="194"/>
      <c r="Q795" s="329"/>
      <c r="R795" s="329"/>
    </row>
    <row r="796" spans="11:18" ht="23.25" x14ac:dyDescent="0.2">
      <c r="K796" s="137"/>
      <c r="L796" s="230"/>
      <c r="M796" s="219"/>
      <c r="N796" s="130"/>
      <c r="O796" s="335"/>
      <c r="P796" s="194"/>
      <c r="Q796" s="329"/>
      <c r="R796" s="329"/>
    </row>
    <row r="797" spans="11:18" ht="23.25" x14ac:dyDescent="0.2">
      <c r="K797" s="137"/>
      <c r="L797" s="230"/>
      <c r="M797" s="31"/>
      <c r="N797" s="130"/>
      <c r="O797" s="335"/>
      <c r="P797" s="194"/>
      <c r="Q797" s="329"/>
      <c r="R797" s="329"/>
    </row>
    <row r="798" spans="11:18" ht="18" x14ac:dyDescent="0.2">
      <c r="K798" s="199"/>
      <c r="L798" s="83"/>
      <c r="M798" s="199"/>
      <c r="N798" s="200"/>
      <c r="O798" s="83"/>
      <c r="P798" s="194"/>
      <c r="Q798" s="329"/>
      <c r="R798" s="329"/>
    </row>
    <row r="799" spans="11:18" ht="23.25" x14ac:dyDescent="0.2">
      <c r="K799" s="77"/>
      <c r="L799" s="47"/>
      <c r="M799" s="47"/>
      <c r="N799" s="130"/>
      <c r="O799" s="335"/>
      <c r="P799" s="194"/>
      <c r="Q799" s="329"/>
      <c r="R799" s="329"/>
    </row>
    <row r="800" spans="11:18" ht="23.25" x14ac:dyDescent="0.2">
      <c r="K800" s="77"/>
      <c r="L800" s="47"/>
      <c r="M800" s="47"/>
      <c r="N800" s="130"/>
      <c r="O800" s="335"/>
      <c r="P800" s="194"/>
      <c r="Q800" s="329"/>
      <c r="R800" s="329"/>
    </row>
    <row r="801" spans="11:18" ht="23.25" x14ac:dyDescent="0.2">
      <c r="K801" s="77"/>
      <c r="L801" s="47"/>
      <c r="M801" s="47"/>
      <c r="N801" s="130"/>
      <c r="O801" s="335"/>
      <c r="P801" s="194"/>
      <c r="Q801" s="329"/>
      <c r="R801" s="329"/>
    </row>
    <row r="802" spans="11:18" ht="23.25" x14ac:dyDescent="0.2">
      <c r="K802" s="77"/>
      <c r="L802" s="47"/>
      <c r="M802" s="47"/>
      <c r="N802" s="130"/>
      <c r="O802" s="335"/>
      <c r="P802" s="194"/>
      <c r="Q802" s="329"/>
      <c r="R802" s="329"/>
    </row>
    <row r="803" spans="11:18" ht="23.25" x14ac:dyDescent="0.2">
      <c r="K803" s="77"/>
      <c r="L803" s="47"/>
      <c r="M803" s="47"/>
      <c r="N803" s="130"/>
      <c r="O803" s="335"/>
      <c r="P803" s="194"/>
      <c r="Q803" s="329"/>
      <c r="R803" s="329"/>
    </row>
    <row r="804" spans="11:18" ht="23.25" x14ac:dyDescent="0.2">
      <c r="K804" s="137"/>
      <c r="L804" s="127"/>
      <c r="M804" s="127"/>
      <c r="N804" s="130"/>
      <c r="O804" s="335"/>
      <c r="P804" s="83"/>
      <c r="Q804" s="329"/>
      <c r="R804" s="329"/>
    </row>
    <row r="805" spans="11:18" ht="23.25" x14ac:dyDescent="0.2">
      <c r="K805" s="137"/>
      <c r="L805" s="127"/>
      <c r="M805" s="127"/>
      <c r="N805" s="130"/>
      <c r="O805" s="335"/>
      <c r="P805" s="83"/>
      <c r="Q805" s="329"/>
      <c r="R805" s="329"/>
    </row>
    <row r="806" spans="11:18" ht="24" thickBot="1" x14ac:dyDescent="0.25">
      <c r="K806" s="137"/>
      <c r="L806" s="127"/>
      <c r="M806" s="127"/>
      <c r="N806" s="130"/>
      <c r="O806" s="335"/>
      <c r="P806" s="83"/>
      <c r="Q806" s="329"/>
      <c r="R806" s="329"/>
    </row>
    <row r="807" spans="11:18" ht="22.5" thickBot="1" x14ac:dyDescent="0.25">
      <c r="K807" s="205"/>
      <c r="L807" s="206"/>
      <c r="M807" s="205"/>
      <c r="N807" s="207"/>
      <c r="O807" s="206"/>
      <c r="P807" s="208"/>
      <c r="Q807" s="329"/>
      <c r="R807" s="329"/>
    </row>
    <row r="808" spans="11:18" ht="20.25" x14ac:dyDescent="0.3">
      <c r="K808" s="77"/>
      <c r="L808" s="69"/>
      <c r="M808" s="35"/>
      <c r="N808" s="195"/>
      <c r="O808" s="337"/>
      <c r="P808" s="231"/>
      <c r="Q808" s="329"/>
      <c r="R808" s="329"/>
    </row>
    <row r="809" spans="11:18" ht="23.25" x14ac:dyDescent="0.2">
      <c r="K809" s="77"/>
      <c r="L809" s="69"/>
      <c r="M809" s="25"/>
      <c r="N809" s="126"/>
      <c r="O809" s="335"/>
      <c r="P809" s="231"/>
      <c r="Q809" s="329"/>
      <c r="R809" s="329"/>
    </row>
    <row r="810" spans="11:18" ht="23.25" x14ac:dyDescent="0.2">
      <c r="K810" s="77"/>
      <c r="L810" s="69"/>
      <c r="M810" s="25"/>
      <c r="N810" s="130"/>
      <c r="O810" s="335"/>
      <c r="P810" s="231"/>
      <c r="Q810" s="329"/>
      <c r="R810" s="329"/>
    </row>
    <row r="811" spans="11:18" ht="23.25" x14ac:dyDescent="0.2">
      <c r="K811" s="77"/>
      <c r="L811" s="69"/>
      <c r="M811" s="25"/>
      <c r="N811" s="130"/>
      <c r="O811" s="335"/>
      <c r="P811" s="231"/>
      <c r="Q811" s="329"/>
      <c r="R811" s="329"/>
    </row>
    <row r="812" spans="11:18" ht="23.25" x14ac:dyDescent="0.2">
      <c r="K812" s="77"/>
      <c r="L812" s="69"/>
      <c r="M812" s="25"/>
      <c r="N812" s="130"/>
      <c r="O812" s="335"/>
      <c r="P812" s="231"/>
      <c r="Q812" s="329"/>
      <c r="R812" s="329"/>
    </row>
    <row r="813" spans="11:18" ht="23.25" x14ac:dyDescent="0.2">
      <c r="K813" s="77"/>
      <c r="L813" s="69"/>
      <c r="M813" s="45"/>
      <c r="N813" s="130"/>
      <c r="O813" s="335"/>
      <c r="P813" s="231"/>
      <c r="Q813" s="329"/>
      <c r="R813" s="329"/>
    </row>
    <row r="814" spans="11:18" ht="23.25" x14ac:dyDescent="0.2">
      <c r="K814" s="77"/>
      <c r="L814" s="69"/>
      <c r="M814" s="25"/>
      <c r="N814" s="130"/>
      <c r="O814" s="335"/>
      <c r="P814" s="231"/>
      <c r="Q814" s="329"/>
      <c r="R814" s="329"/>
    </row>
    <row r="815" spans="11:18" ht="23.25" x14ac:dyDescent="0.2">
      <c r="K815" s="77"/>
      <c r="L815" s="69"/>
      <c r="M815" s="25"/>
      <c r="N815" s="130"/>
      <c r="O815" s="335"/>
      <c r="P815" s="231"/>
      <c r="Q815" s="329"/>
      <c r="R815" s="329"/>
    </row>
    <row r="816" spans="11:18" ht="23.25" x14ac:dyDescent="0.2">
      <c r="K816" s="77"/>
      <c r="L816" s="69"/>
      <c r="M816" s="25"/>
      <c r="N816" s="130"/>
      <c r="O816" s="335"/>
      <c r="P816" s="231"/>
      <c r="Q816" s="329"/>
      <c r="R816" s="329"/>
    </row>
    <row r="817" spans="11:18" ht="23.25" x14ac:dyDescent="0.2">
      <c r="K817" s="77"/>
      <c r="L817" s="69"/>
      <c r="M817" s="74"/>
      <c r="N817" s="130"/>
      <c r="O817" s="335"/>
      <c r="P817" s="231"/>
      <c r="Q817" s="329"/>
      <c r="R817" s="329"/>
    </row>
    <row r="818" spans="11:18" ht="23.25" x14ac:dyDescent="0.2">
      <c r="K818" s="77"/>
      <c r="L818" s="69"/>
      <c r="M818" s="25"/>
      <c r="N818" s="130"/>
      <c r="O818" s="335"/>
      <c r="P818" s="231"/>
      <c r="Q818" s="329"/>
      <c r="R818" s="329"/>
    </row>
    <row r="819" spans="11:18" ht="23.25" x14ac:dyDescent="0.2">
      <c r="K819" s="77"/>
      <c r="L819" s="69"/>
      <c r="M819" s="25"/>
      <c r="N819" s="130"/>
      <c r="O819" s="335"/>
      <c r="P819" s="231"/>
      <c r="Q819" s="329"/>
      <c r="R819" s="329"/>
    </row>
    <row r="820" spans="11:18" ht="23.25" x14ac:dyDescent="0.2">
      <c r="K820" s="77"/>
      <c r="L820" s="69"/>
      <c r="M820" s="25"/>
      <c r="N820" s="130"/>
      <c r="O820" s="335"/>
      <c r="P820" s="231"/>
      <c r="Q820" s="329"/>
      <c r="R820" s="329"/>
    </row>
    <row r="821" spans="11:18" ht="23.25" x14ac:dyDescent="0.2">
      <c r="K821" s="77"/>
      <c r="L821" s="69"/>
      <c r="M821" s="25"/>
      <c r="N821" s="130"/>
      <c r="O821" s="335"/>
      <c r="P821" s="231"/>
      <c r="Q821" s="329"/>
      <c r="R821" s="329"/>
    </row>
    <row r="822" spans="11:18" ht="23.25" x14ac:dyDescent="0.2">
      <c r="K822" s="77"/>
      <c r="L822" s="69"/>
      <c r="M822" s="25"/>
      <c r="N822" s="130"/>
      <c r="O822" s="335"/>
      <c r="P822" s="231"/>
      <c r="Q822" s="329"/>
      <c r="R822" s="329"/>
    </row>
    <row r="823" spans="11:18" ht="23.25" x14ac:dyDescent="0.2">
      <c r="K823" s="77"/>
      <c r="L823" s="69"/>
      <c r="M823" s="25"/>
      <c r="N823" s="130"/>
      <c r="O823" s="335"/>
      <c r="P823" s="231"/>
      <c r="Q823" s="329"/>
      <c r="R823" s="329"/>
    </row>
    <row r="824" spans="11:18" ht="23.25" x14ac:dyDescent="0.2">
      <c r="K824" s="77"/>
      <c r="L824" s="69"/>
      <c r="M824" s="25"/>
      <c r="N824" s="130"/>
      <c r="O824" s="335"/>
      <c r="P824" s="231"/>
      <c r="Q824" s="329"/>
      <c r="R824" s="329"/>
    </row>
    <row r="825" spans="11:18" ht="23.25" x14ac:dyDescent="0.2">
      <c r="K825" s="77"/>
      <c r="L825" s="69"/>
      <c r="M825" s="25"/>
      <c r="N825" s="130"/>
      <c r="O825" s="335"/>
      <c r="P825" s="231"/>
      <c r="Q825" s="329"/>
      <c r="R825" s="329"/>
    </row>
    <row r="826" spans="11:18" ht="23.25" x14ac:dyDescent="0.2">
      <c r="K826" s="77"/>
      <c r="L826" s="69"/>
      <c r="M826" s="25"/>
      <c r="N826" s="130"/>
      <c r="O826" s="335"/>
      <c r="P826" s="231"/>
      <c r="Q826" s="329"/>
      <c r="R826" s="329"/>
    </row>
    <row r="827" spans="11:18" ht="23.25" x14ac:dyDescent="0.2">
      <c r="K827" s="77"/>
      <c r="L827" s="69"/>
      <c r="M827" s="25"/>
      <c r="N827" s="130"/>
      <c r="O827" s="335"/>
      <c r="P827" s="231"/>
      <c r="Q827" s="329"/>
      <c r="R827" s="329"/>
    </row>
    <row r="828" spans="11:18" ht="23.25" x14ac:dyDescent="0.2">
      <c r="K828" s="77"/>
      <c r="L828" s="69"/>
      <c r="M828" s="25"/>
      <c r="N828" s="130"/>
      <c r="O828" s="335"/>
      <c r="P828" s="231"/>
      <c r="Q828" s="329"/>
      <c r="R828" s="329"/>
    </row>
    <row r="829" spans="11:18" ht="23.25" x14ac:dyDescent="0.2">
      <c r="K829" s="77"/>
      <c r="L829" s="69"/>
      <c r="M829" s="25"/>
      <c r="N829" s="130"/>
      <c r="O829" s="335"/>
      <c r="P829" s="231"/>
      <c r="Q829" s="329"/>
      <c r="R829" s="329"/>
    </row>
    <row r="830" spans="11:18" ht="23.25" x14ac:dyDescent="0.2">
      <c r="K830" s="77"/>
      <c r="L830" s="69"/>
      <c r="M830" s="25"/>
      <c r="N830" s="130"/>
      <c r="O830" s="335"/>
      <c r="P830" s="231"/>
      <c r="Q830" s="329"/>
      <c r="R830" s="329"/>
    </row>
    <row r="831" spans="11:18" ht="23.25" x14ac:dyDescent="0.2">
      <c r="K831" s="77"/>
      <c r="L831" s="69"/>
      <c r="M831" s="25"/>
      <c r="N831" s="130"/>
      <c r="O831" s="335"/>
      <c r="P831" s="231"/>
      <c r="Q831" s="329"/>
      <c r="R831" s="329"/>
    </row>
    <row r="832" spans="11:18" ht="23.25" x14ac:dyDescent="0.2">
      <c r="K832" s="77"/>
      <c r="L832" s="69"/>
      <c r="M832" s="25"/>
      <c r="N832" s="130"/>
      <c r="O832" s="335"/>
      <c r="P832" s="231"/>
      <c r="Q832" s="329"/>
      <c r="R832" s="329"/>
    </row>
    <row r="833" spans="11:18" ht="23.25" x14ac:dyDescent="0.2">
      <c r="K833" s="77"/>
      <c r="L833" s="69"/>
      <c r="M833" s="25"/>
      <c r="N833" s="130"/>
      <c r="O833" s="335"/>
      <c r="P833" s="231"/>
      <c r="Q833" s="329"/>
      <c r="R833" s="329"/>
    </row>
    <row r="834" spans="11:18" ht="23.25" x14ac:dyDescent="0.2">
      <c r="K834" s="77"/>
      <c r="L834" s="69"/>
      <c r="M834" s="25"/>
      <c r="N834" s="130"/>
      <c r="O834" s="335"/>
      <c r="P834" s="231"/>
      <c r="Q834" s="329"/>
      <c r="R834" s="329"/>
    </row>
    <row r="835" spans="11:18" ht="23.25" x14ac:dyDescent="0.2">
      <c r="K835" s="77"/>
      <c r="L835" s="69"/>
      <c r="M835" s="25"/>
      <c r="N835" s="130"/>
      <c r="O835" s="335"/>
      <c r="P835" s="231"/>
      <c r="Q835" s="329"/>
      <c r="R835" s="329"/>
    </row>
    <row r="836" spans="11:18" ht="23.25" x14ac:dyDescent="0.2">
      <c r="K836" s="77"/>
      <c r="L836" s="69"/>
      <c r="M836" s="25"/>
      <c r="N836" s="130"/>
      <c r="O836" s="335"/>
      <c r="P836" s="231"/>
      <c r="Q836" s="329"/>
      <c r="R836" s="329"/>
    </row>
    <row r="837" spans="11:18" ht="23.25" x14ac:dyDescent="0.2">
      <c r="K837" s="77"/>
      <c r="L837" s="69"/>
      <c r="M837" s="25"/>
      <c r="N837" s="130"/>
      <c r="O837" s="335"/>
      <c r="P837" s="231"/>
      <c r="Q837" s="329"/>
      <c r="R837" s="329"/>
    </row>
    <row r="838" spans="11:18" ht="23.25" x14ac:dyDescent="0.2">
      <c r="K838" s="77"/>
      <c r="L838" s="69"/>
      <c r="M838" s="45"/>
      <c r="N838" s="130"/>
      <c r="O838" s="335"/>
      <c r="P838" s="231"/>
      <c r="Q838" s="329"/>
      <c r="R838" s="329"/>
    </row>
    <row r="839" spans="11:18" ht="23.25" x14ac:dyDescent="0.2">
      <c r="K839" s="77"/>
      <c r="L839" s="69"/>
      <c r="M839" s="25"/>
      <c r="N839" s="130"/>
      <c r="O839" s="335"/>
      <c r="P839" s="231"/>
      <c r="Q839" s="329"/>
      <c r="R839" s="329"/>
    </row>
    <row r="840" spans="11:18" ht="23.25" x14ac:dyDescent="0.2">
      <c r="K840" s="77"/>
      <c r="L840" s="69"/>
      <c r="M840" s="25"/>
      <c r="N840" s="130"/>
      <c r="O840" s="335"/>
      <c r="P840" s="231"/>
      <c r="Q840" s="329"/>
      <c r="R840" s="329"/>
    </row>
    <row r="841" spans="11:18" ht="23.25" x14ac:dyDescent="0.2">
      <c r="K841" s="77"/>
      <c r="L841" s="69"/>
      <c r="M841" s="25"/>
      <c r="N841" s="130"/>
      <c r="O841" s="335"/>
      <c r="P841" s="231"/>
      <c r="Q841" s="329"/>
      <c r="R841" s="329"/>
    </row>
    <row r="842" spans="11:18" ht="23.25" x14ac:dyDescent="0.2">
      <c r="K842" s="77"/>
      <c r="L842" s="69"/>
      <c r="M842" s="25"/>
      <c r="N842" s="130"/>
      <c r="O842" s="335"/>
      <c r="P842" s="231"/>
      <c r="Q842" s="329"/>
      <c r="R842" s="329"/>
    </row>
    <row r="843" spans="11:18" ht="23.25" x14ac:dyDescent="0.2">
      <c r="K843" s="77"/>
      <c r="L843" s="69"/>
      <c r="M843" s="25"/>
      <c r="N843" s="130"/>
      <c r="O843" s="335"/>
      <c r="P843" s="231"/>
      <c r="Q843" s="329"/>
      <c r="R843" s="329"/>
    </row>
    <row r="844" spans="11:18" ht="23.25" x14ac:dyDescent="0.2">
      <c r="K844" s="77"/>
      <c r="L844" s="69"/>
      <c r="M844" s="25"/>
      <c r="N844" s="130"/>
      <c r="O844" s="335"/>
      <c r="P844" s="231"/>
      <c r="Q844" s="329"/>
      <c r="R844" s="329"/>
    </row>
    <row r="845" spans="11:18" ht="23.25" x14ac:dyDescent="0.2">
      <c r="K845" s="77"/>
      <c r="L845" s="69"/>
      <c r="M845" s="25"/>
      <c r="N845" s="130"/>
      <c r="O845" s="335"/>
      <c r="P845" s="231"/>
      <c r="Q845" s="329"/>
      <c r="R845" s="329"/>
    </row>
    <row r="846" spans="11:18" ht="23.25" x14ac:dyDescent="0.2">
      <c r="K846" s="77"/>
      <c r="L846" s="69"/>
      <c r="M846" s="74"/>
      <c r="N846" s="130"/>
      <c r="O846" s="335"/>
      <c r="P846" s="231"/>
      <c r="Q846" s="329"/>
      <c r="R846" s="329"/>
    </row>
    <row r="847" spans="11:18" ht="23.25" x14ac:dyDescent="0.2">
      <c r="K847" s="77"/>
      <c r="L847" s="69"/>
      <c r="M847" s="25"/>
      <c r="N847" s="126"/>
      <c r="O847" s="335"/>
      <c r="P847" s="231"/>
      <c r="Q847" s="329"/>
      <c r="R847" s="329"/>
    </row>
    <row r="848" spans="11:18" ht="23.25" x14ac:dyDescent="0.2">
      <c r="K848" s="77"/>
      <c r="L848" s="69"/>
      <c r="M848" s="25"/>
      <c r="N848" s="126"/>
      <c r="O848" s="335"/>
      <c r="P848" s="231"/>
      <c r="Q848" s="329"/>
      <c r="R848" s="329"/>
    </row>
    <row r="849" spans="11:18" ht="23.25" x14ac:dyDescent="0.2">
      <c r="K849" s="77"/>
      <c r="L849" s="69"/>
      <c r="M849" s="25"/>
      <c r="N849" s="130"/>
      <c r="O849" s="335"/>
      <c r="P849" s="231"/>
      <c r="Q849" s="329"/>
      <c r="R849" s="329"/>
    </row>
    <row r="850" spans="11:18" ht="23.25" x14ac:dyDescent="0.2">
      <c r="K850" s="131"/>
      <c r="L850" s="69"/>
      <c r="M850" s="25"/>
      <c r="N850" s="130"/>
      <c r="O850" s="335"/>
      <c r="P850" s="231"/>
      <c r="Q850" s="329"/>
      <c r="R850" s="329"/>
    </row>
    <row r="851" spans="11:18" ht="23.25" x14ac:dyDescent="0.2">
      <c r="K851" s="131"/>
      <c r="L851" s="69"/>
      <c r="M851" s="25"/>
      <c r="N851" s="130"/>
      <c r="O851" s="335"/>
      <c r="P851" s="231"/>
      <c r="Q851" s="329"/>
      <c r="R851" s="329"/>
    </row>
    <row r="852" spans="11:18" ht="23.25" x14ac:dyDescent="0.2">
      <c r="K852" s="131"/>
      <c r="L852" s="69"/>
      <c r="M852" s="25"/>
      <c r="N852" s="130"/>
      <c r="O852" s="335"/>
      <c r="P852" s="231"/>
      <c r="Q852" s="329"/>
      <c r="R852" s="329"/>
    </row>
    <row r="853" spans="11:18" ht="23.25" x14ac:dyDescent="0.2">
      <c r="K853" s="131"/>
      <c r="L853" s="69"/>
      <c r="M853" s="25"/>
      <c r="N853" s="130"/>
      <c r="O853" s="335"/>
      <c r="P853" s="231"/>
      <c r="Q853" s="329"/>
      <c r="R853" s="329"/>
    </row>
    <row r="854" spans="11:18" ht="23.25" x14ac:dyDescent="0.2">
      <c r="K854" s="131"/>
      <c r="L854" s="69"/>
      <c r="M854" s="25"/>
      <c r="N854" s="130"/>
      <c r="O854" s="335"/>
      <c r="P854" s="231"/>
      <c r="Q854" s="329"/>
      <c r="R854" s="329"/>
    </row>
    <row r="855" spans="11:18" ht="23.25" x14ac:dyDescent="0.2">
      <c r="K855" s="131"/>
      <c r="L855" s="69"/>
      <c r="M855" s="25"/>
      <c r="N855" s="130"/>
      <c r="O855" s="335"/>
      <c r="P855" s="231"/>
      <c r="Q855" s="329"/>
      <c r="R855" s="329"/>
    </row>
    <row r="856" spans="11:18" ht="23.25" x14ac:dyDescent="0.2">
      <c r="K856" s="131"/>
      <c r="L856" s="69"/>
      <c r="M856" s="25"/>
      <c r="N856" s="130"/>
      <c r="O856" s="335"/>
      <c r="P856" s="231"/>
      <c r="Q856" s="329"/>
      <c r="R856" s="329"/>
    </row>
    <row r="857" spans="11:18" ht="23.25" x14ac:dyDescent="0.2">
      <c r="K857" s="131"/>
      <c r="L857" s="69"/>
      <c r="M857" s="25"/>
      <c r="N857" s="130"/>
      <c r="O857" s="335"/>
      <c r="P857" s="231"/>
      <c r="Q857" s="329"/>
      <c r="R857" s="329"/>
    </row>
    <row r="858" spans="11:18" ht="23.25" x14ac:dyDescent="0.2">
      <c r="K858" s="131"/>
      <c r="L858" s="69"/>
      <c r="M858" s="25"/>
      <c r="N858" s="130"/>
      <c r="O858" s="335"/>
      <c r="P858" s="231"/>
      <c r="Q858" s="329"/>
      <c r="R858" s="329"/>
    </row>
    <row r="859" spans="11:18" ht="23.25" x14ac:dyDescent="0.2">
      <c r="K859" s="131"/>
      <c r="L859" s="69"/>
      <c r="M859" s="25"/>
      <c r="N859" s="130"/>
      <c r="O859" s="335"/>
      <c r="P859" s="231"/>
      <c r="Q859" s="329"/>
      <c r="R859" s="329"/>
    </row>
    <row r="860" spans="11:18" ht="23.25" x14ac:dyDescent="0.2">
      <c r="K860" s="131"/>
      <c r="L860" s="69"/>
      <c r="M860" s="25"/>
      <c r="N860" s="130"/>
      <c r="O860" s="335"/>
      <c r="P860" s="231"/>
      <c r="Q860" s="329"/>
      <c r="R860" s="329"/>
    </row>
    <row r="861" spans="11:18" ht="23.25" x14ac:dyDescent="0.2">
      <c r="K861" s="75"/>
      <c r="L861" s="69"/>
      <c r="M861" s="25"/>
      <c r="N861" s="130"/>
      <c r="O861" s="335"/>
      <c r="P861" s="231"/>
      <c r="Q861" s="329"/>
      <c r="R861" s="329"/>
    </row>
    <row r="862" spans="11:18" ht="23.25" x14ac:dyDescent="0.2">
      <c r="K862" s="77"/>
      <c r="L862" s="69"/>
      <c r="M862" s="25"/>
      <c r="N862" s="130"/>
      <c r="O862" s="335"/>
      <c r="P862" s="231"/>
      <c r="Q862" s="329"/>
      <c r="R862" s="329"/>
    </row>
    <row r="863" spans="11:18" ht="23.25" x14ac:dyDescent="0.2">
      <c r="K863" s="77"/>
      <c r="L863" s="69"/>
      <c r="M863" s="25"/>
      <c r="N863" s="150"/>
      <c r="O863" s="335"/>
      <c r="P863" s="231"/>
      <c r="Q863" s="329"/>
      <c r="R863" s="329"/>
    </row>
    <row r="864" spans="11:18" ht="23.25" x14ac:dyDescent="0.2">
      <c r="K864" s="77"/>
      <c r="L864" s="69"/>
      <c r="M864" s="25"/>
      <c r="N864" s="130"/>
      <c r="O864" s="335"/>
      <c r="P864" s="231"/>
      <c r="Q864" s="329"/>
      <c r="R864" s="329"/>
    </row>
    <row r="865" spans="11:18" ht="23.25" x14ac:dyDescent="0.2">
      <c r="K865" s="77"/>
      <c r="L865" s="69"/>
      <c r="M865" s="25"/>
      <c r="N865" s="130"/>
      <c r="O865" s="335"/>
      <c r="P865" s="231"/>
      <c r="Q865" s="329"/>
      <c r="R865" s="329"/>
    </row>
    <row r="866" spans="11:18" ht="23.25" x14ac:dyDescent="0.2">
      <c r="K866" s="77"/>
      <c r="L866" s="69"/>
      <c r="M866" s="25"/>
      <c r="N866" s="130"/>
      <c r="O866" s="335"/>
      <c r="P866" s="231"/>
      <c r="Q866" s="329"/>
      <c r="R866" s="329"/>
    </row>
    <row r="867" spans="11:18" ht="23.25" x14ac:dyDescent="0.2">
      <c r="K867" s="75"/>
      <c r="L867" s="69"/>
      <c r="M867" s="25"/>
      <c r="N867" s="130"/>
      <c r="O867" s="335"/>
      <c r="P867" s="231"/>
      <c r="Q867" s="329"/>
      <c r="R867" s="329"/>
    </row>
    <row r="868" spans="11:18" ht="23.25" x14ac:dyDescent="0.2">
      <c r="K868" s="75"/>
      <c r="L868" s="69"/>
      <c r="M868" s="25"/>
      <c r="N868" s="130"/>
      <c r="O868" s="335"/>
      <c r="P868" s="231"/>
      <c r="Q868" s="329"/>
      <c r="R868" s="329"/>
    </row>
    <row r="869" spans="11:18" ht="23.25" x14ac:dyDescent="0.2">
      <c r="K869" s="75"/>
      <c r="L869" s="69"/>
      <c r="M869" s="25"/>
      <c r="N869" s="130"/>
      <c r="O869" s="335"/>
      <c r="P869" s="231"/>
      <c r="Q869" s="329"/>
      <c r="R869" s="329"/>
    </row>
    <row r="870" spans="11:18" ht="23.25" x14ac:dyDescent="0.2">
      <c r="K870" s="75"/>
      <c r="L870" s="69"/>
      <c r="M870" s="25"/>
      <c r="N870" s="130"/>
      <c r="O870" s="211"/>
      <c r="P870" s="232"/>
      <c r="Q870" s="329"/>
      <c r="R870" s="329"/>
    </row>
    <row r="871" spans="11:18" ht="23.25" x14ac:dyDescent="0.2">
      <c r="K871" s="75"/>
      <c r="L871" s="69"/>
      <c r="M871" s="25"/>
      <c r="N871" s="130"/>
      <c r="O871" s="335"/>
      <c r="P871" s="232"/>
      <c r="Q871" s="329"/>
      <c r="R871" s="329"/>
    </row>
    <row r="872" spans="11:18" ht="23.25" x14ac:dyDescent="0.2">
      <c r="K872" s="75"/>
      <c r="L872" s="221"/>
      <c r="M872" s="334"/>
      <c r="N872" s="130"/>
      <c r="O872" s="335"/>
      <c r="P872" s="232"/>
      <c r="Q872" s="329"/>
      <c r="R872" s="329"/>
    </row>
    <row r="873" spans="11:18" ht="23.25" x14ac:dyDescent="0.2">
      <c r="K873" s="77"/>
      <c r="L873" s="45"/>
      <c r="M873" s="111"/>
      <c r="N873" s="92"/>
      <c r="O873" s="95"/>
      <c r="P873" s="231"/>
      <c r="Q873" s="329"/>
      <c r="R873" s="329"/>
    </row>
    <row r="874" spans="11:18" x14ac:dyDescent="0.2">
      <c r="K874" s="233"/>
      <c r="L874" s="232"/>
      <c r="M874" s="233"/>
      <c r="N874" s="234"/>
      <c r="O874" s="232"/>
      <c r="P874" s="231"/>
      <c r="Q874" s="329"/>
      <c r="R874" s="329"/>
    </row>
    <row r="875" spans="11:18" ht="23.25" x14ac:dyDescent="0.2">
      <c r="K875" s="77"/>
      <c r="L875" s="25"/>
      <c r="M875" s="25"/>
      <c r="N875" s="130"/>
      <c r="O875" s="335"/>
      <c r="P875" s="231"/>
      <c r="Q875" s="329"/>
      <c r="R875" s="329"/>
    </row>
    <row r="876" spans="11:18" ht="23.25" x14ac:dyDescent="0.2">
      <c r="K876" s="77"/>
      <c r="L876" s="25"/>
      <c r="M876" s="25"/>
      <c r="N876" s="130"/>
      <c r="O876" s="335"/>
      <c r="P876" s="231"/>
      <c r="Q876" s="329"/>
      <c r="R876" s="329"/>
    </row>
    <row r="877" spans="11:18" ht="23.25" x14ac:dyDescent="0.2">
      <c r="K877" s="77"/>
      <c r="L877" s="25"/>
      <c r="M877" s="25"/>
      <c r="N877" s="130"/>
      <c r="O877" s="335"/>
      <c r="P877" s="231"/>
      <c r="Q877" s="329"/>
      <c r="R877" s="329"/>
    </row>
    <row r="878" spans="11:18" ht="23.25" x14ac:dyDescent="0.2">
      <c r="K878" s="77"/>
      <c r="L878" s="25"/>
      <c r="M878" s="74"/>
      <c r="N878" s="130"/>
      <c r="O878" s="335"/>
      <c r="P878" s="231"/>
      <c r="Q878" s="329"/>
      <c r="R878" s="329"/>
    </row>
    <row r="879" spans="11:18" ht="23.25" x14ac:dyDescent="0.2">
      <c r="K879" s="77"/>
      <c r="L879" s="25"/>
      <c r="M879" s="74"/>
      <c r="N879" s="130"/>
      <c r="O879" s="335"/>
      <c r="P879" s="231"/>
      <c r="Q879" s="329"/>
      <c r="R879" s="329"/>
    </row>
    <row r="880" spans="11:18" ht="23.25" x14ac:dyDescent="0.2">
      <c r="K880" s="77"/>
      <c r="L880" s="25"/>
      <c r="M880" s="25"/>
      <c r="N880" s="130"/>
      <c r="O880" s="335"/>
      <c r="P880" s="231"/>
      <c r="Q880" s="329"/>
      <c r="R880" s="329"/>
    </row>
    <row r="881" spans="11:18" ht="23.25" x14ac:dyDescent="0.2">
      <c r="K881" s="77"/>
      <c r="L881" s="25"/>
      <c r="M881" s="25"/>
      <c r="N881" s="130"/>
      <c r="O881" s="335"/>
      <c r="P881" s="231"/>
      <c r="Q881" s="329"/>
      <c r="R881" s="329"/>
    </row>
    <row r="882" spans="11:18" ht="23.25" x14ac:dyDescent="0.2">
      <c r="K882" s="77"/>
      <c r="L882" s="25"/>
      <c r="M882" s="25"/>
      <c r="N882" s="130"/>
      <c r="O882" s="335"/>
      <c r="P882" s="231"/>
      <c r="Q882" s="329"/>
      <c r="R882" s="329"/>
    </row>
    <row r="883" spans="11:18" ht="23.25" x14ac:dyDescent="0.2">
      <c r="K883" s="77"/>
      <c r="L883" s="25"/>
      <c r="M883" s="25"/>
      <c r="N883" s="130"/>
      <c r="O883" s="335"/>
      <c r="P883" s="231"/>
      <c r="Q883" s="329"/>
      <c r="R883" s="329"/>
    </row>
    <row r="884" spans="11:18" ht="23.25" x14ac:dyDescent="0.2">
      <c r="K884" s="77"/>
      <c r="L884" s="25"/>
      <c r="M884" s="25"/>
      <c r="N884" s="130"/>
      <c r="O884" s="335"/>
      <c r="P884" s="231"/>
      <c r="Q884" s="329"/>
      <c r="R884" s="329"/>
    </row>
    <row r="885" spans="11:18" ht="23.25" x14ac:dyDescent="0.2">
      <c r="K885" s="77"/>
      <c r="L885" s="25"/>
      <c r="M885" s="25"/>
      <c r="N885" s="130"/>
      <c r="O885" s="335"/>
      <c r="P885" s="231"/>
      <c r="Q885" s="329"/>
      <c r="R885" s="329"/>
    </row>
    <row r="886" spans="11:18" ht="23.25" x14ac:dyDescent="0.2">
      <c r="K886" s="77"/>
      <c r="L886" s="25"/>
      <c r="M886" s="25"/>
      <c r="N886" s="130"/>
      <c r="O886" s="335"/>
      <c r="P886" s="231"/>
      <c r="Q886" s="329"/>
      <c r="R886" s="329"/>
    </row>
    <row r="887" spans="11:18" ht="23.25" x14ac:dyDescent="0.2">
      <c r="K887" s="77"/>
      <c r="L887" s="25"/>
      <c r="M887" s="25"/>
      <c r="N887" s="130"/>
      <c r="O887" s="335"/>
      <c r="P887" s="231"/>
      <c r="Q887" s="329"/>
      <c r="R887" s="329"/>
    </row>
    <row r="888" spans="11:18" ht="23.25" x14ac:dyDescent="0.2">
      <c r="K888" s="77"/>
      <c r="L888" s="25"/>
      <c r="M888" s="25"/>
      <c r="N888" s="130"/>
      <c r="O888" s="335"/>
      <c r="P888" s="231"/>
      <c r="Q888" s="329"/>
      <c r="R888" s="329"/>
    </row>
    <row r="889" spans="11:18" ht="23.25" x14ac:dyDescent="0.2">
      <c r="K889" s="77"/>
      <c r="L889" s="25"/>
      <c r="M889" s="25"/>
      <c r="N889" s="126"/>
      <c r="O889" s="335"/>
      <c r="P889" s="231"/>
      <c r="Q889" s="329"/>
      <c r="R889" s="329"/>
    </row>
    <row r="890" spans="11:18" ht="18.75" x14ac:dyDescent="0.2">
      <c r="K890" s="77"/>
      <c r="L890" s="25"/>
      <c r="M890" s="25"/>
      <c r="N890" s="103"/>
      <c r="O890" s="66"/>
      <c r="P890" s="231"/>
      <c r="Q890" s="329"/>
      <c r="R890" s="329"/>
    </row>
    <row r="891" spans="11:18" ht="18.75" x14ac:dyDescent="0.2">
      <c r="K891" s="77"/>
      <c r="L891" s="25"/>
      <c r="M891" s="25"/>
      <c r="N891" s="103"/>
      <c r="O891" s="66"/>
      <c r="P891" s="231"/>
      <c r="Q891" s="329"/>
      <c r="R891" s="329"/>
    </row>
    <row r="892" spans="11:18" ht="18.75" x14ac:dyDescent="0.2">
      <c r="K892" s="77"/>
      <c r="L892" s="25"/>
      <c r="M892" s="25"/>
      <c r="N892" s="103"/>
      <c r="O892" s="66"/>
      <c r="P892" s="231"/>
      <c r="Q892" s="329"/>
      <c r="R892" s="329"/>
    </row>
    <row r="893" spans="11:18" ht="18.75" x14ac:dyDescent="0.2">
      <c r="K893" s="77"/>
      <c r="L893" s="25"/>
      <c r="M893" s="25"/>
      <c r="N893" s="103"/>
      <c r="O893" s="66"/>
      <c r="P893" s="231"/>
      <c r="Q893" s="329"/>
      <c r="R893" s="329"/>
    </row>
    <row r="894" spans="11:18" ht="18.75" x14ac:dyDescent="0.2">
      <c r="K894" s="77"/>
      <c r="L894" s="25"/>
      <c r="M894" s="25"/>
      <c r="N894" s="103"/>
      <c r="O894" s="66"/>
      <c r="P894" s="231"/>
      <c r="Q894" s="329"/>
      <c r="R894" s="329"/>
    </row>
    <row r="895" spans="11:18" ht="18.75" x14ac:dyDescent="0.2">
      <c r="K895" s="77"/>
      <c r="L895" s="25"/>
      <c r="M895" s="25"/>
      <c r="N895" s="103"/>
      <c r="O895" s="66"/>
      <c r="P895" s="231"/>
      <c r="Q895" s="329"/>
      <c r="R895" s="329"/>
    </row>
    <row r="896" spans="11:18" ht="23.25" x14ac:dyDescent="0.2">
      <c r="K896" s="77"/>
      <c r="L896" s="25"/>
      <c r="M896" s="74"/>
      <c r="N896" s="126"/>
      <c r="O896" s="335"/>
      <c r="P896" s="231"/>
      <c r="Q896" s="329"/>
      <c r="R896" s="329"/>
    </row>
    <row r="897" spans="11:18" ht="23.25" x14ac:dyDescent="0.2">
      <c r="K897" s="77"/>
      <c r="L897" s="25"/>
      <c r="M897" s="25"/>
      <c r="N897" s="126"/>
      <c r="O897" s="335"/>
      <c r="P897" s="231"/>
      <c r="Q897" s="329"/>
      <c r="R897" s="329"/>
    </row>
    <row r="898" spans="11:18" ht="23.25" x14ac:dyDescent="0.2">
      <c r="K898" s="77"/>
      <c r="L898" s="25"/>
      <c r="M898" s="25"/>
      <c r="N898" s="126"/>
      <c r="O898" s="335"/>
      <c r="P898" s="231"/>
      <c r="Q898" s="329"/>
      <c r="R898" s="329"/>
    </row>
    <row r="899" spans="11:18" ht="23.25" x14ac:dyDescent="0.2">
      <c r="K899" s="77"/>
      <c r="L899" s="25"/>
      <c r="M899" s="25"/>
      <c r="N899" s="130"/>
      <c r="O899" s="335"/>
      <c r="P899" s="231"/>
      <c r="Q899" s="329"/>
      <c r="R899" s="329"/>
    </row>
    <row r="900" spans="11:18" ht="23.25" x14ac:dyDescent="0.2">
      <c r="K900" s="77"/>
      <c r="L900" s="25"/>
      <c r="M900" s="25"/>
      <c r="N900" s="130"/>
      <c r="O900" s="335"/>
      <c r="P900" s="231"/>
      <c r="Q900" s="329"/>
      <c r="R900" s="329"/>
    </row>
    <row r="901" spans="11:18" ht="23.25" x14ac:dyDescent="0.2">
      <c r="K901" s="77"/>
      <c r="L901" s="25"/>
      <c r="M901" s="25"/>
      <c r="N901" s="130"/>
      <c r="O901" s="335"/>
      <c r="P901" s="231"/>
      <c r="Q901" s="329"/>
      <c r="R901" s="329"/>
    </row>
    <row r="902" spans="11:18" ht="23.25" x14ac:dyDescent="0.2">
      <c r="K902" s="77"/>
      <c r="L902" s="25"/>
      <c r="M902" s="25"/>
      <c r="N902" s="130"/>
      <c r="O902" s="335"/>
      <c r="P902" s="231"/>
      <c r="Q902" s="329"/>
      <c r="R902" s="329"/>
    </row>
    <row r="903" spans="11:18" ht="23.25" x14ac:dyDescent="0.2">
      <c r="K903" s="77"/>
      <c r="L903" s="25"/>
      <c r="M903" s="25"/>
      <c r="N903" s="150"/>
      <c r="O903" s="335"/>
      <c r="P903" s="231"/>
      <c r="Q903" s="329"/>
      <c r="R903" s="329"/>
    </row>
    <row r="904" spans="11:18" ht="23.25" x14ac:dyDescent="0.2">
      <c r="K904" s="77"/>
      <c r="L904" s="25"/>
      <c r="M904" s="25"/>
      <c r="N904" s="130"/>
      <c r="O904" s="335"/>
      <c r="P904" s="231"/>
      <c r="Q904" s="329"/>
      <c r="R904" s="329"/>
    </row>
    <row r="905" spans="11:18" ht="18.75" x14ac:dyDescent="0.2">
      <c r="K905" s="77"/>
      <c r="L905" s="46"/>
      <c r="M905" s="111"/>
      <c r="N905" s="100"/>
      <c r="O905" s="66"/>
      <c r="P905" s="231"/>
      <c r="Q905" s="329"/>
      <c r="R905" s="329"/>
    </row>
    <row r="906" spans="11:18" ht="18.75" x14ac:dyDescent="0.2">
      <c r="K906" s="77"/>
      <c r="L906" s="46"/>
      <c r="M906" s="25"/>
      <c r="N906" s="102"/>
      <c r="O906" s="95"/>
      <c r="P906" s="231"/>
      <c r="Q906" s="329"/>
      <c r="R906" s="329"/>
    </row>
    <row r="907" spans="11:18" ht="18.75" x14ac:dyDescent="0.2">
      <c r="K907" s="77"/>
      <c r="L907" s="46"/>
      <c r="M907" s="25"/>
      <c r="N907" s="102"/>
      <c r="O907" s="95"/>
      <c r="P907" s="231"/>
      <c r="Q907" s="329"/>
      <c r="R907" s="329"/>
    </row>
    <row r="908" spans="11:18" x14ac:dyDescent="0.2">
      <c r="K908" s="233"/>
      <c r="L908" s="233"/>
      <c r="M908" s="233"/>
      <c r="N908" s="233"/>
      <c r="O908" s="233"/>
      <c r="P908" s="231"/>
      <c r="Q908" s="329"/>
      <c r="R908" s="329"/>
    </row>
    <row r="909" spans="11:18" ht="23.25" x14ac:dyDescent="0.2">
      <c r="K909" s="77"/>
      <c r="L909" s="25"/>
      <c r="M909" s="25"/>
      <c r="N909" s="126"/>
      <c r="O909" s="335"/>
      <c r="P909" s="231"/>
      <c r="Q909" s="329"/>
      <c r="R909" s="329"/>
    </row>
    <row r="910" spans="11:18" ht="23.25" x14ac:dyDescent="0.2">
      <c r="K910" s="77"/>
      <c r="L910" s="25"/>
      <c r="M910" s="25"/>
      <c r="N910" s="130"/>
      <c r="O910" s="335"/>
      <c r="P910" s="231"/>
      <c r="Q910" s="329"/>
      <c r="R910" s="329"/>
    </row>
    <row r="911" spans="11:18" ht="23.25" x14ac:dyDescent="0.2">
      <c r="K911" s="77"/>
      <c r="L911" s="25"/>
      <c r="M911" s="25"/>
      <c r="N911" s="130"/>
      <c r="O911" s="335"/>
      <c r="P911" s="231"/>
      <c r="Q911" s="329"/>
      <c r="R911" s="329"/>
    </row>
    <row r="912" spans="11:18" ht="23.25" x14ac:dyDescent="0.2">
      <c r="K912" s="77"/>
      <c r="L912" s="25"/>
      <c r="M912" s="25"/>
      <c r="N912" s="130"/>
      <c r="O912" s="335"/>
      <c r="P912" s="231"/>
      <c r="Q912" s="329"/>
      <c r="R912" s="329"/>
    </row>
    <row r="913" spans="11:18" ht="23.25" x14ac:dyDescent="0.2">
      <c r="K913" s="77"/>
      <c r="L913" s="25"/>
      <c r="M913" s="25"/>
      <c r="N913" s="130"/>
      <c r="O913" s="335"/>
      <c r="P913" s="231"/>
      <c r="Q913" s="329"/>
      <c r="R913" s="329"/>
    </row>
    <row r="914" spans="11:18" ht="23.25" x14ac:dyDescent="0.2">
      <c r="K914" s="77"/>
      <c r="L914" s="25"/>
      <c r="M914" s="25"/>
      <c r="N914" s="130"/>
      <c r="O914" s="335"/>
      <c r="P914" s="231"/>
      <c r="Q914" s="329"/>
      <c r="R914" s="329"/>
    </row>
    <row r="915" spans="11:18" ht="23.25" x14ac:dyDescent="0.2">
      <c r="K915" s="77"/>
      <c r="L915" s="25"/>
      <c r="M915" s="25"/>
      <c r="N915" s="130"/>
      <c r="O915" s="335"/>
      <c r="P915" s="231"/>
      <c r="Q915" s="329"/>
      <c r="R915" s="329"/>
    </row>
    <row r="916" spans="11:18" ht="23.25" x14ac:dyDescent="0.2">
      <c r="K916" s="77"/>
      <c r="L916" s="25"/>
      <c r="M916" s="25"/>
      <c r="N916" s="130"/>
      <c r="O916" s="335"/>
      <c r="P916" s="231"/>
      <c r="Q916" s="329"/>
      <c r="R916" s="329"/>
    </row>
    <row r="917" spans="11:18" ht="21" x14ac:dyDescent="0.2">
      <c r="K917" s="77"/>
      <c r="L917" s="46"/>
      <c r="M917" s="111"/>
      <c r="N917" s="90"/>
      <c r="O917" s="82"/>
      <c r="P917" s="231"/>
      <c r="Q917" s="329"/>
      <c r="R917" s="329"/>
    </row>
    <row r="918" spans="11:18" ht="21" x14ac:dyDescent="0.2">
      <c r="K918" s="77"/>
      <c r="L918" s="46"/>
      <c r="M918" s="111"/>
      <c r="N918" s="101"/>
      <c r="O918" s="82"/>
      <c r="P918" s="231"/>
      <c r="Q918" s="329"/>
      <c r="R918" s="329"/>
    </row>
    <row r="919" spans="11:18" ht="21" x14ac:dyDescent="0.2">
      <c r="K919" s="77"/>
      <c r="L919" s="46"/>
      <c r="M919" s="111"/>
      <c r="N919" s="90"/>
      <c r="O919" s="82"/>
      <c r="P919" s="231"/>
      <c r="Q919" s="329"/>
      <c r="R919" s="329"/>
    </row>
    <row r="920" spans="11:18" ht="21" x14ac:dyDescent="0.2">
      <c r="K920" s="77"/>
      <c r="L920" s="46"/>
      <c r="M920" s="111"/>
      <c r="N920" s="90"/>
      <c r="O920" s="82"/>
      <c r="P920" s="231"/>
      <c r="Q920" s="329"/>
      <c r="R920" s="329"/>
    </row>
    <row r="921" spans="11:18" x14ac:dyDescent="0.2">
      <c r="K921" s="233"/>
      <c r="L921" s="232"/>
      <c r="M921" s="233"/>
      <c r="N921" s="234"/>
      <c r="O921" s="232"/>
      <c r="P921" s="231"/>
      <c r="Q921" s="329"/>
      <c r="R921" s="329"/>
    </row>
    <row r="922" spans="11:18" ht="23.25" x14ac:dyDescent="0.2">
      <c r="K922" s="77"/>
      <c r="L922" s="25"/>
      <c r="M922" s="25"/>
      <c r="N922" s="126"/>
      <c r="O922" s="335"/>
      <c r="P922" s="231"/>
      <c r="Q922" s="329"/>
      <c r="R922" s="329"/>
    </row>
    <row r="923" spans="11:18" ht="23.25" x14ac:dyDescent="0.2">
      <c r="K923" s="77"/>
      <c r="L923" s="25"/>
      <c r="M923" s="25"/>
      <c r="N923" s="126"/>
      <c r="O923" s="335"/>
      <c r="P923" s="231"/>
      <c r="Q923" s="329"/>
      <c r="R923" s="329"/>
    </row>
    <row r="924" spans="11:18" ht="23.25" x14ac:dyDescent="0.2">
      <c r="K924" s="77"/>
      <c r="L924" s="25"/>
      <c r="M924" s="25"/>
      <c r="N924" s="126"/>
      <c r="O924" s="335"/>
      <c r="P924" s="231"/>
      <c r="Q924" s="329"/>
      <c r="R924" s="329"/>
    </row>
    <row r="925" spans="11:18" ht="23.25" x14ac:dyDescent="0.2">
      <c r="K925" s="77"/>
      <c r="L925" s="25"/>
      <c r="M925" s="25"/>
      <c r="N925" s="130"/>
      <c r="O925" s="335"/>
      <c r="P925" s="231"/>
      <c r="Q925" s="329"/>
      <c r="R925" s="329"/>
    </row>
    <row r="926" spans="11:18" ht="23.25" x14ac:dyDescent="0.2">
      <c r="K926" s="77"/>
      <c r="L926" s="25"/>
      <c r="M926" s="25"/>
      <c r="N926" s="130"/>
      <c r="O926" s="335"/>
      <c r="P926" s="231"/>
      <c r="Q926" s="329"/>
      <c r="R926" s="329"/>
    </row>
    <row r="927" spans="11:18" ht="23.25" x14ac:dyDescent="0.2">
      <c r="K927" s="77"/>
      <c r="L927" s="25"/>
      <c r="M927" s="25"/>
      <c r="N927" s="130"/>
      <c r="O927" s="335"/>
      <c r="P927" s="231"/>
      <c r="Q927" s="329"/>
      <c r="R927" s="329"/>
    </row>
    <row r="928" spans="11:18" ht="23.25" x14ac:dyDescent="0.2">
      <c r="K928" s="77"/>
      <c r="L928" s="25"/>
      <c r="M928" s="25"/>
      <c r="N928" s="130"/>
      <c r="O928" s="335"/>
      <c r="P928" s="231"/>
      <c r="Q928" s="329"/>
      <c r="R928" s="329"/>
    </row>
    <row r="929" spans="11:18" ht="23.25" x14ac:dyDescent="0.2">
      <c r="K929" s="77"/>
      <c r="L929" s="25"/>
      <c r="M929" s="25"/>
      <c r="N929" s="130"/>
      <c r="O929" s="335"/>
      <c r="P929" s="231"/>
      <c r="Q929" s="329"/>
      <c r="R929" s="329"/>
    </row>
    <row r="930" spans="11:18" ht="23.25" x14ac:dyDescent="0.2">
      <c r="K930" s="77"/>
      <c r="L930" s="25"/>
      <c r="M930" s="25"/>
      <c r="N930" s="130"/>
      <c r="O930" s="335"/>
      <c r="P930" s="231"/>
      <c r="Q930" s="329"/>
      <c r="R930" s="329"/>
    </row>
    <row r="931" spans="11:18" ht="23.25" x14ac:dyDescent="0.2">
      <c r="K931" s="77"/>
      <c r="L931" s="25"/>
      <c r="M931" s="25"/>
      <c r="N931" s="130"/>
      <c r="O931" s="335"/>
      <c r="P931" s="231"/>
      <c r="Q931" s="329"/>
      <c r="R931" s="329"/>
    </row>
    <row r="932" spans="11:18" ht="23.25" x14ac:dyDescent="0.2">
      <c r="K932" s="77"/>
      <c r="L932" s="25"/>
      <c r="M932" s="45"/>
      <c r="N932" s="130"/>
      <c r="O932" s="335"/>
      <c r="P932" s="231"/>
      <c r="Q932" s="329"/>
      <c r="R932" s="329"/>
    </row>
    <row r="933" spans="11:18" ht="23.25" x14ac:dyDescent="0.2">
      <c r="K933" s="77"/>
      <c r="L933" s="25"/>
      <c r="M933" s="74"/>
      <c r="N933" s="130"/>
      <c r="O933" s="335"/>
      <c r="P933" s="231"/>
      <c r="Q933" s="329"/>
      <c r="R933" s="329"/>
    </row>
    <row r="934" spans="11:18" ht="21" x14ac:dyDescent="0.2">
      <c r="K934" s="77"/>
      <c r="L934" s="45"/>
      <c r="M934" s="111"/>
      <c r="N934" s="90"/>
      <c r="O934" s="66"/>
      <c r="P934" s="231"/>
      <c r="Q934" s="329"/>
      <c r="R934" s="329"/>
    </row>
    <row r="935" spans="11:18" ht="21" x14ac:dyDescent="0.2">
      <c r="K935" s="77"/>
      <c r="L935" s="45"/>
      <c r="M935" s="111"/>
      <c r="N935" s="89"/>
      <c r="O935" s="66"/>
      <c r="P935" s="231"/>
      <c r="Q935" s="329"/>
      <c r="R935" s="329"/>
    </row>
    <row r="936" spans="11:18" ht="21" x14ac:dyDescent="0.2">
      <c r="K936" s="77"/>
      <c r="L936" s="45"/>
      <c r="M936" s="111"/>
      <c r="N936" s="90"/>
      <c r="O936" s="66"/>
      <c r="P936" s="231"/>
      <c r="Q936" s="329"/>
      <c r="R936" s="329"/>
    </row>
    <row r="937" spans="11:18" x14ac:dyDescent="0.2">
      <c r="K937" s="233"/>
      <c r="L937" s="232"/>
      <c r="M937" s="233"/>
      <c r="N937" s="234"/>
      <c r="O937" s="232"/>
      <c r="P937" s="231"/>
      <c r="Q937" s="329"/>
      <c r="R937" s="329"/>
    </row>
    <row r="938" spans="11:18" ht="23.25" x14ac:dyDescent="0.2">
      <c r="K938" s="77"/>
      <c r="L938" s="25"/>
      <c r="M938" s="25"/>
      <c r="N938" s="122"/>
      <c r="O938" s="123"/>
      <c r="P938" s="231"/>
      <c r="Q938" s="329"/>
      <c r="R938" s="329"/>
    </row>
    <row r="939" spans="11:18" ht="23.25" x14ac:dyDescent="0.2">
      <c r="K939" s="77"/>
      <c r="L939" s="25"/>
      <c r="M939" s="25"/>
      <c r="N939" s="122"/>
      <c r="O939" s="123"/>
      <c r="P939" s="231"/>
      <c r="Q939" s="329"/>
      <c r="R939" s="329"/>
    </row>
    <row r="940" spans="11:18" ht="36.75" x14ac:dyDescent="0.2">
      <c r="K940" s="77"/>
      <c r="L940" s="25"/>
      <c r="M940" s="25"/>
      <c r="N940" s="496"/>
      <c r="O940" s="66"/>
      <c r="P940" s="231"/>
      <c r="Q940" s="329"/>
      <c r="R940" s="329"/>
    </row>
    <row r="941" spans="11:18" ht="23.25" x14ac:dyDescent="0.2">
      <c r="K941" s="77"/>
      <c r="L941" s="25"/>
      <c r="M941" s="25"/>
      <c r="N941" s="130"/>
      <c r="O941" s="335"/>
      <c r="P941" s="231"/>
      <c r="Q941" s="329"/>
      <c r="R941" s="329"/>
    </row>
    <row r="942" spans="11:18" ht="23.25" x14ac:dyDescent="0.2">
      <c r="K942" s="77"/>
      <c r="L942" s="25"/>
      <c r="M942" s="25"/>
      <c r="N942" s="130"/>
      <c r="O942" s="335"/>
      <c r="P942" s="231"/>
      <c r="Q942" s="329"/>
      <c r="R942" s="329"/>
    </row>
    <row r="943" spans="11:18" ht="23.25" x14ac:dyDescent="0.2">
      <c r="K943" s="77"/>
      <c r="L943" s="25"/>
      <c r="M943" s="25"/>
      <c r="N943" s="130"/>
      <c r="O943" s="335"/>
      <c r="P943" s="231"/>
      <c r="Q943" s="329"/>
      <c r="R943" s="329"/>
    </row>
    <row r="944" spans="11:18" ht="21" x14ac:dyDescent="0.2">
      <c r="K944" s="77"/>
      <c r="L944" s="45"/>
      <c r="M944" s="111"/>
      <c r="N944" s="90"/>
      <c r="O944" s="66"/>
      <c r="P944" s="231"/>
      <c r="Q944" s="329"/>
      <c r="R944" s="329"/>
    </row>
    <row r="945" spans="11:18" ht="21" x14ac:dyDescent="0.2">
      <c r="K945" s="77"/>
      <c r="L945" s="45"/>
      <c r="M945" s="111"/>
      <c r="N945" s="90"/>
      <c r="O945" s="66"/>
      <c r="P945" s="231"/>
      <c r="Q945" s="329"/>
      <c r="R945" s="329"/>
    </row>
    <row r="946" spans="11:18" x14ac:dyDescent="0.2">
      <c r="K946" s="233"/>
      <c r="L946" s="232"/>
      <c r="M946" s="233"/>
      <c r="N946" s="234"/>
      <c r="O946" s="232"/>
      <c r="P946" s="231"/>
      <c r="Q946" s="329"/>
      <c r="R946" s="329"/>
    </row>
    <row r="947" spans="11:18" ht="23.25" x14ac:dyDescent="0.2">
      <c r="K947" s="77"/>
      <c r="L947" s="74"/>
      <c r="M947" s="25"/>
      <c r="N947" s="126"/>
      <c r="O947" s="335"/>
      <c r="P947" s="231"/>
      <c r="Q947" s="329"/>
      <c r="R947" s="329"/>
    </row>
    <row r="948" spans="11:18" ht="23.25" x14ac:dyDescent="0.2">
      <c r="K948" s="77"/>
      <c r="L948" s="74"/>
      <c r="M948" s="25"/>
      <c r="N948" s="126"/>
      <c r="O948" s="335"/>
      <c r="P948" s="231"/>
      <c r="Q948" s="329"/>
      <c r="R948" s="329"/>
    </row>
    <row r="949" spans="11:18" ht="23.25" x14ac:dyDescent="0.2">
      <c r="K949" s="77"/>
      <c r="L949" s="74"/>
      <c r="M949" s="25"/>
      <c r="N949" s="126"/>
      <c r="O949" s="335"/>
      <c r="P949" s="231"/>
      <c r="Q949" s="329"/>
      <c r="R949" s="329"/>
    </row>
    <row r="950" spans="11:18" ht="23.25" x14ac:dyDescent="0.2">
      <c r="K950" s="77"/>
      <c r="L950" s="74"/>
      <c r="M950" s="25"/>
      <c r="N950" s="130"/>
      <c r="O950" s="335"/>
      <c r="P950" s="231"/>
      <c r="Q950" s="329"/>
      <c r="R950" s="329"/>
    </row>
    <row r="951" spans="11:18" ht="23.25" x14ac:dyDescent="0.2">
      <c r="K951" s="137"/>
      <c r="L951" s="74"/>
      <c r="M951" s="25"/>
      <c r="N951" s="130"/>
      <c r="O951" s="335"/>
      <c r="P951" s="231"/>
      <c r="Q951" s="329"/>
      <c r="R951" s="329"/>
    </row>
    <row r="952" spans="11:18" ht="23.25" x14ac:dyDescent="0.2">
      <c r="K952" s="137"/>
      <c r="L952" s="74"/>
      <c r="M952" s="25"/>
      <c r="N952" s="130"/>
      <c r="O952" s="335"/>
      <c r="P952" s="231"/>
      <c r="Q952" s="329"/>
      <c r="R952" s="329"/>
    </row>
    <row r="953" spans="11:18" ht="23.25" x14ac:dyDescent="0.2">
      <c r="K953" s="137"/>
      <c r="L953" s="74"/>
      <c r="M953" s="25"/>
      <c r="N953" s="130"/>
      <c r="O953" s="335"/>
      <c r="P953" s="231"/>
      <c r="Q953" s="329"/>
      <c r="R953" s="329"/>
    </row>
    <row r="954" spans="11:18" ht="23.25" x14ac:dyDescent="0.2">
      <c r="K954" s="137"/>
      <c r="L954" s="74"/>
      <c r="M954" s="25"/>
      <c r="N954" s="130"/>
      <c r="O954" s="335"/>
      <c r="P954" s="231"/>
      <c r="Q954" s="329"/>
      <c r="R954" s="329"/>
    </row>
    <row r="955" spans="11:18" ht="23.25" x14ac:dyDescent="0.2">
      <c r="K955" s="137"/>
      <c r="L955" s="74"/>
      <c r="M955" s="25"/>
      <c r="N955" s="130"/>
      <c r="O955" s="335"/>
      <c r="P955" s="231"/>
      <c r="Q955" s="329"/>
      <c r="R955" s="329"/>
    </row>
    <row r="956" spans="11:18" ht="23.25" x14ac:dyDescent="0.2">
      <c r="K956" s="137"/>
      <c r="L956" s="74"/>
      <c r="M956" s="25"/>
      <c r="N956" s="130"/>
      <c r="O956" s="335"/>
      <c r="P956" s="231"/>
      <c r="Q956" s="329"/>
      <c r="R956" s="329"/>
    </row>
    <row r="957" spans="11:18" ht="23.25" x14ac:dyDescent="0.2">
      <c r="K957" s="137"/>
      <c r="L957" s="74"/>
      <c r="M957" s="25"/>
      <c r="N957" s="130"/>
      <c r="O957" s="335"/>
      <c r="P957" s="231"/>
      <c r="Q957" s="329"/>
      <c r="R957" s="329"/>
    </row>
    <row r="958" spans="11:18" ht="23.25" x14ac:dyDescent="0.2">
      <c r="K958" s="137"/>
      <c r="L958" s="74"/>
      <c r="M958" s="25"/>
      <c r="N958" s="130"/>
      <c r="O958" s="335"/>
      <c r="P958" s="231"/>
      <c r="Q958" s="329"/>
      <c r="R958" s="329"/>
    </row>
    <row r="959" spans="11:18" ht="23.25" x14ac:dyDescent="0.2">
      <c r="K959" s="137"/>
      <c r="L959" s="74"/>
      <c r="M959" s="25"/>
      <c r="N959" s="130"/>
      <c r="O959" s="335"/>
      <c r="P959" s="231"/>
      <c r="Q959" s="329"/>
      <c r="R959" s="329"/>
    </row>
    <row r="960" spans="11:18" ht="23.25" x14ac:dyDescent="0.2">
      <c r="K960" s="137"/>
      <c r="L960" s="74"/>
      <c r="M960" s="25"/>
      <c r="N960" s="130"/>
      <c r="O960" s="335"/>
      <c r="P960" s="231"/>
      <c r="Q960" s="329"/>
      <c r="R960" s="329"/>
    </row>
    <row r="961" spans="11:18" ht="23.25" x14ac:dyDescent="0.2">
      <c r="K961" s="137"/>
      <c r="L961" s="74"/>
      <c r="M961" s="25"/>
      <c r="N961" s="130"/>
      <c r="O961" s="335"/>
      <c r="P961" s="231"/>
      <c r="Q961" s="329"/>
      <c r="R961" s="329"/>
    </row>
    <row r="962" spans="11:18" ht="23.25" x14ac:dyDescent="0.2">
      <c r="K962" s="137"/>
      <c r="L962" s="334"/>
      <c r="M962" s="334"/>
      <c r="N962" s="130"/>
      <c r="O962" s="335"/>
      <c r="P962" s="231"/>
      <c r="Q962" s="329"/>
      <c r="R962" s="329"/>
    </row>
    <row r="963" spans="11:18" ht="23.25" x14ac:dyDescent="0.2">
      <c r="K963" s="77"/>
      <c r="L963" s="334"/>
      <c r="M963" s="334"/>
      <c r="N963" s="130"/>
      <c r="O963" s="335"/>
      <c r="P963" s="231"/>
      <c r="Q963" s="329"/>
      <c r="R963" s="329"/>
    </row>
    <row r="964" spans="11:18" x14ac:dyDescent="0.2">
      <c r="K964" s="233"/>
      <c r="L964" s="232"/>
      <c r="M964" s="233"/>
      <c r="N964" s="234"/>
      <c r="O964" s="232"/>
      <c r="P964" s="231"/>
      <c r="Q964" s="329"/>
      <c r="R964" s="329"/>
    </row>
    <row r="965" spans="11:18" ht="23.25" x14ac:dyDescent="0.2">
      <c r="K965" s="77"/>
      <c r="L965" s="25"/>
      <c r="M965" s="25"/>
      <c r="N965" s="130"/>
      <c r="O965" s="335"/>
      <c r="P965" s="231"/>
      <c r="Q965" s="329"/>
      <c r="R965" s="329"/>
    </row>
    <row r="966" spans="11:18" ht="23.25" x14ac:dyDescent="0.2">
      <c r="K966" s="77"/>
      <c r="L966" s="25"/>
      <c r="M966" s="25"/>
      <c r="N966" s="130"/>
      <c r="O966" s="335"/>
      <c r="P966" s="231"/>
      <c r="Q966" s="329"/>
      <c r="R966" s="329"/>
    </row>
    <row r="967" spans="11:18" ht="21" x14ac:dyDescent="0.2">
      <c r="K967" s="77"/>
      <c r="L967" s="45"/>
      <c r="M967" s="111"/>
      <c r="N967" s="90"/>
      <c r="O967" s="66"/>
      <c r="P967" s="231"/>
      <c r="Q967" s="329"/>
      <c r="R967" s="329"/>
    </row>
    <row r="968" spans="11:18" x14ac:dyDescent="0.2">
      <c r="K968" s="233"/>
      <c r="L968" s="232"/>
      <c r="M968" s="233"/>
      <c r="N968" s="234"/>
      <c r="O968" s="232"/>
      <c r="P968" s="231"/>
      <c r="Q968" s="329"/>
      <c r="R968" s="329"/>
    </row>
    <row r="969" spans="11:18" ht="18.75" x14ac:dyDescent="0.2">
      <c r="K969" s="77"/>
      <c r="L969" s="25"/>
      <c r="M969" s="25"/>
      <c r="N969" s="155"/>
      <c r="O969" s="125"/>
      <c r="P969" s="232"/>
      <c r="Q969" s="329"/>
      <c r="R969" s="329"/>
    </row>
    <row r="970" spans="11:18" ht="15.75" x14ac:dyDescent="0.2">
      <c r="K970" s="77"/>
      <c r="L970" s="45"/>
      <c r="M970" s="111"/>
      <c r="N970" s="106"/>
      <c r="O970" s="49"/>
      <c r="P970" s="231"/>
      <c r="Q970" s="329"/>
      <c r="R970" s="329"/>
    </row>
    <row r="971" spans="11:18" ht="15.75" x14ac:dyDescent="0.2">
      <c r="K971" s="77"/>
      <c r="L971" s="45"/>
      <c r="M971" s="111"/>
      <c r="N971" s="106"/>
      <c r="O971" s="49"/>
      <c r="P971" s="231"/>
      <c r="Q971" s="329"/>
      <c r="R971" s="329"/>
    </row>
    <row r="972" spans="11:18" ht="15.75" x14ac:dyDescent="0.2">
      <c r="K972" s="77"/>
      <c r="L972" s="45"/>
      <c r="M972" s="111"/>
      <c r="N972" s="106"/>
      <c r="O972" s="49"/>
      <c r="P972" s="231"/>
      <c r="Q972" s="329"/>
      <c r="R972" s="329"/>
    </row>
    <row r="973" spans="11:18" ht="15.75" x14ac:dyDescent="0.2">
      <c r="K973" s="77"/>
      <c r="L973" s="45"/>
      <c r="M973" s="111"/>
      <c r="N973" s="106"/>
      <c r="O973" s="49"/>
      <c r="P973" s="231"/>
      <c r="Q973" s="329"/>
      <c r="R973" s="329"/>
    </row>
    <row r="974" spans="11:18" x14ac:dyDescent="0.2">
      <c r="K974" s="233"/>
      <c r="L974" s="232"/>
      <c r="M974" s="233"/>
      <c r="N974" s="234"/>
      <c r="O974" s="232"/>
      <c r="P974" s="231"/>
      <c r="Q974" s="329"/>
      <c r="R974" s="329"/>
    </row>
    <row r="975" spans="11:18" ht="23.25" x14ac:dyDescent="0.2">
      <c r="K975" s="77"/>
      <c r="L975" s="25"/>
      <c r="M975" s="74"/>
      <c r="N975" s="130"/>
      <c r="O975" s="335"/>
      <c r="P975" s="231"/>
      <c r="Q975" s="329"/>
      <c r="R975" s="329"/>
    </row>
    <row r="976" spans="11:18" ht="23.25" x14ac:dyDescent="0.2">
      <c r="K976" s="77"/>
      <c r="L976" s="25"/>
      <c r="M976" s="45"/>
      <c r="N976" s="130"/>
      <c r="O976" s="335"/>
      <c r="P976" s="231"/>
      <c r="Q976" s="329"/>
      <c r="R976" s="329"/>
    </row>
    <row r="977" spans="11:18" ht="23.25" x14ac:dyDescent="0.2">
      <c r="K977" s="77"/>
      <c r="L977" s="25"/>
      <c r="M977" s="334"/>
      <c r="N977" s="130"/>
      <c r="O977" s="335"/>
      <c r="P977" s="231"/>
      <c r="Q977" s="329"/>
      <c r="R977" s="329"/>
    </row>
    <row r="978" spans="11:18" x14ac:dyDescent="0.2">
      <c r="K978" s="233"/>
      <c r="L978" s="232"/>
      <c r="M978" s="233"/>
      <c r="N978" s="234"/>
      <c r="O978" s="232"/>
      <c r="P978" s="231"/>
      <c r="Q978" s="329"/>
      <c r="R978" s="329"/>
    </row>
    <row r="979" spans="11:18" ht="23.25" x14ac:dyDescent="0.2">
      <c r="K979" s="77"/>
      <c r="L979" s="25"/>
      <c r="M979" s="25"/>
      <c r="N979" s="237"/>
      <c r="O979" s="238"/>
      <c r="P979" s="231"/>
      <c r="Q979" s="329"/>
      <c r="R979" s="329"/>
    </row>
    <row r="980" spans="11:18" ht="23.25" x14ac:dyDescent="0.2">
      <c r="K980" s="77"/>
      <c r="L980" s="25"/>
      <c r="M980" s="25"/>
      <c r="N980" s="130"/>
      <c r="O980" s="335"/>
      <c r="P980" s="231"/>
      <c r="Q980" s="329"/>
      <c r="R980" s="329"/>
    </row>
    <row r="981" spans="11:18" ht="21" x14ac:dyDescent="0.2">
      <c r="K981" s="77"/>
      <c r="L981" s="45"/>
      <c r="M981" s="111"/>
      <c r="N981" s="89"/>
      <c r="O981" s="66"/>
      <c r="P981" s="231"/>
      <c r="Q981" s="329"/>
      <c r="R981" s="329"/>
    </row>
    <row r="982" spans="11:18" ht="21" x14ac:dyDescent="0.2">
      <c r="K982" s="77"/>
      <c r="L982" s="45"/>
      <c r="M982" s="111"/>
      <c r="N982" s="90"/>
      <c r="O982" s="66"/>
      <c r="P982" s="231"/>
      <c r="Q982" s="329"/>
      <c r="R982" s="329"/>
    </row>
    <row r="983" spans="11:18" x14ac:dyDescent="0.2">
      <c r="K983" s="233"/>
      <c r="L983" s="232"/>
      <c r="M983" s="233"/>
      <c r="N983" s="234"/>
      <c r="O983" s="232"/>
      <c r="P983" s="231"/>
      <c r="Q983" s="329"/>
      <c r="R983" s="329"/>
    </row>
    <row r="984" spans="11:18" ht="23.25" x14ac:dyDescent="0.2">
      <c r="K984" s="77"/>
      <c r="L984" s="25"/>
      <c r="M984" s="25"/>
      <c r="N984" s="130"/>
      <c r="O984" s="335"/>
      <c r="P984" s="231"/>
      <c r="Q984" s="329"/>
      <c r="R984" s="329"/>
    </row>
    <row r="985" spans="11:18" ht="21" x14ac:dyDescent="0.2">
      <c r="K985" s="77"/>
      <c r="L985" s="45"/>
      <c r="M985" s="111"/>
      <c r="N985" s="90"/>
      <c r="O985" s="66"/>
      <c r="P985" s="231"/>
      <c r="Q985" s="329"/>
      <c r="R985" s="329"/>
    </row>
    <row r="986" spans="11:18" ht="16.5" thickBot="1" x14ac:dyDescent="0.25">
      <c r="K986" s="77"/>
      <c r="L986" s="45"/>
      <c r="M986" s="111"/>
      <c r="N986" s="106"/>
      <c r="O986" s="49"/>
      <c r="P986" s="231"/>
      <c r="Q986" s="329"/>
      <c r="R986" s="329"/>
    </row>
    <row r="987" spans="11:18" ht="22.5" thickBot="1" x14ac:dyDescent="0.25">
      <c r="K987" s="205"/>
      <c r="L987" s="206"/>
      <c r="M987" s="205"/>
      <c r="N987" s="207"/>
      <c r="O987" s="206"/>
      <c r="P987" s="208"/>
      <c r="Q987" s="329"/>
      <c r="R987" s="329"/>
    </row>
    <row r="988" spans="11:18" ht="23.25" x14ac:dyDescent="0.2">
      <c r="K988" s="120"/>
      <c r="L988" s="35"/>
      <c r="M988" s="113"/>
      <c r="N988" s="104"/>
      <c r="O988" s="97"/>
      <c r="P988" s="231"/>
      <c r="Q988" s="329"/>
      <c r="R988" s="329"/>
    </row>
    <row r="989" spans="11:18" ht="23.25" x14ac:dyDescent="0.2">
      <c r="K989" s="203"/>
      <c r="L989" s="35"/>
      <c r="M989" s="111"/>
      <c r="N989" s="104"/>
      <c r="O989" s="97"/>
      <c r="P989" s="231"/>
      <c r="Q989" s="329"/>
      <c r="R989" s="329"/>
    </row>
    <row r="990" spans="11:18" ht="23.25" x14ac:dyDescent="0.2">
      <c r="K990" s="203"/>
      <c r="L990" s="35"/>
      <c r="M990" s="113"/>
      <c r="N990" s="104"/>
      <c r="O990" s="97"/>
      <c r="P990" s="231"/>
      <c r="Q990" s="329"/>
      <c r="R990" s="329"/>
    </row>
    <row r="991" spans="11:18" ht="23.25" x14ac:dyDescent="0.2">
      <c r="K991" s="120"/>
      <c r="L991" s="35"/>
      <c r="M991" s="111"/>
      <c r="N991" s="104"/>
      <c r="O991" s="97"/>
      <c r="P991" s="231"/>
      <c r="Q991" s="329"/>
      <c r="R991" s="329"/>
    </row>
    <row r="992" spans="11:18" ht="23.25" x14ac:dyDescent="0.2">
      <c r="K992" s="120"/>
      <c r="L992" s="35"/>
      <c r="M992" s="111"/>
      <c r="N992" s="104"/>
      <c r="O992" s="97"/>
      <c r="P992" s="231"/>
      <c r="Q992" s="329"/>
      <c r="R992" s="329"/>
    </row>
    <row r="993" spans="11:18" ht="23.25" x14ac:dyDescent="0.25">
      <c r="K993" s="120"/>
      <c r="L993" s="35"/>
      <c r="M993" s="25"/>
      <c r="N993" s="239"/>
      <c r="O993" s="97"/>
      <c r="P993" s="231"/>
      <c r="Q993" s="329"/>
      <c r="R993" s="329"/>
    </row>
    <row r="994" spans="11:18" ht="21" x14ac:dyDescent="0.25">
      <c r="K994" s="226"/>
      <c r="L994" s="35"/>
      <c r="M994" s="25"/>
      <c r="N994" s="239"/>
      <c r="O994" s="97"/>
      <c r="P994" s="231"/>
      <c r="Q994" s="329"/>
      <c r="R994" s="329"/>
    </row>
    <row r="995" spans="11:18" ht="23.25" x14ac:dyDescent="0.25">
      <c r="K995" s="240"/>
      <c r="L995" s="35"/>
      <c r="M995" s="25"/>
      <c r="N995" s="239"/>
      <c r="O995" s="97"/>
      <c r="P995" s="231"/>
      <c r="Q995" s="329"/>
      <c r="R995" s="329"/>
    </row>
    <row r="996" spans="11:18" ht="23.25" x14ac:dyDescent="0.25">
      <c r="K996" s="240"/>
      <c r="L996" s="35"/>
      <c r="M996" s="25"/>
      <c r="N996" s="239"/>
      <c r="O996" s="97"/>
      <c r="P996" s="231"/>
      <c r="Q996" s="329"/>
      <c r="R996" s="329"/>
    </row>
    <row r="997" spans="11:18" ht="23.25" x14ac:dyDescent="0.3">
      <c r="K997" s="240"/>
      <c r="L997" s="35"/>
      <c r="M997" s="25"/>
      <c r="N997" s="195"/>
      <c r="O997" s="97"/>
      <c r="P997" s="231"/>
      <c r="Q997" s="329"/>
      <c r="R997" s="329"/>
    </row>
    <row r="998" spans="11:18" ht="23.25" x14ac:dyDescent="0.2">
      <c r="K998" s="131"/>
      <c r="L998" s="35"/>
      <c r="M998" s="25"/>
      <c r="N998" s="130"/>
      <c r="O998" s="335"/>
      <c r="P998" s="231"/>
      <c r="Q998" s="329"/>
      <c r="R998" s="329"/>
    </row>
    <row r="999" spans="11:18" ht="23.25" x14ac:dyDescent="0.2">
      <c r="K999" s="131"/>
      <c r="L999" s="35"/>
      <c r="M999" s="25"/>
      <c r="N999" s="130"/>
      <c r="O999" s="335"/>
      <c r="P999" s="231"/>
      <c r="Q999" s="329"/>
      <c r="R999" s="329"/>
    </row>
    <row r="1000" spans="11:18" ht="23.25" x14ac:dyDescent="0.2">
      <c r="K1000" s="131"/>
      <c r="L1000" s="35"/>
      <c r="M1000" s="25"/>
      <c r="N1000" s="130"/>
      <c r="O1000" s="335"/>
      <c r="P1000" s="231"/>
      <c r="Q1000" s="329"/>
      <c r="R1000" s="329"/>
    </row>
    <row r="1001" spans="11:18" ht="23.25" x14ac:dyDescent="0.2">
      <c r="K1001" s="131"/>
      <c r="L1001" s="35"/>
      <c r="M1001" s="25"/>
      <c r="N1001" s="130"/>
      <c r="O1001" s="335"/>
      <c r="P1001" s="231"/>
      <c r="Q1001" s="329"/>
      <c r="R1001" s="329"/>
    </row>
    <row r="1002" spans="11:18" ht="23.25" x14ac:dyDescent="0.2">
      <c r="K1002" s="131"/>
      <c r="L1002" s="35"/>
      <c r="M1002" s="25"/>
      <c r="N1002" s="130"/>
      <c r="O1002" s="335"/>
      <c r="P1002" s="231"/>
      <c r="Q1002" s="329"/>
      <c r="R1002" s="329"/>
    </row>
    <row r="1003" spans="11:18" ht="23.25" x14ac:dyDescent="0.2">
      <c r="K1003" s="131"/>
      <c r="L1003" s="35"/>
      <c r="M1003" s="35"/>
      <c r="N1003" s="130"/>
      <c r="O1003" s="335"/>
      <c r="P1003" s="231"/>
      <c r="Q1003" s="329"/>
      <c r="R1003" s="329"/>
    </row>
    <row r="1004" spans="11:18" ht="23.25" x14ac:dyDescent="0.2">
      <c r="K1004" s="131"/>
      <c r="L1004" s="35"/>
      <c r="M1004" s="35"/>
      <c r="N1004" s="130"/>
      <c r="O1004" s="335"/>
      <c r="P1004" s="231"/>
      <c r="Q1004" s="329"/>
      <c r="R1004" s="329"/>
    </row>
    <row r="1005" spans="11:18" ht="23.25" x14ac:dyDescent="0.2">
      <c r="K1005" s="131"/>
      <c r="L1005" s="35"/>
      <c r="M1005" s="25"/>
      <c r="N1005" s="130"/>
      <c r="O1005" s="335"/>
      <c r="P1005" s="231"/>
      <c r="Q1005" s="329"/>
      <c r="R1005" s="329"/>
    </row>
    <row r="1006" spans="11:18" ht="23.25" x14ac:dyDescent="0.2">
      <c r="K1006" s="77"/>
      <c r="L1006" s="35"/>
      <c r="M1006" s="25"/>
      <c r="N1006" s="126"/>
      <c r="O1006" s="335"/>
      <c r="P1006" s="231"/>
      <c r="Q1006" s="329"/>
      <c r="R1006" s="329"/>
    </row>
    <row r="1007" spans="11:18" ht="23.25" x14ac:dyDescent="0.2">
      <c r="K1007" s="77"/>
      <c r="L1007" s="35"/>
      <c r="M1007" s="25"/>
      <c r="N1007" s="126"/>
      <c r="O1007" s="335"/>
      <c r="P1007" s="231"/>
      <c r="Q1007" s="329"/>
      <c r="R1007" s="329"/>
    </row>
    <row r="1008" spans="11:18" ht="23.25" x14ac:dyDescent="0.2">
      <c r="K1008" s="77"/>
      <c r="L1008" s="35"/>
      <c r="M1008" s="25"/>
      <c r="N1008" s="126"/>
      <c r="O1008" s="335"/>
      <c r="P1008" s="231"/>
      <c r="Q1008" s="329"/>
      <c r="R1008" s="329"/>
    </row>
    <row r="1009" spans="11:18" ht="23.25" x14ac:dyDescent="0.2">
      <c r="K1009" s="77"/>
      <c r="L1009" s="35"/>
      <c r="M1009" s="25"/>
      <c r="N1009" s="126"/>
      <c r="O1009" s="335"/>
      <c r="P1009" s="231"/>
      <c r="Q1009" s="329"/>
      <c r="R1009" s="329"/>
    </row>
    <row r="1010" spans="11:18" ht="23.25" x14ac:dyDescent="0.2">
      <c r="K1010" s="77"/>
      <c r="L1010" s="35"/>
      <c r="M1010" s="25"/>
      <c r="N1010" s="126"/>
      <c r="O1010" s="335"/>
      <c r="P1010" s="231"/>
      <c r="Q1010" s="329"/>
      <c r="R1010" s="329"/>
    </row>
    <row r="1011" spans="11:18" ht="23.25" x14ac:dyDescent="0.2">
      <c r="K1011" s="77"/>
      <c r="L1011" s="35"/>
      <c r="M1011" s="35"/>
      <c r="N1011" s="126"/>
      <c r="O1011" s="335"/>
      <c r="P1011" s="231"/>
      <c r="Q1011" s="329"/>
      <c r="R1011" s="329"/>
    </row>
    <row r="1012" spans="11:18" ht="23.25" x14ac:dyDescent="0.2">
      <c r="K1012" s="77"/>
      <c r="L1012" s="35"/>
      <c r="M1012" s="25"/>
      <c r="N1012" s="126"/>
      <c r="O1012" s="335"/>
      <c r="P1012" s="231"/>
      <c r="Q1012" s="329"/>
      <c r="R1012" s="329"/>
    </row>
    <row r="1013" spans="11:18" ht="23.25" x14ac:dyDescent="0.2">
      <c r="K1013" s="77"/>
      <c r="L1013" s="35"/>
      <c r="M1013" s="35"/>
      <c r="N1013" s="126"/>
      <c r="O1013" s="335"/>
      <c r="P1013" s="231"/>
      <c r="Q1013" s="329"/>
      <c r="R1013" s="329"/>
    </row>
    <row r="1014" spans="11:18" ht="23.25" x14ac:dyDescent="0.2">
      <c r="K1014" s="132"/>
      <c r="L1014" s="189"/>
      <c r="M1014" s="73"/>
      <c r="N1014" s="133"/>
      <c r="O1014" s="134"/>
      <c r="P1014" s="241"/>
      <c r="Q1014" s="329"/>
      <c r="R1014" s="329"/>
    </row>
    <row r="1015" spans="11:18" ht="23.25" x14ac:dyDescent="0.2">
      <c r="K1015" s="137"/>
      <c r="L1015" s="35"/>
      <c r="M1015" s="25"/>
      <c r="N1015" s="126"/>
      <c r="O1015" s="335"/>
      <c r="P1015" s="241"/>
      <c r="Q1015" s="329"/>
      <c r="R1015" s="329"/>
    </row>
    <row r="1016" spans="11:18" ht="23.25" x14ac:dyDescent="0.2">
      <c r="K1016" s="137"/>
      <c r="L1016" s="35"/>
      <c r="M1016" s="25"/>
      <c r="N1016" s="126"/>
      <c r="O1016" s="335"/>
      <c r="P1016" s="241"/>
      <c r="Q1016" s="329"/>
      <c r="R1016" s="329"/>
    </row>
    <row r="1017" spans="11:18" ht="23.25" x14ac:dyDescent="0.2">
      <c r="K1017" s="137"/>
      <c r="L1017" s="35"/>
      <c r="M1017" s="25"/>
      <c r="N1017" s="126"/>
      <c r="O1017" s="335"/>
      <c r="P1017" s="241"/>
      <c r="Q1017" s="329"/>
      <c r="R1017" s="329"/>
    </row>
    <row r="1018" spans="11:18" ht="23.25" x14ac:dyDescent="0.2">
      <c r="K1018" s="137"/>
      <c r="L1018" s="35"/>
      <c r="M1018" s="35"/>
      <c r="N1018" s="126"/>
      <c r="O1018" s="335"/>
      <c r="P1018" s="241"/>
      <c r="Q1018" s="329"/>
      <c r="R1018" s="329"/>
    </row>
    <row r="1019" spans="11:18" ht="23.25" x14ac:dyDescent="0.2">
      <c r="K1019" s="137"/>
      <c r="L1019" s="35"/>
      <c r="M1019" s="25"/>
      <c r="N1019" s="126"/>
      <c r="O1019" s="335"/>
      <c r="P1019" s="241"/>
      <c r="Q1019" s="329"/>
      <c r="R1019" s="329"/>
    </row>
    <row r="1020" spans="11:18" ht="23.25" x14ac:dyDescent="0.2">
      <c r="K1020" s="137"/>
      <c r="L1020" s="35"/>
      <c r="M1020" s="25"/>
      <c r="N1020" s="126"/>
      <c r="O1020" s="335"/>
      <c r="P1020" s="241"/>
      <c r="Q1020" s="329"/>
      <c r="R1020" s="329"/>
    </row>
    <row r="1021" spans="11:18" ht="23.25" x14ac:dyDescent="0.2">
      <c r="K1021" s="137"/>
      <c r="L1021" s="35"/>
      <c r="M1021" s="35"/>
      <c r="N1021" s="126"/>
      <c r="O1021" s="335"/>
      <c r="P1021" s="241"/>
      <c r="Q1021" s="329"/>
      <c r="R1021" s="329"/>
    </row>
    <row r="1022" spans="11:18" ht="23.25" x14ac:dyDescent="0.2">
      <c r="K1022" s="137"/>
      <c r="L1022" s="35"/>
      <c r="M1022" s="25"/>
      <c r="N1022" s="126"/>
      <c r="O1022" s="335"/>
      <c r="P1022" s="241"/>
      <c r="Q1022" s="329"/>
      <c r="R1022" s="329"/>
    </row>
    <row r="1023" spans="11:18" ht="23.25" x14ac:dyDescent="0.2">
      <c r="K1023" s="137"/>
      <c r="L1023" s="35"/>
      <c r="M1023" s="35"/>
      <c r="N1023" s="126"/>
      <c r="O1023" s="335"/>
      <c r="P1023" s="241"/>
      <c r="Q1023" s="329"/>
      <c r="R1023" s="329"/>
    </row>
    <row r="1024" spans="11:18" ht="23.25" x14ac:dyDescent="0.2">
      <c r="K1024" s="137"/>
      <c r="L1024" s="35"/>
      <c r="M1024" s="69"/>
      <c r="N1024" s="126"/>
      <c r="O1024" s="335"/>
      <c r="P1024" s="241"/>
      <c r="Q1024" s="329"/>
      <c r="R1024" s="329"/>
    </row>
    <row r="1025" spans="11:18" ht="23.25" x14ac:dyDescent="0.2">
      <c r="K1025" s="137"/>
      <c r="L1025" s="35"/>
      <c r="M1025" s="35"/>
      <c r="N1025" s="126"/>
      <c r="O1025" s="335"/>
      <c r="P1025" s="241"/>
      <c r="Q1025" s="329"/>
      <c r="R1025" s="329"/>
    </row>
    <row r="1026" spans="11:18" ht="23.25" x14ac:dyDescent="0.2">
      <c r="K1026" s="137"/>
      <c r="L1026" s="35"/>
      <c r="M1026" s="25"/>
      <c r="N1026" s="126"/>
      <c r="O1026" s="335"/>
      <c r="P1026" s="241"/>
      <c r="Q1026" s="329"/>
      <c r="R1026" s="329"/>
    </row>
    <row r="1027" spans="11:18" ht="23.25" x14ac:dyDescent="0.2">
      <c r="K1027" s="137"/>
      <c r="L1027" s="35"/>
      <c r="M1027" s="35"/>
      <c r="N1027" s="126"/>
      <c r="O1027" s="335"/>
      <c r="P1027" s="241"/>
      <c r="Q1027" s="329"/>
      <c r="R1027" s="329"/>
    </row>
    <row r="1028" spans="11:18" ht="23.25" x14ac:dyDescent="0.2">
      <c r="K1028" s="137"/>
      <c r="L1028" s="35"/>
      <c r="M1028" s="25"/>
      <c r="N1028" s="130"/>
      <c r="O1028" s="335"/>
      <c r="P1028" s="241"/>
      <c r="Q1028" s="329"/>
      <c r="R1028" s="329"/>
    </row>
    <row r="1029" spans="11:18" ht="23.25" x14ac:dyDescent="0.2">
      <c r="K1029" s="137"/>
      <c r="L1029" s="35"/>
      <c r="M1029" s="25"/>
      <c r="N1029" s="130"/>
      <c r="O1029" s="335"/>
      <c r="P1029" s="241"/>
      <c r="Q1029" s="329"/>
      <c r="R1029" s="329"/>
    </row>
    <row r="1030" spans="11:18" ht="23.25" x14ac:dyDescent="0.2">
      <c r="K1030" s="137"/>
      <c r="L1030" s="35"/>
      <c r="M1030" s="45"/>
      <c r="N1030" s="130"/>
      <c r="O1030" s="335"/>
      <c r="P1030" s="241"/>
      <c r="Q1030" s="329"/>
      <c r="R1030" s="329"/>
    </row>
    <row r="1031" spans="11:18" ht="23.25" x14ac:dyDescent="0.2">
      <c r="K1031" s="137"/>
      <c r="L1031" s="35"/>
      <c r="M1031" s="25"/>
      <c r="N1031" s="130"/>
      <c r="O1031" s="335"/>
      <c r="P1031" s="241"/>
      <c r="Q1031" s="329"/>
      <c r="R1031" s="329"/>
    </row>
    <row r="1032" spans="11:18" ht="23.25" x14ac:dyDescent="0.2">
      <c r="K1032" s="137"/>
      <c r="L1032" s="35"/>
      <c r="M1032" s="25"/>
      <c r="N1032" s="130"/>
      <c r="O1032" s="142"/>
      <c r="P1032" s="241"/>
      <c r="Q1032" s="329"/>
      <c r="R1032" s="329"/>
    </row>
    <row r="1033" spans="11:18" ht="23.25" x14ac:dyDescent="0.2">
      <c r="K1033" s="137"/>
      <c r="L1033" s="35"/>
      <c r="M1033" s="35"/>
      <c r="N1033" s="130"/>
      <c r="O1033" s="335"/>
      <c r="P1033" s="241"/>
      <c r="Q1033" s="329"/>
      <c r="R1033" s="329"/>
    </row>
    <row r="1034" spans="11:18" ht="23.25" x14ac:dyDescent="0.2">
      <c r="K1034" s="137"/>
      <c r="L1034" s="35"/>
      <c r="M1034" s="25"/>
      <c r="N1034" s="130"/>
      <c r="O1034" s="335"/>
      <c r="P1034" s="241"/>
      <c r="Q1034" s="329"/>
      <c r="R1034" s="329"/>
    </row>
    <row r="1035" spans="11:18" ht="23.25" x14ac:dyDescent="0.2">
      <c r="K1035" s="137"/>
      <c r="L1035" s="35"/>
      <c r="M1035" s="35"/>
      <c r="N1035" s="130"/>
      <c r="O1035" s="335"/>
      <c r="P1035" s="241"/>
      <c r="Q1035" s="329"/>
      <c r="R1035" s="329"/>
    </row>
    <row r="1036" spans="11:18" ht="23.25" x14ac:dyDescent="0.2">
      <c r="K1036" s="137"/>
      <c r="L1036" s="35"/>
      <c r="M1036" s="25"/>
      <c r="N1036" s="130"/>
      <c r="O1036" s="335"/>
      <c r="P1036" s="241"/>
      <c r="Q1036" s="329"/>
      <c r="R1036" s="329"/>
    </row>
    <row r="1037" spans="11:18" ht="23.25" x14ac:dyDescent="0.2">
      <c r="K1037" s="137"/>
      <c r="L1037" s="35"/>
      <c r="M1037" s="25"/>
      <c r="N1037" s="130"/>
      <c r="O1037" s="335"/>
      <c r="P1037" s="241"/>
      <c r="Q1037" s="329"/>
      <c r="R1037" s="329"/>
    </row>
    <row r="1038" spans="11:18" ht="23.25" x14ac:dyDescent="0.2">
      <c r="K1038" s="137"/>
      <c r="L1038" s="35"/>
      <c r="M1038" s="25"/>
      <c r="N1038" s="130"/>
      <c r="O1038" s="335"/>
      <c r="P1038" s="241"/>
      <c r="Q1038" s="329"/>
      <c r="R1038" s="329"/>
    </row>
    <row r="1039" spans="11:18" ht="23.25" x14ac:dyDescent="0.2">
      <c r="K1039" s="137"/>
      <c r="L1039" s="35"/>
      <c r="M1039" s="25"/>
      <c r="N1039" s="130"/>
      <c r="O1039" s="335"/>
      <c r="P1039" s="241"/>
      <c r="Q1039" s="329"/>
      <c r="R1039" s="329"/>
    </row>
    <row r="1040" spans="11:18" ht="23.25" x14ac:dyDescent="0.2">
      <c r="K1040" s="137"/>
      <c r="L1040" s="35"/>
      <c r="M1040" s="35"/>
      <c r="N1040" s="130"/>
      <c r="O1040" s="335"/>
      <c r="P1040" s="241"/>
      <c r="Q1040" s="329"/>
      <c r="R1040" s="329"/>
    </row>
    <row r="1041" spans="11:18" ht="23.25" x14ac:dyDescent="0.2">
      <c r="K1041" s="137"/>
      <c r="L1041" s="35"/>
      <c r="M1041" s="35"/>
      <c r="N1041" s="130"/>
      <c r="O1041" s="335"/>
      <c r="P1041" s="241"/>
      <c r="Q1041" s="329"/>
      <c r="R1041" s="329"/>
    </row>
    <row r="1042" spans="11:18" ht="23.25" x14ac:dyDescent="0.2">
      <c r="K1042" s="137"/>
      <c r="L1042" s="35"/>
      <c r="M1042" s="25"/>
      <c r="N1042" s="130"/>
      <c r="O1042" s="335"/>
      <c r="P1042" s="241"/>
      <c r="Q1042" s="329"/>
      <c r="R1042" s="329"/>
    </row>
    <row r="1043" spans="11:18" ht="23.25" x14ac:dyDescent="0.2">
      <c r="K1043" s="137"/>
      <c r="L1043" s="35"/>
      <c r="M1043" s="35"/>
      <c r="N1043" s="130"/>
      <c r="O1043" s="335"/>
      <c r="P1043" s="241"/>
      <c r="Q1043" s="329"/>
      <c r="R1043" s="329"/>
    </row>
    <row r="1044" spans="11:18" ht="23.25" x14ac:dyDescent="0.2">
      <c r="K1044" s="137"/>
      <c r="L1044" s="35"/>
      <c r="M1044" s="25"/>
      <c r="N1044" s="130"/>
      <c r="O1044" s="335"/>
      <c r="P1044" s="241"/>
      <c r="Q1044" s="329"/>
      <c r="R1044" s="329"/>
    </row>
    <row r="1045" spans="11:18" ht="23.25" x14ac:dyDescent="0.2">
      <c r="K1045" s="137"/>
      <c r="L1045" s="35"/>
      <c r="M1045" s="35"/>
      <c r="N1045" s="130"/>
      <c r="O1045" s="335"/>
      <c r="P1045" s="241"/>
      <c r="Q1045" s="329"/>
      <c r="R1045" s="329"/>
    </row>
    <row r="1046" spans="11:18" ht="23.25" x14ac:dyDescent="0.2">
      <c r="K1046" s="137"/>
      <c r="L1046" s="35"/>
      <c r="M1046" s="25"/>
      <c r="N1046" s="130"/>
      <c r="O1046" s="335"/>
      <c r="P1046" s="241"/>
      <c r="Q1046" s="329"/>
      <c r="R1046" s="329"/>
    </row>
    <row r="1047" spans="11:18" ht="23.25" x14ac:dyDescent="0.2">
      <c r="K1047" s="137"/>
      <c r="L1047" s="35"/>
      <c r="M1047" s="25"/>
      <c r="N1047" s="130"/>
      <c r="O1047" s="335"/>
      <c r="P1047" s="241"/>
      <c r="Q1047" s="329"/>
      <c r="R1047" s="329"/>
    </row>
    <row r="1048" spans="11:18" ht="23.25" x14ac:dyDescent="0.2">
      <c r="K1048" s="137"/>
      <c r="L1048" s="35"/>
      <c r="M1048" s="25"/>
      <c r="N1048" s="130"/>
      <c r="O1048" s="335"/>
      <c r="P1048" s="241"/>
      <c r="Q1048" s="329"/>
      <c r="R1048" s="329"/>
    </row>
    <row r="1049" spans="11:18" ht="23.25" x14ac:dyDescent="0.2">
      <c r="K1049" s="137"/>
      <c r="L1049" s="35"/>
      <c r="M1049" s="69"/>
      <c r="N1049" s="130"/>
      <c r="O1049" s="335"/>
      <c r="P1049" s="241"/>
      <c r="Q1049" s="329"/>
      <c r="R1049" s="329"/>
    </row>
    <row r="1050" spans="11:18" ht="23.25" x14ac:dyDescent="0.2">
      <c r="K1050" s="137"/>
      <c r="L1050" s="35"/>
      <c r="M1050" s="25"/>
      <c r="N1050" s="130"/>
      <c r="O1050" s="335"/>
      <c r="P1050" s="241"/>
      <c r="Q1050" s="329"/>
      <c r="R1050" s="329"/>
    </row>
    <row r="1051" spans="11:18" ht="23.25" x14ac:dyDescent="0.2">
      <c r="K1051" s="137"/>
      <c r="L1051" s="35"/>
      <c r="M1051" s="25"/>
      <c r="N1051" s="130"/>
      <c r="O1051" s="335"/>
      <c r="P1051" s="241"/>
      <c r="Q1051" s="329"/>
      <c r="R1051" s="329"/>
    </row>
    <row r="1052" spans="11:18" ht="23.25" x14ac:dyDescent="0.2">
      <c r="K1052" s="137"/>
      <c r="L1052" s="35"/>
      <c r="M1052" s="25"/>
      <c r="N1052" s="130"/>
      <c r="O1052" s="335"/>
      <c r="P1052" s="241"/>
      <c r="Q1052" s="329"/>
      <c r="R1052" s="329"/>
    </row>
    <row r="1053" spans="11:18" ht="23.25" x14ac:dyDescent="0.2">
      <c r="K1053" s="137"/>
      <c r="L1053" s="35"/>
      <c r="M1053" s="25"/>
      <c r="N1053" s="130"/>
      <c r="O1053" s="335"/>
      <c r="P1053" s="241"/>
      <c r="Q1053" s="329"/>
      <c r="R1053" s="329"/>
    </row>
    <row r="1054" spans="11:18" ht="23.25" x14ac:dyDescent="0.2">
      <c r="K1054" s="137"/>
      <c r="L1054" s="35"/>
      <c r="M1054" s="25"/>
      <c r="N1054" s="130"/>
      <c r="O1054" s="335"/>
      <c r="P1054" s="241"/>
      <c r="Q1054" s="329"/>
      <c r="R1054" s="329"/>
    </row>
    <row r="1055" spans="11:18" ht="23.25" x14ac:dyDescent="0.2">
      <c r="K1055" s="137"/>
      <c r="L1055" s="35"/>
      <c r="M1055" s="25"/>
      <c r="N1055" s="130"/>
      <c r="O1055" s="335"/>
      <c r="P1055" s="241"/>
      <c r="Q1055" s="329"/>
      <c r="R1055" s="329"/>
    </row>
    <row r="1056" spans="11:18" ht="23.25" x14ac:dyDescent="0.2">
      <c r="K1056" s="137"/>
      <c r="L1056" s="35"/>
      <c r="M1056" s="45"/>
      <c r="N1056" s="130"/>
      <c r="O1056" s="335"/>
      <c r="P1056" s="241"/>
      <c r="Q1056" s="329"/>
      <c r="R1056" s="329"/>
    </row>
    <row r="1057" spans="11:18" ht="23.25" x14ac:dyDescent="0.2">
      <c r="K1057" s="137"/>
      <c r="L1057" s="35"/>
      <c r="M1057" s="25"/>
      <c r="N1057" s="130"/>
      <c r="O1057" s="335"/>
      <c r="P1057" s="241"/>
      <c r="Q1057" s="329"/>
      <c r="R1057" s="329"/>
    </row>
    <row r="1058" spans="11:18" ht="23.25" x14ac:dyDescent="0.2">
      <c r="K1058" s="137"/>
      <c r="L1058" s="35"/>
      <c r="M1058" s="25"/>
      <c r="N1058" s="130"/>
      <c r="O1058" s="335"/>
      <c r="P1058" s="241"/>
      <c r="Q1058" s="329"/>
      <c r="R1058" s="329"/>
    </row>
    <row r="1059" spans="11:18" ht="23.25" x14ac:dyDescent="0.2">
      <c r="K1059" s="137"/>
      <c r="L1059" s="35"/>
      <c r="M1059" s="25"/>
      <c r="N1059" s="130"/>
      <c r="O1059" s="335"/>
      <c r="P1059" s="241"/>
      <c r="Q1059" s="329"/>
      <c r="R1059" s="329"/>
    </row>
    <row r="1060" spans="11:18" ht="23.25" x14ac:dyDescent="0.2">
      <c r="K1060" s="137"/>
      <c r="L1060" s="35"/>
      <c r="M1060" s="25"/>
      <c r="N1060" s="130"/>
      <c r="O1060" s="335"/>
      <c r="P1060" s="241"/>
      <c r="Q1060" s="329"/>
      <c r="R1060" s="329"/>
    </row>
    <row r="1061" spans="11:18" ht="23.25" x14ac:dyDescent="0.2">
      <c r="K1061" s="137"/>
      <c r="L1061" s="35"/>
      <c r="M1061" s="25"/>
      <c r="N1061" s="130"/>
      <c r="O1061" s="335"/>
      <c r="P1061" s="241"/>
      <c r="Q1061" s="329"/>
      <c r="R1061" s="329"/>
    </row>
    <row r="1062" spans="11:18" ht="23.25" x14ac:dyDescent="0.2">
      <c r="K1062" s="137"/>
      <c r="L1062" s="35"/>
      <c r="M1062" s="139"/>
      <c r="N1062" s="130"/>
      <c r="O1062" s="335"/>
      <c r="P1062" s="241"/>
      <c r="Q1062" s="329"/>
      <c r="R1062" s="329"/>
    </row>
    <row r="1063" spans="11:18" ht="18.75" x14ac:dyDescent="0.2">
      <c r="K1063" s="135"/>
      <c r="L1063" s="242"/>
      <c r="M1063" s="118"/>
      <c r="N1063" s="165"/>
      <c r="O1063" s="136"/>
      <c r="P1063" s="241"/>
      <c r="Q1063" s="329"/>
      <c r="R1063" s="329"/>
    </row>
    <row r="1064" spans="11:18" ht="18.75" x14ac:dyDescent="0.2">
      <c r="K1064" s="77"/>
      <c r="L1064" s="198"/>
      <c r="M1064" s="111"/>
      <c r="N1064" s="100"/>
      <c r="O1064" s="95"/>
      <c r="P1064" s="241"/>
      <c r="Q1064" s="329"/>
      <c r="R1064" s="329"/>
    </row>
    <row r="1065" spans="11:18" x14ac:dyDescent="0.2">
      <c r="K1065" s="233"/>
      <c r="L1065" s="232"/>
      <c r="M1065" s="233"/>
      <c r="N1065" s="234"/>
      <c r="O1065" s="232"/>
      <c r="P1065" s="231"/>
      <c r="Q1065" s="329"/>
      <c r="R1065" s="329"/>
    </row>
    <row r="1066" spans="11:18" ht="23.25" x14ac:dyDescent="0.2">
      <c r="K1066" s="77"/>
      <c r="L1066" s="45"/>
      <c r="M1066" s="111"/>
      <c r="N1066" s="104"/>
      <c r="O1066" s="97"/>
      <c r="P1066" s="231"/>
      <c r="Q1066" s="329"/>
      <c r="R1066" s="329"/>
    </row>
    <row r="1067" spans="11:18" ht="23.25" x14ac:dyDescent="0.2">
      <c r="K1067" s="77"/>
      <c r="L1067" s="45"/>
      <c r="M1067" s="111"/>
      <c r="N1067" s="104"/>
      <c r="O1067" s="97"/>
      <c r="P1067" s="231"/>
      <c r="Q1067" s="329"/>
      <c r="R1067" s="329"/>
    </row>
    <row r="1068" spans="11:18" ht="23.25" x14ac:dyDescent="0.2">
      <c r="K1068" s="77"/>
      <c r="L1068" s="45"/>
      <c r="M1068" s="25"/>
      <c r="N1068" s="104"/>
      <c r="O1068" s="97"/>
      <c r="P1068" s="231"/>
      <c r="Q1068" s="329"/>
      <c r="R1068" s="329"/>
    </row>
    <row r="1069" spans="11:18" ht="21" x14ac:dyDescent="0.3">
      <c r="K1069" s="77"/>
      <c r="L1069" s="25"/>
      <c r="M1069" s="25"/>
      <c r="N1069" s="195"/>
      <c r="O1069" s="97"/>
      <c r="P1069" s="231"/>
      <c r="Q1069" s="329"/>
      <c r="R1069" s="329"/>
    </row>
    <row r="1070" spans="11:18" ht="21" x14ac:dyDescent="0.3">
      <c r="K1070" s="77"/>
      <c r="L1070" s="25"/>
      <c r="M1070" s="25"/>
      <c r="N1070" s="195"/>
      <c r="O1070" s="97"/>
      <c r="P1070" s="231"/>
      <c r="Q1070" s="329"/>
      <c r="R1070" s="329"/>
    </row>
    <row r="1071" spans="11:18" ht="21" x14ac:dyDescent="0.3">
      <c r="K1071" s="77"/>
      <c r="L1071" s="25"/>
      <c r="M1071" s="25"/>
      <c r="N1071" s="195"/>
      <c r="O1071" s="97"/>
      <c r="P1071" s="231"/>
      <c r="Q1071" s="329"/>
      <c r="R1071" s="329"/>
    </row>
    <row r="1072" spans="11:18" ht="21" x14ac:dyDescent="0.3">
      <c r="K1072" s="77"/>
      <c r="L1072" s="25"/>
      <c r="M1072" s="25"/>
      <c r="N1072" s="195"/>
      <c r="O1072" s="97"/>
      <c r="P1072" s="231"/>
      <c r="Q1072" s="329"/>
      <c r="R1072" s="329"/>
    </row>
    <row r="1073" spans="11:18" ht="21" x14ac:dyDescent="0.3">
      <c r="K1073" s="77"/>
      <c r="L1073" s="25"/>
      <c r="M1073" s="25"/>
      <c r="N1073" s="195"/>
      <c r="O1073" s="97"/>
      <c r="P1073" s="231"/>
      <c r="Q1073" s="329"/>
      <c r="R1073" s="329"/>
    </row>
    <row r="1074" spans="11:18" ht="21" x14ac:dyDescent="0.3">
      <c r="K1074" s="77"/>
      <c r="L1074" s="25"/>
      <c r="M1074" s="25"/>
      <c r="N1074" s="195"/>
      <c r="O1074" s="97"/>
      <c r="P1074" s="231"/>
      <c r="Q1074" s="329"/>
      <c r="R1074" s="329"/>
    </row>
    <row r="1075" spans="11:18" ht="21" x14ac:dyDescent="0.3">
      <c r="K1075" s="77"/>
      <c r="L1075" s="25"/>
      <c r="M1075" s="25"/>
      <c r="N1075" s="195"/>
      <c r="O1075" s="97"/>
      <c r="P1075" s="231"/>
      <c r="Q1075" s="329"/>
      <c r="R1075" s="329"/>
    </row>
    <row r="1076" spans="11:18" ht="23.25" x14ac:dyDescent="0.2">
      <c r="K1076" s="131"/>
      <c r="L1076" s="25"/>
      <c r="M1076" s="25"/>
      <c r="N1076" s="130"/>
      <c r="O1076" s="335"/>
      <c r="P1076" s="231"/>
      <c r="Q1076" s="329"/>
      <c r="R1076" s="329"/>
    </row>
    <row r="1077" spans="11:18" ht="23.25" x14ac:dyDescent="0.2">
      <c r="K1077" s="131"/>
      <c r="L1077" s="25"/>
      <c r="M1077" s="25"/>
      <c r="N1077" s="130"/>
      <c r="O1077" s="335"/>
      <c r="P1077" s="231"/>
      <c r="Q1077" s="329"/>
      <c r="R1077" s="329"/>
    </row>
    <row r="1078" spans="11:18" ht="23.25" x14ac:dyDescent="0.2">
      <c r="K1078" s="131"/>
      <c r="L1078" s="25"/>
      <c r="M1078" s="197"/>
      <c r="N1078" s="130"/>
      <c r="O1078" s="335"/>
      <c r="P1078" s="231"/>
      <c r="Q1078" s="329"/>
      <c r="R1078" s="329"/>
    </row>
    <row r="1079" spans="11:18" ht="23.25" x14ac:dyDescent="0.2">
      <c r="K1079" s="131"/>
      <c r="L1079" s="25"/>
      <c r="M1079" s="25"/>
      <c r="N1079" s="130"/>
      <c r="O1079" s="335"/>
      <c r="P1079" s="231"/>
      <c r="Q1079" s="329"/>
      <c r="R1079" s="329"/>
    </row>
    <row r="1080" spans="11:18" ht="23.25" x14ac:dyDescent="0.2">
      <c r="K1080" s="131"/>
      <c r="L1080" s="25"/>
      <c r="M1080" s="25"/>
      <c r="N1080" s="130"/>
      <c r="O1080" s="335"/>
      <c r="P1080" s="231"/>
      <c r="Q1080" s="329"/>
      <c r="R1080" s="329"/>
    </row>
    <row r="1081" spans="11:18" ht="23.25" x14ac:dyDescent="0.2">
      <c r="K1081" s="131"/>
      <c r="L1081" s="25"/>
      <c r="M1081" s="25"/>
      <c r="N1081" s="130"/>
      <c r="O1081" s="335"/>
      <c r="P1081" s="231"/>
      <c r="Q1081" s="329"/>
      <c r="R1081" s="329"/>
    </row>
    <row r="1082" spans="11:18" ht="23.25" x14ac:dyDescent="0.2">
      <c r="K1082" s="131"/>
      <c r="L1082" s="25"/>
      <c r="M1082" s="25"/>
      <c r="N1082" s="130"/>
      <c r="O1082" s="335"/>
      <c r="P1082" s="231"/>
      <c r="Q1082" s="329"/>
      <c r="R1082" s="329"/>
    </row>
    <row r="1083" spans="11:18" ht="23.25" x14ac:dyDescent="0.2">
      <c r="K1083" s="131"/>
      <c r="L1083" s="25"/>
      <c r="M1083" s="25"/>
      <c r="N1083" s="130"/>
      <c r="O1083" s="335"/>
      <c r="P1083" s="231"/>
      <c r="Q1083" s="329"/>
      <c r="R1083" s="329"/>
    </row>
    <row r="1084" spans="11:18" ht="23.25" x14ac:dyDescent="0.2">
      <c r="K1084" s="131"/>
      <c r="L1084" s="25"/>
      <c r="M1084" s="25"/>
      <c r="N1084" s="130"/>
      <c r="O1084" s="335"/>
      <c r="P1084" s="231"/>
      <c r="Q1084" s="329"/>
      <c r="R1084" s="329"/>
    </row>
    <row r="1085" spans="11:18" ht="23.25" x14ac:dyDescent="0.2">
      <c r="K1085" s="131"/>
      <c r="L1085" s="25"/>
      <c r="M1085" s="25"/>
      <c r="N1085" s="130"/>
      <c r="O1085" s="335"/>
      <c r="P1085" s="231"/>
      <c r="Q1085" s="329"/>
      <c r="R1085" s="329"/>
    </row>
    <row r="1086" spans="11:18" ht="23.25" x14ac:dyDescent="0.2">
      <c r="K1086" s="131"/>
      <c r="L1086" s="25"/>
      <c r="M1086" s="25"/>
      <c r="N1086" s="130"/>
      <c r="O1086" s="335"/>
      <c r="P1086" s="231"/>
      <c r="Q1086" s="329"/>
      <c r="R1086" s="329"/>
    </row>
    <row r="1087" spans="11:18" ht="23.25" x14ac:dyDescent="0.2">
      <c r="K1087" s="131"/>
      <c r="L1087" s="25"/>
      <c r="M1087" s="25"/>
      <c r="N1087" s="130"/>
      <c r="O1087" s="335"/>
      <c r="P1087" s="231"/>
      <c r="Q1087" s="329"/>
      <c r="R1087" s="329"/>
    </row>
    <row r="1088" spans="11:18" ht="23.25" x14ac:dyDescent="0.2">
      <c r="K1088" s="77"/>
      <c r="L1088" s="25"/>
      <c r="M1088" s="25"/>
      <c r="N1088" s="126"/>
      <c r="O1088" s="335"/>
      <c r="P1088" s="231"/>
      <c r="Q1088" s="329"/>
      <c r="R1088" s="329"/>
    </row>
    <row r="1089" spans="11:18" ht="23.25" x14ac:dyDescent="0.2">
      <c r="K1089" s="77"/>
      <c r="L1089" s="25"/>
      <c r="M1089" s="47"/>
      <c r="N1089" s="126"/>
      <c r="O1089" s="335"/>
      <c r="P1089" s="231"/>
      <c r="Q1089" s="329"/>
      <c r="R1089" s="329"/>
    </row>
    <row r="1090" spans="11:18" ht="23.25" x14ac:dyDescent="0.2">
      <c r="K1090" s="77"/>
      <c r="L1090" s="25"/>
      <c r="M1090" s="25"/>
      <c r="N1090" s="126"/>
      <c r="O1090" s="335"/>
      <c r="P1090" s="231"/>
      <c r="Q1090" s="329"/>
      <c r="R1090" s="329"/>
    </row>
    <row r="1091" spans="11:18" ht="23.25" x14ac:dyDescent="0.2">
      <c r="K1091" s="77"/>
      <c r="L1091" s="25"/>
      <c r="M1091" s="25"/>
      <c r="N1091" s="126"/>
      <c r="O1091" s="335"/>
      <c r="P1091" s="231"/>
      <c r="Q1091" s="329"/>
      <c r="R1091" s="329"/>
    </row>
    <row r="1092" spans="11:18" ht="23.25" x14ac:dyDescent="0.2">
      <c r="K1092" s="77"/>
      <c r="L1092" s="25"/>
      <c r="M1092" s="25"/>
      <c r="N1092" s="126"/>
      <c r="O1092" s="335"/>
      <c r="P1092" s="231"/>
      <c r="Q1092" s="329"/>
      <c r="R1092" s="329"/>
    </row>
    <row r="1093" spans="11:18" ht="23.25" x14ac:dyDescent="0.2">
      <c r="K1093" s="77"/>
      <c r="L1093" s="25"/>
      <c r="M1093" s="25"/>
      <c r="N1093" s="126"/>
      <c r="O1093" s="335"/>
      <c r="P1093" s="231"/>
      <c r="Q1093" s="329"/>
      <c r="R1093" s="329"/>
    </row>
    <row r="1094" spans="11:18" ht="23.25" x14ac:dyDescent="0.2">
      <c r="K1094" s="77"/>
      <c r="L1094" s="25"/>
      <c r="M1094" s="25"/>
      <c r="N1094" s="126"/>
      <c r="O1094" s="335"/>
      <c r="P1094" s="231"/>
      <c r="Q1094" s="329"/>
      <c r="R1094" s="329"/>
    </row>
    <row r="1095" spans="11:18" ht="23.25" x14ac:dyDescent="0.2">
      <c r="K1095" s="77"/>
      <c r="L1095" s="25"/>
      <c r="M1095" s="25"/>
      <c r="N1095" s="126"/>
      <c r="O1095" s="335"/>
      <c r="P1095" s="231"/>
      <c r="Q1095" s="329"/>
      <c r="R1095" s="329"/>
    </row>
    <row r="1096" spans="11:18" ht="23.25" x14ac:dyDescent="0.2">
      <c r="K1096" s="77"/>
      <c r="L1096" s="25"/>
      <c r="M1096" s="25"/>
      <c r="N1096" s="126"/>
      <c r="O1096" s="335"/>
      <c r="P1096" s="231"/>
      <c r="Q1096" s="329"/>
      <c r="R1096" s="329"/>
    </row>
    <row r="1097" spans="11:18" ht="23.25" x14ac:dyDescent="0.2">
      <c r="K1097" s="77"/>
      <c r="L1097" s="25"/>
      <c r="M1097" s="25"/>
      <c r="N1097" s="126"/>
      <c r="O1097" s="335"/>
      <c r="P1097" s="231"/>
      <c r="Q1097" s="329"/>
      <c r="R1097" s="329"/>
    </row>
    <row r="1098" spans="11:18" ht="23.25" x14ac:dyDescent="0.2">
      <c r="K1098" s="77"/>
      <c r="L1098" s="25"/>
      <c r="M1098" s="25"/>
      <c r="N1098" s="126"/>
      <c r="O1098" s="335"/>
      <c r="P1098" s="231"/>
      <c r="Q1098" s="329"/>
      <c r="R1098" s="329"/>
    </row>
    <row r="1099" spans="11:18" ht="23.25" x14ac:dyDescent="0.2">
      <c r="K1099" s="77"/>
      <c r="L1099" s="25"/>
      <c r="M1099" s="25"/>
      <c r="N1099" s="126"/>
      <c r="O1099" s="335"/>
      <c r="P1099" s="231"/>
      <c r="Q1099" s="329"/>
      <c r="R1099" s="329"/>
    </row>
    <row r="1100" spans="11:18" ht="23.25" x14ac:dyDescent="0.2">
      <c r="K1100" s="77"/>
      <c r="L1100" s="25"/>
      <c r="M1100" s="25"/>
      <c r="N1100" s="126"/>
      <c r="O1100" s="335"/>
      <c r="P1100" s="231"/>
      <c r="Q1100" s="329"/>
      <c r="R1100" s="329"/>
    </row>
    <row r="1101" spans="11:18" ht="23.25" x14ac:dyDescent="0.2">
      <c r="K1101" s="77"/>
      <c r="L1101" s="25"/>
      <c r="M1101" s="25"/>
      <c r="N1101" s="126"/>
      <c r="O1101" s="335"/>
      <c r="P1101" s="231"/>
      <c r="Q1101" s="329"/>
      <c r="R1101" s="329"/>
    </row>
    <row r="1102" spans="11:18" ht="23.25" x14ac:dyDescent="0.2">
      <c r="K1102" s="77"/>
      <c r="L1102" s="25"/>
      <c r="M1102" s="25"/>
      <c r="N1102" s="126"/>
      <c r="O1102" s="335"/>
      <c r="P1102" s="231"/>
      <c r="Q1102" s="329"/>
      <c r="R1102" s="329"/>
    </row>
    <row r="1103" spans="11:18" ht="23.25" x14ac:dyDescent="0.2">
      <c r="K1103" s="77"/>
      <c r="L1103" s="25"/>
      <c r="M1103" s="25"/>
      <c r="N1103" s="126"/>
      <c r="O1103" s="335"/>
      <c r="P1103" s="231"/>
      <c r="Q1103" s="329"/>
      <c r="R1103" s="329"/>
    </row>
    <row r="1104" spans="11:18" ht="23.25" x14ac:dyDescent="0.2">
      <c r="K1104" s="77"/>
      <c r="L1104" s="25"/>
      <c r="M1104" s="25"/>
      <c r="N1104" s="126"/>
      <c r="O1104" s="335"/>
      <c r="P1104" s="231"/>
      <c r="Q1104" s="329"/>
      <c r="R1104" s="329"/>
    </row>
    <row r="1105" spans="11:18" ht="23.25" x14ac:dyDescent="0.2">
      <c r="K1105" s="77"/>
      <c r="L1105" s="25"/>
      <c r="M1105" s="45"/>
      <c r="N1105" s="126"/>
      <c r="O1105" s="335"/>
      <c r="P1105" s="231"/>
      <c r="Q1105" s="329"/>
      <c r="R1105" s="329"/>
    </row>
    <row r="1106" spans="11:18" ht="23.25" x14ac:dyDescent="0.2">
      <c r="K1106" s="77"/>
      <c r="L1106" s="25"/>
      <c r="M1106" s="25"/>
      <c r="N1106" s="126"/>
      <c r="O1106" s="335"/>
      <c r="P1106" s="231"/>
      <c r="Q1106" s="329"/>
      <c r="R1106" s="329"/>
    </row>
    <row r="1107" spans="11:18" ht="23.25" x14ac:dyDescent="0.2">
      <c r="K1107" s="77"/>
      <c r="L1107" s="25"/>
      <c r="M1107" s="25"/>
      <c r="N1107" s="126"/>
      <c r="O1107" s="335"/>
      <c r="P1107" s="231"/>
      <c r="Q1107" s="329"/>
      <c r="R1107" s="329"/>
    </row>
    <row r="1108" spans="11:18" ht="23.25" x14ac:dyDescent="0.2">
      <c r="K1108" s="131"/>
      <c r="L1108" s="25"/>
      <c r="M1108" s="25"/>
      <c r="N1108" s="126"/>
      <c r="O1108" s="335"/>
      <c r="P1108" s="231"/>
      <c r="Q1108" s="329"/>
      <c r="R1108" s="329"/>
    </row>
    <row r="1109" spans="11:18" ht="23.25" x14ac:dyDescent="0.2">
      <c r="K1109" s="77"/>
      <c r="L1109" s="25"/>
      <c r="M1109" s="25"/>
      <c r="N1109" s="126"/>
      <c r="O1109" s="335"/>
      <c r="P1109" s="231"/>
      <c r="Q1109" s="329"/>
      <c r="R1109" s="329"/>
    </row>
    <row r="1110" spans="11:18" ht="23.25" x14ac:dyDescent="0.2">
      <c r="K1110" s="77"/>
      <c r="L1110" s="25"/>
      <c r="M1110" s="25"/>
      <c r="N1110" s="126"/>
      <c r="O1110" s="335"/>
      <c r="P1110" s="231"/>
      <c r="Q1110" s="329"/>
      <c r="R1110" s="329"/>
    </row>
    <row r="1111" spans="11:18" ht="23.25" x14ac:dyDescent="0.2">
      <c r="K1111" s="77"/>
      <c r="L1111" s="25"/>
      <c r="M1111" s="25"/>
      <c r="N1111" s="126"/>
      <c r="O1111" s="335"/>
      <c r="P1111" s="231"/>
      <c r="Q1111" s="329"/>
      <c r="R1111" s="329"/>
    </row>
    <row r="1112" spans="11:18" ht="23.25" x14ac:dyDescent="0.2">
      <c r="K1112" s="77"/>
      <c r="L1112" s="25"/>
      <c r="M1112" s="47"/>
      <c r="N1112" s="126"/>
      <c r="O1112" s="335"/>
      <c r="P1112" s="231"/>
      <c r="Q1112" s="329"/>
      <c r="R1112" s="329"/>
    </row>
    <row r="1113" spans="11:18" ht="23.25" x14ac:dyDescent="0.2">
      <c r="K1113" s="77"/>
      <c r="L1113" s="25"/>
      <c r="M1113" s="45"/>
      <c r="N1113" s="126"/>
      <c r="O1113" s="335"/>
      <c r="P1113" s="231"/>
      <c r="Q1113" s="329"/>
      <c r="R1113" s="329"/>
    </row>
    <row r="1114" spans="11:18" ht="23.25" x14ac:dyDescent="0.2">
      <c r="K1114" s="77"/>
      <c r="L1114" s="25"/>
      <c r="M1114" s="25"/>
      <c r="N1114" s="126"/>
      <c r="O1114" s="335"/>
      <c r="P1114" s="231"/>
      <c r="Q1114" s="329"/>
      <c r="R1114" s="329"/>
    </row>
    <row r="1115" spans="11:18" ht="23.25" x14ac:dyDescent="0.2">
      <c r="K1115" s="77"/>
      <c r="L1115" s="111"/>
      <c r="M1115" s="209"/>
      <c r="N1115" s="130"/>
      <c r="O1115" s="335"/>
      <c r="P1115" s="231"/>
      <c r="Q1115" s="329"/>
      <c r="R1115" s="329"/>
    </row>
    <row r="1116" spans="11:18" ht="23.25" x14ac:dyDescent="0.2">
      <c r="K1116" s="77"/>
      <c r="L1116" s="111"/>
      <c r="M1116" s="69"/>
      <c r="N1116" s="130"/>
      <c r="O1116" s="335"/>
      <c r="P1116" s="231"/>
      <c r="Q1116" s="329"/>
      <c r="R1116" s="329"/>
    </row>
    <row r="1117" spans="11:18" ht="23.25" x14ac:dyDescent="0.2">
      <c r="K1117" s="77"/>
      <c r="L1117" s="111"/>
      <c r="M1117" s="25"/>
      <c r="N1117" s="130"/>
      <c r="O1117" s="335"/>
      <c r="P1117" s="231"/>
      <c r="Q1117" s="329"/>
      <c r="R1117" s="329"/>
    </row>
    <row r="1118" spans="11:18" ht="23.25" x14ac:dyDescent="0.2">
      <c r="K1118" s="77"/>
      <c r="L1118" s="111"/>
      <c r="M1118" s="73"/>
      <c r="N1118" s="130"/>
      <c r="O1118" s="335"/>
      <c r="P1118" s="231"/>
      <c r="Q1118" s="329"/>
      <c r="R1118" s="329"/>
    </row>
    <row r="1119" spans="11:18" ht="23.25" x14ac:dyDescent="0.2">
      <c r="K1119" s="77"/>
      <c r="L1119" s="111"/>
      <c r="M1119" s="25"/>
      <c r="N1119" s="130"/>
      <c r="O1119" s="335"/>
      <c r="P1119" s="231"/>
      <c r="Q1119" s="329"/>
      <c r="R1119" s="329"/>
    </row>
    <row r="1120" spans="11:18" ht="23.25" x14ac:dyDescent="0.2">
      <c r="K1120" s="77"/>
      <c r="L1120" s="111"/>
      <c r="M1120" s="25"/>
      <c r="N1120" s="130"/>
      <c r="O1120" s="335"/>
      <c r="P1120" s="231"/>
      <c r="Q1120" s="329"/>
      <c r="R1120" s="329"/>
    </row>
    <row r="1121" spans="11:18" ht="23.25" x14ac:dyDescent="0.2">
      <c r="K1121" s="77"/>
      <c r="L1121" s="111"/>
      <c r="M1121" s="25"/>
      <c r="N1121" s="130"/>
      <c r="O1121" s="335"/>
      <c r="P1121" s="231"/>
      <c r="Q1121" s="329"/>
      <c r="R1121" s="329"/>
    </row>
    <row r="1122" spans="11:18" ht="23.25" x14ac:dyDescent="0.2">
      <c r="K1122" s="77"/>
      <c r="L1122" s="111"/>
      <c r="M1122" s="47"/>
      <c r="N1122" s="130"/>
      <c r="O1122" s="335"/>
      <c r="P1122" s="231"/>
      <c r="Q1122" s="329"/>
      <c r="R1122" s="329"/>
    </row>
    <row r="1123" spans="11:18" ht="23.25" x14ac:dyDescent="0.2">
      <c r="K1123" s="132"/>
      <c r="L1123" s="143"/>
      <c r="M1123" s="73"/>
      <c r="N1123" s="144"/>
      <c r="O1123" s="134"/>
      <c r="P1123" s="241"/>
      <c r="Q1123" s="329"/>
      <c r="R1123" s="329"/>
    </row>
    <row r="1124" spans="11:18" ht="23.25" x14ac:dyDescent="0.2">
      <c r="K1124" s="137"/>
      <c r="L1124" s="25"/>
      <c r="M1124" s="35"/>
      <c r="N1124" s="130"/>
      <c r="O1124" s="335"/>
      <c r="P1124" s="241"/>
      <c r="Q1124" s="329"/>
      <c r="R1124" s="329"/>
    </row>
    <row r="1125" spans="11:18" ht="23.25" x14ac:dyDescent="0.2">
      <c r="K1125" s="137"/>
      <c r="L1125" s="25"/>
      <c r="M1125" s="35"/>
      <c r="N1125" s="130"/>
      <c r="O1125" s="335"/>
      <c r="P1125" s="241"/>
      <c r="Q1125" s="329"/>
      <c r="R1125" s="329"/>
    </row>
    <row r="1126" spans="11:18" ht="23.25" x14ac:dyDescent="0.2">
      <c r="K1126" s="137"/>
      <c r="L1126" s="25"/>
      <c r="M1126" s="25"/>
      <c r="N1126" s="130"/>
      <c r="O1126" s="335"/>
      <c r="P1126" s="241"/>
      <c r="Q1126" s="329"/>
      <c r="R1126" s="329"/>
    </row>
    <row r="1127" spans="11:18" ht="23.25" x14ac:dyDescent="0.2">
      <c r="K1127" s="137"/>
      <c r="L1127" s="25"/>
      <c r="M1127" s="47"/>
      <c r="N1127" s="130"/>
      <c r="O1127" s="142"/>
      <c r="P1127" s="241"/>
      <c r="Q1127" s="329"/>
      <c r="R1127" s="329"/>
    </row>
    <row r="1128" spans="11:18" ht="23.25" x14ac:dyDescent="0.2">
      <c r="K1128" s="137"/>
      <c r="L1128" s="25"/>
      <c r="M1128" s="47"/>
      <c r="N1128" s="130"/>
      <c r="O1128" s="335"/>
      <c r="P1128" s="241"/>
      <c r="Q1128" s="329"/>
      <c r="R1128" s="329"/>
    </row>
    <row r="1129" spans="11:18" ht="23.25" x14ac:dyDescent="0.2">
      <c r="K1129" s="137"/>
      <c r="L1129" s="25"/>
      <c r="M1129" s="25"/>
      <c r="N1129" s="130"/>
      <c r="O1129" s="335"/>
      <c r="P1129" s="241"/>
      <c r="Q1129" s="329"/>
      <c r="R1129" s="329"/>
    </row>
    <row r="1130" spans="11:18" ht="23.25" x14ac:dyDescent="0.2">
      <c r="K1130" s="137"/>
      <c r="L1130" s="25"/>
      <c r="M1130" s="218"/>
      <c r="N1130" s="130"/>
      <c r="O1130" s="335"/>
      <c r="P1130" s="241"/>
      <c r="Q1130" s="329"/>
      <c r="R1130" s="329"/>
    </row>
    <row r="1131" spans="11:18" ht="23.25" x14ac:dyDescent="0.2">
      <c r="K1131" s="137"/>
      <c r="L1131" s="25"/>
      <c r="M1131" s="25"/>
      <c r="N1131" s="130"/>
      <c r="O1131" s="335"/>
      <c r="P1131" s="241"/>
      <c r="Q1131" s="329"/>
      <c r="R1131" s="329"/>
    </row>
    <row r="1132" spans="11:18" ht="23.25" x14ac:dyDescent="0.2">
      <c r="K1132" s="156"/>
      <c r="L1132" s="73"/>
      <c r="M1132" s="73"/>
      <c r="N1132" s="144"/>
      <c r="O1132" s="335"/>
      <c r="P1132" s="243"/>
      <c r="Q1132" s="329"/>
      <c r="R1132" s="329"/>
    </row>
    <row r="1133" spans="11:18" ht="23.25" x14ac:dyDescent="0.2">
      <c r="K1133" s="137"/>
      <c r="L1133" s="73"/>
      <c r="M1133" s="25"/>
      <c r="N1133" s="130"/>
      <c r="O1133" s="244"/>
      <c r="P1133" s="243"/>
      <c r="Q1133" s="329"/>
      <c r="R1133" s="329"/>
    </row>
    <row r="1134" spans="11:18" ht="23.25" x14ac:dyDescent="0.2">
      <c r="K1134" s="137"/>
      <c r="L1134" s="73"/>
      <c r="M1134" s="25"/>
      <c r="N1134" s="130"/>
      <c r="O1134" s="335"/>
      <c r="P1134" s="241"/>
      <c r="Q1134" s="329"/>
      <c r="R1134" s="329"/>
    </row>
    <row r="1135" spans="11:18" ht="23.25" x14ac:dyDescent="0.2">
      <c r="K1135" s="137"/>
      <c r="L1135" s="73"/>
      <c r="M1135" s="25"/>
      <c r="N1135" s="130"/>
      <c r="O1135" s="335"/>
      <c r="P1135" s="241"/>
      <c r="Q1135" s="329"/>
      <c r="R1135" s="329"/>
    </row>
    <row r="1136" spans="11:18" ht="23.25" x14ac:dyDescent="0.2">
      <c r="K1136" s="137"/>
      <c r="L1136" s="73"/>
      <c r="M1136" s="25"/>
      <c r="N1136" s="130"/>
      <c r="O1136" s="335"/>
      <c r="P1136" s="241"/>
      <c r="Q1136" s="329"/>
      <c r="R1136" s="329"/>
    </row>
    <row r="1137" spans="11:18" ht="23.25" x14ac:dyDescent="0.2">
      <c r="K1137" s="156"/>
      <c r="L1137" s="73"/>
      <c r="M1137" s="184"/>
      <c r="N1137" s="144"/>
      <c r="O1137" s="142"/>
      <c r="P1137" s="241"/>
      <c r="Q1137" s="329"/>
      <c r="R1137" s="329"/>
    </row>
    <row r="1138" spans="11:18" ht="23.25" x14ac:dyDescent="0.2">
      <c r="K1138" s="137"/>
      <c r="L1138" s="73"/>
      <c r="M1138" s="25"/>
      <c r="N1138" s="130"/>
      <c r="O1138" s="335"/>
      <c r="P1138" s="241"/>
      <c r="Q1138" s="329"/>
      <c r="R1138" s="329"/>
    </row>
    <row r="1139" spans="11:18" ht="23.25" x14ac:dyDescent="0.2">
      <c r="K1139" s="137"/>
      <c r="L1139" s="73"/>
      <c r="M1139" s="25"/>
      <c r="N1139" s="130"/>
      <c r="O1139" s="335"/>
      <c r="P1139" s="241"/>
      <c r="Q1139" s="329"/>
      <c r="R1139" s="329"/>
    </row>
    <row r="1140" spans="11:18" ht="23.25" x14ac:dyDescent="0.2">
      <c r="K1140" s="137"/>
      <c r="L1140" s="73"/>
      <c r="M1140" s="47"/>
      <c r="N1140" s="130"/>
      <c r="O1140" s="335"/>
      <c r="P1140" s="241"/>
      <c r="Q1140" s="329"/>
      <c r="R1140" s="329"/>
    </row>
    <row r="1141" spans="11:18" ht="23.25" x14ac:dyDescent="0.2">
      <c r="K1141" s="137"/>
      <c r="L1141" s="73"/>
      <c r="M1141" s="73"/>
      <c r="N1141" s="130"/>
      <c r="O1141" s="335"/>
      <c r="P1141" s="241"/>
      <c r="Q1141" s="329"/>
      <c r="R1141" s="329"/>
    </row>
    <row r="1142" spans="11:18" ht="23.25" x14ac:dyDescent="0.2">
      <c r="K1142" s="137"/>
      <c r="L1142" s="334"/>
      <c r="M1142" s="334"/>
      <c r="N1142" s="130"/>
      <c r="O1142" s="335"/>
      <c r="P1142" s="241"/>
      <c r="Q1142" s="329"/>
      <c r="R1142" s="329"/>
    </row>
    <row r="1143" spans="11:18" ht="23.25" x14ac:dyDescent="0.2">
      <c r="K1143" s="137"/>
      <c r="L1143" s="334"/>
      <c r="M1143" s="334"/>
      <c r="N1143" s="130"/>
      <c r="O1143" s="335"/>
      <c r="P1143" s="241"/>
      <c r="Q1143" s="329"/>
      <c r="R1143" s="329"/>
    </row>
    <row r="1144" spans="11:18" ht="23.25" x14ac:dyDescent="0.2">
      <c r="K1144" s="137"/>
      <c r="L1144" s="334"/>
      <c r="M1144" s="334"/>
      <c r="N1144" s="130"/>
      <c r="O1144" s="335"/>
      <c r="P1144" s="241"/>
      <c r="Q1144" s="329"/>
      <c r="R1144" s="329"/>
    </row>
    <row r="1145" spans="11:18" ht="23.25" x14ac:dyDescent="0.2">
      <c r="K1145" s="157"/>
      <c r="L1145" s="158"/>
      <c r="M1145" s="158"/>
      <c r="N1145" s="159"/>
      <c r="O1145" s="160"/>
      <c r="P1145" s="241"/>
      <c r="Q1145" s="329"/>
      <c r="R1145" s="329"/>
    </row>
    <row r="1146" spans="11:18" ht="23.25" x14ac:dyDescent="0.2">
      <c r="K1146" s="137"/>
      <c r="L1146" s="334"/>
      <c r="M1146" s="334"/>
      <c r="N1146" s="130"/>
      <c r="O1146" s="335"/>
      <c r="P1146" s="241"/>
      <c r="Q1146" s="329"/>
      <c r="R1146" s="329"/>
    </row>
    <row r="1147" spans="11:18" x14ac:dyDescent="0.2">
      <c r="K1147" s="245"/>
      <c r="L1147" s="246"/>
      <c r="M1147" s="245"/>
      <c r="N1147" s="247"/>
      <c r="O1147" s="246"/>
      <c r="P1147" s="241"/>
      <c r="Q1147" s="329"/>
      <c r="R1147" s="329"/>
    </row>
    <row r="1148" spans="11:18" ht="23.25" x14ac:dyDescent="0.2">
      <c r="K1148" s="77"/>
      <c r="L1148" s="35"/>
      <c r="M1148" s="111"/>
      <c r="N1148" s="104"/>
      <c r="O1148" s="97"/>
      <c r="P1148" s="241"/>
      <c r="Q1148" s="329"/>
      <c r="R1148" s="329"/>
    </row>
    <row r="1149" spans="11:18" ht="23.25" x14ac:dyDescent="0.2">
      <c r="K1149" s="77"/>
      <c r="L1149" s="35"/>
      <c r="M1149" s="111"/>
      <c r="N1149" s="104"/>
      <c r="O1149" s="97"/>
      <c r="P1149" s="231"/>
      <c r="Q1149" s="329"/>
      <c r="R1149" s="329"/>
    </row>
    <row r="1150" spans="11:18" ht="20.25" x14ac:dyDescent="0.3">
      <c r="K1150" s="77"/>
      <c r="L1150" s="35"/>
      <c r="M1150" s="25"/>
      <c r="N1150" s="195"/>
      <c r="O1150" s="337"/>
      <c r="P1150" s="231"/>
      <c r="Q1150" s="329"/>
      <c r="R1150" s="329"/>
    </row>
    <row r="1151" spans="11:18" ht="20.25" x14ac:dyDescent="0.3">
      <c r="K1151" s="77"/>
      <c r="L1151" s="35"/>
      <c r="M1151" s="25"/>
      <c r="N1151" s="195"/>
      <c r="O1151" s="337"/>
      <c r="P1151" s="231"/>
      <c r="Q1151" s="329"/>
      <c r="R1151" s="329"/>
    </row>
    <row r="1152" spans="11:18" ht="23.25" x14ac:dyDescent="0.2">
      <c r="K1152" s="77"/>
      <c r="L1152" s="35"/>
      <c r="M1152" s="25"/>
      <c r="N1152" s="130"/>
      <c r="O1152" s="335"/>
      <c r="P1152" s="231"/>
      <c r="Q1152" s="329"/>
      <c r="R1152" s="329"/>
    </row>
    <row r="1153" spans="11:18" ht="23.25" x14ac:dyDescent="0.2">
      <c r="K1153" s="77"/>
      <c r="L1153" s="35"/>
      <c r="M1153" s="25"/>
      <c r="N1153" s="130"/>
      <c r="O1153" s="335"/>
      <c r="P1153" s="231"/>
      <c r="Q1153" s="329"/>
      <c r="R1153" s="329"/>
    </row>
    <row r="1154" spans="11:18" ht="23.25" x14ac:dyDescent="0.2">
      <c r="K1154" s="77"/>
      <c r="L1154" s="35"/>
      <c r="M1154" s="25"/>
      <c r="N1154" s="130"/>
      <c r="O1154" s="335"/>
      <c r="P1154" s="231"/>
      <c r="Q1154" s="329"/>
      <c r="R1154" s="329"/>
    </row>
    <row r="1155" spans="11:18" ht="23.25" x14ac:dyDescent="0.2">
      <c r="K1155" s="77"/>
      <c r="L1155" s="35"/>
      <c r="M1155" s="25"/>
      <c r="N1155" s="130"/>
      <c r="O1155" s="335"/>
      <c r="P1155" s="231"/>
      <c r="Q1155" s="329"/>
      <c r="R1155" s="329"/>
    </row>
    <row r="1156" spans="11:18" ht="23.25" x14ac:dyDescent="0.2">
      <c r="K1156" s="77"/>
      <c r="L1156" s="35"/>
      <c r="M1156" s="25"/>
      <c r="N1156" s="130"/>
      <c r="O1156" s="335"/>
      <c r="P1156" s="231"/>
      <c r="Q1156" s="329"/>
      <c r="R1156" s="329"/>
    </row>
    <row r="1157" spans="11:18" ht="23.25" x14ac:dyDescent="0.2">
      <c r="K1157" s="77"/>
      <c r="L1157" s="35"/>
      <c r="M1157" s="25"/>
      <c r="N1157" s="130"/>
      <c r="O1157" s="335"/>
      <c r="P1157" s="231"/>
      <c r="Q1157" s="329"/>
      <c r="R1157" s="329"/>
    </row>
    <row r="1158" spans="11:18" ht="23.25" x14ac:dyDescent="0.2">
      <c r="K1158" s="77"/>
      <c r="L1158" s="35"/>
      <c r="M1158" s="25"/>
      <c r="N1158" s="130"/>
      <c r="O1158" s="335"/>
      <c r="P1158" s="231"/>
      <c r="Q1158" s="329"/>
      <c r="R1158" s="329"/>
    </row>
    <row r="1159" spans="11:18" ht="23.25" x14ac:dyDescent="0.2">
      <c r="K1159" s="77"/>
      <c r="L1159" s="35"/>
      <c r="M1159" s="25"/>
      <c r="N1159" s="130"/>
      <c r="O1159" s="335"/>
      <c r="P1159" s="231"/>
      <c r="Q1159" s="329"/>
      <c r="R1159" s="329"/>
    </row>
    <row r="1160" spans="11:18" ht="23.25" x14ac:dyDescent="0.2">
      <c r="K1160" s="77"/>
      <c r="L1160" s="35"/>
      <c r="M1160" s="25"/>
      <c r="N1160" s="126"/>
      <c r="O1160" s="335"/>
      <c r="P1160" s="231"/>
      <c r="Q1160" s="329"/>
      <c r="R1160" s="329"/>
    </row>
    <row r="1161" spans="11:18" ht="23.25" x14ac:dyDescent="0.2">
      <c r="K1161" s="77"/>
      <c r="L1161" s="35"/>
      <c r="M1161" s="25"/>
      <c r="N1161" s="126"/>
      <c r="O1161" s="335"/>
      <c r="P1161" s="231"/>
      <c r="Q1161" s="329"/>
      <c r="R1161" s="329"/>
    </row>
    <row r="1162" spans="11:18" ht="23.25" x14ac:dyDescent="0.2">
      <c r="K1162" s="77"/>
      <c r="L1162" s="35"/>
      <c r="M1162" s="25"/>
      <c r="N1162" s="126"/>
      <c r="O1162" s="335"/>
      <c r="P1162" s="231"/>
      <c r="Q1162" s="329"/>
      <c r="R1162" s="329"/>
    </row>
    <row r="1163" spans="11:18" ht="23.25" x14ac:dyDescent="0.2">
      <c r="K1163" s="77"/>
      <c r="L1163" s="35"/>
      <c r="M1163" s="22"/>
      <c r="N1163" s="126"/>
      <c r="O1163" s="335"/>
      <c r="P1163" s="231"/>
      <c r="Q1163" s="329"/>
      <c r="R1163" s="329"/>
    </row>
    <row r="1164" spans="11:18" ht="23.25" x14ac:dyDescent="0.2">
      <c r="K1164" s="77"/>
      <c r="L1164" s="35"/>
      <c r="M1164" s="25"/>
      <c r="N1164" s="126"/>
      <c r="O1164" s="335"/>
      <c r="P1164" s="231"/>
      <c r="Q1164" s="329"/>
      <c r="R1164" s="329"/>
    </row>
    <row r="1165" spans="11:18" ht="23.25" x14ac:dyDescent="0.2">
      <c r="K1165" s="77"/>
      <c r="L1165" s="35"/>
      <c r="M1165" s="25"/>
      <c r="N1165" s="126"/>
      <c r="O1165" s="335"/>
      <c r="P1165" s="231"/>
      <c r="Q1165" s="329"/>
      <c r="R1165" s="329"/>
    </row>
    <row r="1166" spans="11:18" ht="23.25" x14ac:dyDescent="0.2">
      <c r="K1166" s="77"/>
      <c r="L1166" s="35"/>
      <c r="M1166" s="218"/>
      <c r="N1166" s="126"/>
      <c r="O1166" s="335"/>
      <c r="P1166" s="231"/>
      <c r="Q1166" s="329"/>
      <c r="R1166" s="329"/>
    </row>
    <row r="1167" spans="11:18" ht="23.25" x14ac:dyDescent="0.2">
      <c r="K1167" s="77"/>
      <c r="L1167" s="35"/>
      <c r="M1167" s="25"/>
      <c r="N1167" s="126"/>
      <c r="O1167" s="335"/>
      <c r="P1167" s="231"/>
      <c r="Q1167" s="329"/>
      <c r="R1167" s="329"/>
    </row>
    <row r="1168" spans="11:18" ht="23.25" x14ac:dyDescent="0.2">
      <c r="K1168" s="77"/>
      <c r="L1168" s="35"/>
      <c r="M1168" s="25"/>
      <c r="N1168" s="126"/>
      <c r="O1168" s="335"/>
      <c r="P1168" s="231"/>
      <c r="Q1168" s="329"/>
      <c r="R1168" s="329"/>
    </row>
    <row r="1169" spans="11:18" ht="23.25" x14ac:dyDescent="0.2">
      <c r="K1169" s="77"/>
      <c r="L1169" s="35"/>
      <c r="M1169" s="25"/>
      <c r="N1169" s="126"/>
      <c r="O1169" s="335"/>
      <c r="P1169" s="231"/>
      <c r="Q1169" s="329"/>
      <c r="R1169" s="329"/>
    </row>
    <row r="1170" spans="11:18" ht="23.25" x14ac:dyDescent="0.2">
      <c r="K1170" s="77"/>
      <c r="L1170" s="35"/>
      <c r="M1170" s="25"/>
      <c r="N1170" s="130"/>
      <c r="O1170" s="335"/>
      <c r="P1170" s="231"/>
      <c r="Q1170" s="329"/>
      <c r="R1170" s="329"/>
    </row>
    <row r="1171" spans="11:18" ht="23.25" x14ac:dyDescent="0.2">
      <c r="K1171" s="77"/>
      <c r="L1171" s="35"/>
      <c r="M1171" s="25"/>
      <c r="N1171" s="126"/>
      <c r="O1171" s="335"/>
      <c r="P1171" s="231"/>
      <c r="Q1171" s="329"/>
      <c r="R1171" s="329"/>
    </row>
    <row r="1172" spans="11:18" ht="23.25" x14ac:dyDescent="0.2">
      <c r="K1172" s="77"/>
      <c r="L1172" s="35"/>
      <c r="M1172" s="25"/>
      <c r="N1172" s="126"/>
      <c r="O1172" s="335"/>
      <c r="P1172" s="231"/>
      <c r="Q1172" s="329"/>
      <c r="R1172" s="329"/>
    </row>
    <row r="1173" spans="11:18" ht="23.25" x14ac:dyDescent="0.2">
      <c r="K1173" s="77"/>
      <c r="L1173" s="35"/>
      <c r="M1173" s="45"/>
      <c r="N1173" s="126"/>
      <c r="O1173" s="335"/>
      <c r="P1173" s="231"/>
      <c r="Q1173" s="329"/>
      <c r="R1173" s="329"/>
    </row>
    <row r="1174" spans="11:18" ht="23.25" x14ac:dyDescent="0.2">
      <c r="K1174" s="77"/>
      <c r="L1174" s="35"/>
      <c r="M1174" s="25"/>
      <c r="N1174" s="126"/>
      <c r="O1174" s="335"/>
      <c r="P1174" s="231"/>
      <c r="Q1174" s="329"/>
      <c r="R1174" s="329"/>
    </row>
    <row r="1175" spans="11:18" ht="23.25" x14ac:dyDescent="0.2">
      <c r="K1175" s="77"/>
      <c r="L1175" s="35"/>
      <c r="M1175" s="25"/>
      <c r="N1175" s="130"/>
      <c r="O1175" s="335"/>
      <c r="P1175" s="231"/>
      <c r="Q1175" s="329"/>
      <c r="R1175" s="329"/>
    </row>
    <row r="1176" spans="11:18" ht="23.25" x14ac:dyDescent="0.2">
      <c r="K1176" s="77"/>
      <c r="L1176" s="35"/>
      <c r="M1176" s="25"/>
      <c r="N1176" s="130"/>
      <c r="O1176" s="335"/>
      <c r="P1176" s="231"/>
      <c r="Q1176" s="329"/>
      <c r="R1176" s="329"/>
    </row>
    <row r="1177" spans="11:18" ht="23.25" x14ac:dyDescent="0.2">
      <c r="K1177" s="77"/>
      <c r="L1177" s="35"/>
      <c r="M1177" s="218"/>
      <c r="N1177" s="130"/>
      <c r="O1177" s="335"/>
      <c r="P1177" s="231"/>
      <c r="Q1177" s="329"/>
      <c r="R1177" s="329"/>
    </row>
    <row r="1178" spans="11:18" ht="23.25" x14ac:dyDescent="0.2">
      <c r="K1178" s="77"/>
      <c r="L1178" s="35"/>
      <c r="M1178" s="25"/>
      <c r="N1178" s="130"/>
      <c r="O1178" s="335"/>
      <c r="P1178" s="231"/>
      <c r="Q1178" s="329"/>
      <c r="R1178" s="329"/>
    </row>
    <row r="1179" spans="11:18" ht="23.25" x14ac:dyDescent="0.2">
      <c r="K1179" s="77"/>
      <c r="L1179" s="35"/>
      <c r="M1179" s="45"/>
      <c r="N1179" s="130"/>
      <c r="O1179" s="335"/>
      <c r="P1179" s="231"/>
      <c r="Q1179" s="329"/>
      <c r="R1179" s="329"/>
    </row>
    <row r="1180" spans="11:18" ht="23.25" x14ac:dyDescent="0.2">
      <c r="K1180" s="77"/>
      <c r="L1180" s="35"/>
      <c r="M1180" s="35"/>
      <c r="N1180" s="130"/>
      <c r="O1180" s="335"/>
      <c r="P1180" s="231"/>
      <c r="Q1180" s="329"/>
      <c r="R1180" s="329"/>
    </row>
    <row r="1181" spans="11:18" ht="23.25" x14ac:dyDescent="0.2">
      <c r="K1181" s="77"/>
      <c r="L1181" s="35"/>
      <c r="M1181" s="72"/>
      <c r="N1181" s="130"/>
      <c r="O1181" s="335"/>
      <c r="P1181" s="231"/>
      <c r="Q1181" s="329"/>
      <c r="R1181" s="329"/>
    </row>
    <row r="1182" spans="11:18" ht="23.25" x14ac:dyDescent="0.2">
      <c r="K1182" s="77"/>
      <c r="L1182" s="35"/>
      <c r="M1182" s="25"/>
      <c r="N1182" s="130"/>
      <c r="O1182" s="335"/>
      <c r="P1182" s="231"/>
      <c r="Q1182" s="329"/>
      <c r="R1182" s="329"/>
    </row>
    <row r="1183" spans="11:18" ht="18.75" x14ac:dyDescent="0.2">
      <c r="K1183" s="77"/>
      <c r="L1183" s="35"/>
      <c r="M1183" s="25"/>
      <c r="N1183" s="103"/>
      <c r="O1183" s="66"/>
      <c r="P1183" s="231"/>
      <c r="Q1183" s="329"/>
      <c r="R1183" s="329"/>
    </row>
    <row r="1184" spans="11:18" ht="18.75" x14ac:dyDescent="0.2">
      <c r="K1184" s="77"/>
      <c r="L1184" s="35"/>
      <c r="M1184" s="112"/>
      <c r="N1184" s="100"/>
      <c r="O1184" s="66"/>
      <c r="P1184" s="231"/>
      <c r="Q1184" s="329"/>
      <c r="R1184" s="329"/>
    </row>
    <row r="1185" spans="11:18" ht="18.75" x14ac:dyDescent="0.2">
      <c r="K1185" s="77"/>
      <c r="L1185" s="35"/>
      <c r="M1185" s="112"/>
      <c r="N1185" s="100"/>
      <c r="O1185" s="66"/>
      <c r="P1185" s="231"/>
      <c r="Q1185" s="329"/>
      <c r="R1185" s="329"/>
    </row>
    <row r="1186" spans="11:18" ht="18.75" x14ac:dyDescent="0.2">
      <c r="K1186" s="77"/>
      <c r="L1186" s="35"/>
      <c r="M1186" s="112"/>
      <c r="N1186" s="100"/>
      <c r="O1186" s="66"/>
      <c r="P1186" s="231"/>
      <c r="Q1186" s="329"/>
      <c r="R1186" s="329"/>
    </row>
    <row r="1187" spans="11:18" ht="18.75" x14ac:dyDescent="0.2">
      <c r="K1187" s="77"/>
      <c r="L1187" s="35"/>
      <c r="M1187" s="112"/>
      <c r="N1187" s="100"/>
      <c r="O1187" s="66"/>
      <c r="P1187" s="231"/>
      <c r="Q1187" s="329"/>
      <c r="R1187" s="329"/>
    </row>
    <row r="1188" spans="11:18" ht="18.75" x14ac:dyDescent="0.2">
      <c r="K1188" s="132"/>
      <c r="L1188" s="189"/>
      <c r="M1188" s="161"/>
      <c r="N1188" s="162"/>
      <c r="O1188" s="163"/>
      <c r="P1188" s="241"/>
      <c r="Q1188" s="329"/>
      <c r="R1188" s="329"/>
    </row>
    <row r="1189" spans="11:18" ht="23.25" x14ac:dyDescent="0.2">
      <c r="K1189" s="137"/>
      <c r="L1189" s="189"/>
      <c r="M1189" s="35"/>
      <c r="N1189" s="130"/>
      <c r="O1189" s="335"/>
      <c r="P1189" s="241"/>
      <c r="Q1189" s="329"/>
      <c r="R1189" s="329"/>
    </row>
    <row r="1190" spans="11:18" ht="23.25" x14ac:dyDescent="0.2">
      <c r="K1190" s="137"/>
      <c r="L1190" s="189"/>
      <c r="M1190" s="25"/>
      <c r="N1190" s="130"/>
      <c r="O1190" s="335"/>
      <c r="P1190" s="241"/>
      <c r="Q1190" s="329"/>
      <c r="R1190" s="329"/>
    </row>
    <row r="1191" spans="11:18" ht="23.25" x14ac:dyDescent="0.2">
      <c r="K1191" s="137"/>
      <c r="L1191" s="189"/>
      <c r="M1191" s="112"/>
      <c r="N1191" s="130"/>
      <c r="O1191" s="335"/>
      <c r="P1191" s="241"/>
      <c r="Q1191" s="329"/>
      <c r="R1191" s="329"/>
    </row>
    <row r="1192" spans="11:18" ht="23.25" x14ac:dyDescent="0.2">
      <c r="K1192" s="137"/>
      <c r="L1192" s="189"/>
      <c r="M1192" s="161"/>
      <c r="N1192" s="130"/>
      <c r="O1192" s="335"/>
      <c r="P1192" s="241"/>
      <c r="Q1192" s="329"/>
      <c r="R1192" s="329"/>
    </row>
    <row r="1193" spans="11:18" ht="23.25" x14ac:dyDescent="0.2">
      <c r="K1193" s="137"/>
      <c r="L1193" s="189"/>
      <c r="M1193" s="111"/>
      <c r="N1193" s="150"/>
      <c r="O1193" s="335"/>
      <c r="P1193" s="241"/>
      <c r="Q1193" s="329"/>
      <c r="R1193" s="329"/>
    </row>
    <row r="1194" spans="11:18" ht="23.25" x14ac:dyDescent="0.2">
      <c r="K1194" s="137"/>
      <c r="L1194" s="189"/>
      <c r="M1194" s="25"/>
      <c r="N1194" s="130"/>
      <c r="O1194" s="335"/>
      <c r="P1194" s="241"/>
      <c r="Q1194" s="329"/>
      <c r="R1194" s="329"/>
    </row>
    <row r="1195" spans="11:18" ht="18.75" x14ac:dyDescent="0.2">
      <c r="K1195" s="135"/>
      <c r="L1195" s="85"/>
      <c r="M1195" s="164"/>
      <c r="N1195" s="165"/>
      <c r="O1195" s="166"/>
      <c r="P1195" s="241"/>
      <c r="Q1195" s="329"/>
      <c r="R1195" s="329"/>
    </row>
    <row r="1196" spans="11:18" ht="18.75" x14ac:dyDescent="0.2">
      <c r="K1196" s="77"/>
      <c r="L1196" s="46"/>
      <c r="M1196" s="111"/>
      <c r="N1196" s="103"/>
      <c r="O1196" s="66"/>
      <c r="P1196" s="231"/>
      <c r="Q1196" s="329"/>
      <c r="R1196" s="329"/>
    </row>
    <row r="1197" spans="11:18" x14ac:dyDescent="0.2">
      <c r="K1197" s="233"/>
      <c r="L1197" s="232"/>
      <c r="M1197" s="233"/>
      <c r="N1197" s="234"/>
      <c r="O1197" s="232"/>
      <c r="P1197" s="231"/>
      <c r="Q1197" s="329"/>
      <c r="R1197" s="329"/>
    </row>
    <row r="1198" spans="11:18" ht="23.25" x14ac:dyDescent="0.2">
      <c r="K1198" s="77"/>
      <c r="L1198" s="198"/>
      <c r="M1198" s="111"/>
      <c r="N1198" s="104"/>
      <c r="O1198" s="97"/>
      <c r="P1198" s="231"/>
      <c r="Q1198" s="329"/>
      <c r="R1198" s="329"/>
    </row>
    <row r="1199" spans="11:18" ht="20.25" x14ac:dyDescent="0.3">
      <c r="K1199" s="77"/>
      <c r="L1199" s="198"/>
      <c r="M1199" s="25"/>
      <c r="N1199" s="195"/>
      <c r="O1199" s="337"/>
      <c r="P1199" s="231"/>
      <c r="Q1199" s="329"/>
      <c r="R1199" s="329"/>
    </row>
    <row r="1200" spans="11:18" ht="23.25" x14ac:dyDescent="0.2">
      <c r="K1200" s="131"/>
      <c r="L1200" s="69"/>
      <c r="M1200" s="25"/>
      <c r="N1200" s="130"/>
      <c r="O1200" s="335"/>
      <c r="P1200" s="231"/>
      <c r="Q1200" s="329"/>
      <c r="R1200" s="329"/>
    </row>
    <row r="1201" spans="11:18" ht="23.25" x14ac:dyDescent="0.2">
      <c r="K1201" s="131"/>
      <c r="L1201" s="69"/>
      <c r="M1201" s="197"/>
      <c r="N1201" s="130"/>
      <c r="O1201" s="335"/>
      <c r="P1201" s="231"/>
      <c r="Q1201" s="329"/>
      <c r="R1201" s="329"/>
    </row>
    <row r="1202" spans="11:18" ht="23.25" x14ac:dyDescent="0.2">
      <c r="K1202" s="131"/>
      <c r="L1202" s="69"/>
      <c r="M1202" s="25"/>
      <c r="N1202" s="130"/>
      <c r="O1202" s="335"/>
      <c r="P1202" s="231"/>
      <c r="Q1202" s="329"/>
      <c r="R1202" s="329"/>
    </row>
    <row r="1203" spans="11:18" ht="23.25" x14ac:dyDescent="0.2">
      <c r="K1203" s="77"/>
      <c r="L1203" s="69"/>
      <c r="M1203" s="45"/>
      <c r="N1203" s="126"/>
      <c r="O1203" s="335"/>
      <c r="P1203" s="231"/>
      <c r="Q1203" s="329"/>
      <c r="R1203" s="329"/>
    </row>
    <row r="1204" spans="11:18" ht="23.25" x14ac:dyDescent="0.2">
      <c r="K1204" s="131"/>
      <c r="L1204" s="69"/>
      <c r="M1204" s="47"/>
      <c r="N1204" s="130"/>
      <c r="O1204" s="335"/>
      <c r="P1204" s="231"/>
      <c r="Q1204" s="329"/>
      <c r="R1204" s="329"/>
    </row>
    <row r="1205" spans="11:18" ht="23.25" x14ac:dyDescent="0.2">
      <c r="K1205" s="131"/>
      <c r="L1205" s="69"/>
      <c r="M1205" s="45"/>
      <c r="N1205" s="130"/>
      <c r="O1205" s="335"/>
      <c r="P1205" s="231"/>
      <c r="Q1205" s="329"/>
      <c r="R1205" s="329"/>
    </row>
    <row r="1206" spans="11:18" ht="23.25" x14ac:dyDescent="0.2">
      <c r="K1206" s="131"/>
      <c r="L1206" s="69"/>
      <c r="M1206" s="45"/>
      <c r="N1206" s="130"/>
      <c r="O1206" s="335"/>
      <c r="P1206" s="231"/>
      <c r="Q1206" s="329"/>
      <c r="R1206" s="329"/>
    </row>
    <row r="1207" spans="11:18" ht="23.25" x14ac:dyDescent="0.2">
      <c r="K1207" s="131"/>
      <c r="L1207" s="69"/>
      <c r="M1207" s="25"/>
      <c r="N1207" s="130"/>
      <c r="O1207" s="335"/>
      <c r="P1207" s="231"/>
      <c r="Q1207" s="329"/>
      <c r="R1207" s="329"/>
    </row>
    <row r="1208" spans="11:18" ht="23.25" x14ac:dyDescent="0.2">
      <c r="K1208" s="131"/>
      <c r="L1208" s="69"/>
      <c r="M1208" s="45"/>
      <c r="N1208" s="130"/>
      <c r="O1208" s="335"/>
      <c r="P1208" s="231"/>
      <c r="Q1208" s="329"/>
      <c r="R1208" s="329"/>
    </row>
    <row r="1209" spans="11:18" ht="23.25" x14ac:dyDescent="0.2">
      <c r="K1209" s="131"/>
      <c r="L1209" s="69"/>
      <c r="M1209" s="45"/>
      <c r="N1209" s="130"/>
      <c r="O1209" s="335"/>
      <c r="P1209" s="231"/>
      <c r="Q1209" s="329"/>
      <c r="R1209" s="329"/>
    </row>
    <row r="1210" spans="11:18" ht="23.25" x14ac:dyDescent="0.2">
      <c r="K1210" s="131"/>
      <c r="L1210" s="69"/>
      <c r="M1210" s="45"/>
      <c r="N1210" s="130"/>
      <c r="O1210" s="335"/>
      <c r="P1210" s="231"/>
      <c r="Q1210" s="329"/>
      <c r="R1210" s="329"/>
    </row>
    <row r="1211" spans="11:18" ht="23.25" x14ac:dyDescent="0.2">
      <c r="K1211" s="131"/>
      <c r="L1211" s="69"/>
      <c r="M1211" s="25"/>
      <c r="N1211" s="130"/>
      <c r="O1211" s="335"/>
      <c r="P1211" s="231"/>
      <c r="Q1211" s="329"/>
      <c r="R1211" s="329"/>
    </row>
    <row r="1212" spans="11:18" ht="23.25" x14ac:dyDescent="0.2">
      <c r="K1212" s="131"/>
      <c r="L1212" s="69"/>
      <c r="M1212" s="25"/>
      <c r="N1212" s="130"/>
      <c r="O1212" s="335"/>
      <c r="P1212" s="231"/>
      <c r="Q1212" s="329"/>
      <c r="R1212" s="329"/>
    </row>
    <row r="1213" spans="11:18" ht="23.25" x14ac:dyDescent="0.2">
      <c r="K1213" s="131"/>
      <c r="L1213" s="69"/>
      <c r="M1213" s="25"/>
      <c r="N1213" s="130"/>
      <c r="O1213" s="335"/>
      <c r="P1213" s="231"/>
      <c r="Q1213" s="329"/>
      <c r="R1213" s="329"/>
    </row>
    <row r="1214" spans="11:18" ht="23.25" x14ac:dyDescent="0.2">
      <c r="K1214" s="131"/>
      <c r="L1214" s="69"/>
      <c r="M1214" s="45"/>
      <c r="N1214" s="130"/>
      <c r="O1214" s="335"/>
      <c r="P1214" s="231"/>
      <c r="Q1214" s="329"/>
      <c r="R1214" s="329"/>
    </row>
    <row r="1215" spans="11:18" ht="23.25" x14ac:dyDescent="0.2">
      <c r="K1215" s="131"/>
      <c r="L1215" s="69"/>
      <c r="M1215" s="25"/>
      <c r="N1215" s="130"/>
      <c r="O1215" s="335"/>
      <c r="P1215" s="231"/>
      <c r="Q1215" s="329"/>
      <c r="R1215" s="329"/>
    </row>
    <row r="1216" spans="11:18" ht="23.25" x14ac:dyDescent="0.2">
      <c r="K1216" s="131"/>
      <c r="L1216" s="69"/>
      <c r="M1216" s="25"/>
      <c r="N1216" s="130"/>
      <c r="O1216" s="335"/>
      <c r="P1216" s="231"/>
      <c r="Q1216" s="329"/>
      <c r="R1216" s="329"/>
    </row>
    <row r="1217" spans="11:18" ht="23.25" x14ac:dyDescent="0.2">
      <c r="K1217" s="131"/>
      <c r="L1217" s="69"/>
      <c r="M1217" s="45"/>
      <c r="N1217" s="130"/>
      <c r="O1217" s="335"/>
      <c r="P1217" s="231"/>
      <c r="Q1217" s="329"/>
      <c r="R1217" s="329"/>
    </row>
    <row r="1218" spans="11:18" ht="23.25" x14ac:dyDescent="0.2">
      <c r="K1218" s="131"/>
      <c r="L1218" s="69"/>
      <c r="M1218" s="25"/>
      <c r="N1218" s="130"/>
      <c r="O1218" s="335"/>
      <c r="P1218" s="231"/>
      <c r="Q1218" s="329"/>
      <c r="R1218" s="329"/>
    </row>
    <row r="1219" spans="11:18" ht="23.25" x14ac:dyDescent="0.2">
      <c r="K1219" s="131"/>
      <c r="L1219" s="69"/>
      <c r="M1219" s="25"/>
      <c r="N1219" s="130"/>
      <c r="O1219" s="335"/>
      <c r="P1219" s="231"/>
      <c r="Q1219" s="329"/>
      <c r="R1219" s="329"/>
    </row>
    <row r="1220" spans="11:18" ht="23.25" x14ac:dyDescent="0.2">
      <c r="K1220" s="131"/>
      <c r="L1220" s="69"/>
      <c r="M1220" s="25"/>
      <c r="N1220" s="130"/>
      <c r="O1220" s="335"/>
      <c r="P1220" s="231"/>
      <c r="Q1220" s="329"/>
      <c r="R1220" s="329"/>
    </row>
    <row r="1221" spans="11:18" ht="23.25" x14ac:dyDescent="0.2">
      <c r="K1221" s="131"/>
      <c r="L1221" s="69"/>
      <c r="M1221" s="25"/>
      <c r="N1221" s="130"/>
      <c r="O1221" s="335"/>
      <c r="P1221" s="231"/>
      <c r="Q1221" s="329"/>
      <c r="R1221" s="329"/>
    </row>
    <row r="1222" spans="11:18" ht="23.25" x14ac:dyDescent="0.2">
      <c r="K1222" s="131"/>
      <c r="L1222" s="69"/>
      <c r="M1222" s="25"/>
      <c r="N1222" s="130"/>
      <c r="O1222" s="335"/>
      <c r="P1222" s="231"/>
      <c r="Q1222" s="329"/>
      <c r="R1222" s="329"/>
    </row>
    <row r="1223" spans="11:18" ht="23.25" x14ac:dyDescent="0.2">
      <c r="K1223" s="131"/>
      <c r="L1223" s="69"/>
      <c r="M1223" s="25"/>
      <c r="N1223" s="130"/>
      <c r="O1223" s="335"/>
      <c r="P1223" s="231"/>
      <c r="Q1223" s="329"/>
      <c r="R1223" s="329"/>
    </row>
    <row r="1224" spans="11:18" ht="23.25" x14ac:dyDescent="0.2">
      <c r="K1224" s="131"/>
      <c r="L1224" s="69"/>
      <c r="M1224" s="25"/>
      <c r="N1224" s="130"/>
      <c r="O1224" s="335"/>
      <c r="P1224" s="231"/>
      <c r="Q1224" s="329"/>
      <c r="R1224" s="329"/>
    </row>
    <row r="1225" spans="11:18" ht="23.25" x14ac:dyDescent="0.2">
      <c r="K1225" s="131"/>
      <c r="L1225" s="69"/>
      <c r="M1225" s="25"/>
      <c r="N1225" s="130"/>
      <c r="O1225" s="335"/>
      <c r="P1225" s="231"/>
      <c r="Q1225" s="329"/>
      <c r="R1225" s="329"/>
    </row>
    <row r="1226" spans="11:18" ht="23.25" x14ac:dyDescent="0.2">
      <c r="K1226" s="131"/>
      <c r="L1226" s="69"/>
      <c r="M1226" s="25"/>
      <c r="N1226" s="130"/>
      <c r="O1226" s="335"/>
      <c r="P1226" s="231"/>
      <c r="Q1226" s="329"/>
      <c r="R1226" s="329"/>
    </row>
    <row r="1227" spans="11:18" ht="23.25" x14ac:dyDescent="0.2">
      <c r="K1227" s="131"/>
      <c r="L1227" s="69"/>
      <c r="M1227" s="25"/>
      <c r="N1227" s="130"/>
      <c r="O1227" s="335"/>
      <c r="P1227" s="231"/>
      <c r="Q1227" s="329"/>
      <c r="R1227" s="329"/>
    </row>
    <row r="1228" spans="11:18" ht="23.25" x14ac:dyDescent="0.2">
      <c r="K1228" s="131"/>
      <c r="L1228" s="69"/>
      <c r="M1228" s="25"/>
      <c r="N1228" s="130"/>
      <c r="O1228" s="335"/>
      <c r="P1228" s="231"/>
      <c r="Q1228" s="329"/>
      <c r="R1228" s="329"/>
    </row>
    <row r="1229" spans="11:18" ht="23.25" x14ac:dyDescent="0.2">
      <c r="K1229" s="131"/>
      <c r="L1229" s="69"/>
      <c r="M1229" s="25"/>
      <c r="N1229" s="130"/>
      <c r="O1229" s="335"/>
      <c r="P1229" s="231"/>
      <c r="Q1229" s="329"/>
      <c r="R1229" s="329"/>
    </row>
    <row r="1230" spans="11:18" ht="23.25" x14ac:dyDescent="0.2">
      <c r="K1230" s="131"/>
      <c r="L1230" s="69"/>
      <c r="M1230" s="25"/>
      <c r="N1230" s="130"/>
      <c r="O1230" s="335"/>
      <c r="P1230" s="231"/>
      <c r="Q1230" s="329"/>
      <c r="R1230" s="329"/>
    </row>
    <row r="1231" spans="11:18" ht="23.25" x14ac:dyDescent="0.2">
      <c r="K1231" s="137"/>
      <c r="L1231" s="69"/>
      <c r="M1231" s="25"/>
      <c r="N1231" s="130"/>
      <c r="O1231" s="335"/>
      <c r="P1231" s="231"/>
      <c r="Q1231" s="329"/>
      <c r="R1231" s="329"/>
    </row>
    <row r="1232" spans="11:18" ht="23.25" x14ac:dyDescent="0.2">
      <c r="K1232" s="137"/>
      <c r="L1232" s="69"/>
      <c r="M1232" s="45"/>
      <c r="N1232" s="130"/>
      <c r="O1232" s="335"/>
      <c r="P1232" s="231"/>
      <c r="Q1232" s="329"/>
      <c r="R1232" s="329"/>
    </row>
    <row r="1233" spans="11:18" ht="23.25" x14ac:dyDescent="0.2">
      <c r="K1233" s="137"/>
      <c r="L1233" s="69"/>
      <c r="M1233" s="47"/>
      <c r="N1233" s="130"/>
      <c r="O1233" s="335"/>
      <c r="P1233" s="231"/>
      <c r="Q1233" s="329"/>
      <c r="R1233" s="329"/>
    </row>
    <row r="1234" spans="11:18" ht="23.25" x14ac:dyDescent="0.2">
      <c r="K1234" s="137"/>
      <c r="L1234" s="69"/>
      <c r="M1234" s="47"/>
      <c r="N1234" s="130"/>
      <c r="O1234" s="335"/>
      <c r="P1234" s="231"/>
      <c r="Q1234" s="329"/>
      <c r="R1234" s="329"/>
    </row>
    <row r="1235" spans="11:18" ht="23.25" x14ac:dyDescent="0.2">
      <c r="K1235" s="137"/>
      <c r="L1235" s="69"/>
      <c r="M1235" s="25"/>
      <c r="N1235" s="130"/>
      <c r="O1235" s="335"/>
      <c r="P1235" s="231"/>
      <c r="Q1235" s="329"/>
      <c r="R1235" s="329"/>
    </row>
    <row r="1236" spans="11:18" ht="23.25" x14ac:dyDescent="0.2">
      <c r="K1236" s="137"/>
      <c r="L1236" s="69"/>
      <c r="M1236" s="47"/>
      <c r="N1236" s="130"/>
      <c r="O1236" s="335"/>
      <c r="P1236" s="231"/>
      <c r="Q1236" s="329"/>
      <c r="R1236" s="329"/>
    </row>
    <row r="1237" spans="11:18" ht="23.25" x14ac:dyDescent="0.2">
      <c r="K1237" s="137"/>
      <c r="L1237" s="69"/>
      <c r="M1237" s="25"/>
      <c r="N1237" s="130"/>
      <c r="O1237" s="335"/>
      <c r="P1237" s="231"/>
      <c r="Q1237" s="329"/>
      <c r="R1237" s="329"/>
    </row>
    <row r="1238" spans="11:18" ht="23.25" x14ac:dyDescent="0.2">
      <c r="K1238" s="137"/>
      <c r="L1238" s="69"/>
      <c r="M1238" s="45"/>
      <c r="N1238" s="130"/>
      <c r="O1238" s="335"/>
      <c r="P1238" s="231"/>
      <c r="Q1238" s="329"/>
      <c r="R1238" s="329"/>
    </row>
    <row r="1239" spans="11:18" ht="23.25" x14ac:dyDescent="0.2">
      <c r="K1239" s="137"/>
      <c r="L1239" s="69"/>
      <c r="M1239" s="25"/>
      <c r="N1239" s="130"/>
      <c r="O1239" s="142"/>
      <c r="P1239" s="231"/>
      <c r="Q1239" s="329"/>
      <c r="R1239" s="329"/>
    </row>
    <row r="1240" spans="11:18" ht="23.25" x14ac:dyDescent="0.2">
      <c r="K1240" s="77"/>
      <c r="L1240" s="69"/>
      <c r="M1240" s="25"/>
      <c r="N1240" s="130"/>
      <c r="O1240" s="335"/>
      <c r="P1240" s="231"/>
      <c r="Q1240" s="329"/>
      <c r="R1240" s="329"/>
    </row>
    <row r="1241" spans="11:18" ht="21" x14ac:dyDescent="0.2">
      <c r="K1241" s="77"/>
      <c r="L1241" s="45"/>
      <c r="M1241" s="111"/>
      <c r="N1241" s="90"/>
      <c r="O1241" s="82"/>
      <c r="P1241" s="231"/>
      <c r="Q1241" s="329"/>
      <c r="R1241" s="329"/>
    </row>
    <row r="1242" spans="11:18" ht="21" x14ac:dyDescent="0.2">
      <c r="K1242" s="77"/>
      <c r="L1242" s="45"/>
      <c r="M1242" s="111"/>
      <c r="N1242" s="90"/>
      <c r="O1242" s="82"/>
      <c r="P1242" s="231"/>
      <c r="Q1242" s="329"/>
      <c r="R1242" s="329"/>
    </row>
    <row r="1243" spans="11:18" ht="21" x14ac:dyDescent="0.2">
      <c r="K1243" s="77"/>
      <c r="L1243" s="45"/>
      <c r="M1243" s="111"/>
      <c r="N1243" s="89"/>
      <c r="O1243" s="82"/>
      <c r="P1243" s="231"/>
      <c r="Q1243" s="329"/>
      <c r="R1243" s="329"/>
    </row>
    <row r="1244" spans="11:18" x14ac:dyDescent="0.2">
      <c r="K1244" s="232"/>
      <c r="L1244" s="232"/>
      <c r="M1244" s="232"/>
      <c r="N1244" s="232"/>
      <c r="O1244" s="232"/>
      <c r="P1244" s="231"/>
      <c r="Q1244" s="329"/>
      <c r="R1244" s="329"/>
    </row>
    <row r="1245" spans="11:18" ht="23.25" x14ac:dyDescent="0.2">
      <c r="K1245" s="77"/>
      <c r="L1245" s="25"/>
      <c r="M1245" s="25"/>
      <c r="N1245" s="130"/>
      <c r="O1245" s="335"/>
      <c r="P1245" s="231"/>
      <c r="Q1245" s="329"/>
      <c r="R1245" s="329"/>
    </row>
    <row r="1246" spans="11:18" ht="23.25" x14ac:dyDescent="0.2">
      <c r="K1246" s="77"/>
      <c r="L1246" s="25"/>
      <c r="M1246" s="45"/>
      <c r="N1246" s="130"/>
      <c r="O1246" s="335"/>
      <c r="P1246" s="231"/>
      <c r="Q1246" s="329"/>
      <c r="R1246" s="329"/>
    </row>
    <row r="1247" spans="11:18" ht="23.25" x14ac:dyDescent="0.2">
      <c r="K1247" s="77"/>
      <c r="L1247" s="25"/>
      <c r="M1247" s="25"/>
      <c r="N1247" s="130"/>
      <c r="O1247" s="145"/>
      <c r="P1247" s="231"/>
      <c r="Q1247" s="329"/>
      <c r="R1247" s="329"/>
    </row>
    <row r="1248" spans="11:18" ht="23.25" x14ac:dyDescent="0.2">
      <c r="K1248" s="77"/>
      <c r="L1248" s="25"/>
      <c r="M1248" s="47"/>
      <c r="N1248" s="130"/>
      <c r="O1248" s="335"/>
      <c r="P1248" s="231"/>
      <c r="Q1248" s="329"/>
      <c r="R1248" s="329"/>
    </row>
    <row r="1249" spans="11:18" ht="23.25" x14ac:dyDescent="0.2">
      <c r="K1249" s="77"/>
      <c r="L1249" s="25"/>
      <c r="M1249" s="25"/>
      <c r="N1249" s="130"/>
      <c r="O1249" s="335"/>
      <c r="P1249" s="231"/>
      <c r="Q1249" s="329"/>
      <c r="R1249" s="329"/>
    </row>
    <row r="1250" spans="11:18" ht="23.25" x14ac:dyDescent="0.2">
      <c r="K1250" s="77"/>
      <c r="L1250" s="25"/>
      <c r="M1250" s="25"/>
      <c r="N1250" s="130"/>
      <c r="O1250" s="335"/>
      <c r="P1250" s="231"/>
      <c r="Q1250" s="329"/>
      <c r="R1250" s="329"/>
    </row>
    <row r="1251" spans="11:18" ht="23.25" x14ac:dyDescent="0.2">
      <c r="K1251" s="77"/>
      <c r="L1251" s="25"/>
      <c r="M1251" s="45"/>
      <c r="N1251" s="130"/>
      <c r="O1251" s="335"/>
      <c r="P1251" s="231"/>
      <c r="Q1251" s="329"/>
      <c r="R1251" s="329"/>
    </row>
    <row r="1252" spans="11:18" ht="23.25" x14ac:dyDescent="0.2">
      <c r="K1252" s="77"/>
      <c r="L1252" s="25"/>
      <c r="M1252" s="25"/>
      <c r="N1252" s="130"/>
      <c r="O1252" s="335"/>
      <c r="P1252" s="231"/>
      <c r="Q1252" s="329"/>
      <c r="R1252" s="329"/>
    </row>
    <row r="1253" spans="11:18" ht="23.25" x14ac:dyDescent="0.2">
      <c r="K1253" s="75"/>
      <c r="L1253" s="25"/>
      <c r="M1253" s="25"/>
      <c r="N1253" s="130"/>
      <c r="O1253" s="335"/>
      <c r="P1253" s="231"/>
      <c r="Q1253" s="329"/>
      <c r="R1253" s="329"/>
    </row>
    <row r="1254" spans="11:18" ht="23.25" x14ac:dyDescent="0.2">
      <c r="K1254" s="75"/>
      <c r="L1254" s="334"/>
      <c r="M1254" s="334"/>
      <c r="N1254" s="130"/>
      <c r="O1254" s="335"/>
      <c r="P1254" s="231"/>
      <c r="Q1254" s="329"/>
      <c r="R1254" s="329"/>
    </row>
    <row r="1255" spans="11:18" ht="23.25" x14ac:dyDescent="0.2">
      <c r="K1255" s="75"/>
      <c r="L1255" s="334"/>
      <c r="M1255" s="334"/>
      <c r="N1255" s="130"/>
      <c r="O1255" s="335"/>
      <c r="P1255" s="231"/>
      <c r="Q1255" s="329"/>
      <c r="R1255" s="329"/>
    </row>
    <row r="1256" spans="11:18" ht="21" x14ac:dyDescent="0.2">
      <c r="K1256" s="77"/>
      <c r="L1256" s="45"/>
      <c r="M1256" s="111"/>
      <c r="N1256" s="89"/>
      <c r="O1256" s="82"/>
      <c r="P1256" s="231"/>
      <c r="Q1256" s="329"/>
      <c r="R1256" s="329"/>
    </row>
    <row r="1257" spans="11:18" x14ac:dyDescent="0.2">
      <c r="K1257" s="233"/>
      <c r="L1257" s="232"/>
      <c r="M1257" s="233"/>
      <c r="N1257" s="234"/>
      <c r="O1257" s="232"/>
      <c r="P1257" s="231"/>
      <c r="Q1257" s="329"/>
      <c r="R1257" s="329"/>
    </row>
    <row r="1258" spans="11:18" ht="20.25" x14ac:dyDescent="0.3">
      <c r="K1258" s="77"/>
      <c r="L1258" s="25"/>
      <c r="M1258" s="45"/>
      <c r="N1258" s="195"/>
      <c r="O1258" s="248"/>
      <c r="P1258" s="231"/>
      <c r="Q1258" s="329"/>
      <c r="R1258" s="329"/>
    </row>
    <row r="1259" spans="11:18" ht="23.25" x14ac:dyDescent="0.2">
      <c r="K1259" s="137"/>
      <c r="L1259" s="25"/>
      <c r="M1259" s="69"/>
      <c r="N1259" s="126"/>
      <c r="O1259" s="335"/>
      <c r="P1259" s="231"/>
      <c r="Q1259" s="329"/>
      <c r="R1259" s="329"/>
    </row>
    <row r="1260" spans="11:18" ht="23.25" x14ac:dyDescent="0.2">
      <c r="K1260" s="137"/>
      <c r="L1260" s="25"/>
      <c r="M1260" s="25"/>
      <c r="N1260" s="130"/>
      <c r="O1260" s="335"/>
      <c r="P1260" s="231"/>
      <c r="Q1260" s="329"/>
      <c r="R1260" s="329"/>
    </row>
    <row r="1261" spans="11:18" ht="23.25" x14ac:dyDescent="0.2">
      <c r="K1261" s="137"/>
      <c r="L1261" s="25"/>
      <c r="M1261" s="25"/>
      <c r="N1261" s="130"/>
      <c r="O1261" s="211"/>
      <c r="P1261" s="231"/>
      <c r="Q1261" s="329"/>
      <c r="R1261" s="329"/>
    </row>
    <row r="1262" spans="11:18" ht="23.25" x14ac:dyDescent="0.2">
      <c r="K1262" s="137"/>
      <c r="L1262" s="25"/>
      <c r="M1262" s="25"/>
      <c r="N1262" s="130"/>
      <c r="O1262" s="335"/>
      <c r="P1262" s="231"/>
      <c r="Q1262" s="329"/>
      <c r="R1262" s="329"/>
    </row>
    <row r="1263" spans="11:18" ht="23.25" x14ac:dyDescent="0.2">
      <c r="K1263" s="137"/>
      <c r="L1263" s="25"/>
      <c r="M1263" s="25"/>
      <c r="N1263" s="130"/>
      <c r="O1263" s="335"/>
      <c r="P1263" s="231"/>
      <c r="Q1263" s="329"/>
      <c r="R1263" s="329"/>
    </row>
    <row r="1264" spans="11:18" ht="23.25" x14ac:dyDescent="0.2">
      <c r="K1264" s="137"/>
      <c r="L1264" s="45"/>
      <c r="M1264" s="45"/>
      <c r="N1264" s="130"/>
      <c r="O1264" s="335"/>
      <c r="P1264" s="231"/>
      <c r="Q1264" s="329"/>
      <c r="R1264" s="329"/>
    </row>
    <row r="1265" spans="11:18" x14ac:dyDescent="0.2">
      <c r="K1265" s="233"/>
      <c r="L1265" s="233"/>
      <c r="M1265" s="233"/>
      <c r="N1265" s="233"/>
      <c r="O1265" s="233"/>
      <c r="P1265" s="231"/>
      <c r="Q1265" s="329"/>
      <c r="R1265" s="329"/>
    </row>
    <row r="1266" spans="11:18" ht="23.25" x14ac:dyDescent="0.2">
      <c r="K1266" s="137"/>
      <c r="L1266" s="25"/>
      <c r="M1266" s="31"/>
      <c r="N1266" s="130"/>
      <c r="O1266" s="335"/>
      <c r="P1266" s="231"/>
      <c r="Q1266" s="329"/>
      <c r="R1266" s="329"/>
    </row>
    <row r="1267" spans="11:18" ht="23.25" x14ac:dyDescent="0.2">
      <c r="K1267" s="77"/>
      <c r="L1267" s="25"/>
      <c r="M1267" s="25"/>
      <c r="N1267" s="126"/>
      <c r="O1267" s="335"/>
      <c r="P1267" s="231"/>
      <c r="Q1267" s="329"/>
      <c r="R1267" s="329"/>
    </row>
    <row r="1268" spans="11:18" ht="23.25" x14ac:dyDescent="0.2">
      <c r="K1268" s="77"/>
      <c r="L1268" s="25"/>
      <c r="M1268" s="25"/>
      <c r="N1268" s="126"/>
      <c r="O1268" s="335"/>
      <c r="P1268" s="231"/>
      <c r="Q1268" s="329"/>
      <c r="R1268" s="329"/>
    </row>
    <row r="1269" spans="11:18" ht="23.25" x14ac:dyDescent="0.2">
      <c r="K1269" s="77"/>
      <c r="L1269" s="25"/>
      <c r="M1269" s="25"/>
      <c r="N1269" s="130"/>
      <c r="O1269" s="335"/>
      <c r="P1269" s="231"/>
      <c r="Q1269" s="329"/>
      <c r="R1269" s="329"/>
    </row>
    <row r="1270" spans="11:18" ht="23.25" x14ac:dyDescent="0.2">
      <c r="K1270" s="77"/>
      <c r="L1270" s="25"/>
      <c r="M1270" s="25"/>
      <c r="N1270" s="150"/>
      <c r="O1270" s="335"/>
      <c r="P1270" s="231"/>
      <c r="Q1270" s="329"/>
      <c r="R1270" s="329"/>
    </row>
    <row r="1271" spans="11:18" ht="23.25" x14ac:dyDescent="0.2">
      <c r="K1271" s="77"/>
      <c r="L1271" s="25"/>
      <c r="M1271" s="218"/>
      <c r="N1271" s="130"/>
      <c r="O1271" s="335"/>
      <c r="P1271" s="231"/>
      <c r="Q1271" s="329"/>
      <c r="R1271" s="329"/>
    </row>
    <row r="1272" spans="11:18" ht="23.25" x14ac:dyDescent="0.2">
      <c r="K1272" s="137"/>
      <c r="L1272" s="25"/>
      <c r="M1272" s="25"/>
      <c r="N1272" s="130"/>
      <c r="O1272" s="335"/>
      <c r="P1272" s="231"/>
      <c r="Q1272" s="329"/>
      <c r="R1272" s="329"/>
    </row>
    <row r="1273" spans="11:18" ht="23.25" x14ac:dyDescent="0.2">
      <c r="K1273" s="137"/>
      <c r="L1273" s="334"/>
      <c r="M1273" s="336"/>
      <c r="N1273" s="130"/>
      <c r="O1273" s="335"/>
      <c r="P1273" s="231"/>
      <c r="Q1273" s="329"/>
      <c r="R1273" s="329"/>
    </row>
    <row r="1274" spans="11:18" ht="24" thickBot="1" x14ac:dyDescent="0.25">
      <c r="K1274" s="137"/>
      <c r="L1274" s="334"/>
      <c r="M1274" s="336"/>
      <c r="N1274" s="130"/>
      <c r="O1274" s="335"/>
      <c r="P1274" s="231"/>
      <c r="Q1274" s="329"/>
      <c r="R1274" s="329"/>
    </row>
    <row r="1275" spans="11:18" ht="22.5" thickBot="1" x14ac:dyDescent="0.25">
      <c r="K1275" s="249"/>
      <c r="L1275" s="250"/>
      <c r="M1275" s="249"/>
      <c r="N1275" s="251"/>
      <c r="O1275" s="250"/>
      <c r="P1275" s="208"/>
      <c r="Q1275" s="329"/>
      <c r="R1275" s="329"/>
    </row>
    <row r="1276" spans="11:18" ht="23.25" x14ac:dyDescent="0.2">
      <c r="K1276" s="77"/>
      <c r="L1276" s="85"/>
      <c r="M1276" s="111"/>
      <c r="N1276" s="104"/>
      <c r="O1276" s="97"/>
      <c r="P1276" s="231"/>
      <c r="Q1276" s="329"/>
      <c r="R1276" s="329"/>
    </row>
    <row r="1277" spans="11:18" ht="23.25" x14ac:dyDescent="0.2">
      <c r="K1277" s="77"/>
      <c r="L1277" s="47"/>
      <c r="M1277" s="112"/>
      <c r="N1277" s="104"/>
      <c r="O1277" s="97"/>
      <c r="P1277" s="231"/>
      <c r="Q1277" s="329"/>
      <c r="R1277" s="329"/>
    </row>
    <row r="1278" spans="11:18" ht="23.25" x14ac:dyDescent="0.2">
      <c r="K1278" s="77"/>
      <c r="L1278" s="72"/>
      <c r="M1278" s="73"/>
      <c r="N1278" s="126"/>
      <c r="O1278" s="335"/>
      <c r="P1278" s="231"/>
      <c r="Q1278" s="329"/>
      <c r="R1278" s="329"/>
    </row>
    <row r="1279" spans="11:18" ht="23.25" x14ac:dyDescent="0.2">
      <c r="K1279" s="77"/>
      <c r="L1279" s="72"/>
      <c r="M1279" s="111"/>
      <c r="N1279" s="126"/>
      <c r="O1279" s="335"/>
      <c r="P1279" s="231"/>
      <c r="Q1279" s="329"/>
      <c r="R1279" s="329"/>
    </row>
    <row r="1280" spans="11:18" ht="23.25" x14ac:dyDescent="0.2">
      <c r="K1280" s="77"/>
      <c r="L1280" s="72"/>
      <c r="M1280" s="35"/>
      <c r="N1280" s="130"/>
      <c r="O1280" s="335"/>
      <c r="P1280" s="231"/>
      <c r="Q1280" s="329"/>
      <c r="R1280" s="329"/>
    </row>
    <row r="1281" spans="11:18" ht="23.25" x14ac:dyDescent="0.2">
      <c r="K1281" s="131"/>
      <c r="L1281" s="72"/>
      <c r="M1281" s="69"/>
      <c r="N1281" s="130"/>
      <c r="O1281" s="335"/>
      <c r="P1281" s="231"/>
      <c r="Q1281" s="329"/>
      <c r="R1281" s="329"/>
    </row>
    <row r="1282" spans="11:18" ht="23.25" x14ac:dyDescent="0.2">
      <c r="K1282" s="131"/>
      <c r="L1282" s="72"/>
      <c r="M1282" s="73"/>
      <c r="N1282" s="130"/>
      <c r="O1282" s="335"/>
      <c r="P1282" s="231"/>
      <c r="Q1282" s="329"/>
      <c r="R1282" s="329"/>
    </row>
    <row r="1283" spans="11:18" ht="23.25" x14ac:dyDescent="0.2">
      <c r="K1283" s="131"/>
      <c r="L1283" s="72"/>
      <c r="M1283" s="69"/>
      <c r="N1283" s="130"/>
      <c r="O1283" s="335"/>
      <c r="P1283" s="231"/>
      <c r="Q1283" s="329"/>
      <c r="R1283" s="329"/>
    </row>
    <row r="1284" spans="11:18" ht="23.25" x14ac:dyDescent="0.2">
      <c r="K1284" s="131"/>
      <c r="L1284" s="72"/>
      <c r="M1284" s="35"/>
      <c r="N1284" s="130"/>
      <c r="O1284" s="335"/>
      <c r="P1284" s="231"/>
      <c r="Q1284" s="329"/>
      <c r="R1284" s="329"/>
    </row>
    <row r="1285" spans="11:18" ht="23.25" x14ac:dyDescent="0.2">
      <c r="K1285" s="131"/>
      <c r="L1285" s="72"/>
      <c r="M1285" s="73"/>
      <c r="N1285" s="130"/>
      <c r="O1285" s="335"/>
      <c r="P1285" s="231"/>
      <c r="Q1285" s="329"/>
      <c r="R1285" s="329"/>
    </row>
    <row r="1286" spans="11:18" ht="23.25" x14ac:dyDescent="0.2">
      <c r="K1286" s="131"/>
      <c r="L1286" s="72"/>
      <c r="M1286" s="25"/>
      <c r="N1286" s="130"/>
      <c r="O1286" s="335"/>
      <c r="P1286" s="231"/>
      <c r="Q1286" s="329"/>
      <c r="R1286" s="329"/>
    </row>
    <row r="1287" spans="11:18" ht="23.25" x14ac:dyDescent="0.2">
      <c r="K1287" s="131"/>
      <c r="L1287" s="72"/>
      <c r="M1287" s="25"/>
      <c r="N1287" s="130"/>
      <c r="O1287" s="335"/>
      <c r="P1287" s="231"/>
      <c r="Q1287" s="329"/>
      <c r="R1287" s="329"/>
    </row>
    <row r="1288" spans="11:18" ht="23.25" x14ac:dyDescent="0.2">
      <c r="K1288" s="131"/>
      <c r="L1288" s="72"/>
      <c r="M1288" s="69"/>
      <c r="N1288" s="130"/>
      <c r="O1288" s="335"/>
      <c r="P1288" s="231"/>
      <c r="Q1288" s="329"/>
      <c r="R1288" s="329"/>
    </row>
    <row r="1289" spans="11:18" ht="23.25" x14ac:dyDescent="0.2">
      <c r="K1289" s="131"/>
      <c r="L1289" s="72"/>
      <c r="M1289" s="35"/>
      <c r="N1289" s="130"/>
      <c r="O1289" s="335"/>
      <c r="P1289" s="231"/>
      <c r="Q1289" s="329"/>
      <c r="R1289" s="329"/>
    </row>
    <row r="1290" spans="11:18" ht="23.25" x14ac:dyDescent="0.2">
      <c r="K1290" s="131"/>
      <c r="L1290" s="72"/>
      <c r="M1290" s="35"/>
      <c r="N1290" s="130"/>
      <c r="O1290" s="335"/>
      <c r="P1290" s="231"/>
      <c r="Q1290" s="329"/>
      <c r="R1290" s="329"/>
    </row>
    <row r="1291" spans="11:18" ht="23.25" x14ac:dyDescent="0.2">
      <c r="K1291" s="131"/>
      <c r="L1291" s="72"/>
      <c r="M1291" s="111"/>
      <c r="N1291" s="130"/>
      <c r="O1291" s="335"/>
      <c r="P1291" s="231"/>
      <c r="Q1291" s="329"/>
      <c r="R1291" s="329"/>
    </row>
    <row r="1292" spans="11:18" ht="23.25" x14ac:dyDescent="0.2">
      <c r="K1292" s="131"/>
      <c r="L1292" s="72"/>
      <c r="M1292" s="69"/>
      <c r="N1292" s="130"/>
      <c r="O1292" s="335"/>
      <c r="P1292" s="231"/>
      <c r="Q1292" s="329"/>
      <c r="R1292" s="329"/>
    </row>
    <row r="1293" spans="11:18" ht="23.25" x14ac:dyDescent="0.2">
      <c r="K1293" s="131"/>
      <c r="L1293" s="72"/>
      <c r="M1293" s="35"/>
      <c r="N1293" s="130"/>
      <c r="O1293" s="335"/>
      <c r="P1293" s="231"/>
      <c r="Q1293" s="329"/>
      <c r="R1293" s="329"/>
    </row>
    <row r="1294" spans="11:18" ht="21" x14ac:dyDescent="0.2">
      <c r="K1294" s="77"/>
      <c r="L1294" s="45"/>
      <c r="M1294" s="113"/>
      <c r="N1294" s="90"/>
      <c r="O1294" s="66"/>
      <c r="P1294" s="231"/>
      <c r="Q1294" s="329"/>
      <c r="R1294" s="329"/>
    </row>
    <row r="1295" spans="11:18" ht="21" x14ac:dyDescent="0.2">
      <c r="K1295" s="77"/>
      <c r="L1295" s="45"/>
      <c r="M1295" s="111"/>
      <c r="N1295" s="90"/>
      <c r="O1295" s="66"/>
      <c r="P1295" s="231"/>
      <c r="Q1295" s="329"/>
      <c r="R1295" s="329"/>
    </row>
    <row r="1296" spans="11:18" ht="21" x14ac:dyDescent="0.2">
      <c r="K1296" s="77"/>
      <c r="L1296" s="45"/>
      <c r="M1296" s="113"/>
      <c r="N1296" s="89"/>
      <c r="O1296" s="66"/>
      <c r="P1296" s="231"/>
      <c r="Q1296" s="329"/>
      <c r="R1296" s="329"/>
    </row>
    <row r="1297" spans="11:18" ht="21" x14ac:dyDescent="0.2">
      <c r="K1297" s="77"/>
      <c r="L1297" s="45"/>
      <c r="M1297" s="111"/>
      <c r="N1297" s="89"/>
      <c r="O1297" s="66"/>
      <c r="P1297" s="231"/>
      <c r="Q1297" s="329"/>
      <c r="R1297" s="329"/>
    </row>
    <row r="1298" spans="11:18" ht="21" x14ac:dyDescent="0.2">
      <c r="K1298" s="77"/>
      <c r="L1298" s="45"/>
      <c r="M1298" s="111"/>
      <c r="N1298" s="90"/>
      <c r="O1298" s="66"/>
      <c r="P1298" s="231"/>
      <c r="Q1298" s="329"/>
      <c r="R1298" s="329"/>
    </row>
    <row r="1299" spans="11:18" ht="21" x14ac:dyDescent="0.2">
      <c r="K1299" s="77"/>
      <c r="L1299" s="45"/>
      <c r="M1299" s="111"/>
      <c r="N1299" s="89"/>
      <c r="O1299" s="66"/>
      <c r="P1299" s="231"/>
      <c r="Q1299" s="329"/>
      <c r="R1299" s="329"/>
    </row>
    <row r="1300" spans="11:18" ht="21" x14ac:dyDescent="0.2">
      <c r="K1300" s="77"/>
      <c r="L1300" s="45"/>
      <c r="M1300" s="111"/>
      <c r="N1300" s="107"/>
      <c r="O1300" s="98"/>
      <c r="P1300" s="231"/>
      <c r="Q1300" s="329"/>
      <c r="R1300" s="329"/>
    </row>
    <row r="1301" spans="11:18" x14ac:dyDescent="0.2">
      <c r="K1301" s="233"/>
      <c r="L1301" s="232"/>
      <c r="M1301" s="233"/>
      <c r="N1301" s="234"/>
      <c r="O1301" s="232"/>
      <c r="P1301" s="231"/>
      <c r="Q1301" s="329"/>
      <c r="R1301" s="329"/>
    </row>
    <row r="1302" spans="11:18" ht="23.25" x14ac:dyDescent="0.2">
      <c r="K1302" s="77"/>
      <c r="L1302" s="86"/>
      <c r="M1302" s="111"/>
      <c r="N1302" s="104"/>
      <c r="O1302" s="97"/>
      <c r="P1302" s="231"/>
      <c r="Q1302" s="329"/>
      <c r="R1302" s="329"/>
    </row>
    <row r="1303" spans="11:18" ht="23.25" x14ac:dyDescent="0.2">
      <c r="K1303" s="77"/>
      <c r="L1303" s="73"/>
      <c r="M1303" s="25"/>
      <c r="N1303" s="126"/>
      <c r="O1303" s="335"/>
      <c r="P1303" s="231"/>
      <c r="Q1303" s="329"/>
      <c r="R1303" s="329"/>
    </row>
    <row r="1304" spans="11:18" ht="23.25" x14ac:dyDescent="0.2">
      <c r="K1304" s="77"/>
      <c r="L1304" s="73"/>
      <c r="M1304" s="25"/>
      <c r="N1304" s="126"/>
      <c r="O1304" s="335"/>
      <c r="P1304" s="231"/>
      <c r="Q1304" s="329"/>
      <c r="R1304" s="329"/>
    </row>
    <row r="1305" spans="11:18" ht="23.25" x14ac:dyDescent="0.2">
      <c r="K1305" s="77"/>
      <c r="L1305" s="73"/>
      <c r="M1305" s="35"/>
      <c r="N1305" s="130"/>
      <c r="O1305" s="335"/>
      <c r="P1305" s="231"/>
      <c r="Q1305" s="329"/>
      <c r="R1305" s="329"/>
    </row>
    <row r="1306" spans="11:18" ht="23.25" x14ac:dyDescent="0.2">
      <c r="K1306" s="77"/>
      <c r="L1306" s="73"/>
      <c r="M1306" s="72"/>
      <c r="N1306" s="126"/>
      <c r="O1306" s="335"/>
      <c r="P1306" s="231"/>
      <c r="Q1306" s="329"/>
      <c r="R1306" s="329"/>
    </row>
    <row r="1307" spans="11:18" ht="23.25" x14ac:dyDescent="0.2">
      <c r="K1307" s="77"/>
      <c r="L1307" s="73"/>
      <c r="M1307" s="25"/>
      <c r="N1307" s="126"/>
      <c r="O1307" s="145"/>
      <c r="P1307" s="231"/>
      <c r="Q1307" s="329"/>
      <c r="R1307" s="329"/>
    </row>
    <row r="1308" spans="11:18" ht="23.25" x14ac:dyDescent="0.2">
      <c r="K1308" s="77"/>
      <c r="L1308" s="73"/>
      <c r="M1308" s="25"/>
      <c r="N1308" s="126"/>
      <c r="O1308" s="335"/>
      <c r="P1308" s="231"/>
      <c r="Q1308" s="329"/>
      <c r="R1308" s="329"/>
    </row>
    <row r="1309" spans="11:18" ht="23.25" x14ac:dyDescent="0.2">
      <c r="K1309" s="77"/>
      <c r="L1309" s="73"/>
      <c r="M1309" s="25"/>
      <c r="N1309" s="126"/>
      <c r="O1309" s="335"/>
      <c r="P1309" s="231"/>
      <c r="Q1309" s="329"/>
      <c r="R1309" s="329"/>
    </row>
    <row r="1310" spans="11:18" ht="23.25" x14ac:dyDescent="0.2">
      <c r="K1310" s="77"/>
      <c r="L1310" s="73"/>
      <c r="M1310" s="25"/>
      <c r="N1310" s="126"/>
      <c r="O1310" s="335"/>
      <c r="P1310" s="231"/>
      <c r="Q1310" s="329"/>
      <c r="R1310" s="329"/>
    </row>
    <row r="1311" spans="11:18" ht="23.25" x14ac:dyDescent="0.2">
      <c r="K1311" s="77"/>
      <c r="L1311" s="73"/>
      <c r="M1311" s="35"/>
      <c r="N1311" s="126"/>
      <c r="O1311" s="335"/>
      <c r="P1311" s="231"/>
      <c r="Q1311" s="329"/>
      <c r="R1311" s="329"/>
    </row>
    <row r="1312" spans="11:18" ht="23.25" x14ac:dyDescent="0.2">
      <c r="K1312" s="77"/>
      <c r="L1312" s="73"/>
      <c r="M1312" s="69"/>
      <c r="N1312" s="130"/>
      <c r="O1312" s="335"/>
      <c r="P1312" s="231"/>
      <c r="Q1312" s="329"/>
      <c r="R1312" s="329"/>
    </row>
    <row r="1313" spans="11:18" ht="23.25" x14ac:dyDescent="0.2">
      <c r="K1313" s="77"/>
      <c r="L1313" s="73"/>
      <c r="M1313" s="35"/>
      <c r="N1313" s="130"/>
      <c r="O1313" s="335"/>
      <c r="P1313" s="231"/>
      <c r="Q1313" s="329"/>
      <c r="R1313" s="329"/>
    </row>
    <row r="1314" spans="11:18" ht="23.25" x14ac:dyDescent="0.2">
      <c r="K1314" s="77"/>
      <c r="L1314" s="73"/>
      <c r="M1314" s="69"/>
      <c r="N1314" s="130"/>
      <c r="O1314" s="335"/>
      <c r="P1314" s="231"/>
      <c r="Q1314" s="329"/>
      <c r="R1314" s="329"/>
    </row>
    <row r="1315" spans="11:18" ht="23.25" x14ac:dyDescent="0.2">
      <c r="K1315" s="77"/>
      <c r="L1315" s="73"/>
      <c r="M1315" s="25"/>
      <c r="N1315" s="130"/>
      <c r="O1315" s="335"/>
      <c r="P1315" s="231"/>
      <c r="Q1315" s="329"/>
      <c r="R1315" s="329"/>
    </row>
    <row r="1316" spans="11:18" ht="23.25" x14ac:dyDescent="0.2">
      <c r="K1316" s="77"/>
      <c r="L1316" s="73"/>
      <c r="M1316" s="25"/>
      <c r="N1316" s="130"/>
      <c r="O1316" s="335"/>
      <c r="P1316" s="231"/>
      <c r="Q1316" s="329"/>
      <c r="R1316" s="329"/>
    </row>
    <row r="1317" spans="11:18" ht="23.25" x14ac:dyDescent="0.2">
      <c r="K1317" s="77"/>
      <c r="L1317" s="73"/>
      <c r="M1317" s="25"/>
      <c r="N1317" s="130"/>
      <c r="O1317" s="335"/>
      <c r="P1317" s="231"/>
      <c r="Q1317" s="329"/>
      <c r="R1317" s="329"/>
    </row>
    <row r="1318" spans="11:18" ht="23.25" x14ac:dyDescent="0.2">
      <c r="K1318" s="77"/>
      <c r="L1318" s="73"/>
      <c r="M1318" s="35"/>
      <c r="N1318" s="130"/>
      <c r="O1318" s="335"/>
      <c r="P1318" s="231"/>
      <c r="Q1318" s="329"/>
      <c r="R1318" s="329"/>
    </row>
    <row r="1319" spans="11:18" ht="23.25" x14ac:dyDescent="0.2">
      <c r="K1319" s="77"/>
      <c r="L1319" s="73"/>
      <c r="M1319" s="25"/>
      <c r="N1319" s="130"/>
      <c r="O1319" s="335"/>
      <c r="P1319" s="231"/>
      <c r="Q1319" s="329"/>
      <c r="R1319" s="329"/>
    </row>
    <row r="1320" spans="11:18" ht="23.25" x14ac:dyDescent="0.2">
      <c r="K1320" s="77"/>
      <c r="L1320" s="73"/>
      <c r="M1320" s="35"/>
      <c r="N1320" s="130"/>
      <c r="O1320" s="335"/>
      <c r="P1320" s="231"/>
      <c r="Q1320" s="329"/>
      <c r="R1320" s="329"/>
    </row>
    <row r="1321" spans="11:18" ht="23.25" x14ac:dyDescent="0.2">
      <c r="K1321" s="77"/>
      <c r="L1321" s="73"/>
      <c r="M1321" s="25"/>
      <c r="N1321" s="130"/>
      <c r="O1321" s="335"/>
      <c r="P1321" s="231"/>
      <c r="Q1321" s="329"/>
      <c r="R1321" s="329"/>
    </row>
    <row r="1322" spans="11:18" ht="23.25" x14ac:dyDescent="0.2">
      <c r="K1322" s="77"/>
      <c r="L1322" s="73"/>
      <c r="M1322" s="25"/>
      <c r="N1322" s="130"/>
      <c r="O1322" s="335"/>
      <c r="P1322" s="231"/>
      <c r="Q1322" s="329"/>
      <c r="R1322" s="329"/>
    </row>
    <row r="1323" spans="11:18" ht="23.25" x14ac:dyDescent="0.2">
      <c r="K1323" s="77"/>
      <c r="L1323" s="73"/>
      <c r="M1323" s="69"/>
      <c r="N1323" s="130"/>
      <c r="O1323" s="335"/>
      <c r="P1323" s="231"/>
      <c r="Q1323" s="329"/>
      <c r="R1323" s="329"/>
    </row>
    <row r="1324" spans="11:18" ht="23.25" x14ac:dyDescent="0.2">
      <c r="K1324" s="77"/>
      <c r="L1324" s="73"/>
      <c r="M1324" s="25"/>
      <c r="N1324" s="130"/>
      <c r="O1324" s="335"/>
      <c r="P1324" s="231"/>
      <c r="Q1324" s="329"/>
      <c r="R1324" s="329"/>
    </row>
    <row r="1325" spans="11:18" ht="23.25" x14ac:dyDescent="0.2">
      <c r="K1325" s="77"/>
      <c r="L1325" s="73"/>
      <c r="M1325" s="25"/>
      <c r="N1325" s="130"/>
      <c r="O1325" s="335"/>
      <c r="P1325" s="231"/>
      <c r="Q1325" s="329"/>
      <c r="R1325" s="329"/>
    </row>
    <row r="1326" spans="11:18" ht="23.25" x14ac:dyDescent="0.2">
      <c r="K1326" s="77"/>
      <c r="L1326" s="73"/>
      <c r="M1326" s="25"/>
      <c r="N1326" s="130"/>
      <c r="O1326" s="335"/>
      <c r="P1326" s="231"/>
      <c r="Q1326" s="329"/>
      <c r="R1326" s="329"/>
    </row>
    <row r="1327" spans="11:18" ht="21" x14ac:dyDescent="0.2">
      <c r="K1327" s="77"/>
      <c r="L1327" s="45"/>
      <c r="M1327" s="113"/>
      <c r="N1327" s="90"/>
      <c r="O1327" s="66"/>
      <c r="P1327" s="231"/>
      <c r="Q1327" s="329"/>
      <c r="R1327" s="329"/>
    </row>
    <row r="1328" spans="11:18" ht="23.25" x14ac:dyDescent="0.2">
      <c r="K1328" s="77"/>
      <c r="L1328" s="45"/>
      <c r="M1328" s="113"/>
      <c r="N1328" s="93"/>
      <c r="O1328" s="66"/>
      <c r="P1328" s="231"/>
      <c r="Q1328" s="329"/>
      <c r="R1328" s="329"/>
    </row>
    <row r="1329" spans="11:18" ht="21" x14ac:dyDescent="0.2">
      <c r="K1329" s="77"/>
      <c r="L1329" s="45"/>
      <c r="M1329" s="111"/>
      <c r="N1329" s="90"/>
      <c r="O1329" s="66"/>
      <c r="P1329" s="231"/>
      <c r="Q1329" s="329"/>
      <c r="R1329" s="329"/>
    </row>
    <row r="1330" spans="11:18" ht="18.75" x14ac:dyDescent="0.2">
      <c r="K1330" s="77"/>
      <c r="L1330" s="45"/>
      <c r="M1330" s="111"/>
      <c r="N1330" s="108"/>
      <c r="O1330" s="66"/>
      <c r="P1330" s="231"/>
      <c r="Q1330" s="329"/>
      <c r="R1330" s="329"/>
    </row>
    <row r="1331" spans="11:18" ht="23.25" x14ac:dyDescent="0.2">
      <c r="K1331" s="77"/>
      <c r="L1331" s="45"/>
      <c r="M1331" s="111"/>
      <c r="N1331" s="93"/>
      <c r="O1331" s="82"/>
      <c r="P1331" s="231"/>
      <c r="Q1331" s="329"/>
      <c r="R1331" s="329"/>
    </row>
    <row r="1332" spans="11:18" x14ac:dyDescent="0.2">
      <c r="K1332" s="233"/>
      <c r="L1332" s="232"/>
      <c r="M1332" s="233"/>
      <c r="N1332" s="234"/>
      <c r="O1332" s="232"/>
      <c r="P1332" s="231"/>
      <c r="Q1332" s="329"/>
      <c r="R1332" s="329"/>
    </row>
    <row r="1333" spans="11:18" ht="23.25" x14ac:dyDescent="0.2">
      <c r="K1333" s="77"/>
      <c r="L1333" s="25"/>
      <c r="M1333" s="25"/>
      <c r="N1333" s="130"/>
      <c r="O1333" s="335"/>
      <c r="P1333" s="231"/>
      <c r="Q1333" s="329"/>
      <c r="R1333" s="329"/>
    </row>
    <row r="1334" spans="11:18" ht="23.25" x14ac:dyDescent="0.2">
      <c r="K1334" s="77"/>
      <c r="L1334" s="25"/>
      <c r="M1334" s="35"/>
      <c r="N1334" s="130"/>
      <c r="O1334" s="335"/>
      <c r="P1334" s="231"/>
      <c r="Q1334" s="329"/>
      <c r="R1334" s="329"/>
    </row>
    <row r="1335" spans="11:18" ht="23.25" x14ac:dyDescent="0.2">
      <c r="K1335" s="77"/>
      <c r="L1335" s="25"/>
      <c r="M1335" s="35"/>
      <c r="N1335" s="130"/>
      <c r="O1335" s="335"/>
      <c r="P1335" s="231"/>
      <c r="Q1335" s="329"/>
      <c r="R1335" s="329"/>
    </row>
    <row r="1336" spans="11:18" ht="23.25" x14ac:dyDescent="0.2">
      <c r="K1336" s="77"/>
      <c r="L1336" s="25"/>
      <c r="M1336" s="35"/>
      <c r="N1336" s="130"/>
      <c r="O1336" s="335"/>
      <c r="P1336" s="231"/>
      <c r="Q1336" s="329"/>
      <c r="R1336" s="329"/>
    </row>
    <row r="1337" spans="11:18" ht="23.25" x14ac:dyDescent="0.2">
      <c r="K1337" s="77"/>
      <c r="L1337" s="25"/>
      <c r="M1337" s="35"/>
      <c r="N1337" s="130"/>
      <c r="O1337" s="335"/>
      <c r="P1337" s="231"/>
      <c r="Q1337" s="329"/>
      <c r="R1337" s="329"/>
    </row>
    <row r="1338" spans="11:18" ht="23.25" x14ac:dyDescent="0.2">
      <c r="K1338" s="132"/>
      <c r="L1338" s="73"/>
      <c r="M1338" s="189"/>
      <c r="N1338" s="144"/>
      <c r="O1338" s="134"/>
      <c r="P1338" s="231"/>
      <c r="Q1338" s="329"/>
      <c r="R1338" s="329"/>
    </row>
    <row r="1339" spans="11:18" ht="23.25" x14ac:dyDescent="0.2">
      <c r="K1339" s="137"/>
      <c r="L1339" s="334"/>
      <c r="M1339" s="167"/>
      <c r="N1339" s="130"/>
      <c r="O1339" s="335"/>
      <c r="P1339" s="232"/>
      <c r="Q1339" s="329"/>
      <c r="R1339" s="329"/>
    </row>
    <row r="1340" spans="11:18" ht="23.25" x14ac:dyDescent="0.2">
      <c r="K1340" s="137"/>
      <c r="L1340" s="334"/>
      <c r="M1340" s="167"/>
      <c r="N1340" s="130"/>
      <c r="O1340" s="335"/>
      <c r="P1340" s="232"/>
      <c r="Q1340" s="329"/>
      <c r="R1340" s="329"/>
    </row>
    <row r="1341" spans="11:18" ht="23.25" x14ac:dyDescent="0.2">
      <c r="K1341" s="137"/>
      <c r="L1341" s="334"/>
      <c r="M1341" s="167"/>
      <c r="N1341" s="130"/>
      <c r="O1341" s="335"/>
      <c r="P1341" s="232"/>
      <c r="Q1341" s="329"/>
      <c r="R1341" s="329"/>
    </row>
    <row r="1342" spans="11:18" x14ac:dyDescent="0.2">
      <c r="K1342" s="234"/>
      <c r="L1342" s="234"/>
      <c r="M1342" s="234"/>
      <c r="N1342" s="234"/>
      <c r="O1342" s="234"/>
      <c r="P1342" s="232"/>
      <c r="Q1342" s="329"/>
      <c r="R1342" s="329"/>
    </row>
    <row r="1343" spans="11:18" ht="23.25" x14ac:dyDescent="0.2">
      <c r="K1343" s="137"/>
      <c r="L1343" s="25"/>
      <c r="M1343" s="189"/>
      <c r="N1343" s="130"/>
      <c r="O1343" s="335"/>
      <c r="P1343" s="232"/>
      <c r="Q1343" s="329"/>
      <c r="R1343" s="329"/>
    </row>
    <row r="1344" spans="11:18" ht="23.25" x14ac:dyDescent="0.2">
      <c r="K1344" s="137"/>
      <c r="L1344" s="25"/>
      <c r="M1344" s="69"/>
      <c r="N1344" s="130"/>
      <c r="O1344" s="335"/>
      <c r="P1344" s="232"/>
      <c r="Q1344" s="329"/>
      <c r="R1344" s="329"/>
    </row>
    <row r="1345" spans="11:18" ht="23.25" x14ac:dyDescent="0.2">
      <c r="K1345" s="137"/>
      <c r="L1345" s="334"/>
      <c r="M1345" s="167"/>
      <c r="N1345" s="130"/>
      <c r="O1345" s="335"/>
      <c r="P1345" s="232"/>
      <c r="Q1345" s="329"/>
      <c r="R1345" s="329"/>
    </row>
    <row r="1346" spans="11:18" ht="23.25" x14ac:dyDescent="0.2">
      <c r="K1346" s="137"/>
      <c r="L1346" s="334"/>
      <c r="M1346" s="167"/>
      <c r="N1346" s="130"/>
      <c r="O1346" s="335"/>
      <c r="P1346" s="232"/>
      <c r="Q1346" s="329"/>
      <c r="R1346" s="329"/>
    </row>
    <row r="1347" spans="11:18" ht="21" x14ac:dyDescent="0.2">
      <c r="K1347" s="77"/>
      <c r="L1347" s="45"/>
      <c r="M1347" s="111"/>
      <c r="N1347" s="90"/>
      <c r="O1347" s="66"/>
      <c r="P1347" s="231"/>
      <c r="Q1347" s="329"/>
      <c r="R1347" s="329"/>
    </row>
    <row r="1348" spans="11:18" ht="21" x14ac:dyDescent="0.2">
      <c r="K1348" s="77"/>
      <c r="L1348" s="45"/>
      <c r="M1348" s="111"/>
      <c r="N1348" s="90"/>
      <c r="O1348" s="66"/>
      <c r="P1348" s="231"/>
      <c r="Q1348" s="329"/>
      <c r="R1348" s="329"/>
    </row>
    <row r="1349" spans="11:18" ht="21" x14ac:dyDescent="0.2">
      <c r="K1349" s="77"/>
      <c r="L1349" s="45"/>
      <c r="M1349" s="111"/>
      <c r="N1349" s="90"/>
      <c r="O1349" s="66"/>
      <c r="P1349" s="231"/>
      <c r="Q1349" s="329"/>
      <c r="R1349" s="329"/>
    </row>
    <row r="1350" spans="11:18" ht="21.75" thickBot="1" x14ac:dyDescent="0.25">
      <c r="K1350" s="77"/>
      <c r="L1350" s="45"/>
      <c r="M1350" s="111"/>
      <c r="N1350" s="90"/>
      <c r="O1350" s="66"/>
      <c r="P1350" s="231"/>
      <c r="Q1350" s="329"/>
      <c r="R1350" s="329"/>
    </row>
    <row r="1351" spans="11:18" ht="22.5" thickBot="1" x14ac:dyDescent="0.25">
      <c r="K1351" s="205"/>
      <c r="L1351" s="206"/>
      <c r="M1351" s="205"/>
      <c r="N1351" s="207"/>
      <c r="O1351" s="206"/>
      <c r="P1351" s="208"/>
      <c r="Q1351" s="329"/>
      <c r="R1351" s="329"/>
    </row>
    <row r="1352" spans="11:18" ht="23.25" x14ac:dyDescent="0.2">
      <c r="K1352" s="77"/>
      <c r="L1352" s="45"/>
      <c r="M1352" s="111"/>
      <c r="N1352" s="104"/>
      <c r="O1352" s="97"/>
      <c r="P1352" s="231"/>
      <c r="Q1352" s="329"/>
      <c r="R1352" s="329"/>
    </row>
    <row r="1353" spans="11:18" ht="23.25" x14ac:dyDescent="0.2">
      <c r="K1353" s="77"/>
      <c r="L1353" s="45"/>
      <c r="M1353" s="111"/>
      <c r="N1353" s="104"/>
      <c r="O1353" s="97"/>
      <c r="P1353" s="231"/>
      <c r="Q1353" s="329"/>
      <c r="R1353" s="329"/>
    </row>
    <row r="1354" spans="11:18" ht="23.25" x14ac:dyDescent="0.2">
      <c r="K1354" s="77"/>
      <c r="L1354" s="45"/>
      <c r="M1354" s="111"/>
      <c r="N1354" s="104"/>
      <c r="O1354" s="97"/>
      <c r="P1354" s="231"/>
      <c r="Q1354" s="329"/>
      <c r="R1354" s="329"/>
    </row>
    <row r="1355" spans="11:18" ht="23.25" x14ac:dyDescent="0.2">
      <c r="K1355" s="77"/>
      <c r="L1355" s="45"/>
      <c r="M1355" s="111"/>
      <c r="N1355" s="104"/>
      <c r="O1355" s="97"/>
      <c r="P1355" s="231"/>
      <c r="Q1355" s="329"/>
      <c r="R1355" s="329"/>
    </row>
    <row r="1356" spans="11:18" ht="23.25" x14ac:dyDescent="0.2">
      <c r="K1356" s="77"/>
      <c r="L1356" s="45"/>
      <c r="M1356" s="111"/>
      <c r="N1356" s="104"/>
      <c r="O1356" s="97"/>
      <c r="P1356" s="231"/>
      <c r="Q1356" s="329"/>
      <c r="R1356" s="329"/>
    </row>
    <row r="1357" spans="11:18" ht="23.25" x14ac:dyDescent="0.2">
      <c r="K1357" s="77"/>
      <c r="L1357" s="45"/>
      <c r="M1357" s="111"/>
      <c r="N1357" s="104"/>
      <c r="O1357" s="97"/>
      <c r="P1357" s="231"/>
      <c r="Q1357" s="329"/>
      <c r="R1357" s="329"/>
    </row>
    <row r="1358" spans="11:18" ht="23.25" x14ac:dyDescent="0.2">
      <c r="K1358" s="77"/>
      <c r="L1358" s="45"/>
      <c r="M1358" s="111"/>
      <c r="N1358" s="104"/>
      <c r="O1358" s="97"/>
      <c r="P1358" s="231"/>
      <c r="Q1358" s="329"/>
      <c r="R1358" s="329"/>
    </row>
    <row r="1359" spans="11:18" ht="23.25" x14ac:dyDescent="0.2">
      <c r="K1359" s="77"/>
      <c r="L1359" s="45"/>
      <c r="M1359" s="111"/>
      <c r="N1359" s="104"/>
      <c r="O1359" s="97"/>
      <c r="P1359" s="231"/>
      <c r="Q1359" s="329"/>
      <c r="R1359" s="329"/>
    </row>
    <row r="1360" spans="11:18" ht="23.25" x14ac:dyDescent="0.2">
      <c r="K1360" s="77"/>
      <c r="L1360" s="45"/>
      <c r="M1360" s="143"/>
      <c r="N1360" s="104"/>
      <c r="O1360" s="97"/>
      <c r="P1360" s="231"/>
      <c r="Q1360" s="329"/>
      <c r="R1360" s="329"/>
    </row>
    <row r="1361" spans="11:18" ht="23.25" x14ac:dyDescent="0.2">
      <c r="K1361" s="77"/>
      <c r="L1361" s="45"/>
      <c r="M1361" s="111"/>
      <c r="N1361" s="104"/>
      <c r="O1361" s="97"/>
      <c r="P1361" s="231"/>
      <c r="Q1361" s="329"/>
      <c r="R1361" s="329"/>
    </row>
    <row r="1362" spans="11:18" ht="23.25" x14ac:dyDescent="0.2">
      <c r="K1362" s="77"/>
      <c r="L1362" s="25"/>
      <c r="M1362" s="25"/>
      <c r="N1362" s="126"/>
      <c r="O1362" s="335"/>
      <c r="P1362" s="231"/>
      <c r="Q1362" s="329"/>
      <c r="R1362" s="329"/>
    </row>
    <row r="1363" spans="11:18" ht="23.25" x14ac:dyDescent="0.2">
      <c r="K1363" s="77"/>
      <c r="L1363" s="25"/>
      <c r="M1363" s="25"/>
      <c r="N1363" s="126"/>
      <c r="O1363" s="335"/>
      <c r="P1363" s="231"/>
      <c r="Q1363" s="329"/>
      <c r="R1363" s="329"/>
    </row>
    <row r="1364" spans="11:18" ht="23.25" x14ac:dyDescent="0.2">
      <c r="K1364" s="77"/>
      <c r="L1364" s="25"/>
      <c r="M1364" s="25"/>
      <c r="N1364" s="126"/>
      <c r="O1364" s="335"/>
      <c r="P1364" s="231"/>
      <c r="Q1364" s="329"/>
      <c r="R1364" s="329"/>
    </row>
    <row r="1365" spans="11:18" ht="23.25" x14ac:dyDescent="0.2">
      <c r="K1365" s="77"/>
      <c r="L1365" s="25"/>
      <c r="M1365" s="25"/>
      <c r="N1365" s="126"/>
      <c r="O1365" s="335"/>
      <c r="P1365" s="231"/>
      <c r="Q1365" s="329"/>
      <c r="R1365" s="329"/>
    </row>
    <row r="1366" spans="11:18" ht="23.25" x14ac:dyDescent="0.2">
      <c r="K1366" s="77"/>
      <c r="L1366" s="25"/>
      <c r="M1366" s="25"/>
      <c r="N1366" s="126"/>
      <c r="O1366" s="335"/>
      <c r="P1366" s="231"/>
      <c r="Q1366" s="329"/>
      <c r="R1366" s="329"/>
    </row>
    <row r="1367" spans="11:18" ht="21" x14ac:dyDescent="0.3">
      <c r="K1367" s="77"/>
      <c r="L1367" s="25"/>
      <c r="M1367" s="25"/>
      <c r="N1367" s="195"/>
      <c r="O1367" s="335"/>
      <c r="P1367" s="231"/>
      <c r="Q1367" s="329"/>
      <c r="R1367" s="329"/>
    </row>
    <row r="1368" spans="11:18" ht="21" x14ac:dyDescent="0.3">
      <c r="K1368" s="77"/>
      <c r="L1368" s="25"/>
      <c r="M1368" s="25"/>
      <c r="N1368" s="195"/>
      <c r="O1368" s="335"/>
      <c r="P1368" s="231"/>
      <c r="Q1368" s="329"/>
      <c r="R1368" s="329"/>
    </row>
    <row r="1369" spans="11:18" ht="21" x14ac:dyDescent="0.3">
      <c r="K1369" s="77"/>
      <c r="L1369" s="25"/>
      <c r="M1369" s="25"/>
      <c r="N1369" s="195"/>
      <c r="O1369" s="335"/>
      <c r="P1369" s="231"/>
      <c r="Q1369" s="329"/>
      <c r="R1369" s="329"/>
    </row>
    <row r="1370" spans="11:18" ht="21" x14ac:dyDescent="0.3">
      <c r="K1370" s="77"/>
      <c r="L1370" s="25"/>
      <c r="M1370" s="25"/>
      <c r="N1370" s="195"/>
      <c r="O1370" s="335"/>
      <c r="P1370" s="231"/>
      <c r="Q1370" s="329"/>
      <c r="R1370" s="329"/>
    </row>
    <row r="1371" spans="11:18" ht="21" x14ac:dyDescent="0.3">
      <c r="K1371" s="77"/>
      <c r="L1371" s="25"/>
      <c r="M1371" s="25"/>
      <c r="N1371" s="195"/>
      <c r="O1371" s="335"/>
      <c r="P1371" s="231"/>
      <c r="Q1371" s="329"/>
      <c r="R1371" s="329"/>
    </row>
    <row r="1372" spans="11:18" ht="21" x14ac:dyDescent="0.3">
      <c r="K1372" s="77"/>
      <c r="L1372" s="25"/>
      <c r="M1372" s="25"/>
      <c r="N1372" s="195"/>
      <c r="O1372" s="335"/>
      <c r="P1372" s="231"/>
      <c r="Q1372" s="329"/>
      <c r="R1372" s="329"/>
    </row>
    <row r="1373" spans="11:18" ht="21" x14ac:dyDescent="0.3">
      <c r="K1373" s="77"/>
      <c r="L1373" s="25"/>
      <c r="M1373" s="25"/>
      <c r="N1373" s="195"/>
      <c r="O1373" s="335"/>
      <c r="P1373" s="231"/>
      <c r="Q1373" s="329"/>
      <c r="R1373" s="329"/>
    </row>
    <row r="1374" spans="11:18" ht="23.25" x14ac:dyDescent="0.2">
      <c r="K1374" s="77"/>
      <c r="L1374" s="25"/>
      <c r="M1374" s="25"/>
      <c r="N1374" s="126"/>
      <c r="O1374" s="335"/>
      <c r="P1374" s="231"/>
      <c r="Q1374" s="329"/>
      <c r="R1374" s="329"/>
    </row>
    <row r="1375" spans="11:18" ht="23.25" x14ac:dyDescent="0.2">
      <c r="K1375" s="77"/>
      <c r="L1375" s="25"/>
      <c r="M1375" s="25"/>
      <c r="N1375" s="126"/>
      <c r="O1375" s="335"/>
      <c r="P1375" s="231"/>
      <c r="Q1375" s="329"/>
      <c r="R1375" s="329"/>
    </row>
    <row r="1376" spans="11:18" ht="23.25" x14ac:dyDescent="0.2">
      <c r="K1376" s="77"/>
      <c r="L1376" s="25"/>
      <c r="M1376" s="25"/>
      <c r="N1376" s="126"/>
      <c r="O1376" s="335"/>
      <c r="P1376" s="231"/>
      <c r="Q1376" s="329"/>
      <c r="R1376" s="329"/>
    </row>
    <row r="1377" spans="11:18" ht="23.25" x14ac:dyDescent="0.2">
      <c r="K1377" s="77"/>
      <c r="L1377" s="25"/>
      <c r="M1377" s="25"/>
      <c r="N1377" s="126"/>
      <c r="O1377" s="335"/>
      <c r="P1377" s="231"/>
      <c r="Q1377" s="329"/>
      <c r="R1377" s="329"/>
    </row>
    <row r="1378" spans="11:18" ht="23.25" x14ac:dyDescent="0.2">
      <c r="K1378" s="77"/>
      <c r="L1378" s="25"/>
      <c r="M1378" s="25"/>
      <c r="N1378" s="126"/>
      <c r="O1378" s="335"/>
      <c r="P1378" s="231"/>
      <c r="Q1378" s="329"/>
      <c r="R1378" s="329"/>
    </row>
    <row r="1379" spans="11:18" ht="23.25" x14ac:dyDescent="0.2">
      <c r="K1379" s="77"/>
      <c r="L1379" s="25"/>
      <c r="M1379" s="25"/>
      <c r="N1379" s="126"/>
      <c r="O1379" s="335"/>
      <c r="P1379" s="231"/>
      <c r="Q1379" s="329"/>
      <c r="R1379" s="329"/>
    </row>
    <row r="1380" spans="11:18" ht="23.25" x14ac:dyDescent="0.2">
      <c r="K1380" s="77"/>
      <c r="L1380" s="25"/>
      <c r="M1380" s="25"/>
      <c r="N1380" s="126"/>
      <c r="O1380" s="335"/>
      <c r="P1380" s="231"/>
      <c r="Q1380" s="329"/>
      <c r="R1380" s="329"/>
    </row>
    <row r="1381" spans="11:18" ht="23.25" x14ac:dyDescent="0.2">
      <c r="K1381" s="77"/>
      <c r="L1381" s="25"/>
      <c r="M1381" s="25"/>
      <c r="N1381" s="126"/>
      <c r="O1381" s="335"/>
      <c r="P1381" s="231"/>
      <c r="Q1381" s="329"/>
      <c r="R1381" s="329"/>
    </row>
    <row r="1382" spans="11:18" ht="23.25" x14ac:dyDescent="0.2">
      <c r="K1382" s="77"/>
      <c r="L1382" s="25"/>
      <c r="M1382" s="25"/>
      <c r="N1382" s="126"/>
      <c r="O1382" s="335"/>
      <c r="P1382" s="231"/>
      <c r="Q1382" s="329"/>
      <c r="R1382" s="329"/>
    </row>
    <row r="1383" spans="11:18" ht="23.25" x14ac:dyDescent="0.2">
      <c r="K1383" s="77"/>
      <c r="L1383" s="25"/>
      <c r="M1383" s="25"/>
      <c r="N1383" s="130"/>
      <c r="O1383" s="335"/>
      <c r="P1383" s="231"/>
      <c r="Q1383" s="329"/>
      <c r="R1383" s="329"/>
    </row>
    <row r="1384" spans="11:18" ht="23.25" x14ac:dyDescent="0.2">
      <c r="K1384" s="77"/>
      <c r="L1384" s="25"/>
      <c r="M1384" s="25"/>
      <c r="N1384" s="130"/>
      <c r="O1384" s="335"/>
      <c r="P1384" s="231"/>
      <c r="Q1384" s="329"/>
      <c r="R1384" s="329"/>
    </row>
    <row r="1385" spans="11:18" ht="23.25" x14ac:dyDescent="0.2">
      <c r="K1385" s="77"/>
      <c r="L1385" s="25"/>
      <c r="M1385" s="25"/>
      <c r="N1385" s="130"/>
      <c r="O1385" s="335"/>
      <c r="P1385" s="231"/>
      <c r="Q1385" s="329"/>
      <c r="R1385" s="329"/>
    </row>
    <row r="1386" spans="11:18" ht="23.25" x14ac:dyDescent="0.2">
      <c r="K1386" s="77"/>
      <c r="L1386" s="25"/>
      <c r="M1386" s="25"/>
      <c r="N1386" s="130"/>
      <c r="O1386" s="335"/>
      <c r="P1386" s="231"/>
      <c r="Q1386" s="329"/>
      <c r="R1386" s="329"/>
    </row>
    <row r="1387" spans="11:18" ht="23.25" x14ac:dyDescent="0.2">
      <c r="K1387" s="77"/>
      <c r="L1387" s="25"/>
      <c r="M1387" s="25"/>
      <c r="N1387" s="130"/>
      <c r="O1387" s="335"/>
      <c r="P1387" s="231"/>
      <c r="Q1387" s="329"/>
      <c r="R1387" s="329"/>
    </row>
    <row r="1388" spans="11:18" ht="23.25" x14ac:dyDescent="0.2">
      <c r="K1388" s="77"/>
      <c r="L1388" s="25"/>
      <c r="M1388" s="143"/>
      <c r="N1388" s="130"/>
      <c r="O1388" s="335"/>
      <c r="P1388" s="231"/>
      <c r="Q1388" s="329"/>
      <c r="R1388" s="329"/>
    </row>
    <row r="1389" spans="11:18" ht="23.25" x14ac:dyDescent="0.2">
      <c r="K1389" s="77"/>
      <c r="L1389" s="25"/>
      <c r="M1389" s="25"/>
      <c r="N1389" s="130"/>
      <c r="O1389" s="335"/>
      <c r="P1389" s="231"/>
      <c r="Q1389" s="329"/>
      <c r="R1389" s="329"/>
    </row>
    <row r="1390" spans="11:18" ht="23.25" x14ac:dyDescent="0.2">
      <c r="K1390" s="77"/>
      <c r="L1390" s="25"/>
      <c r="M1390" s="25"/>
      <c r="N1390" s="130"/>
      <c r="O1390" s="335"/>
      <c r="P1390" s="231"/>
      <c r="Q1390" s="329"/>
      <c r="R1390" s="329"/>
    </row>
    <row r="1391" spans="11:18" ht="23.25" x14ac:dyDescent="0.2">
      <c r="K1391" s="77"/>
      <c r="L1391" s="73"/>
      <c r="M1391" s="143"/>
      <c r="N1391" s="144"/>
      <c r="O1391" s="134"/>
      <c r="P1391" s="241"/>
      <c r="Q1391" s="329"/>
      <c r="R1391" s="329"/>
    </row>
    <row r="1392" spans="11:18" ht="23.25" x14ac:dyDescent="0.2">
      <c r="K1392" s="75"/>
      <c r="L1392" s="73"/>
      <c r="M1392" s="143"/>
      <c r="N1392" s="130"/>
      <c r="O1392" s="335"/>
      <c r="P1392" s="241"/>
      <c r="Q1392" s="329"/>
      <c r="R1392" s="329"/>
    </row>
    <row r="1393" spans="11:18" ht="23.25" x14ac:dyDescent="0.2">
      <c r="K1393" s="75"/>
      <c r="L1393" s="73"/>
      <c r="M1393" s="25"/>
      <c r="N1393" s="130"/>
      <c r="O1393" s="335"/>
      <c r="P1393" s="241"/>
      <c r="Q1393" s="329"/>
      <c r="R1393" s="329"/>
    </row>
    <row r="1394" spans="11:18" ht="23.25" x14ac:dyDescent="0.2">
      <c r="K1394" s="75"/>
      <c r="L1394" s="73"/>
      <c r="M1394" s="143"/>
      <c r="N1394" s="130"/>
      <c r="O1394" s="335"/>
      <c r="P1394" s="241"/>
      <c r="Q1394" s="329"/>
      <c r="R1394" s="329"/>
    </row>
    <row r="1395" spans="11:18" ht="23.25" x14ac:dyDescent="0.2">
      <c r="K1395" s="75"/>
      <c r="L1395" s="73"/>
      <c r="M1395" s="143"/>
      <c r="N1395" s="130"/>
      <c r="O1395" s="335"/>
      <c r="P1395" s="241"/>
      <c r="Q1395" s="329"/>
      <c r="R1395" s="329"/>
    </row>
    <row r="1396" spans="11:18" ht="23.25" x14ac:dyDescent="0.2">
      <c r="K1396" s="75"/>
      <c r="L1396" s="73"/>
      <c r="M1396" s="25"/>
      <c r="N1396" s="130"/>
      <c r="O1396" s="335"/>
      <c r="P1396" s="241"/>
      <c r="Q1396" s="329"/>
      <c r="R1396" s="329"/>
    </row>
    <row r="1397" spans="11:18" ht="23.25" x14ac:dyDescent="0.2">
      <c r="K1397" s="187"/>
      <c r="L1397" s="73"/>
      <c r="M1397" s="73"/>
      <c r="N1397" s="144"/>
      <c r="O1397" s="134"/>
      <c r="P1397" s="241"/>
      <c r="Q1397" s="329"/>
      <c r="R1397" s="329"/>
    </row>
    <row r="1398" spans="11:18" ht="23.25" x14ac:dyDescent="0.2">
      <c r="K1398" s="137"/>
      <c r="L1398" s="73"/>
      <c r="M1398" s="25"/>
      <c r="N1398" s="130"/>
      <c r="O1398" s="335"/>
      <c r="P1398" s="241"/>
      <c r="Q1398" s="329"/>
      <c r="R1398" s="329"/>
    </row>
    <row r="1399" spans="11:18" ht="23.25" x14ac:dyDescent="0.2">
      <c r="K1399" s="137"/>
      <c r="L1399" s="334"/>
      <c r="M1399" s="334"/>
      <c r="N1399" s="130"/>
      <c r="O1399" s="335"/>
      <c r="P1399" s="241"/>
      <c r="Q1399" s="329"/>
      <c r="R1399" s="329"/>
    </row>
    <row r="1400" spans="11:18" ht="23.25" x14ac:dyDescent="0.2">
      <c r="K1400" s="137"/>
      <c r="L1400" s="334"/>
      <c r="M1400" s="334"/>
      <c r="N1400" s="130"/>
      <c r="O1400" s="335"/>
      <c r="P1400" s="241"/>
      <c r="Q1400" s="329"/>
      <c r="R1400" s="329"/>
    </row>
    <row r="1401" spans="11:18" x14ac:dyDescent="0.2">
      <c r="K1401" s="233"/>
      <c r="L1401" s="232"/>
      <c r="M1401" s="233"/>
      <c r="N1401" s="234"/>
      <c r="O1401" s="232"/>
      <c r="P1401" s="241"/>
      <c r="Q1401" s="329"/>
      <c r="R1401" s="329"/>
    </row>
    <row r="1402" spans="11:18" ht="23.25" x14ac:dyDescent="0.2">
      <c r="K1402" s="77"/>
      <c r="L1402" s="45"/>
      <c r="M1402" s="111"/>
      <c r="N1402" s="104"/>
      <c r="O1402" s="97"/>
      <c r="P1402" s="241"/>
      <c r="Q1402" s="329"/>
      <c r="R1402" s="329"/>
    </row>
    <row r="1403" spans="11:18" ht="23.25" x14ac:dyDescent="0.2">
      <c r="K1403" s="77"/>
      <c r="L1403" s="45"/>
      <c r="M1403" s="111"/>
      <c r="N1403" s="104"/>
      <c r="O1403" s="97"/>
      <c r="P1403" s="241"/>
      <c r="Q1403" s="329"/>
      <c r="R1403" s="329"/>
    </row>
    <row r="1404" spans="11:18" ht="23.25" x14ac:dyDescent="0.2">
      <c r="K1404" s="77"/>
      <c r="L1404" s="45"/>
      <c r="M1404" s="111"/>
      <c r="N1404" s="104"/>
      <c r="O1404" s="97"/>
      <c r="P1404" s="241"/>
      <c r="Q1404" s="329"/>
      <c r="R1404" s="329"/>
    </row>
    <row r="1405" spans="11:18" ht="23.25" x14ac:dyDescent="0.2">
      <c r="K1405" s="78"/>
      <c r="L1405" s="334"/>
      <c r="M1405" s="25"/>
      <c r="N1405" s="126"/>
      <c r="O1405" s="335"/>
      <c r="P1405" s="241"/>
      <c r="Q1405" s="329"/>
      <c r="R1405" s="329"/>
    </row>
    <row r="1406" spans="11:18" ht="23.25" x14ac:dyDescent="0.2">
      <c r="K1406" s="78"/>
      <c r="L1406" s="334"/>
      <c r="M1406" s="25"/>
      <c r="N1406" s="126"/>
      <c r="O1406" s="335"/>
      <c r="P1406" s="231"/>
      <c r="Q1406" s="329"/>
      <c r="R1406" s="329"/>
    </row>
    <row r="1407" spans="11:18" ht="23.25" x14ac:dyDescent="0.2">
      <c r="K1407" s="78"/>
      <c r="L1407" s="25"/>
      <c r="M1407" s="25"/>
      <c r="N1407" s="126"/>
      <c r="O1407" s="335"/>
      <c r="P1407" s="231"/>
      <c r="Q1407" s="329"/>
      <c r="R1407" s="329"/>
    </row>
    <row r="1408" spans="11:18" ht="20.25" x14ac:dyDescent="0.3">
      <c r="K1408" s="78"/>
      <c r="L1408" s="25"/>
      <c r="M1408" s="25"/>
      <c r="N1408" s="195"/>
      <c r="O1408" s="252"/>
      <c r="P1408" s="231"/>
      <c r="Q1408" s="329"/>
      <c r="R1408" s="329"/>
    </row>
    <row r="1409" spans="11:18" ht="23.25" x14ac:dyDescent="0.2">
      <c r="K1409" s="78"/>
      <c r="L1409" s="25"/>
      <c r="M1409" s="25"/>
      <c r="N1409" s="126"/>
      <c r="O1409" s="335"/>
      <c r="P1409" s="231"/>
      <c r="Q1409" s="329"/>
      <c r="R1409" s="329"/>
    </row>
    <row r="1410" spans="11:18" ht="23.25" x14ac:dyDescent="0.2">
      <c r="K1410" s="78"/>
      <c r="L1410" s="25"/>
      <c r="M1410" s="73"/>
      <c r="N1410" s="126"/>
      <c r="O1410" s="335"/>
      <c r="P1410" s="231"/>
      <c r="Q1410" s="329"/>
      <c r="R1410" s="329"/>
    </row>
    <row r="1411" spans="11:18" ht="23.25" x14ac:dyDescent="0.2">
      <c r="K1411" s="78"/>
      <c r="L1411" s="25"/>
      <c r="M1411" s="25"/>
      <c r="N1411" s="126"/>
      <c r="O1411" s="335"/>
      <c r="P1411" s="231"/>
      <c r="Q1411" s="329"/>
      <c r="R1411" s="329"/>
    </row>
    <row r="1412" spans="11:18" ht="23.25" x14ac:dyDescent="0.2">
      <c r="K1412" s="78"/>
      <c r="L1412" s="25"/>
      <c r="M1412" s="25"/>
      <c r="N1412" s="126"/>
      <c r="O1412" s="335"/>
      <c r="P1412" s="231"/>
      <c r="Q1412" s="329"/>
      <c r="R1412" s="329"/>
    </row>
    <row r="1413" spans="11:18" ht="23.25" x14ac:dyDescent="0.2">
      <c r="K1413" s="78"/>
      <c r="L1413" s="25"/>
      <c r="M1413" s="25"/>
      <c r="N1413" s="126"/>
      <c r="O1413" s="335"/>
      <c r="P1413" s="231"/>
      <c r="Q1413" s="329"/>
      <c r="R1413" s="329"/>
    </row>
    <row r="1414" spans="11:18" ht="23.25" x14ac:dyDescent="0.2">
      <c r="K1414" s="78"/>
      <c r="L1414" s="25"/>
      <c r="M1414" s="25"/>
      <c r="N1414" s="126"/>
      <c r="O1414" s="335"/>
      <c r="P1414" s="231"/>
      <c r="Q1414" s="329"/>
      <c r="R1414" s="329"/>
    </row>
    <row r="1415" spans="11:18" ht="23.25" x14ac:dyDescent="0.2">
      <c r="K1415" s="78"/>
      <c r="L1415" s="25"/>
      <c r="M1415" s="25"/>
      <c r="N1415" s="126"/>
      <c r="O1415" s="335"/>
      <c r="P1415" s="231"/>
      <c r="Q1415" s="329"/>
      <c r="R1415" s="329"/>
    </row>
    <row r="1416" spans="11:18" ht="23.25" x14ac:dyDescent="0.2">
      <c r="K1416" s="78"/>
      <c r="L1416" s="25"/>
      <c r="M1416" s="25"/>
      <c r="N1416" s="126"/>
      <c r="O1416" s="335"/>
      <c r="P1416" s="231"/>
      <c r="Q1416" s="329"/>
      <c r="R1416" s="329"/>
    </row>
    <row r="1417" spans="11:18" ht="23.25" x14ac:dyDescent="0.2">
      <c r="K1417" s="78"/>
      <c r="L1417" s="25"/>
      <c r="M1417" s="25"/>
      <c r="N1417" s="130"/>
      <c r="O1417" s="335"/>
      <c r="P1417" s="231"/>
      <c r="Q1417" s="329"/>
      <c r="R1417" s="329"/>
    </row>
    <row r="1418" spans="11:18" ht="23.25" x14ac:dyDescent="0.2">
      <c r="K1418" s="78"/>
      <c r="L1418" s="25"/>
      <c r="M1418" s="73"/>
      <c r="N1418" s="130"/>
      <c r="O1418" s="335"/>
      <c r="P1418" s="231"/>
      <c r="Q1418" s="329"/>
      <c r="R1418" s="329"/>
    </row>
    <row r="1419" spans="11:18" ht="23.25" x14ac:dyDescent="0.2">
      <c r="K1419" s="78"/>
      <c r="L1419" s="25"/>
      <c r="M1419" s="25"/>
      <c r="N1419" s="130"/>
      <c r="O1419" s="335"/>
      <c r="P1419" s="231"/>
      <c r="Q1419" s="329"/>
      <c r="R1419" s="329"/>
    </row>
    <row r="1420" spans="11:18" ht="23.25" x14ac:dyDescent="0.2">
      <c r="K1420" s="78"/>
      <c r="L1420" s="25"/>
      <c r="M1420" s="73"/>
      <c r="N1420" s="130"/>
      <c r="O1420" s="335"/>
      <c r="P1420" s="231"/>
      <c r="Q1420" s="329"/>
      <c r="R1420" s="329"/>
    </row>
    <row r="1421" spans="11:18" ht="23.25" x14ac:dyDescent="0.2">
      <c r="K1421" s="78"/>
      <c r="L1421" s="25"/>
      <c r="M1421" s="73"/>
      <c r="N1421" s="130"/>
      <c r="O1421" s="335"/>
      <c r="P1421" s="231"/>
      <c r="Q1421" s="329"/>
      <c r="R1421" s="329"/>
    </row>
    <row r="1422" spans="11:18" ht="23.25" x14ac:dyDescent="0.2">
      <c r="K1422" s="78"/>
      <c r="L1422" s="25"/>
      <c r="M1422" s="25"/>
      <c r="N1422" s="130"/>
      <c r="O1422" s="335"/>
      <c r="P1422" s="231"/>
      <c r="Q1422" s="329"/>
      <c r="R1422" s="329"/>
    </row>
    <row r="1423" spans="11:18" ht="23.25" x14ac:dyDescent="0.2">
      <c r="K1423" s="78"/>
      <c r="L1423" s="25"/>
      <c r="M1423" s="25"/>
      <c r="N1423" s="130"/>
      <c r="O1423" s="335"/>
      <c r="P1423" s="231"/>
      <c r="Q1423" s="329"/>
      <c r="R1423" s="329"/>
    </row>
    <row r="1424" spans="11:18" ht="23.25" x14ac:dyDescent="0.2">
      <c r="K1424" s="78"/>
      <c r="L1424" s="25"/>
      <c r="M1424" s="25"/>
      <c r="N1424" s="130"/>
      <c r="O1424" s="335"/>
      <c r="P1424" s="231"/>
      <c r="Q1424" s="329"/>
      <c r="R1424" s="329"/>
    </row>
    <row r="1425" spans="11:18" ht="21" x14ac:dyDescent="0.2">
      <c r="K1425" s="78"/>
      <c r="L1425" s="45"/>
      <c r="M1425" s="111"/>
      <c r="N1425" s="90"/>
      <c r="O1425" s="66"/>
      <c r="P1425" s="231"/>
      <c r="Q1425" s="329"/>
      <c r="R1425" s="329"/>
    </row>
    <row r="1426" spans="11:18" x14ac:dyDescent="0.2">
      <c r="K1426" s="233"/>
      <c r="L1426" s="233"/>
      <c r="M1426" s="233"/>
      <c r="N1426" s="233"/>
      <c r="O1426" s="233"/>
      <c r="P1426" s="231"/>
      <c r="Q1426" s="329"/>
      <c r="R1426" s="329"/>
    </row>
    <row r="1427" spans="11:18" ht="23.25" x14ac:dyDescent="0.2">
      <c r="K1427" s="78"/>
      <c r="L1427" s="111"/>
      <c r="M1427" s="73"/>
      <c r="N1427" s="130"/>
      <c r="O1427" s="335"/>
      <c r="P1427" s="231"/>
      <c r="Q1427" s="329"/>
      <c r="R1427" s="329"/>
    </row>
    <row r="1428" spans="11:18" ht="23.25" x14ac:dyDescent="0.2">
      <c r="K1428" s="78"/>
      <c r="L1428" s="45"/>
      <c r="M1428" s="111"/>
      <c r="N1428" s="93"/>
      <c r="O1428" s="66"/>
      <c r="P1428" s="231"/>
      <c r="Q1428" s="329"/>
      <c r="R1428" s="329"/>
    </row>
    <row r="1429" spans="11:18" ht="23.25" x14ac:dyDescent="0.2">
      <c r="K1429" s="78"/>
      <c r="L1429" s="45"/>
      <c r="M1429" s="111"/>
      <c r="N1429" s="93"/>
      <c r="O1429" s="66"/>
      <c r="P1429" s="231"/>
      <c r="Q1429" s="329"/>
      <c r="R1429" s="329"/>
    </row>
    <row r="1430" spans="11:18" x14ac:dyDescent="0.2">
      <c r="K1430" s="233"/>
      <c r="L1430" s="233"/>
      <c r="M1430" s="233"/>
      <c r="N1430" s="233"/>
      <c r="O1430" s="233"/>
      <c r="P1430" s="231"/>
      <c r="Q1430" s="329"/>
      <c r="R1430" s="329"/>
    </row>
    <row r="1431" spans="11:18" ht="23.25" x14ac:dyDescent="0.2">
      <c r="K1431" s="78"/>
      <c r="L1431" s="25"/>
      <c r="M1431" s="25"/>
      <c r="N1431" s="130"/>
      <c r="O1431" s="335"/>
      <c r="P1431" s="231"/>
      <c r="Q1431" s="329"/>
      <c r="R1431" s="329"/>
    </row>
    <row r="1432" spans="11:18" ht="23.25" x14ac:dyDescent="0.2">
      <c r="K1432" s="78"/>
      <c r="L1432" s="25"/>
      <c r="M1432" s="25"/>
      <c r="N1432" s="130"/>
      <c r="O1432" s="335"/>
      <c r="P1432" s="231"/>
      <c r="Q1432" s="329"/>
      <c r="R1432" s="329"/>
    </row>
    <row r="1433" spans="11:18" ht="23.25" x14ac:dyDescent="0.2">
      <c r="K1433" s="78"/>
      <c r="L1433" s="25"/>
      <c r="M1433" s="73"/>
      <c r="N1433" s="130"/>
      <c r="O1433" s="335"/>
      <c r="P1433" s="231"/>
      <c r="Q1433" s="329"/>
      <c r="R1433" s="329"/>
    </row>
    <row r="1434" spans="11:18" ht="23.25" x14ac:dyDescent="0.2">
      <c r="K1434" s="78"/>
      <c r="L1434" s="25"/>
      <c r="M1434" s="25"/>
      <c r="N1434" s="130"/>
      <c r="O1434" s="335"/>
      <c r="P1434" s="231"/>
      <c r="Q1434" s="329"/>
      <c r="R1434" s="329"/>
    </row>
    <row r="1435" spans="11:18" ht="21" x14ac:dyDescent="0.2">
      <c r="K1435" s="78"/>
      <c r="L1435" s="45"/>
      <c r="M1435" s="111"/>
      <c r="N1435" s="90"/>
      <c r="O1435" s="66"/>
      <c r="P1435" s="231"/>
      <c r="Q1435" s="329"/>
      <c r="R1435" s="329"/>
    </row>
    <row r="1436" spans="11:18" ht="18.75" x14ac:dyDescent="0.2">
      <c r="K1436" s="78"/>
      <c r="L1436" s="45"/>
      <c r="M1436" s="111"/>
      <c r="N1436" s="87"/>
      <c r="O1436" s="66"/>
      <c r="P1436" s="231"/>
      <c r="Q1436" s="329"/>
      <c r="R1436" s="329"/>
    </row>
    <row r="1437" spans="11:18" x14ac:dyDescent="0.2">
      <c r="K1437" s="233"/>
      <c r="L1437" s="232"/>
      <c r="M1437" s="233"/>
      <c r="N1437" s="234"/>
      <c r="O1437" s="232"/>
      <c r="P1437" s="231"/>
      <c r="Q1437" s="329"/>
      <c r="R1437" s="329"/>
    </row>
    <row r="1438" spans="11:18" ht="23.25" x14ac:dyDescent="0.2">
      <c r="K1438" s="78"/>
      <c r="L1438" s="25"/>
      <c r="M1438" s="25"/>
      <c r="N1438" s="126"/>
      <c r="O1438" s="335"/>
      <c r="P1438" s="231"/>
      <c r="Q1438" s="329"/>
      <c r="R1438" s="329"/>
    </row>
    <row r="1439" spans="11:18" ht="23.25" x14ac:dyDescent="0.2">
      <c r="K1439" s="78"/>
      <c r="L1439" s="25"/>
      <c r="M1439" s="25"/>
      <c r="N1439" s="130"/>
      <c r="O1439" s="335"/>
      <c r="P1439" s="231"/>
      <c r="Q1439" s="329"/>
      <c r="R1439" s="329"/>
    </row>
    <row r="1440" spans="11:18" ht="23.25" x14ac:dyDescent="0.2">
      <c r="K1440" s="78"/>
      <c r="L1440" s="25"/>
      <c r="M1440" s="25"/>
      <c r="N1440" s="130"/>
      <c r="O1440" s="335"/>
      <c r="P1440" s="231"/>
      <c r="Q1440" s="329"/>
      <c r="R1440" s="329"/>
    </row>
    <row r="1441" spans="11:18" ht="18.75" x14ac:dyDescent="0.2">
      <c r="K1441" s="78"/>
      <c r="L1441" s="45"/>
      <c r="M1441" s="111"/>
      <c r="N1441" s="100"/>
      <c r="O1441" s="66"/>
      <c r="P1441" s="231"/>
      <c r="Q1441" s="329"/>
      <c r="R1441" s="329"/>
    </row>
    <row r="1442" spans="11:18" ht="18.75" x14ac:dyDescent="0.2">
      <c r="K1442" s="78"/>
      <c r="L1442" s="45"/>
      <c r="M1442" s="111"/>
      <c r="N1442" s="106"/>
      <c r="O1442" s="66"/>
      <c r="P1442" s="231"/>
      <c r="Q1442" s="329"/>
      <c r="R1442" s="329"/>
    </row>
    <row r="1443" spans="11:18" ht="15.75" x14ac:dyDescent="0.2">
      <c r="K1443" s="78"/>
      <c r="L1443" s="45"/>
      <c r="M1443" s="111"/>
      <c r="N1443" s="106"/>
      <c r="O1443" s="49"/>
      <c r="P1443" s="231"/>
      <c r="Q1443" s="329"/>
      <c r="R1443" s="329"/>
    </row>
    <row r="1444" spans="11:18" x14ac:dyDescent="0.2">
      <c r="K1444" s="233"/>
      <c r="L1444" s="232"/>
      <c r="M1444" s="233"/>
      <c r="N1444" s="234"/>
      <c r="O1444" s="232"/>
      <c r="P1444" s="231"/>
      <c r="Q1444" s="329"/>
      <c r="R1444" s="329"/>
    </row>
    <row r="1445" spans="11:18" ht="23.25" x14ac:dyDescent="0.2">
      <c r="K1445" s="78"/>
      <c r="L1445" s="25"/>
      <c r="M1445" s="25"/>
      <c r="N1445" s="130"/>
      <c r="O1445" s="335"/>
      <c r="P1445" s="231"/>
      <c r="Q1445" s="329"/>
      <c r="R1445" s="329"/>
    </row>
    <row r="1446" spans="11:18" ht="23.25" x14ac:dyDescent="0.2">
      <c r="K1446" s="78"/>
      <c r="L1446" s="25"/>
      <c r="M1446" s="73"/>
      <c r="N1446" s="130"/>
      <c r="O1446" s="335"/>
      <c r="P1446" s="231"/>
      <c r="Q1446" s="329"/>
      <c r="R1446" s="329"/>
    </row>
    <row r="1447" spans="11:18" ht="23.25" x14ac:dyDescent="0.2">
      <c r="K1447" s="78"/>
      <c r="L1447" s="25"/>
      <c r="M1447" s="25"/>
      <c r="N1447" s="130"/>
      <c r="O1447" s="335"/>
      <c r="P1447" s="231"/>
      <c r="Q1447" s="329"/>
      <c r="R1447" s="329"/>
    </row>
    <row r="1448" spans="11:18" ht="23.25" x14ac:dyDescent="0.2">
      <c r="K1448" s="78"/>
      <c r="L1448" s="25"/>
      <c r="M1448" s="25"/>
      <c r="N1448" s="130"/>
      <c r="O1448" s="335"/>
      <c r="P1448" s="231"/>
      <c r="Q1448" s="329"/>
      <c r="R1448" s="329"/>
    </row>
    <row r="1449" spans="11:18" ht="24" thickBot="1" x14ac:dyDescent="0.25">
      <c r="K1449" s="78"/>
      <c r="L1449" s="25"/>
      <c r="M1449" s="25"/>
      <c r="N1449" s="130"/>
      <c r="O1449" s="335"/>
      <c r="P1449" s="231"/>
      <c r="Q1449" s="329"/>
      <c r="R1449" s="329"/>
    </row>
    <row r="1450" spans="11:18" ht="22.5" thickBot="1" x14ac:dyDescent="0.25">
      <c r="K1450" s="205"/>
      <c r="L1450" s="206"/>
      <c r="M1450" s="205"/>
      <c r="N1450" s="207"/>
      <c r="O1450" s="206"/>
      <c r="P1450" s="208"/>
      <c r="Q1450" s="329"/>
      <c r="R1450" s="329"/>
    </row>
    <row r="1451" spans="11:18" ht="23.25" x14ac:dyDescent="0.2">
      <c r="K1451" s="77"/>
      <c r="L1451" s="22"/>
      <c r="M1451" s="113"/>
      <c r="N1451" s="104"/>
      <c r="O1451" s="97"/>
      <c r="P1451" s="231"/>
      <c r="Q1451" s="329"/>
      <c r="R1451" s="329"/>
    </row>
    <row r="1452" spans="11:18" ht="23.25" x14ac:dyDescent="0.2">
      <c r="K1452" s="78"/>
      <c r="L1452" s="22"/>
      <c r="M1452" s="336"/>
      <c r="N1452" s="126"/>
      <c r="O1452" s="335"/>
      <c r="P1452" s="231"/>
      <c r="Q1452" s="329"/>
      <c r="R1452" s="329"/>
    </row>
    <row r="1453" spans="11:18" ht="23.25" x14ac:dyDescent="0.2">
      <c r="K1453" s="78"/>
      <c r="L1453" s="22"/>
      <c r="M1453" s="336"/>
      <c r="N1453" s="126"/>
      <c r="O1453" s="335"/>
      <c r="P1453" s="231"/>
      <c r="Q1453" s="329"/>
      <c r="R1453" s="329"/>
    </row>
    <row r="1454" spans="11:18" ht="23.25" x14ac:dyDescent="0.2">
      <c r="K1454" s="78"/>
      <c r="L1454" s="22"/>
      <c r="M1454" s="336"/>
      <c r="N1454" s="130"/>
      <c r="O1454" s="335"/>
      <c r="P1454" s="231"/>
      <c r="Q1454" s="329"/>
      <c r="R1454" s="329"/>
    </row>
    <row r="1455" spans="11:18" ht="23.25" x14ac:dyDescent="0.2">
      <c r="K1455" s="78"/>
      <c r="L1455" s="22"/>
      <c r="M1455" s="336"/>
      <c r="N1455" s="130"/>
      <c r="O1455" s="335"/>
      <c r="P1455" s="231"/>
      <c r="Q1455" s="329"/>
      <c r="R1455" s="329"/>
    </row>
    <row r="1456" spans="11:18" ht="23.25" x14ac:dyDescent="0.2">
      <c r="K1456" s="78"/>
      <c r="L1456" s="22"/>
      <c r="M1456" s="25"/>
      <c r="N1456" s="130"/>
      <c r="O1456" s="335"/>
      <c r="P1456" s="231"/>
      <c r="Q1456" s="329"/>
      <c r="R1456" s="329"/>
    </row>
    <row r="1457" spans="11:18" ht="23.25" x14ac:dyDescent="0.2">
      <c r="K1457" s="78"/>
      <c r="L1457" s="22"/>
      <c r="M1457" s="336"/>
      <c r="N1457" s="130"/>
      <c r="O1457" s="335"/>
      <c r="P1457" s="231"/>
      <c r="Q1457" s="329"/>
      <c r="R1457" s="329"/>
    </row>
    <row r="1458" spans="11:18" ht="23.25" x14ac:dyDescent="0.2">
      <c r="K1458" s="78"/>
      <c r="L1458" s="22"/>
      <c r="M1458" s="22"/>
      <c r="N1458" s="130"/>
      <c r="O1458" s="335"/>
      <c r="P1458" s="231"/>
      <c r="Q1458" s="329"/>
      <c r="R1458" s="329"/>
    </row>
    <row r="1459" spans="11:18" ht="23.25" x14ac:dyDescent="0.2">
      <c r="K1459" s="78"/>
      <c r="L1459" s="22"/>
      <c r="M1459" s="47"/>
      <c r="N1459" s="130"/>
      <c r="O1459" s="335"/>
      <c r="P1459" s="231"/>
      <c r="Q1459" s="329"/>
      <c r="R1459" s="329"/>
    </row>
    <row r="1460" spans="11:18" ht="23.25" x14ac:dyDescent="0.2">
      <c r="K1460" s="78"/>
      <c r="L1460" s="22"/>
      <c r="M1460" s="25"/>
      <c r="N1460" s="130"/>
      <c r="O1460" s="335"/>
      <c r="P1460" s="231"/>
      <c r="Q1460" s="329"/>
      <c r="R1460" s="329"/>
    </row>
    <row r="1461" spans="11:18" ht="23.25" x14ac:dyDescent="0.2">
      <c r="K1461" s="78"/>
      <c r="L1461" s="22"/>
      <c r="M1461" s="22"/>
      <c r="N1461" s="130"/>
      <c r="O1461" s="335"/>
      <c r="P1461" s="231"/>
      <c r="Q1461" s="329"/>
      <c r="R1461" s="329"/>
    </row>
    <row r="1462" spans="11:18" ht="23.25" x14ac:dyDescent="0.2">
      <c r="K1462" s="78"/>
      <c r="L1462" s="22"/>
      <c r="M1462" s="35"/>
      <c r="N1462" s="130"/>
      <c r="O1462" s="335"/>
      <c r="P1462" s="231"/>
      <c r="Q1462" s="329"/>
      <c r="R1462" s="329"/>
    </row>
    <row r="1463" spans="11:18" ht="23.25" x14ac:dyDescent="0.2">
      <c r="K1463" s="78"/>
      <c r="L1463" s="22"/>
      <c r="M1463" s="31"/>
      <c r="N1463" s="150"/>
      <c r="O1463" s="335"/>
      <c r="P1463" s="231"/>
      <c r="Q1463" s="329"/>
      <c r="R1463" s="329"/>
    </row>
    <row r="1464" spans="11:18" ht="23.25" x14ac:dyDescent="0.2">
      <c r="K1464" s="78"/>
      <c r="L1464" s="22"/>
      <c r="M1464" s="31"/>
      <c r="N1464" s="130"/>
      <c r="O1464" s="211"/>
      <c r="P1464" s="231"/>
      <c r="Q1464" s="329"/>
      <c r="R1464" s="329"/>
    </row>
    <row r="1465" spans="11:18" ht="21" x14ac:dyDescent="0.2">
      <c r="K1465" s="78"/>
      <c r="L1465" s="22"/>
      <c r="M1465" s="114"/>
      <c r="N1465" s="90"/>
      <c r="O1465" s="84"/>
      <c r="P1465" s="231"/>
      <c r="Q1465" s="329"/>
      <c r="R1465" s="329"/>
    </row>
    <row r="1466" spans="11:18" ht="23.25" x14ac:dyDescent="0.2">
      <c r="K1466" s="78"/>
      <c r="L1466" s="22"/>
      <c r="M1466" s="114"/>
      <c r="N1466" s="93"/>
      <c r="O1466" s="66"/>
      <c r="P1466" s="231"/>
      <c r="Q1466" s="329"/>
      <c r="R1466" s="329"/>
    </row>
    <row r="1467" spans="11:18" x14ac:dyDescent="0.2">
      <c r="K1467" s="233"/>
      <c r="L1467" s="232"/>
      <c r="M1467" s="233"/>
      <c r="N1467" s="234"/>
      <c r="O1467" s="232"/>
      <c r="P1467" s="231"/>
      <c r="Q1467" s="329"/>
      <c r="R1467" s="329"/>
    </row>
    <row r="1468" spans="11:18" ht="23.25" x14ac:dyDescent="0.2">
      <c r="K1468" s="131"/>
      <c r="L1468" s="218"/>
      <c r="M1468" s="25"/>
      <c r="N1468" s="126"/>
      <c r="O1468" s="335"/>
      <c r="P1468" s="231"/>
      <c r="Q1468" s="329"/>
      <c r="R1468" s="329"/>
    </row>
    <row r="1469" spans="11:18" ht="18.75" x14ac:dyDescent="0.2">
      <c r="K1469" s="78"/>
      <c r="L1469" s="45"/>
      <c r="M1469" s="112"/>
      <c r="N1469" s="109"/>
      <c r="O1469" s="84"/>
      <c r="P1469" s="231"/>
      <c r="Q1469" s="329"/>
      <c r="R1469" s="329"/>
    </row>
    <row r="1470" spans="11:18" ht="18.75" x14ac:dyDescent="0.2">
      <c r="K1470" s="78"/>
      <c r="L1470" s="45"/>
      <c r="M1470" s="111"/>
      <c r="N1470" s="109"/>
      <c r="O1470" s="84"/>
      <c r="P1470" s="231"/>
      <c r="Q1470" s="329"/>
      <c r="R1470" s="329"/>
    </row>
    <row r="1471" spans="11:18" ht="18.75" x14ac:dyDescent="0.2">
      <c r="K1471" s="78"/>
      <c r="L1471" s="45"/>
      <c r="M1471" s="111"/>
      <c r="N1471" s="109"/>
      <c r="O1471" s="84"/>
      <c r="P1471" s="231"/>
      <c r="Q1471" s="329"/>
      <c r="R1471" s="329"/>
    </row>
    <row r="1472" spans="11:18" x14ac:dyDescent="0.2">
      <c r="K1472" s="233"/>
      <c r="L1472" s="232"/>
      <c r="M1472" s="233"/>
      <c r="N1472" s="234"/>
      <c r="O1472" s="232"/>
      <c r="P1472" s="231"/>
      <c r="Q1472" s="329"/>
      <c r="R1472" s="329"/>
    </row>
    <row r="1473" spans="11:18" ht="23.25" x14ac:dyDescent="0.2">
      <c r="K1473" s="78"/>
      <c r="L1473" s="22"/>
      <c r="M1473" s="209"/>
      <c r="N1473" s="149"/>
      <c r="O1473" s="138"/>
      <c r="P1473" s="231"/>
      <c r="Q1473" s="329"/>
      <c r="R1473" s="329"/>
    </row>
    <row r="1474" spans="11:18" ht="23.25" x14ac:dyDescent="0.2">
      <c r="K1474" s="78"/>
      <c r="L1474" s="22"/>
      <c r="M1474" s="209"/>
      <c r="N1474" s="126"/>
      <c r="O1474" s="335"/>
      <c r="P1474" s="231"/>
      <c r="Q1474" s="329"/>
      <c r="R1474" s="329"/>
    </row>
    <row r="1475" spans="11:18" ht="23.25" x14ac:dyDescent="0.2">
      <c r="K1475" s="78"/>
      <c r="L1475" s="22"/>
      <c r="M1475" s="209"/>
      <c r="N1475" s="126"/>
      <c r="O1475" s="335"/>
      <c r="P1475" s="231"/>
      <c r="Q1475" s="329"/>
      <c r="R1475" s="329"/>
    </row>
    <row r="1476" spans="11:18" ht="23.25" x14ac:dyDescent="0.2">
      <c r="K1476" s="78"/>
      <c r="L1476" s="22"/>
      <c r="M1476" s="336"/>
      <c r="N1476" s="126"/>
      <c r="O1476" s="335"/>
      <c r="P1476" s="231"/>
      <c r="Q1476" s="329"/>
      <c r="R1476" s="329"/>
    </row>
    <row r="1477" spans="11:18" ht="23.25" x14ac:dyDescent="0.2">
      <c r="K1477" s="78"/>
      <c r="L1477" s="22"/>
      <c r="M1477" s="336"/>
      <c r="N1477" s="126"/>
      <c r="O1477" s="335"/>
      <c r="P1477" s="231"/>
      <c r="Q1477" s="329"/>
      <c r="R1477" s="329"/>
    </row>
    <row r="1478" spans="11:18" ht="23.25" x14ac:dyDescent="0.2">
      <c r="K1478" s="78"/>
      <c r="L1478" s="22"/>
      <c r="M1478" s="336"/>
      <c r="N1478" s="126"/>
      <c r="O1478" s="335"/>
      <c r="P1478" s="231"/>
      <c r="Q1478" s="329"/>
      <c r="R1478" s="329"/>
    </row>
    <row r="1479" spans="11:18" ht="23.25" x14ac:dyDescent="0.2">
      <c r="K1479" s="78"/>
      <c r="L1479" s="22"/>
      <c r="M1479" s="209"/>
      <c r="N1479" s="130"/>
      <c r="O1479" s="335"/>
      <c r="P1479" s="231"/>
      <c r="Q1479" s="329"/>
      <c r="R1479" s="329"/>
    </row>
    <row r="1480" spans="11:18" ht="23.25" x14ac:dyDescent="0.2">
      <c r="K1480" s="78"/>
      <c r="L1480" s="22"/>
      <c r="M1480" s="209"/>
      <c r="N1480" s="130"/>
      <c r="O1480" s="335"/>
      <c r="P1480" s="231"/>
      <c r="Q1480" s="329"/>
      <c r="R1480" s="329"/>
    </row>
    <row r="1481" spans="11:18" ht="23.25" x14ac:dyDescent="0.2">
      <c r="K1481" s="78"/>
      <c r="L1481" s="22"/>
      <c r="M1481" s="209"/>
      <c r="N1481" s="130"/>
      <c r="O1481" s="335"/>
      <c r="P1481" s="231"/>
      <c r="Q1481" s="329"/>
      <c r="R1481" s="329"/>
    </row>
    <row r="1482" spans="11:18" ht="23.25" x14ac:dyDescent="0.2">
      <c r="K1482" s="78"/>
      <c r="L1482" s="22"/>
      <c r="M1482" s="209"/>
      <c r="N1482" s="130"/>
      <c r="O1482" s="335"/>
      <c r="P1482" s="231"/>
      <c r="Q1482" s="329"/>
      <c r="R1482" s="329"/>
    </row>
    <row r="1483" spans="11:18" ht="23.25" x14ac:dyDescent="0.2">
      <c r="K1483" s="140"/>
      <c r="L1483" s="22"/>
      <c r="M1483" s="336"/>
      <c r="N1483" s="130"/>
      <c r="O1483" s="335"/>
      <c r="P1483" s="231"/>
      <c r="Q1483" s="329"/>
      <c r="R1483" s="329"/>
    </row>
    <row r="1484" spans="11:18" ht="23.25" x14ac:dyDescent="0.2">
      <c r="K1484" s="140"/>
      <c r="L1484" s="336"/>
      <c r="M1484" s="336"/>
      <c r="N1484" s="130"/>
      <c r="O1484" s="335"/>
      <c r="P1484" s="231"/>
      <c r="Q1484" s="329"/>
      <c r="R1484" s="329"/>
    </row>
    <row r="1485" spans="11:18" x14ac:dyDescent="0.2">
      <c r="K1485" s="234"/>
      <c r="L1485" s="234"/>
      <c r="M1485" s="234"/>
      <c r="N1485" s="234"/>
      <c r="O1485" s="234"/>
      <c r="P1485" s="231"/>
      <c r="Q1485" s="329"/>
      <c r="R1485" s="329"/>
    </row>
    <row r="1486" spans="11:18" ht="23.25" x14ac:dyDescent="0.2">
      <c r="K1486" s="140"/>
      <c r="L1486" s="209"/>
      <c r="M1486" s="336"/>
      <c r="N1486" s="130"/>
      <c r="O1486" s="335"/>
      <c r="P1486" s="231"/>
      <c r="Q1486" s="329"/>
      <c r="R1486" s="329"/>
    </row>
    <row r="1487" spans="11:18" ht="23.25" x14ac:dyDescent="0.2">
      <c r="K1487" s="140"/>
      <c r="L1487" s="209"/>
      <c r="M1487" s="336"/>
      <c r="N1487" s="149"/>
      <c r="O1487" s="335"/>
      <c r="P1487" s="231"/>
      <c r="Q1487" s="329"/>
      <c r="R1487" s="329"/>
    </row>
    <row r="1488" spans="11:18" ht="23.25" x14ac:dyDescent="0.2">
      <c r="K1488" s="140"/>
      <c r="L1488" s="336"/>
      <c r="M1488" s="336"/>
      <c r="N1488" s="130"/>
      <c r="O1488" s="335"/>
      <c r="P1488" s="231"/>
      <c r="Q1488" s="329"/>
      <c r="R1488" s="329"/>
    </row>
    <row r="1489" spans="11:18" ht="21" x14ac:dyDescent="0.2">
      <c r="K1489" s="78"/>
      <c r="L1489" s="22"/>
      <c r="M1489" s="114"/>
      <c r="N1489" s="101"/>
      <c r="O1489" s="82"/>
      <c r="P1489" s="231"/>
      <c r="Q1489" s="329"/>
      <c r="R1489" s="329"/>
    </row>
    <row r="1490" spans="11:18" ht="21" x14ac:dyDescent="0.2">
      <c r="K1490" s="78"/>
      <c r="L1490" s="22"/>
      <c r="M1490" s="114"/>
      <c r="N1490" s="101"/>
      <c r="O1490" s="84"/>
      <c r="P1490" s="231"/>
      <c r="Q1490" s="329"/>
      <c r="R1490" s="329"/>
    </row>
    <row r="1491" spans="11:18" ht="21" x14ac:dyDescent="0.2">
      <c r="K1491" s="78"/>
      <c r="L1491" s="22"/>
      <c r="M1491" s="111"/>
      <c r="N1491" s="101"/>
      <c r="O1491" s="66"/>
      <c r="P1491" s="231"/>
      <c r="Q1491" s="329"/>
      <c r="R1491" s="329"/>
    </row>
    <row r="1492" spans="11:18" x14ac:dyDescent="0.2">
      <c r="K1492" s="233"/>
      <c r="L1492" s="232"/>
      <c r="M1492" s="233"/>
      <c r="N1492" s="234"/>
      <c r="O1492" s="232"/>
      <c r="P1492" s="231"/>
      <c r="Q1492" s="329"/>
      <c r="R1492" s="329"/>
    </row>
    <row r="1493" spans="11:18" ht="23.25" x14ac:dyDescent="0.2">
      <c r="K1493" s="77"/>
      <c r="L1493" s="22"/>
      <c r="M1493" s="35"/>
      <c r="N1493" s="130"/>
      <c r="O1493" s="335"/>
      <c r="P1493" s="231"/>
      <c r="Q1493" s="329"/>
      <c r="R1493" s="329"/>
    </row>
    <row r="1494" spans="11:18" ht="23.25" x14ac:dyDescent="0.2">
      <c r="K1494" s="77"/>
      <c r="L1494" s="22"/>
      <c r="M1494" s="336"/>
      <c r="N1494" s="130"/>
      <c r="O1494" s="335"/>
      <c r="P1494" s="231"/>
      <c r="Q1494" s="329"/>
      <c r="R1494" s="329"/>
    </row>
    <row r="1495" spans="11:18" ht="23.25" x14ac:dyDescent="0.2">
      <c r="K1495" s="77"/>
      <c r="L1495" s="22"/>
      <c r="M1495" s="218"/>
      <c r="N1495" s="130"/>
      <c r="O1495" s="335"/>
      <c r="P1495" s="231"/>
      <c r="Q1495" s="329"/>
      <c r="R1495" s="329"/>
    </row>
    <row r="1496" spans="11:18" ht="23.25" x14ac:dyDescent="0.2">
      <c r="K1496" s="137"/>
      <c r="L1496" s="336"/>
      <c r="M1496" s="336"/>
      <c r="N1496" s="130"/>
      <c r="O1496" s="335"/>
      <c r="P1496" s="232"/>
      <c r="Q1496" s="329"/>
      <c r="R1496" s="329"/>
    </row>
    <row r="1497" spans="11:18" ht="24" thickBot="1" x14ac:dyDescent="0.25">
      <c r="K1497" s="137"/>
      <c r="L1497" s="336"/>
      <c r="M1497" s="336"/>
      <c r="N1497" s="130"/>
      <c r="O1497" s="335"/>
      <c r="P1497" s="232"/>
      <c r="Q1497" s="329"/>
      <c r="R1497" s="329"/>
    </row>
    <row r="1498" spans="11:18" ht="22.5" thickBot="1" x14ac:dyDescent="0.25">
      <c r="K1498" s="253"/>
      <c r="L1498" s="253"/>
      <c r="M1498" s="253"/>
      <c r="N1498" s="253"/>
      <c r="O1498" s="253"/>
      <c r="P1498" s="206"/>
      <c r="Q1498" s="329"/>
      <c r="R1498" s="329"/>
    </row>
    <row r="1499" spans="11:18" ht="23.25" x14ac:dyDescent="0.2">
      <c r="K1499" s="137"/>
      <c r="L1499" s="204"/>
      <c r="M1499" s="218"/>
      <c r="N1499" s="130"/>
      <c r="O1499" s="335"/>
      <c r="P1499" s="231"/>
      <c r="Q1499" s="329"/>
      <c r="R1499" s="329"/>
    </row>
    <row r="1500" spans="11:18" ht="23.25" x14ac:dyDescent="0.2">
      <c r="K1500" s="137"/>
      <c r="L1500" s="204"/>
      <c r="M1500" s="218"/>
      <c r="N1500" s="130"/>
      <c r="O1500" s="335"/>
      <c r="P1500" s="231"/>
      <c r="Q1500" s="329"/>
      <c r="R1500" s="329"/>
    </row>
    <row r="1501" spans="11:18" ht="23.25" x14ac:dyDescent="0.2">
      <c r="K1501" s="137"/>
      <c r="L1501" s="204"/>
      <c r="M1501" s="218"/>
      <c r="N1501" s="130"/>
      <c r="O1501" s="335"/>
      <c r="P1501" s="231"/>
      <c r="Q1501" s="329"/>
      <c r="R1501" s="329"/>
    </row>
    <row r="1502" spans="11:18" ht="23.25" x14ac:dyDescent="0.2">
      <c r="K1502" s="137"/>
      <c r="L1502" s="204"/>
      <c r="M1502" s="218"/>
      <c r="N1502" s="130"/>
      <c r="O1502" s="335"/>
      <c r="P1502" s="231"/>
      <c r="Q1502" s="329"/>
      <c r="R1502" s="329"/>
    </row>
    <row r="1503" spans="11:18" ht="23.25" x14ac:dyDescent="0.2">
      <c r="K1503" s="137"/>
      <c r="L1503" s="204"/>
      <c r="M1503" s="218"/>
      <c r="N1503" s="130"/>
      <c r="O1503" s="335"/>
      <c r="P1503" s="231"/>
      <c r="Q1503" s="329"/>
      <c r="R1503" s="329"/>
    </row>
    <row r="1504" spans="11:18" ht="23.25" x14ac:dyDescent="0.2">
      <c r="K1504" s="77"/>
      <c r="L1504" s="204"/>
      <c r="M1504" s="218"/>
      <c r="N1504" s="130"/>
      <c r="O1504" s="335"/>
      <c r="P1504" s="231"/>
      <c r="Q1504" s="329"/>
      <c r="R1504" s="329"/>
    </row>
    <row r="1505" spans="11:18" ht="23.25" x14ac:dyDescent="0.2">
      <c r="K1505" s="77"/>
      <c r="L1505" s="204"/>
      <c r="M1505" s="218"/>
      <c r="N1505" s="130"/>
      <c r="O1505" s="335"/>
      <c r="P1505" s="231"/>
      <c r="Q1505" s="329"/>
      <c r="R1505" s="329"/>
    </row>
    <row r="1506" spans="11:18" ht="21" x14ac:dyDescent="0.2">
      <c r="K1506" s="77"/>
      <c r="L1506" s="22"/>
      <c r="M1506" s="114"/>
      <c r="N1506" s="90"/>
      <c r="O1506" s="82"/>
      <c r="P1506" s="231"/>
      <c r="Q1506" s="329"/>
      <c r="R1506" s="329"/>
    </row>
    <row r="1507" spans="11:18" ht="21.75" thickBot="1" x14ac:dyDescent="0.25">
      <c r="K1507" s="77"/>
      <c r="L1507" s="22"/>
      <c r="M1507" s="114"/>
      <c r="N1507" s="90"/>
      <c r="O1507" s="66"/>
      <c r="P1507" s="231"/>
      <c r="Q1507" s="329"/>
      <c r="R1507" s="329"/>
    </row>
    <row r="1508" spans="11:18" ht="22.5" thickBot="1" x14ac:dyDescent="0.25">
      <c r="K1508" s="205"/>
      <c r="L1508" s="206"/>
      <c r="M1508" s="205"/>
      <c r="N1508" s="207"/>
      <c r="O1508" s="206"/>
      <c r="P1508" s="208"/>
      <c r="Q1508" s="329"/>
      <c r="R1508" s="329"/>
    </row>
    <row r="1509" spans="11:18" ht="23.25" x14ac:dyDescent="0.2">
      <c r="K1509" s="77"/>
      <c r="L1509" s="69"/>
      <c r="M1509" s="69"/>
      <c r="N1509" s="126"/>
      <c r="O1509" s="335"/>
      <c r="P1509" s="231"/>
      <c r="Q1509" s="329"/>
      <c r="R1509" s="329"/>
    </row>
    <row r="1510" spans="11:18" ht="23.25" x14ac:dyDescent="0.2">
      <c r="K1510" s="77"/>
      <c r="L1510" s="69"/>
      <c r="M1510" s="69"/>
      <c r="N1510" s="126"/>
      <c r="O1510" s="335"/>
      <c r="P1510" s="231"/>
      <c r="Q1510" s="329"/>
      <c r="R1510" s="329"/>
    </row>
    <row r="1511" spans="11:18" ht="23.25" x14ac:dyDescent="0.2">
      <c r="K1511" s="77"/>
      <c r="L1511" s="69"/>
      <c r="M1511" s="45"/>
      <c r="N1511" s="126"/>
      <c r="O1511" s="335"/>
      <c r="P1511" s="231"/>
      <c r="Q1511" s="329"/>
      <c r="R1511" s="329"/>
    </row>
    <row r="1512" spans="11:18" ht="23.25" x14ac:dyDescent="0.2">
      <c r="K1512" s="77"/>
      <c r="L1512" s="69"/>
      <c r="M1512" s="69"/>
      <c r="N1512" s="126"/>
      <c r="O1512" s="335"/>
      <c r="P1512" s="231"/>
      <c r="Q1512" s="329"/>
      <c r="R1512" s="329"/>
    </row>
    <row r="1513" spans="11:18" ht="23.25" x14ac:dyDescent="0.2">
      <c r="K1513" s="77"/>
      <c r="L1513" s="69"/>
      <c r="M1513" s="25"/>
      <c r="N1513" s="126"/>
      <c r="O1513" s="211"/>
      <c r="P1513" s="231"/>
      <c r="Q1513" s="329"/>
      <c r="R1513" s="329"/>
    </row>
    <row r="1514" spans="11:18" ht="23.25" x14ac:dyDescent="0.2">
      <c r="K1514" s="77"/>
      <c r="L1514" s="69"/>
      <c r="M1514" s="25"/>
      <c r="N1514" s="130"/>
      <c r="O1514" s="335"/>
      <c r="P1514" s="231"/>
      <c r="Q1514" s="329"/>
      <c r="R1514" s="329"/>
    </row>
    <row r="1515" spans="11:18" ht="23.25" x14ac:dyDescent="0.2">
      <c r="K1515" s="77"/>
      <c r="L1515" s="69"/>
      <c r="M1515" s="25"/>
      <c r="N1515" s="130"/>
      <c r="O1515" s="335"/>
      <c r="P1515" s="231"/>
      <c r="Q1515" s="329"/>
      <c r="R1515" s="329"/>
    </row>
    <row r="1516" spans="11:18" ht="23.25" x14ac:dyDescent="0.2">
      <c r="K1516" s="77"/>
      <c r="L1516" s="69"/>
      <c r="M1516" s="254"/>
      <c r="N1516" s="130"/>
      <c r="O1516" s="335"/>
      <c r="P1516" s="231"/>
      <c r="Q1516" s="329"/>
      <c r="R1516" s="329"/>
    </row>
    <row r="1517" spans="11:18" ht="21" x14ac:dyDescent="0.2">
      <c r="K1517" s="77"/>
      <c r="L1517" s="46"/>
      <c r="M1517" s="113"/>
      <c r="N1517" s="90"/>
      <c r="O1517" s="82"/>
      <c r="P1517" s="231"/>
      <c r="Q1517" s="329"/>
      <c r="R1517" s="329"/>
    </row>
    <row r="1518" spans="11:18" x14ac:dyDescent="0.2">
      <c r="K1518" s="233"/>
      <c r="L1518" s="232"/>
      <c r="M1518" s="233"/>
      <c r="N1518" s="234"/>
      <c r="O1518" s="232"/>
      <c r="P1518" s="231"/>
      <c r="Q1518" s="329"/>
      <c r="R1518" s="329"/>
    </row>
    <row r="1519" spans="11:18" ht="23.25" x14ac:dyDescent="0.2">
      <c r="K1519" s="77"/>
      <c r="L1519" s="69"/>
      <c r="M1519" s="35"/>
      <c r="N1519" s="126"/>
      <c r="O1519" s="335"/>
      <c r="P1519" s="231"/>
      <c r="Q1519" s="329"/>
      <c r="R1519" s="329"/>
    </row>
    <row r="1520" spans="11:18" ht="23.25" x14ac:dyDescent="0.2">
      <c r="K1520" s="77"/>
      <c r="L1520" s="69"/>
      <c r="M1520" s="35"/>
      <c r="N1520" s="130"/>
      <c r="O1520" s="335"/>
      <c r="P1520" s="231"/>
      <c r="Q1520" s="329"/>
      <c r="R1520" s="329"/>
    </row>
    <row r="1521" spans="11:18" ht="23.25" x14ac:dyDescent="0.2">
      <c r="K1521" s="77"/>
      <c r="L1521" s="69"/>
      <c r="M1521" s="254"/>
      <c r="N1521" s="130"/>
      <c r="O1521" s="335"/>
      <c r="P1521" s="231"/>
      <c r="Q1521" s="329"/>
      <c r="R1521" s="329"/>
    </row>
    <row r="1522" spans="11:18" ht="23.25" x14ac:dyDescent="0.2">
      <c r="K1522" s="77"/>
      <c r="L1522" s="69"/>
      <c r="M1522" s="45"/>
      <c r="N1522" s="130"/>
      <c r="O1522" s="335"/>
      <c r="P1522" s="231"/>
      <c r="Q1522" s="329"/>
      <c r="R1522" s="329"/>
    </row>
    <row r="1523" spans="11:18" ht="23.25" x14ac:dyDescent="0.2">
      <c r="K1523" s="137"/>
      <c r="L1523" s="69"/>
      <c r="M1523" s="254"/>
      <c r="N1523" s="130"/>
      <c r="O1523" s="335"/>
      <c r="P1523" s="232"/>
      <c r="Q1523" s="329"/>
      <c r="R1523" s="329"/>
    </row>
    <row r="1524" spans="11:18" ht="23.25" x14ac:dyDescent="0.2">
      <c r="K1524" s="137"/>
      <c r="L1524" s="69"/>
      <c r="M1524" s="255"/>
      <c r="N1524" s="130"/>
      <c r="O1524" s="335"/>
      <c r="P1524" s="232"/>
      <c r="Q1524" s="329"/>
      <c r="R1524" s="329"/>
    </row>
    <row r="1525" spans="11:18" ht="23.25" x14ac:dyDescent="0.2">
      <c r="K1525" s="137"/>
      <c r="L1525" s="69"/>
      <c r="M1525" s="35"/>
      <c r="N1525" s="130"/>
      <c r="O1525" s="335"/>
      <c r="P1525" s="232"/>
      <c r="Q1525" s="329"/>
      <c r="R1525" s="329"/>
    </row>
    <row r="1526" spans="11:18" ht="23.25" x14ac:dyDescent="0.2">
      <c r="K1526" s="137"/>
      <c r="L1526" s="69"/>
      <c r="M1526" s="25"/>
      <c r="N1526" s="130"/>
      <c r="O1526" s="335"/>
      <c r="P1526" s="232"/>
      <c r="Q1526" s="329"/>
      <c r="R1526" s="329"/>
    </row>
    <row r="1527" spans="11:18" ht="23.25" x14ac:dyDescent="0.2">
      <c r="K1527" s="137"/>
      <c r="L1527" s="69"/>
      <c r="M1527" s="69"/>
      <c r="N1527" s="130"/>
      <c r="O1527" s="335"/>
      <c r="P1527" s="232"/>
      <c r="Q1527" s="329"/>
      <c r="R1527" s="329"/>
    </row>
    <row r="1528" spans="11:18" ht="23.25" x14ac:dyDescent="0.2">
      <c r="K1528" s="137"/>
      <c r="L1528" s="69"/>
      <c r="M1528" s="255"/>
      <c r="N1528" s="130"/>
      <c r="O1528" s="335"/>
      <c r="P1528" s="232"/>
      <c r="Q1528" s="329"/>
      <c r="R1528" s="329"/>
    </row>
    <row r="1529" spans="11:18" ht="23.25" x14ac:dyDescent="0.2">
      <c r="K1529" s="137"/>
      <c r="L1529" s="221"/>
      <c r="M1529" s="334"/>
      <c r="N1529" s="130"/>
      <c r="O1529" s="335"/>
      <c r="P1529" s="232"/>
      <c r="Q1529" s="329"/>
      <c r="R1529" s="329"/>
    </row>
    <row r="1530" spans="11:18" x14ac:dyDescent="0.2">
      <c r="K1530" s="135"/>
      <c r="L1530" s="88"/>
      <c r="M1530" s="118"/>
      <c r="N1530" s="146"/>
      <c r="O1530" s="147"/>
      <c r="P1530" s="231"/>
      <c r="Q1530" s="329"/>
      <c r="R1530" s="329"/>
    </row>
    <row r="1531" spans="11:18" x14ac:dyDescent="0.2">
      <c r="K1531" s="233"/>
      <c r="L1531" s="232"/>
      <c r="M1531" s="233"/>
      <c r="N1531" s="234"/>
      <c r="O1531" s="232"/>
      <c r="P1531" s="231"/>
      <c r="Q1531" s="329"/>
      <c r="R1531" s="329"/>
    </row>
    <row r="1532" spans="11:18" ht="23.25" x14ac:dyDescent="0.2">
      <c r="K1532" s="77"/>
      <c r="L1532" s="74"/>
      <c r="M1532" s="25"/>
      <c r="N1532" s="126"/>
      <c r="O1532" s="335"/>
      <c r="P1532" s="231"/>
      <c r="Q1532" s="329"/>
      <c r="R1532" s="329"/>
    </row>
    <row r="1533" spans="11:18" ht="23.25" x14ac:dyDescent="0.2">
      <c r="K1533" s="77"/>
      <c r="L1533" s="74"/>
      <c r="M1533" s="25"/>
      <c r="N1533" s="130"/>
      <c r="O1533" s="335"/>
      <c r="P1533" s="231"/>
      <c r="Q1533" s="329"/>
      <c r="R1533" s="329"/>
    </row>
    <row r="1534" spans="11:18" ht="23.25" x14ac:dyDescent="0.2">
      <c r="K1534" s="77"/>
      <c r="L1534" s="74"/>
      <c r="M1534" s="35"/>
      <c r="N1534" s="130"/>
      <c r="O1534" s="335"/>
      <c r="P1534" s="231"/>
      <c r="Q1534" s="329"/>
      <c r="R1534" s="329"/>
    </row>
    <row r="1535" spans="11:18" ht="23.25" x14ac:dyDescent="0.2">
      <c r="K1535" s="77"/>
      <c r="L1535" s="74"/>
      <c r="M1535" s="35"/>
      <c r="N1535" s="130"/>
      <c r="O1535" s="335"/>
      <c r="P1535" s="231"/>
      <c r="Q1535" s="329"/>
      <c r="R1535" s="329"/>
    </row>
    <row r="1536" spans="11:18" ht="23.25" x14ac:dyDescent="0.2">
      <c r="K1536" s="77"/>
      <c r="L1536" s="74"/>
      <c r="M1536" s="25"/>
      <c r="N1536" s="130"/>
      <c r="O1536" s="335"/>
      <c r="P1536" s="231"/>
      <c r="Q1536" s="329"/>
      <c r="R1536" s="329"/>
    </row>
    <row r="1537" spans="11:18" ht="23.25" x14ac:dyDescent="0.2">
      <c r="K1537" s="77"/>
      <c r="L1537" s="74"/>
      <c r="M1537" s="35"/>
      <c r="N1537" s="130"/>
      <c r="O1537" s="335"/>
      <c r="P1537" s="231"/>
      <c r="Q1537" s="329"/>
      <c r="R1537" s="329"/>
    </row>
    <row r="1538" spans="11:18" ht="23.25" x14ac:dyDescent="0.2">
      <c r="K1538" s="77"/>
      <c r="L1538" s="74"/>
      <c r="M1538" s="35"/>
      <c r="N1538" s="130"/>
      <c r="O1538" s="335"/>
      <c r="P1538" s="231"/>
      <c r="Q1538" s="329"/>
      <c r="R1538" s="329"/>
    </row>
    <row r="1539" spans="11:18" ht="23.25" x14ac:dyDescent="0.2">
      <c r="K1539" s="77"/>
      <c r="L1539" s="74"/>
      <c r="M1539" s="35"/>
      <c r="N1539" s="130"/>
      <c r="O1539" s="335"/>
      <c r="P1539" s="231"/>
      <c r="Q1539" s="329"/>
      <c r="R1539" s="329"/>
    </row>
    <row r="1540" spans="11:18" ht="23.25" x14ac:dyDescent="0.2">
      <c r="K1540" s="77"/>
      <c r="L1540" s="74"/>
      <c r="M1540" s="35"/>
      <c r="N1540" s="130"/>
      <c r="O1540" s="335"/>
      <c r="P1540" s="231"/>
      <c r="Q1540" s="329"/>
      <c r="R1540" s="329"/>
    </row>
    <row r="1541" spans="11:18" ht="23.25" x14ac:dyDescent="0.2">
      <c r="K1541" s="77"/>
      <c r="L1541" s="74"/>
      <c r="M1541" s="25"/>
      <c r="N1541" s="130"/>
      <c r="O1541" s="335"/>
      <c r="P1541" s="231"/>
      <c r="Q1541" s="329"/>
      <c r="R1541" s="329"/>
    </row>
    <row r="1542" spans="11:18" ht="23.25" x14ac:dyDescent="0.2">
      <c r="K1542" s="77"/>
      <c r="L1542" s="74"/>
      <c r="M1542" s="35"/>
      <c r="N1542" s="130"/>
      <c r="O1542" s="335"/>
      <c r="P1542" s="231"/>
      <c r="Q1542" s="329"/>
      <c r="R1542" s="329"/>
    </row>
    <row r="1543" spans="11:18" ht="23.25" x14ac:dyDescent="0.2">
      <c r="K1543" s="77"/>
      <c r="L1543" s="74"/>
      <c r="M1543" s="35"/>
      <c r="N1543" s="130"/>
      <c r="O1543" s="335"/>
      <c r="P1543" s="231"/>
      <c r="Q1543" s="329"/>
      <c r="R1543" s="329"/>
    </row>
    <row r="1544" spans="11:18" ht="23.25" x14ac:dyDescent="0.2">
      <c r="K1544" s="77"/>
      <c r="L1544" s="74"/>
      <c r="M1544" s="25"/>
      <c r="N1544" s="130"/>
      <c r="O1544" s="335"/>
      <c r="P1544" s="231"/>
      <c r="Q1544" s="329"/>
      <c r="R1544" s="329"/>
    </row>
    <row r="1545" spans="11:18" ht="23.25" x14ac:dyDescent="0.2">
      <c r="K1545" s="77"/>
      <c r="L1545" s="74"/>
      <c r="M1545" s="35"/>
      <c r="N1545" s="130"/>
      <c r="O1545" s="335"/>
      <c r="P1545" s="231"/>
      <c r="Q1545" s="329"/>
      <c r="R1545" s="329"/>
    </row>
    <row r="1546" spans="11:18" ht="23.25" x14ac:dyDescent="0.2">
      <c r="K1546" s="77"/>
      <c r="L1546" s="74"/>
      <c r="M1546" s="25"/>
      <c r="N1546" s="130"/>
      <c r="O1546" s="335"/>
      <c r="P1546" s="231"/>
      <c r="Q1546" s="329"/>
      <c r="R1546" s="329"/>
    </row>
    <row r="1547" spans="11:18" ht="23.25" x14ac:dyDescent="0.2">
      <c r="K1547" s="77"/>
      <c r="L1547" s="74"/>
      <c r="M1547" s="25"/>
      <c r="N1547" s="130"/>
      <c r="O1547" s="96"/>
      <c r="P1547" s="231"/>
      <c r="Q1547" s="329"/>
      <c r="R1547" s="329"/>
    </row>
    <row r="1548" spans="11:18" ht="23.25" x14ac:dyDescent="0.2">
      <c r="K1548" s="132"/>
      <c r="L1548" s="184"/>
      <c r="M1548" s="73"/>
      <c r="N1548" s="144"/>
      <c r="O1548" s="134"/>
      <c r="P1548" s="231"/>
      <c r="Q1548" s="329"/>
      <c r="R1548" s="329"/>
    </row>
    <row r="1549" spans="11:18" ht="23.25" x14ac:dyDescent="0.2">
      <c r="K1549" s="137"/>
      <c r="L1549" s="184"/>
      <c r="M1549" s="35"/>
      <c r="N1549" s="130"/>
      <c r="O1549" s="335"/>
      <c r="P1549" s="232"/>
      <c r="Q1549" s="329"/>
      <c r="R1549" s="329"/>
    </row>
    <row r="1550" spans="11:18" ht="23.25" x14ac:dyDescent="0.2">
      <c r="K1550" s="137"/>
      <c r="L1550" s="184"/>
      <c r="M1550" s="255"/>
      <c r="N1550" s="130"/>
      <c r="O1550" s="335"/>
      <c r="P1550" s="232"/>
      <c r="Q1550" s="329"/>
      <c r="R1550" s="329"/>
    </row>
    <row r="1551" spans="11:18" ht="23.25" x14ac:dyDescent="0.2">
      <c r="K1551" s="137"/>
      <c r="L1551" s="334"/>
      <c r="M1551" s="334"/>
      <c r="N1551" s="130"/>
      <c r="O1551" s="335"/>
      <c r="P1551" s="232"/>
      <c r="Q1551" s="329"/>
      <c r="R1551" s="329"/>
    </row>
    <row r="1552" spans="11:18" ht="23.25" x14ac:dyDescent="0.2">
      <c r="K1552" s="137"/>
      <c r="L1552" s="334"/>
      <c r="M1552" s="334"/>
      <c r="N1552" s="130"/>
      <c r="O1552" s="335"/>
      <c r="P1552" s="232"/>
      <c r="Q1552" s="329"/>
      <c r="R1552" s="329"/>
    </row>
    <row r="1553" spans="11:18" x14ac:dyDescent="0.2">
      <c r="K1553" s="233"/>
      <c r="L1553" s="232"/>
      <c r="M1553" s="233"/>
      <c r="N1553" s="234"/>
      <c r="O1553" s="232"/>
      <c r="P1553" s="231"/>
      <c r="Q1553" s="329"/>
      <c r="R1553" s="329"/>
    </row>
    <row r="1554" spans="11:18" ht="23.25" x14ac:dyDescent="0.2">
      <c r="K1554" s="77"/>
      <c r="L1554" s="35"/>
      <c r="M1554" s="74"/>
      <c r="N1554" s="126"/>
      <c r="O1554" s="335"/>
      <c r="P1554" s="231"/>
      <c r="Q1554" s="329"/>
      <c r="R1554" s="329"/>
    </row>
    <row r="1555" spans="11:18" ht="23.25" x14ac:dyDescent="0.2">
      <c r="K1555" s="77"/>
      <c r="L1555" s="35"/>
      <c r="M1555" s="35"/>
      <c r="N1555" s="126"/>
      <c r="O1555" s="335"/>
      <c r="P1555" s="231"/>
      <c r="Q1555" s="329"/>
      <c r="R1555" s="329"/>
    </row>
    <row r="1556" spans="11:18" ht="23.25" x14ac:dyDescent="0.2">
      <c r="K1556" s="77"/>
      <c r="L1556" s="35"/>
      <c r="M1556" s="255"/>
      <c r="N1556" s="126"/>
      <c r="O1556" s="335"/>
      <c r="P1556" s="231"/>
      <c r="Q1556" s="329"/>
      <c r="R1556" s="329"/>
    </row>
    <row r="1557" spans="11:18" ht="23.25" x14ac:dyDescent="0.2">
      <c r="K1557" s="77"/>
      <c r="L1557" s="35"/>
      <c r="M1557" s="74"/>
      <c r="N1557" s="126"/>
      <c r="O1557" s="335"/>
      <c r="P1557" s="231"/>
      <c r="Q1557" s="329"/>
      <c r="R1557" s="329"/>
    </row>
    <row r="1558" spans="11:18" ht="23.25" x14ac:dyDescent="0.2">
      <c r="K1558" s="77"/>
      <c r="L1558" s="35"/>
      <c r="M1558" s="255"/>
      <c r="N1558" s="126"/>
      <c r="O1558" s="335"/>
      <c r="P1558" s="231"/>
      <c r="Q1558" s="329"/>
      <c r="R1558" s="329"/>
    </row>
    <row r="1559" spans="11:18" ht="23.25" x14ac:dyDescent="0.2">
      <c r="K1559" s="77"/>
      <c r="L1559" s="35"/>
      <c r="M1559" s="255"/>
      <c r="N1559" s="126"/>
      <c r="O1559" s="335"/>
      <c r="P1559" s="231"/>
      <c r="Q1559" s="329"/>
      <c r="R1559" s="329"/>
    </row>
    <row r="1560" spans="11:18" ht="23.25" x14ac:dyDescent="0.2">
      <c r="K1560" s="77"/>
      <c r="L1560" s="35"/>
      <c r="M1560" s="255"/>
      <c r="N1560" s="126"/>
      <c r="O1560" s="335"/>
      <c r="P1560" s="231"/>
      <c r="Q1560" s="329"/>
      <c r="R1560" s="329"/>
    </row>
    <row r="1561" spans="11:18" ht="23.25" x14ac:dyDescent="0.2">
      <c r="K1561" s="78"/>
      <c r="L1561" s="35"/>
      <c r="M1561" s="255"/>
      <c r="N1561" s="126"/>
      <c r="O1561" s="335"/>
      <c r="P1561" s="231"/>
      <c r="Q1561" s="329"/>
      <c r="R1561" s="329"/>
    </row>
    <row r="1562" spans="11:18" ht="23.25" x14ac:dyDescent="0.2">
      <c r="K1562" s="77"/>
      <c r="L1562" s="35"/>
      <c r="M1562" s="255"/>
      <c r="N1562" s="126"/>
      <c r="O1562" s="335"/>
      <c r="P1562" s="231"/>
      <c r="Q1562" s="329"/>
      <c r="R1562" s="329"/>
    </row>
    <row r="1563" spans="11:18" ht="23.25" x14ac:dyDescent="0.2">
      <c r="K1563" s="77"/>
      <c r="L1563" s="35"/>
      <c r="M1563" s="35"/>
      <c r="N1563" s="141"/>
      <c r="O1563" s="335"/>
      <c r="P1563" s="231"/>
      <c r="Q1563" s="329"/>
      <c r="R1563" s="329"/>
    </row>
    <row r="1564" spans="11:18" ht="23.25" x14ac:dyDescent="0.2">
      <c r="K1564" s="77"/>
      <c r="L1564" s="35"/>
      <c r="M1564" s="255"/>
      <c r="N1564" s="126"/>
      <c r="O1564" s="335"/>
      <c r="P1564" s="231"/>
      <c r="Q1564" s="329"/>
      <c r="R1564" s="329"/>
    </row>
    <row r="1565" spans="11:18" ht="23.25" x14ac:dyDescent="0.2">
      <c r="K1565" s="77"/>
      <c r="L1565" s="35"/>
      <c r="M1565" s="35"/>
      <c r="N1565" s="130"/>
      <c r="O1565" s="335"/>
      <c r="P1565" s="231"/>
      <c r="Q1565" s="329"/>
      <c r="R1565" s="329"/>
    </row>
    <row r="1566" spans="11:18" ht="23.25" x14ac:dyDescent="0.2">
      <c r="K1566" s="77"/>
      <c r="L1566" s="35"/>
      <c r="M1566" s="35"/>
      <c r="N1566" s="130"/>
      <c r="O1566" s="335"/>
      <c r="P1566" s="231"/>
      <c r="Q1566" s="329"/>
      <c r="R1566" s="329"/>
    </row>
    <row r="1567" spans="11:18" ht="23.25" x14ac:dyDescent="0.2">
      <c r="K1567" s="77"/>
      <c r="L1567" s="35"/>
      <c r="M1567" s="255"/>
      <c r="N1567" s="130"/>
      <c r="O1567" s="335"/>
      <c r="P1567" s="231"/>
      <c r="Q1567" s="329"/>
      <c r="R1567" s="329"/>
    </row>
    <row r="1568" spans="11:18" ht="23.25" x14ac:dyDescent="0.2">
      <c r="K1568" s="77"/>
      <c r="L1568" s="35"/>
      <c r="M1568" s="255"/>
      <c r="N1568" s="130"/>
      <c r="O1568" s="335"/>
      <c r="P1568" s="231"/>
      <c r="Q1568" s="329"/>
      <c r="R1568" s="329"/>
    </row>
    <row r="1569" spans="11:18" ht="23.25" x14ac:dyDescent="0.2">
      <c r="K1569" s="77"/>
      <c r="L1569" s="35"/>
      <c r="M1569" s="255"/>
      <c r="N1569" s="130"/>
      <c r="O1569" s="335"/>
      <c r="P1569" s="231"/>
      <c r="Q1569" s="329"/>
      <c r="R1569" s="329"/>
    </row>
    <row r="1570" spans="11:18" ht="23.25" x14ac:dyDescent="0.2">
      <c r="K1570" s="77"/>
      <c r="L1570" s="35"/>
      <c r="M1570" s="35"/>
      <c r="N1570" s="130"/>
      <c r="O1570" s="335"/>
      <c r="P1570" s="231"/>
      <c r="Q1570" s="329"/>
      <c r="R1570" s="329"/>
    </row>
    <row r="1571" spans="11:18" ht="23.25" x14ac:dyDescent="0.2">
      <c r="K1571" s="77"/>
      <c r="L1571" s="35"/>
      <c r="M1571" s="255"/>
      <c r="N1571" s="130"/>
      <c r="O1571" s="335"/>
      <c r="P1571" s="231"/>
      <c r="Q1571" s="329"/>
      <c r="R1571" s="329"/>
    </row>
    <row r="1572" spans="11:18" ht="23.25" x14ac:dyDescent="0.2">
      <c r="K1572" s="77"/>
      <c r="L1572" s="35"/>
      <c r="M1572" s="35"/>
      <c r="N1572" s="130"/>
      <c r="O1572" s="335"/>
      <c r="P1572" s="231"/>
      <c r="Q1572" s="329"/>
      <c r="R1572" s="329"/>
    </row>
    <row r="1573" spans="11:18" ht="23.25" x14ac:dyDescent="0.2">
      <c r="K1573" s="77"/>
      <c r="L1573" s="35"/>
      <c r="M1573" s="35"/>
      <c r="N1573" s="130"/>
      <c r="O1573" s="335"/>
      <c r="P1573" s="231"/>
      <c r="Q1573" s="329"/>
      <c r="R1573" s="329"/>
    </row>
    <row r="1574" spans="11:18" ht="23.25" x14ac:dyDescent="0.2">
      <c r="K1574" s="77"/>
      <c r="L1574" s="35"/>
      <c r="M1574" s="254"/>
      <c r="N1574" s="130"/>
      <c r="O1574" s="335"/>
      <c r="P1574" s="231"/>
      <c r="Q1574" s="329"/>
      <c r="R1574" s="329"/>
    </row>
    <row r="1575" spans="11:18" ht="23.25" x14ac:dyDescent="0.2">
      <c r="K1575" s="77"/>
      <c r="L1575" s="35"/>
      <c r="M1575" s="254"/>
      <c r="N1575" s="130"/>
      <c r="O1575" s="335"/>
      <c r="P1575" s="231"/>
      <c r="Q1575" s="329"/>
      <c r="R1575" s="329"/>
    </row>
    <row r="1576" spans="11:18" ht="23.25" x14ac:dyDescent="0.2">
      <c r="K1576" s="77"/>
      <c r="L1576" s="35"/>
      <c r="M1576" s="25"/>
      <c r="N1576" s="130"/>
      <c r="O1576" s="335"/>
      <c r="P1576" s="231"/>
      <c r="Q1576" s="329"/>
      <c r="R1576" s="329"/>
    </row>
    <row r="1577" spans="11:18" ht="23.25" x14ac:dyDescent="0.2">
      <c r="K1577" s="77"/>
      <c r="L1577" s="35"/>
      <c r="M1577" s="255"/>
      <c r="N1577" s="130"/>
      <c r="O1577" s="335"/>
      <c r="P1577" s="231"/>
      <c r="Q1577" s="329"/>
      <c r="R1577" s="329"/>
    </row>
    <row r="1578" spans="11:18" ht="23.25" x14ac:dyDescent="0.2">
      <c r="K1578" s="77"/>
      <c r="L1578" s="35"/>
      <c r="M1578" s="25"/>
      <c r="N1578" s="130"/>
      <c r="O1578" s="335"/>
      <c r="P1578" s="231"/>
      <c r="Q1578" s="329"/>
      <c r="R1578" s="329"/>
    </row>
    <row r="1579" spans="11:18" ht="23.25" x14ac:dyDescent="0.2">
      <c r="K1579" s="77"/>
      <c r="L1579" s="46"/>
      <c r="M1579" s="35"/>
      <c r="N1579" s="130"/>
      <c r="O1579" s="335"/>
      <c r="P1579" s="231"/>
      <c r="Q1579" s="329"/>
      <c r="R1579" s="329"/>
    </row>
    <row r="1580" spans="11:18" ht="23.25" x14ac:dyDescent="0.2">
      <c r="K1580" s="77"/>
      <c r="L1580" s="46"/>
      <c r="M1580" s="25"/>
      <c r="N1580" s="130"/>
      <c r="O1580" s="335"/>
      <c r="P1580" s="231"/>
      <c r="Q1580" s="329"/>
      <c r="R1580" s="329"/>
    </row>
    <row r="1581" spans="11:18" ht="23.25" x14ac:dyDescent="0.2">
      <c r="K1581" s="77"/>
      <c r="L1581" s="46"/>
      <c r="M1581" s="254"/>
      <c r="N1581" s="130"/>
      <c r="O1581" s="335"/>
      <c r="P1581" s="231"/>
      <c r="Q1581" s="329"/>
      <c r="R1581" s="329"/>
    </row>
    <row r="1582" spans="11:18" ht="23.25" x14ac:dyDescent="0.2">
      <c r="K1582" s="77"/>
      <c r="L1582" s="35"/>
      <c r="M1582" s="255"/>
      <c r="N1582" s="130"/>
      <c r="O1582" s="335"/>
      <c r="P1582" s="231"/>
      <c r="Q1582" s="329"/>
      <c r="R1582" s="329"/>
    </row>
    <row r="1583" spans="11:18" ht="23.25" x14ac:dyDescent="0.2">
      <c r="K1583" s="77"/>
      <c r="L1583" s="45"/>
      <c r="M1583" s="25"/>
      <c r="N1583" s="130"/>
      <c r="O1583" s="335"/>
      <c r="P1583" s="231"/>
      <c r="Q1583" s="329"/>
      <c r="R1583" s="329"/>
    </row>
    <row r="1584" spans="11:18" ht="23.25" x14ac:dyDescent="0.2">
      <c r="K1584" s="77"/>
      <c r="L1584" s="334"/>
      <c r="M1584" s="45"/>
      <c r="N1584" s="130"/>
      <c r="O1584" s="335"/>
      <c r="P1584" s="231"/>
      <c r="Q1584" s="329"/>
      <c r="R1584" s="329"/>
    </row>
    <row r="1585" spans="11:18" ht="23.25" x14ac:dyDescent="0.2">
      <c r="K1585" s="77"/>
      <c r="L1585" s="334"/>
      <c r="M1585" s="45"/>
      <c r="N1585" s="130"/>
      <c r="O1585" s="335"/>
      <c r="P1585" s="231"/>
      <c r="Q1585" s="329"/>
      <c r="R1585" s="329"/>
    </row>
    <row r="1586" spans="11:18" x14ac:dyDescent="0.2">
      <c r="K1586" s="233"/>
      <c r="L1586" s="232"/>
      <c r="M1586" s="233"/>
      <c r="N1586" s="234"/>
      <c r="O1586" s="232"/>
      <c r="P1586" s="231"/>
      <c r="Q1586" s="329"/>
      <c r="R1586" s="329"/>
    </row>
    <row r="1587" spans="11:18" ht="23.25" x14ac:dyDescent="0.2">
      <c r="K1587" s="78"/>
      <c r="L1587" s="25"/>
      <c r="M1587" s="35"/>
      <c r="N1587" s="126"/>
      <c r="O1587" s="335"/>
      <c r="P1587" s="231"/>
      <c r="Q1587" s="329"/>
      <c r="R1587" s="329"/>
    </row>
    <row r="1588" spans="11:18" ht="23.25" x14ac:dyDescent="0.2">
      <c r="K1588" s="78"/>
      <c r="L1588" s="25"/>
      <c r="M1588" s="35"/>
      <c r="N1588" s="126"/>
      <c r="O1588" s="335"/>
      <c r="P1588" s="231"/>
      <c r="Q1588" s="329"/>
      <c r="R1588" s="329"/>
    </row>
    <row r="1589" spans="11:18" ht="23.25" x14ac:dyDescent="0.2">
      <c r="K1589" s="78"/>
      <c r="L1589" s="25"/>
      <c r="M1589" s="25"/>
      <c r="N1589" s="126"/>
      <c r="O1589" s="335"/>
      <c r="P1589" s="231"/>
      <c r="Q1589" s="329"/>
      <c r="R1589" s="329"/>
    </row>
    <row r="1590" spans="11:18" ht="23.25" x14ac:dyDescent="0.2">
      <c r="K1590" s="78"/>
      <c r="L1590" s="25"/>
      <c r="M1590" s="25"/>
      <c r="N1590" s="130"/>
      <c r="O1590" s="335"/>
      <c r="P1590" s="231"/>
      <c r="Q1590" s="329"/>
      <c r="R1590" s="329"/>
    </row>
    <row r="1591" spans="11:18" ht="23.25" x14ac:dyDescent="0.2">
      <c r="K1591" s="78"/>
      <c r="L1591" s="25"/>
      <c r="M1591" s="35"/>
      <c r="N1591" s="130"/>
      <c r="O1591" s="335"/>
      <c r="P1591" s="231"/>
      <c r="Q1591" s="329"/>
      <c r="R1591" s="329"/>
    </row>
    <row r="1592" spans="11:18" ht="23.25" x14ac:dyDescent="0.2">
      <c r="K1592" s="78"/>
      <c r="L1592" s="25"/>
      <c r="M1592" s="35"/>
      <c r="N1592" s="130"/>
      <c r="O1592" s="335"/>
      <c r="P1592" s="231"/>
      <c r="Q1592" s="329"/>
      <c r="R1592" s="329"/>
    </row>
    <row r="1593" spans="11:18" ht="23.25" x14ac:dyDescent="0.2">
      <c r="K1593" s="78"/>
      <c r="L1593" s="25"/>
      <c r="M1593" s="35"/>
      <c r="N1593" s="130"/>
      <c r="O1593" s="335"/>
      <c r="P1593" s="231"/>
      <c r="Q1593" s="329"/>
      <c r="R1593" s="329"/>
    </row>
    <row r="1594" spans="11:18" ht="23.25" x14ac:dyDescent="0.2">
      <c r="K1594" s="78"/>
      <c r="L1594" s="25"/>
      <c r="M1594" s="35"/>
      <c r="N1594" s="130"/>
      <c r="O1594" s="335"/>
      <c r="P1594" s="231"/>
      <c r="Q1594" s="329"/>
      <c r="R1594" s="329"/>
    </row>
    <row r="1595" spans="11:18" ht="23.25" x14ac:dyDescent="0.2">
      <c r="K1595" s="78"/>
      <c r="L1595" s="25"/>
      <c r="M1595" s="25"/>
      <c r="N1595" s="130"/>
      <c r="O1595" s="335"/>
      <c r="P1595" s="231"/>
      <c r="Q1595" s="329"/>
      <c r="R1595" s="329"/>
    </row>
    <row r="1596" spans="11:18" ht="23.25" x14ac:dyDescent="0.2">
      <c r="K1596" s="78"/>
      <c r="L1596" s="25"/>
      <c r="M1596" s="35"/>
      <c r="N1596" s="130"/>
      <c r="O1596" s="335"/>
      <c r="P1596" s="231"/>
      <c r="Q1596" s="329"/>
      <c r="R1596" s="329"/>
    </row>
    <row r="1597" spans="11:18" ht="23.25" x14ac:dyDescent="0.2">
      <c r="K1597" s="78"/>
      <c r="L1597" s="25"/>
      <c r="M1597" s="35"/>
      <c r="N1597" s="130"/>
      <c r="O1597" s="335"/>
      <c r="P1597" s="231"/>
      <c r="Q1597" s="329"/>
      <c r="R1597" s="329"/>
    </row>
    <row r="1598" spans="11:18" ht="23.25" x14ac:dyDescent="0.2">
      <c r="K1598" s="78"/>
      <c r="L1598" s="25"/>
      <c r="M1598" s="35"/>
      <c r="N1598" s="130"/>
      <c r="O1598" s="335"/>
      <c r="P1598" s="231"/>
      <c r="Q1598" s="329"/>
      <c r="R1598" s="329"/>
    </row>
    <row r="1599" spans="11:18" ht="23.25" x14ac:dyDescent="0.2">
      <c r="K1599" s="140"/>
      <c r="L1599" s="334"/>
      <c r="M1599" s="167"/>
      <c r="N1599" s="130"/>
      <c r="O1599" s="335"/>
      <c r="P1599" s="231"/>
      <c r="Q1599" s="329"/>
      <c r="R1599" s="329"/>
    </row>
    <row r="1600" spans="11:18" ht="23.25" x14ac:dyDescent="0.2">
      <c r="K1600" s="140"/>
      <c r="L1600" s="334"/>
      <c r="M1600" s="167"/>
      <c r="N1600" s="130"/>
      <c r="O1600" s="335"/>
      <c r="P1600" s="231"/>
      <c r="Q1600" s="329"/>
      <c r="R1600" s="329"/>
    </row>
    <row r="1601" spans="11:18" x14ac:dyDescent="0.2">
      <c r="K1601" s="233"/>
      <c r="L1601" s="233"/>
      <c r="M1601" s="233"/>
      <c r="N1601" s="233"/>
      <c r="O1601" s="233"/>
      <c r="P1601" s="231"/>
      <c r="Q1601" s="329"/>
      <c r="R1601" s="329"/>
    </row>
    <row r="1602" spans="11:18" ht="23.25" x14ac:dyDescent="0.2">
      <c r="K1602" s="140"/>
      <c r="L1602" s="35"/>
      <c r="M1602" s="25"/>
      <c r="N1602" s="130"/>
      <c r="O1602" s="335"/>
      <c r="P1602" s="231"/>
      <c r="Q1602" s="329"/>
      <c r="R1602" s="329"/>
    </row>
    <row r="1603" spans="11:18" ht="23.25" x14ac:dyDescent="0.2">
      <c r="K1603" s="140"/>
      <c r="L1603" s="35"/>
      <c r="M1603" s="255"/>
      <c r="N1603" s="130"/>
      <c r="O1603" s="335"/>
      <c r="P1603" s="231"/>
      <c r="Q1603" s="329"/>
      <c r="R1603" s="329"/>
    </row>
    <row r="1604" spans="11:18" ht="23.25" x14ac:dyDescent="0.2">
      <c r="K1604" s="140"/>
      <c r="L1604" s="35"/>
      <c r="M1604" s="255"/>
      <c r="N1604" s="130"/>
      <c r="O1604" s="335"/>
      <c r="P1604" s="231"/>
      <c r="Q1604" s="329"/>
      <c r="R1604" s="329"/>
    </row>
    <row r="1605" spans="11:18" ht="23.25" x14ac:dyDescent="0.2">
      <c r="K1605" s="140"/>
      <c r="L1605" s="35"/>
      <c r="M1605" s="35"/>
      <c r="N1605" s="130"/>
      <c r="O1605" s="335"/>
      <c r="P1605" s="231"/>
      <c r="Q1605" s="329"/>
      <c r="R1605" s="329"/>
    </row>
    <row r="1606" spans="11:18" ht="23.25" x14ac:dyDescent="0.2">
      <c r="K1606" s="140"/>
      <c r="L1606" s="35"/>
      <c r="M1606" s="25"/>
      <c r="N1606" s="130"/>
      <c r="O1606" s="335"/>
      <c r="P1606" s="231"/>
      <c r="Q1606" s="329"/>
      <c r="R1606" s="329"/>
    </row>
    <row r="1607" spans="11:18" ht="23.25" x14ac:dyDescent="0.3">
      <c r="K1607" s="140"/>
      <c r="L1607" s="35"/>
      <c r="M1607" s="25"/>
      <c r="N1607" s="130"/>
      <c r="O1607" s="225"/>
      <c r="P1607" s="232"/>
      <c r="Q1607" s="329"/>
      <c r="R1607" s="329"/>
    </row>
    <row r="1608" spans="11:18" ht="23.25" x14ac:dyDescent="0.2">
      <c r="K1608" s="140"/>
      <c r="L1608" s="167"/>
      <c r="M1608" s="334"/>
      <c r="N1608" s="130"/>
      <c r="O1608" s="335"/>
      <c r="P1608" s="232"/>
      <c r="Q1608" s="329"/>
      <c r="R1608" s="329"/>
    </row>
    <row r="1609" spans="11:18" x14ac:dyDescent="0.2">
      <c r="K1609" s="233"/>
      <c r="L1609" s="233"/>
      <c r="M1609" s="233"/>
      <c r="N1609" s="233"/>
      <c r="O1609" s="233"/>
      <c r="P1609" s="231"/>
      <c r="Q1609" s="329"/>
      <c r="R1609" s="329"/>
    </row>
    <row r="1610" spans="11:18" ht="23.25" x14ac:dyDescent="0.2">
      <c r="K1610" s="140"/>
      <c r="L1610" s="25"/>
      <c r="M1610" s="35"/>
      <c r="N1610" s="130"/>
      <c r="O1610" s="335"/>
      <c r="P1610" s="231"/>
      <c r="Q1610" s="329"/>
      <c r="R1610" s="329"/>
    </row>
    <row r="1611" spans="11:18" ht="23.25" x14ac:dyDescent="0.2">
      <c r="K1611" s="140"/>
      <c r="L1611" s="25"/>
      <c r="M1611" s="25"/>
      <c r="N1611" s="130"/>
      <c r="O1611" s="335"/>
      <c r="P1611" s="231"/>
      <c r="Q1611" s="329"/>
      <c r="R1611" s="329"/>
    </row>
    <row r="1612" spans="11:18" ht="23.25" x14ac:dyDescent="0.2">
      <c r="K1612" s="140"/>
      <c r="L1612" s="25"/>
      <c r="M1612" s="69"/>
      <c r="N1612" s="130"/>
      <c r="O1612" s="335"/>
      <c r="P1612" s="231"/>
      <c r="Q1612" s="329"/>
      <c r="R1612" s="329"/>
    </row>
    <row r="1613" spans="11:18" ht="23.25" x14ac:dyDescent="0.2">
      <c r="K1613" s="140"/>
      <c r="L1613" s="25"/>
      <c r="M1613" s="35"/>
      <c r="N1613" s="130"/>
      <c r="O1613" s="335"/>
      <c r="P1613" s="231"/>
      <c r="Q1613" s="329"/>
      <c r="R1613" s="329"/>
    </row>
    <row r="1614" spans="11:18" ht="23.25" x14ac:dyDescent="0.2">
      <c r="K1614" s="140"/>
      <c r="L1614" s="25"/>
      <c r="M1614" s="35"/>
      <c r="N1614" s="130"/>
      <c r="O1614" s="335"/>
      <c r="P1614" s="231"/>
      <c r="Q1614" s="329"/>
      <c r="R1614" s="329"/>
    </row>
    <row r="1615" spans="11:18" ht="23.25" x14ac:dyDescent="0.2">
      <c r="K1615" s="140"/>
      <c r="L1615" s="25"/>
      <c r="M1615" s="35"/>
      <c r="N1615" s="130"/>
      <c r="O1615" s="335"/>
      <c r="P1615" s="231"/>
      <c r="Q1615" s="329"/>
      <c r="R1615" s="329"/>
    </row>
    <row r="1616" spans="11:18" ht="23.25" x14ac:dyDescent="0.2">
      <c r="K1616" s="140"/>
      <c r="L1616" s="25"/>
      <c r="M1616" s="69"/>
      <c r="N1616" s="130"/>
      <c r="O1616" s="335"/>
      <c r="P1616" s="231"/>
      <c r="Q1616" s="329"/>
      <c r="R1616" s="329"/>
    </row>
    <row r="1617" spans="11:18" ht="23.25" x14ac:dyDescent="0.2">
      <c r="K1617" s="140"/>
      <c r="L1617" s="25"/>
      <c r="M1617" s="35"/>
      <c r="N1617" s="130"/>
      <c r="O1617" s="335"/>
      <c r="P1617" s="231"/>
      <c r="Q1617" s="329"/>
      <c r="R1617" s="329"/>
    </row>
    <row r="1618" spans="11:18" ht="23.25" x14ac:dyDescent="0.2">
      <c r="K1618" s="140"/>
      <c r="L1618" s="25"/>
      <c r="M1618" s="35"/>
      <c r="N1618" s="130"/>
      <c r="O1618" s="335"/>
      <c r="P1618" s="231"/>
      <c r="Q1618" s="329"/>
      <c r="R1618" s="329"/>
    </row>
    <row r="1619" spans="11:18" ht="23.25" x14ac:dyDescent="0.2">
      <c r="K1619" s="140"/>
      <c r="L1619" s="25"/>
      <c r="M1619" s="35"/>
      <c r="N1619" s="126"/>
      <c r="O1619" s="335"/>
      <c r="P1619" s="231"/>
      <c r="Q1619" s="329"/>
      <c r="R1619" s="329"/>
    </row>
    <row r="1620" spans="11:18" ht="23.25" x14ac:dyDescent="0.2">
      <c r="K1620" s="140"/>
      <c r="L1620" s="25"/>
      <c r="M1620" s="167"/>
      <c r="N1620" s="130"/>
      <c r="O1620" s="335"/>
      <c r="P1620" s="231"/>
      <c r="Q1620" s="329"/>
      <c r="R1620" s="329"/>
    </row>
    <row r="1621" spans="11:18" x14ac:dyDescent="0.2">
      <c r="K1621" s="233"/>
      <c r="L1621" s="233"/>
      <c r="M1621" s="233"/>
      <c r="N1621" s="233"/>
      <c r="O1621" s="233"/>
      <c r="P1621" s="231"/>
      <c r="Q1621" s="329"/>
      <c r="R1621" s="329"/>
    </row>
    <row r="1622" spans="11:18" ht="23.25" x14ac:dyDescent="0.2">
      <c r="K1622" s="140"/>
      <c r="L1622" s="25"/>
      <c r="M1622" s="254"/>
      <c r="N1622" s="130"/>
      <c r="O1622" s="335"/>
      <c r="P1622" s="231"/>
      <c r="Q1622" s="329"/>
      <c r="R1622" s="329"/>
    </row>
    <row r="1623" spans="11:18" ht="23.25" x14ac:dyDescent="0.2">
      <c r="K1623" s="140"/>
      <c r="L1623" s="334"/>
      <c r="M1623" s="167"/>
      <c r="N1623" s="130"/>
      <c r="O1623" s="335"/>
      <c r="P1623" s="231"/>
      <c r="Q1623" s="329"/>
      <c r="R1623" s="329"/>
    </row>
    <row r="1624" spans="11:18" ht="23.25" x14ac:dyDescent="0.2">
      <c r="K1624" s="140"/>
      <c r="L1624" s="334"/>
      <c r="M1624" s="167"/>
      <c r="N1624" s="130"/>
      <c r="O1624" s="335"/>
      <c r="P1624" s="231"/>
      <c r="Q1624" s="329"/>
      <c r="R1624" s="329"/>
    </row>
    <row r="1625" spans="11:18" ht="24" thickBot="1" x14ac:dyDescent="0.25">
      <c r="K1625" s="140"/>
      <c r="L1625" s="334"/>
      <c r="M1625" s="167"/>
      <c r="N1625" s="130"/>
      <c r="O1625" s="335"/>
      <c r="P1625" s="231"/>
      <c r="Q1625" s="329"/>
      <c r="R1625" s="329"/>
    </row>
    <row r="1626" spans="11:18" ht="22.5" thickBot="1" x14ac:dyDescent="0.25">
      <c r="K1626" s="205"/>
      <c r="L1626" s="206"/>
      <c r="M1626" s="205"/>
      <c r="N1626" s="207"/>
      <c r="O1626" s="206"/>
      <c r="P1626" s="208"/>
      <c r="Q1626" s="329"/>
      <c r="R1626" s="329"/>
    </row>
    <row r="1627" spans="11:18" ht="21" x14ac:dyDescent="0.2">
      <c r="K1627" s="77"/>
      <c r="L1627" s="45"/>
      <c r="M1627" s="111"/>
      <c r="N1627" s="90"/>
      <c r="O1627" s="82"/>
      <c r="P1627" s="231"/>
      <c r="Q1627" s="329"/>
      <c r="R1627" s="329"/>
    </row>
    <row r="1628" spans="11:18" ht="21" x14ac:dyDescent="0.2">
      <c r="K1628" s="77"/>
      <c r="L1628" s="45"/>
      <c r="M1628" s="111"/>
      <c r="N1628" s="90"/>
      <c r="O1628" s="66"/>
      <c r="P1628" s="231"/>
      <c r="Q1628" s="329"/>
      <c r="R1628" s="329"/>
    </row>
    <row r="1629" spans="11:18" ht="21" x14ac:dyDescent="0.2">
      <c r="K1629" s="77"/>
      <c r="L1629" s="45"/>
      <c r="M1629" s="111"/>
      <c r="N1629" s="90"/>
      <c r="O1629" s="66"/>
      <c r="P1629" s="231"/>
      <c r="Q1629" s="329"/>
      <c r="R1629" s="329"/>
    </row>
    <row r="1630" spans="11:18" ht="21" x14ac:dyDescent="0.2">
      <c r="K1630" s="77"/>
      <c r="L1630" s="45"/>
      <c r="M1630" s="111"/>
      <c r="N1630" s="89"/>
      <c r="O1630" s="66"/>
      <c r="P1630" s="231"/>
      <c r="Q1630" s="329"/>
      <c r="R1630" s="329"/>
    </row>
    <row r="1631" spans="11:18" ht="21" x14ac:dyDescent="0.2">
      <c r="K1631" s="77"/>
      <c r="L1631" s="45"/>
      <c r="M1631" s="111"/>
      <c r="N1631" s="90"/>
      <c r="O1631" s="66"/>
      <c r="P1631" s="231"/>
      <c r="Q1631" s="329"/>
      <c r="R1631" s="329"/>
    </row>
    <row r="1632" spans="11:18" ht="21" x14ac:dyDescent="0.2">
      <c r="K1632" s="77"/>
      <c r="L1632" s="45"/>
      <c r="M1632" s="111"/>
      <c r="N1632" s="90"/>
      <c r="O1632" s="66"/>
      <c r="P1632" s="231"/>
      <c r="Q1632" s="329"/>
      <c r="R1632" s="329"/>
    </row>
    <row r="1633" spans="11:18" x14ac:dyDescent="0.2">
      <c r="K1633" s="233"/>
      <c r="L1633" s="232"/>
      <c r="M1633" s="233"/>
      <c r="N1633" s="234"/>
      <c r="O1633" s="232"/>
      <c r="P1633" s="231"/>
      <c r="Q1633" s="329"/>
      <c r="R1633" s="329"/>
    </row>
    <row r="1634" spans="11:18" ht="21" x14ac:dyDescent="0.2">
      <c r="K1634" s="77"/>
      <c r="L1634" s="45"/>
      <c r="M1634" s="111"/>
      <c r="N1634" s="90"/>
      <c r="O1634" s="82"/>
      <c r="P1634" s="231"/>
      <c r="Q1634" s="329"/>
      <c r="R1634" s="329"/>
    </row>
    <row r="1635" spans="11:18" ht="21" x14ac:dyDescent="0.2">
      <c r="K1635" s="77"/>
      <c r="L1635" s="45"/>
      <c r="M1635" s="111"/>
      <c r="N1635" s="101"/>
      <c r="O1635" s="66"/>
      <c r="P1635" s="231"/>
      <c r="Q1635" s="329"/>
      <c r="R1635" s="329"/>
    </row>
    <row r="1636" spans="11:18" ht="21" x14ac:dyDescent="0.2">
      <c r="K1636" s="77"/>
      <c r="L1636" s="45"/>
      <c r="M1636" s="113"/>
      <c r="N1636" s="90"/>
      <c r="O1636" s="66"/>
      <c r="P1636" s="231"/>
      <c r="Q1636" s="329"/>
      <c r="R1636" s="329"/>
    </row>
    <row r="1637" spans="11:18" ht="15.75" x14ac:dyDescent="0.2">
      <c r="K1637" s="77"/>
      <c r="L1637" s="45"/>
      <c r="M1637" s="111"/>
      <c r="N1637" s="94"/>
      <c r="O1637" s="49"/>
      <c r="P1637" s="231"/>
      <c r="Q1637" s="329"/>
      <c r="R1637" s="329"/>
    </row>
    <row r="1638" spans="11:18" ht="15.75" x14ac:dyDescent="0.2">
      <c r="K1638" s="77"/>
      <c r="L1638" s="45"/>
      <c r="M1638" s="111"/>
      <c r="N1638" s="94"/>
      <c r="O1638" s="49"/>
      <c r="P1638" s="231"/>
      <c r="Q1638" s="329"/>
      <c r="R1638" s="329"/>
    </row>
    <row r="1639" spans="11:18" ht="16.5" thickBot="1" x14ac:dyDescent="0.25">
      <c r="K1639" s="77"/>
      <c r="L1639" s="45"/>
      <c r="M1639" s="111"/>
      <c r="N1639" s="94"/>
      <c r="O1639" s="49"/>
      <c r="P1639" s="231"/>
      <c r="Q1639" s="329"/>
      <c r="R1639" s="329"/>
    </row>
    <row r="1640" spans="11:18" ht="22.5" thickBot="1" x14ac:dyDescent="0.25">
      <c r="K1640" s="205"/>
      <c r="L1640" s="206"/>
      <c r="M1640" s="205"/>
      <c r="N1640" s="207"/>
      <c r="O1640" s="206"/>
      <c r="P1640" s="208"/>
      <c r="Q1640" s="329"/>
      <c r="R1640" s="329"/>
    </row>
    <row r="1641" spans="11:18" ht="23.25" x14ac:dyDescent="0.2">
      <c r="K1641" s="77"/>
      <c r="L1641" s="25"/>
      <c r="M1641" s="25"/>
      <c r="N1641" s="130"/>
      <c r="O1641" s="335"/>
      <c r="P1641" s="231"/>
      <c r="Q1641" s="329"/>
      <c r="R1641" s="329"/>
    </row>
    <row r="1642" spans="11:18" ht="23.25" x14ac:dyDescent="0.2">
      <c r="K1642" s="77"/>
      <c r="L1642" s="25"/>
      <c r="M1642" s="73"/>
      <c r="N1642" s="130"/>
      <c r="O1642" s="335"/>
      <c r="P1642" s="231"/>
      <c r="Q1642" s="329"/>
      <c r="R1642" s="329"/>
    </row>
    <row r="1643" spans="11:18" ht="15.75" x14ac:dyDescent="0.2">
      <c r="K1643" s="77"/>
      <c r="L1643" s="45"/>
      <c r="M1643" s="117"/>
      <c r="N1643" s="94"/>
      <c r="O1643" s="49"/>
      <c r="P1643" s="231"/>
      <c r="Q1643" s="329"/>
      <c r="R1643" s="329"/>
    </row>
    <row r="1644" spans="11:18" ht="15.75" x14ac:dyDescent="0.2">
      <c r="K1644" s="77"/>
      <c r="L1644" s="45"/>
      <c r="M1644" s="113"/>
      <c r="N1644" s="94"/>
      <c r="O1644" s="49"/>
      <c r="P1644" s="231"/>
      <c r="Q1644" s="329"/>
      <c r="R1644" s="329"/>
    </row>
    <row r="1645" spans="11:18" x14ac:dyDescent="0.2">
      <c r="K1645" s="233"/>
      <c r="L1645" s="232"/>
      <c r="M1645" s="233"/>
      <c r="N1645" s="234"/>
      <c r="O1645" s="232"/>
      <c r="P1645" s="231"/>
      <c r="Q1645" s="329"/>
      <c r="R1645" s="329"/>
    </row>
    <row r="1646" spans="11:18" ht="21" x14ac:dyDescent="0.3">
      <c r="K1646" s="77"/>
      <c r="L1646" s="45"/>
      <c r="M1646" s="111"/>
      <c r="N1646" s="90"/>
      <c r="O1646" s="256"/>
      <c r="P1646" s="231"/>
      <c r="Q1646" s="329"/>
      <c r="R1646" s="329"/>
    </row>
    <row r="1647" spans="11:18" ht="21" x14ac:dyDescent="0.3">
      <c r="K1647" s="77"/>
      <c r="L1647" s="45"/>
      <c r="M1647" s="111"/>
      <c r="N1647" s="90"/>
      <c r="O1647" s="256"/>
      <c r="P1647" s="231"/>
      <c r="Q1647" s="329"/>
      <c r="R1647" s="329"/>
    </row>
    <row r="1648" spans="11:18" ht="21" x14ac:dyDescent="0.3">
      <c r="K1648" s="77"/>
      <c r="L1648" s="45"/>
      <c r="M1648" s="111"/>
      <c r="N1648" s="90"/>
      <c r="O1648" s="256"/>
      <c r="P1648" s="231"/>
      <c r="Q1648" s="329"/>
      <c r="R1648" s="329"/>
    </row>
    <row r="1649" spans="11:18" x14ac:dyDescent="0.2">
      <c r="K1649" s="233"/>
      <c r="L1649" s="232"/>
      <c r="M1649" s="233"/>
      <c r="N1649" s="234"/>
      <c r="O1649" s="232"/>
      <c r="P1649" s="231"/>
      <c r="Q1649" s="329"/>
      <c r="R1649" s="329"/>
    </row>
    <row r="1650" spans="11:18" ht="21" x14ac:dyDescent="0.2">
      <c r="K1650" s="77"/>
      <c r="L1650" s="45"/>
      <c r="M1650" s="111"/>
      <c r="N1650" s="90"/>
      <c r="O1650" s="66"/>
      <c r="P1650" s="231"/>
      <c r="Q1650" s="329"/>
      <c r="R1650" s="329"/>
    </row>
    <row r="1651" spans="11:18" ht="15.75" x14ac:dyDescent="0.2">
      <c r="K1651" s="77"/>
      <c r="L1651" s="45"/>
      <c r="M1651" s="111"/>
      <c r="N1651" s="94"/>
      <c r="O1651" s="49"/>
      <c r="P1651" s="231"/>
      <c r="Q1651" s="329"/>
      <c r="R1651" s="329"/>
    </row>
    <row r="1652" spans="11:18" ht="16.5" thickBot="1" x14ac:dyDescent="0.25">
      <c r="K1652" s="77"/>
      <c r="L1652" s="45"/>
      <c r="M1652" s="117"/>
      <c r="N1652" s="94"/>
      <c r="O1652" s="49"/>
      <c r="P1652" s="231"/>
      <c r="Q1652" s="329"/>
      <c r="R1652" s="329"/>
    </row>
    <row r="1653" spans="11:18" ht="22.5" thickBot="1" x14ac:dyDescent="0.25">
      <c r="K1653" s="205"/>
      <c r="L1653" s="206"/>
      <c r="M1653" s="205"/>
      <c r="N1653" s="207"/>
      <c r="O1653" s="206"/>
      <c r="P1653" s="208"/>
      <c r="Q1653" s="329"/>
      <c r="R1653" s="329"/>
    </row>
    <row r="1654" spans="11:18" ht="23.25" x14ac:dyDescent="0.2">
      <c r="K1654" s="77"/>
      <c r="L1654" s="25"/>
      <c r="M1654" s="25"/>
      <c r="N1654" s="126"/>
      <c r="O1654" s="335"/>
      <c r="P1654" s="231"/>
      <c r="Q1654" s="329"/>
      <c r="R1654" s="329"/>
    </row>
    <row r="1655" spans="11:18" ht="23.25" x14ac:dyDescent="0.2">
      <c r="K1655" s="77"/>
      <c r="L1655" s="25"/>
      <c r="M1655" s="25"/>
      <c r="N1655" s="126"/>
      <c r="O1655" s="335"/>
      <c r="P1655" s="231"/>
      <c r="Q1655" s="329"/>
      <c r="R1655" s="329"/>
    </row>
    <row r="1656" spans="11:18" ht="20.25" x14ac:dyDescent="0.3">
      <c r="K1656" s="77"/>
      <c r="L1656" s="25"/>
      <c r="M1656" s="73"/>
      <c r="N1656" s="195"/>
      <c r="O1656" s="252"/>
      <c r="P1656" s="231"/>
      <c r="Q1656" s="329"/>
      <c r="R1656" s="329"/>
    </row>
    <row r="1657" spans="11:18" ht="23.25" x14ac:dyDescent="0.2">
      <c r="K1657" s="77"/>
      <c r="L1657" s="25"/>
      <c r="M1657" s="69"/>
      <c r="N1657" s="126"/>
      <c r="O1657" s="335"/>
      <c r="P1657" s="231"/>
      <c r="Q1657" s="329"/>
      <c r="R1657" s="329"/>
    </row>
    <row r="1658" spans="11:18" ht="23.25" x14ac:dyDescent="0.2">
      <c r="K1658" s="77"/>
      <c r="L1658" s="25"/>
      <c r="M1658" s="73"/>
      <c r="N1658" s="126"/>
      <c r="O1658" s="335"/>
      <c r="P1658" s="231"/>
      <c r="Q1658" s="329"/>
      <c r="R1658" s="329"/>
    </row>
    <row r="1659" spans="11:18" ht="23.25" x14ac:dyDescent="0.2">
      <c r="K1659" s="77"/>
      <c r="L1659" s="25"/>
      <c r="M1659" s="25"/>
      <c r="N1659" s="126"/>
      <c r="O1659" s="335"/>
      <c r="P1659" s="231"/>
      <c r="Q1659" s="329"/>
      <c r="R1659" s="329"/>
    </row>
    <row r="1660" spans="11:18" ht="23.25" x14ac:dyDescent="0.2">
      <c r="K1660" s="77"/>
      <c r="L1660" s="25"/>
      <c r="M1660" s="25"/>
      <c r="N1660" s="126"/>
      <c r="O1660" s="335"/>
      <c r="P1660" s="231"/>
      <c r="Q1660" s="329"/>
      <c r="R1660" s="329"/>
    </row>
    <row r="1661" spans="11:18" ht="23.25" x14ac:dyDescent="0.2">
      <c r="K1661" s="77"/>
      <c r="L1661" s="25"/>
      <c r="M1661" s="69"/>
      <c r="N1661" s="126"/>
      <c r="O1661" s="335"/>
      <c r="P1661" s="231"/>
      <c r="Q1661" s="329"/>
      <c r="R1661" s="329"/>
    </row>
    <row r="1662" spans="11:18" ht="23.25" x14ac:dyDescent="0.2">
      <c r="K1662" s="77"/>
      <c r="L1662" s="25"/>
      <c r="M1662" s="69"/>
      <c r="N1662" s="126"/>
      <c r="O1662" s="335"/>
      <c r="P1662" s="231"/>
      <c r="Q1662" s="329"/>
      <c r="R1662" s="329"/>
    </row>
    <row r="1663" spans="11:18" ht="23.25" x14ac:dyDescent="0.2">
      <c r="K1663" s="77"/>
      <c r="L1663" s="25"/>
      <c r="M1663" s="25"/>
      <c r="N1663" s="126"/>
      <c r="O1663" s="335"/>
      <c r="P1663" s="231"/>
      <c r="Q1663" s="329"/>
      <c r="R1663" s="329"/>
    </row>
    <row r="1664" spans="11:18" ht="23.25" x14ac:dyDescent="0.2">
      <c r="K1664" s="77"/>
      <c r="L1664" s="25"/>
      <c r="M1664" s="25"/>
      <c r="N1664" s="126"/>
      <c r="O1664" s="335"/>
      <c r="P1664" s="231"/>
      <c r="Q1664" s="329"/>
      <c r="R1664" s="329"/>
    </row>
    <row r="1665" spans="11:18" ht="23.25" x14ac:dyDescent="0.2">
      <c r="K1665" s="77"/>
      <c r="L1665" s="25"/>
      <c r="M1665" s="69"/>
      <c r="N1665" s="126"/>
      <c r="O1665" s="335"/>
      <c r="P1665" s="231"/>
      <c r="Q1665" s="329"/>
      <c r="R1665" s="329"/>
    </row>
    <row r="1666" spans="11:18" ht="23.25" x14ac:dyDescent="0.2">
      <c r="K1666" s="77"/>
      <c r="L1666" s="25"/>
      <c r="M1666" s="73"/>
      <c r="N1666" s="126"/>
      <c r="O1666" s="335"/>
      <c r="P1666" s="231"/>
      <c r="Q1666" s="329"/>
      <c r="R1666" s="329"/>
    </row>
    <row r="1667" spans="11:18" ht="23.25" x14ac:dyDescent="0.2">
      <c r="K1667" s="77"/>
      <c r="L1667" s="25"/>
      <c r="M1667" s="69"/>
      <c r="N1667" s="126"/>
      <c r="O1667" s="335"/>
      <c r="P1667" s="231"/>
      <c r="Q1667" s="329"/>
      <c r="R1667" s="329"/>
    </row>
    <row r="1668" spans="11:18" ht="23.25" x14ac:dyDescent="0.2">
      <c r="K1668" s="77"/>
      <c r="L1668" s="25"/>
      <c r="M1668" s="69"/>
      <c r="N1668" s="126"/>
      <c r="O1668" s="335"/>
      <c r="P1668" s="231"/>
      <c r="Q1668" s="329"/>
      <c r="R1668" s="329"/>
    </row>
    <row r="1669" spans="11:18" ht="23.25" x14ac:dyDescent="0.2">
      <c r="K1669" s="77"/>
      <c r="L1669" s="25"/>
      <c r="M1669" s="25"/>
      <c r="N1669" s="126"/>
      <c r="O1669" s="335"/>
      <c r="P1669" s="231"/>
      <c r="Q1669" s="329"/>
      <c r="R1669" s="329"/>
    </row>
    <row r="1670" spans="11:18" ht="23.25" x14ac:dyDescent="0.2">
      <c r="K1670" s="137"/>
      <c r="L1670" s="25"/>
      <c r="M1670" s="25"/>
      <c r="N1670" s="126"/>
      <c r="O1670" s="335"/>
      <c r="P1670" s="231"/>
      <c r="Q1670" s="329"/>
      <c r="R1670" s="329"/>
    </row>
    <row r="1671" spans="11:18" ht="23.25" x14ac:dyDescent="0.2">
      <c r="K1671" s="137"/>
      <c r="L1671" s="25"/>
      <c r="M1671" s="73"/>
      <c r="N1671" s="126"/>
      <c r="O1671" s="335"/>
      <c r="P1671" s="231"/>
      <c r="Q1671" s="329"/>
      <c r="R1671" s="329"/>
    </row>
    <row r="1672" spans="11:18" ht="23.25" x14ac:dyDescent="0.2">
      <c r="K1672" s="137"/>
      <c r="L1672" s="25"/>
      <c r="M1672" s="69"/>
      <c r="N1672" s="126"/>
      <c r="O1672" s="335"/>
      <c r="P1672" s="231"/>
      <c r="Q1672" s="329"/>
      <c r="R1672" s="329"/>
    </row>
    <row r="1673" spans="11:18" ht="23.25" x14ac:dyDescent="0.2">
      <c r="K1673" s="137"/>
      <c r="L1673" s="25"/>
      <c r="M1673" s="25"/>
      <c r="N1673" s="130"/>
      <c r="O1673" s="335"/>
      <c r="P1673" s="231"/>
      <c r="Q1673" s="329"/>
      <c r="R1673" s="329"/>
    </row>
    <row r="1674" spans="11:18" ht="23.25" x14ac:dyDescent="0.2">
      <c r="K1674" s="137"/>
      <c r="L1674" s="25"/>
      <c r="M1674" s="69"/>
      <c r="N1674" s="130"/>
      <c r="O1674" s="335"/>
      <c r="P1674" s="231"/>
      <c r="Q1674" s="329"/>
      <c r="R1674" s="329"/>
    </row>
    <row r="1675" spans="11:18" ht="23.25" x14ac:dyDescent="0.2">
      <c r="K1675" s="137"/>
      <c r="L1675" s="25"/>
      <c r="M1675" s="25"/>
      <c r="N1675" s="130"/>
      <c r="O1675" s="335"/>
      <c r="P1675" s="231"/>
      <c r="Q1675" s="329"/>
      <c r="R1675" s="329"/>
    </row>
    <row r="1676" spans="11:18" ht="23.25" x14ac:dyDescent="0.2">
      <c r="K1676" s="137"/>
      <c r="L1676" s="25"/>
      <c r="M1676" s="25"/>
      <c r="N1676" s="130"/>
      <c r="O1676" s="335"/>
      <c r="P1676" s="231"/>
      <c r="Q1676" s="329"/>
      <c r="R1676" s="329"/>
    </row>
    <row r="1677" spans="11:18" ht="23.25" x14ac:dyDescent="0.2">
      <c r="K1677" s="137"/>
      <c r="L1677" s="25"/>
      <c r="M1677" s="25"/>
      <c r="N1677" s="130"/>
      <c r="O1677" s="335"/>
      <c r="P1677" s="231"/>
      <c r="Q1677" s="329"/>
      <c r="R1677" s="329"/>
    </row>
    <row r="1678" spans="11:18" ht="23.25" x14ac:dyDescent="0.2">
      <c r="K1678" s="137"/>
      <c r="L1678" s="25"/>
      <c r="M1678" s="25"/>
      <c r="N1678" s="130"/>
      <c r="O1678" s="335"/>
      <c r="P1678" s="231"/>
      <c r="Q1678" s="329"/>
      <c r="R1678" s="329"/>
    </row>
    <row r="1679" spans="11:18" ht="23.25" x14ac:dyDescent="0.2">
      <c r="K1679" s="137"/>
      <c r="L1679" s="25"/>
      <c r="M1679" s="69"/>
      <c r="N1679" s="130"/>
      <c r="O1679" s="335"/>
      <c r="P1679" s="231"/>
      <c r="Q1679" s="329"/>
      <c r="R1679" s="329"/>
    </row>
    <row r="1680" spans="11:18" ht="23.25" x14ac:dyDescent="0.2">
      <c r="K1680" s="137"/>
      <c r="L1680" s="25"/>
      <c r="M1680" s="25"/>
      <c r="N1680" s="150"/>
      <c r="O1680" s="335"/>
      <c r="P1680" s="231"/>
      <c r="Q1680" s="329"/>
      <c r="R1680" s="329"/>
    </row>
    <row r="1681" spans="11:18" ht="23.25" x14ac:dyDescent="0.2">
      <c r="K1681" s="156"/>
      <c r="L1681" s="73"/>
      <c r="M1681" s="73"/>
      <c r="N1681" s="144"/>
      <c r="O1681" s="211"/>
      <c r="P1681" s="231"/>
      <c r="Q1681" s="329"/>
      <c r="R1681" s="329"/>
    </row>
    <row r="1682" spans="11:18" ht="23.25" x14ac:dyDescent="0.2">
      <c r="K1682" s="137"/>
      <c r="L1682" s="73"/>
      <c r="M1682" s="25"/>
      <c r="N1682" s="130"/>
      <c r="O1682" s="335"/>
      <c r="P1682" s="231"/>
      <c r="Q1682" s="329"/>
      <c r="R1682" s="329"/>
    </row>
    <row r="1683" spans="11:18" ht="23.25" x14ac:dyDescent="0.2">
      <c r="K1683" s="137"/>
      <c r="L1683" s="25"/>
      <c r="M1683" s="69"/>
      <c r="N1683" s="130"/>
      <c r="O1683" s="335"/>
      <c r="P1683" s="231"/>
      <c r="Q1683" s="329"/>
      <c r="R1683" s="329"/>
    </row>
    <row r="1684" spans="11:18" ht="23.25" x14ac:dyDescent="0.2">
      <c r="K1684" s="137"/>
      <c r="L1684" s="25"/>
      <c r="M1684" s="69"/>
      <c r="N1684" s="130"/>
      <c r="O1684" s="335"/>
      <c r="P1684" s="231"/>
      <c r="Q1684" s="329"/>
      <c r="R1684" s="329"/>
    </row>
    <row r="1685" spans="11:18" ht="23.25" x14ac:dyDescent="0.2">
      <c r="K1685" s="137"/>
      <c r="L1685" s="334"/>
      <c r="M1685" s="334"/>
      <c r="N1685" s="130"/>
      <c r="O1685" s="244"/>
      <c r="P1685" s="231"/>
      <c r="Q1685" s="329"/>
      <c r="R1685" s="329"/>
    </row>
    <row r="1686" spans="11:18" ht="23.25" x14ac:dyDescent="0.2">
      <c r="K1686" s="137"/>
      <c r="L1686" s="334"/>
      <c r="M1686" s="334"/>
      <c r="N1686" s="130"/>
      <c r="O1686" s="244"/>
      <c r="P1686" s="231"/>
      <c r="Q1686" s="329"/>
      <c r="R1686" s="329"/>
    </row>
    <row r="1687" spans="11:18" ht="23.25" x14ac:dyDescent="0.2">
      <c r="K1687" s="137"/>
      <c r="L1687" s="334"/>
      <c r="M1687" s="334"/>
      <c r="N1687" s="130"/>
      <c r="O1687" s="244"/>
      <c r="P1687" s="231"/>
      <c r="Q1687" s="329"/>
      <c r="R1687" s="329"/>
    </row>
    <row r="1688" spans="11:18" x14ac:dyDescent="0.2">
      <c r="K1688" s="235"/>
      <c r="L1688" s="235"/>
      <c r="M1688" s="235"/>
      <c r="N1688" s="235"/>
      <c r="O1688" s="235"/>
      <c r="P1688" s="231"/>
      <c r="Q1688" s="329"/>
      <c r="R1688" s="329"/>
    </row>
    <row r="1689" spans="11:18" ht="23.25" x14ac:dyDescent="0.2">
      <c r="K1689" s="137"/>
      <c r="L1689" s="25"/>
      <c r="M1689" s="25"/>
      <c r="N1689" s="130"/>
      <c r="O1689" s="335"/>
      <c r="P1689" s="231"/>
      <c r="Q1689" s="329"/>
      <c r="R1689" s="329"/>
    </row>
    <row r="1690" spans="11:18" ht="23.25" x14ac:dyDescent="0.2">
      <c r="K1690" s="137"/>
      <c r="L1690" s="25"/>
      <c r="M1690" s="69"/>
      <c r="N1690" s="130"/>
      <c r="O1690" s="335"/>
      <c r="P1690" s="231"/>
      <c r="Q1690" s="329"/>
      <c r="R1690" s="329"/>
    </row>
    <row r="1691" spans="11:18" ht="23.25" x14ac:dyDescent="0.2">
      <c r="K1691" s="137"/>
      <c r="L1691" s="25"/>
      <c r="M1691" s="25"/>
      <c r="N1691" s="130"/>
      <c r="O1691" s="335"/>
      <c r="P1691" s="231"/>
      <c r="Q1691" s="329"/>
      <c r="R1691" s="329"/>
    </row>
    <row r="1692" spans="11:18" ht="23.25" x14ac:dyDescent="0.2">
      <c r="K1692" s="137"/>
      <c r="L1692" s="25"/>
      <c r="M1692" s="25"/>
      <c r="N1692" s="130"/>
      <c r="O1692" s="182"/>
      <c r="P1692" s="231"/>
      <c r="Q1692" s="329"/>
      <c r="R1692" s="329"/>
    </row>
    <row r="1693" spans="11:18" ht="23.25" x14ac:dyDescent="0.2">
      <c r="K1693" s="137"/>
      <c r="L1693" s="25"/>
      <c r="M1693" s="25"/>
      <c r="N1693" s="130"/>
      <c r="O1693" s="335"/>
      <c r="P1693" s="231"/>
      <c r="Q1693" s="329"/>
      <c r="R1693" s="329"/>
    </row>
    <row r="1694" spans="11:18" ht="23.25" x14ac:dyDescent="0.2">
      <c r="K1694" s="137"/>
      <c r="L1694" s="25"/>
      <c r="M1694" s="25"/>
      <c r="N1694" s="130"/>
      <c r="O1694" s="335"/>
      <c r="P1694" s="231"/>
      <c r="Q1694" s="329"/>
      <c r="R1694" s="329"/>
    </row>
    <row r="1695" spans="11:18" ht="23.25" x14ac:dyDescent="0.2">
      <c r="K1695" s="137"/>
      <c r="L1695" s="25"/>
      <c r="M1695" s="25"/>
      <c r="N1695" s="130"/>
      <c r="O1695" s="335"/>
      <c r="P1695" s="231"/>
      <c r="Q1695" s="329"/>
      <c r="R1695" s="329"/>
    </row>
    <row r="1696" spans="11:18" ht="23.25" x14ac:dyDescent="0.2">
      <c r="K1696" s="137"/>
      <c r="L1696" s="25"/>
      <c r="M1696" s="27"/>
      <c r="N1696" s="130"/>
      <c r="O1696" s="335"/>
      <c r="P1696" s="231"/>
      <c r="Q1696" s="329"/>
      <c r="R1696" s="329"/>
    </row>
    <row r="1697" spans="11:18" ht="23.25" x14ac:dyDescent="0.2">
      <c r="K1697" s="137"/>
      <c r="L1697" s="25"/>
      <c r="M1697" s="25"/>
      <c r="N1697" s="130"/>
      <c r="O1697" s="335"/>
      <c r="P1697" s="231"/>
      <c r="Q1697" s="329"/>
      <c r="R1697" s="329"/>
    </row>
    <row r="1698" spans="11:18" ht="23.25" x14ac:dyDescent="0.2">
      <c r="K1698" s="137"/>
      <c r="L1698" s="25"/>
      <c r="M1698" s="25"/>
      <c r="N1698" s="130"/>
      <c r="O1698" s="335"/>
      <c r="P1698" s="231"/>
      <c r="Q1698" s="329"/>
      <c r="R1698" s="329"/>
    </row>
    <row r="1699" spans="11:18" ht="23.25" x14ac:dyDescent="0.2">
      <c r="K1699" s="137"/>
      <c r="L1699" s="25"/>
      <c r="M1699" s="25"/>
      <c r="N1699" s="130"/>
      <c r="O1699" s="335"/>
      <c r="P1699" s="231"/>
      <c r="Q1699" s="329"/>
      <c r="R1699" s="329"/>
    </row>
    <row r="1700" spans="11:18" ht="23.25" x14ac:dyDescent="0.2">
      <c r="K1700" s="137"/>
      <c r="L1700" s="25"/>
      <c r="M1700" s="25"/>
      <c r="N1700" s="130"/>
      <c r="O1700" s="335"/>
      <c r="P1700" s="231"/>
      <c r="Q1700" s="329"/>
      <c r="R1700" s="329"/>
    </row>
    <row r="1701" spans="11:18" ht="23.25" x14ac:dyDescent="0.2">
      <c r="K1701" s="137"/>
      <c r="L1701" s="25"/>
      <c r="M1701" s="25"/>
      <c r="N1701" s="130"/>
      <c r="O1701" s="335"/>
      <c r="P1701" s="231"/>
      <c r="Q1701" s="329"/>
      <c r="R1701" s="329"/>
    </row>
    <row r="1702" spans="11:18" ht="23.25" x14ac:dyDescent="0.2">
      <c r="K1702" s="137"/>
      <c r="L1702" s="25"/>
      <c r="M1702" s="25"/>
      <c r="N1702" s="130"/>
      <c r="O1702" s="335"/>
      <c r="P1702" s="231"/>
      <c r="Q1702" s="329"/>
      <c r="R1702" s="329"/>
    </row>
    <row r="1703" spans="11:18" ht="23.25" x14ac:dyDescent="0.2">
      <c r="K1703" s="137"/>
      <c r="L1703" s="25"/>
      <c r="M1703" s="25"/>
      <c r="N1703" s="130"/>
      <c r="O1703" s="335"/>
      <c r="P1703" s="231"/>
      <c r="Q1703" s="329"/>
      <c r="R1703" s="329"/>
    </row>
    <row r="1704" spans="11:18" ht="23.25" x14ac:dyDescent="0.2">
      <c r="K1704" s="137"/>
      <c r="L1704" s="25"/>
      <c r="M1704" s="25"/>
      <c r="N1704" s="130"/>
      <c r="O1704" s="335"/>
      <c r="P1704" s="231"/>
      <c r="Q1704" s="329"/>
      <c r="R1704" s="329"/>
    </row>
    <row r="1705" spans="11:18" ht="23.25" x14ac:dyDescent="0.2">
      <c r="K1705" s="137"/>
      <c r="L1705" s="25"/>
      <c r="M1705" s="25"/>
      <c r="N1705" s="130"/>
      <c r="O1705" s="335"/>
      <c r="P1705" s="231"/>
      <c r="Q1705" s="329"/>
      <c r="R1705" s="329"/>
    </row>
    <row r="1706" spans="11:18" ht="23.25" x14ac:dyDescent="0.2">
      <c r="K1706" s="137"/>
      <c r="L1706" s="25"/>
      <c r="M1706" s="25"/>
      <c r="N1706" s="130"/>
      <c r="O1706" s="335"/>
      <c r="P1706" s="231"/>
      <c r="Q1706" s="329"/>
      <c r="R1706" s="329"/>
    </row>
    <row r="1707" spans="11:18" ht="23.25" x14ac:dyDescent="0.2">
      <c r="K1707" s="137"/>
      <c r="L1707" s="25"/>
      <c r="M1707" s="25"/>
      <c r="N1707" s="130"/>
      <c r="O1707" s="335"/>
      <c r="P1707" s="231"/>
      <c r="Q1707" s="329"/>
      <c r="R1707" s="329"/>
    </row>
    <row r="1708" spans="11:18" ht="23.25" x14ac:dyDescent="0.2">
      <c r="K1708" s="137"/>
      <c r="L1708" s="334"/>
      <c r="M1708" s="334"/>
      <c r="N1708" s="130"/>
      <c r="O1708" s="244"/>
      <c r="P1708" s="231"/>
      <c r="Q1708" s="329"/>
      <c r="R1708" s="329"/>
    </row>
    <row r="1709" spans="11:18" ht="23.25" x14ac:dyDescent="0.2">
      <c r="K1709" s="137"/>
      <c r="L1709" s="334"/>
      <c r="M1709" s="334"/>
      <c r="N1709" s="130"/>
      <c r="O1709" s="244"/>
      <c r="P1709" s="231"/>
      <c r="Q1709" s="329"/>
      <c r="R1709" s="329"/>
    </row>
    <row r="1710" spans="11:18" x14ac:dyDescent="0.2">
      <c r="K1710" s="233"/>
      <c r="L1710" s="233"/>
      <c r="M1710" s="233"/>
      <c r="N1710" s="233"/>
      <c r="O1710" s="233"/>
      <c r="P1710" s="231"/>
      <c r="Q1710" s="329"/>
      <c r="R1710" s="329"/>
    </row>
    <row r="1711" spans="11:18" ht="23.25" x14ac:dyDescent="0.2">
      <c r="K1711" s="137"/>
      <c r="L1711" s="25"/>
      <c r="M1711" s="69"/>
      <c r="N1711" s="130"/>
      <c r="O1711" s="335"/>
      <c r="P1711" s="231"/>
      <c r="Q1711" s="329"/>
      <c r="R1711" s="329"/>
    </row>
    <row r="1712" spans="11:18" ht="23.25" x14ac:dyDescent="0.2">
      <c r="K1712" s="137"/>
      <c r="L1712" s="25"/>
      <c r="M1712" s="69"/>
      <c r="N1712" s="130"/>
      <c r="O1712" s="335"/>
      <c r="P1712" s="231"/>
      <c r="Q1712" s="329"/>
      <c r="R1712" s="329"/>
    </row>
    <row r="1713" spans="11:18" ht="23.25" x14ac:dyDescent="0.2">
      <c r="K1713" s="137"/>
      <c r="L1713" s="25"/>
      <c r="M1713" s="25"/>
      <c r="N1713" s="130"/>
      <c r="O1713" s="335"/>
      <c r="P1713" s="231"/>
      <c r="Q1713" s="329"/>
      <c r="R1713" s="329"/>
    </row>
    <row r="1714" spans="11:18" ht="23.25" x14ac:dyDescent="0.2">
      <c r="K1714" s="137"/>
      <c r="L1714" s="334"/>
      <c r="M1714" s="334"/>
      <c r="N1714" s="130"/>
      <c r="O1714" s="244"/>
      <c r="P1714" s="231"/>
      <c r="Q1714" s="329"/>
      <c r="R1714" s="329"/>
    </row>
    <row r="1715" spans="11:18" ht="23.25" x14ac:dyDescent="0.2">
      <c r="K1715" s="137"/>
      <c r="L1715" s="334"/>
      <c r="M1715" s="334"/>
      <c r="N1715" s="130"/>
      <c r="O1715" s="244"/>
      <c r="P1715" s="231"/>
      <c r="Q1715" s="329"/>
      <c r="R1715" s="329"/>
    </row>
    <row r="1716" spans="11:18" ht="23.25" x14ac:dyDescent="0.2">
      <c r="K1716" s="157"/>
      <c r="L1716" s="158"/>
      <c r="M1716" s="158"/>
      <c r="N1716" s="181"/>
      <c r="O1716" s="160"/>
      <c r="P1716" s="231"/>
      <c r="Q1716" s="329"/>
      <c r="R1716" s="329"/>
    </row>
    <row r="1717" spans="11:18" x14ac:dyDescent="0.2">
      <c r="K1717" s="245"/>
      <c r="L1717" s="232"/>
      <c r="M1717" s="233"/>
      <c r="N1717" s="234"/>
      <c r="O1717" s="232"/>
      <c r="P1717" s="231"/>
      <c r="Q1717" s="329"/>
      <c r="R1717" s="329"/>
    </row>
    <row r="1718" spans="11:18" ht="23.25" x14ac:dyDescent="0.2">
      <c r="K1718" s="202"/>
      <c r="L1718" s="25"/>
      <c r="M1718" s="69"/>
      <c r="N1718" s="126"/>
      <c r="O1718" s="335"/>
      <c r="P1718" s="231"/>
      <c r="Q1718" s="329"/>
      <c r="R1718" s="329"/>
    </row>
    <row r="1719" spans="11:18" ht="23.25" x14ac:dyDescent="0.2">
      <c r="K1719" s="202"/>
      <c r="L1719" s="25"/>
      <c r="M1719" s="25"/>
      <c r="N1719" s="130"/>
      <c r="O1719" s="335"/>
      <c r="P1719" s="231"/>
      <c r="Q1719" s="329"/>
      <c r="R1719" s="329"/>
    </row>
    <row r="1720" spans="11:18" ht="23.25" x14ac:dyDescent="0.2">
      <c r="K1720" s="202"/>
      <c r="L1720" s="25"/>
      <c r="M1720" s="25"/>
      <c r="N1720" s="130"/>
      <c r="O1720" s="335"/>
      <c r="P1720" s="231"/>
      <c r="Q1720" s="329"/>
      <c r="R1720" s="329"/>
    </row>
    <row r="1721" spans="11:18" ht="23.25" x14ac:dyDescent="0.2">
      <c r="K1721" s="202"/>
      <c r="L1721" s="25"/>
      <c r="M1721" s="25"/>
      <c r="N1721" s="130"/>
      <c r="O1721" s="335"/>
      <c r="P1721" s="231"/>
      <c r="Q1721" s="329"/>
      <c r="R1721" s="329"/>
    </row>
    <row r="1722" spans="11:18" ht="23.25" x14ac:dyDescent="0.2">
      <c r="K1722" s="77"/>
      <c r="L1722" s="25"/>
      <c r="M1722" s="25"/>
      <c r="N1722" s="130"/>
      <c r="O1722" s="335"/>
      <c r="P1722" s="231"/>
      <c r="Q1722" s="329"/>
      <c r="R1722" s="329"/>
    </row>
    <row r="1723" spans="11:18" ht="23.25" x14ac:dyDescent="0.2">
      <c r="K1723" s="77"/>
      <c r="L1723" s="25"/>
      <c r="M1723" s="25"/>
      <c r="N1723" s="130"/>
      <c r="O1723" s="335"/>
      <c r="P1723" s="231"/>
      <c r="Q1723" s="329"/>
      <c r="R1723" s="329"/>
    </row>
    <row r="1724" spans="11:18" ht="23.25" x14ac:dyDescent="0.2">
      <c r="K1724" s="77"/>
      <c r="L1724" s="25"/>
      <c r="M1724" s="25"/>
      <c r="N1724" s="130"/>
      <c r="O1724" s="335"/>
      <c r="P1724" s="231"/>
      <c r="Q1724" s="329"/>
      <c r="R1724" s="329"/>
    </row>
    <row r="1725" spans="11:18" ht="23.25" x14ac:dyDescent="0.2">
      <c r="K1725" s="77"/>
      <c r="L1725" s="25"/>
      <c r="M1725" s="25"/>
      <c r="N1725" s="130"/>
      <c r="O1725" s="335"/>
      <c r="P1725" s="231"/>
      <c r="Q1725" s="329"/>
      <c r="R1725" s="329"/>
    </row>
    <row r="1726" spans="11:18" ht="23.25" x14ac:dyDescent="0.2">
      <c r="K1726" s="77"/>
      <c r="L1726" s="25"/>
      <c r="M1726" s="25"/>
      <c r="N1726" s="130"/>
      <c r="O1726" s="335"/>
      <c r="P1726" s="231"/>
      <c r="Q1726" s="329"/>
      <c r="R1726" s="329"/>
    </row>
    <row r="1727" spans="11:18" ht="23.25" x14ac:dyDescent="0.2">
      <c r="K1727" s="77"/>
      <c r="L1727" s="25"/>
      <c r="M1727" s="25"/>
      <c r="N1727" s="130"/>
      <c r="O1727" s="335"/>
      <c r="P1727" s="231"/>
      <c r="Q1727" s="329"/>
      <c r="R1727" s="329"/>
    </row>
    <row r="1728" spans="11:18" ht="23.25" x14ac:dyDescent="0.2">
      <c r="K1728" s="77"/>
      <c r="L1728" s="25"/>
      <c r="M1728" s="25"/>
      <c r="N1728" s="130"/>
      <c r="O1728" s="335"/>
      <c r="P1728" s="231"/>
      <c r="Q1728" s="329"/>
      <c r="R1728" s="329"/>
    </row>
    <row r="1729" spans="11:18" ht="23.25" x14ac:dyDescent="0.2">
      <c r="K1729" s="77"/>
      <c r="L1729" s="25"/>
      <c r="M1729" s="25"/>
      <c r="N1729" s="130"/>
      <c r="O1729" s="335"/>
      <c r="P1729" s="231"/>
      <c r="Q1729" s="329"/>
      <c r="R1729" s="329"/>
    </row>
    <row r="1730" spans="11:18" ht="23.25" x14ac:dyDescent="0.2">
      <c r="K1730" s="77"/>
      <c r="L1730" s="25"/>
      <c r="M1730" s="25"/>
      <c r="N1730" s="130"/>
      <c r="O1730" s="335"/>
      <c r="P1730" s="231"/>
      <c r="Q1730" s="329"/>
      <c r="R1730" s="329"/>
    </row>
    <row r="1731" spans="11:18" ht="23.25" x14ac:dyDescent="0.2">
      <c r="K1731" s="77"/>
      <c r="L1731" s="25"/>
      <c r="M1731" s="25"/>
      <c r="N1731" s="130"/>
      <c r="O1731" s="335"/>
      <c r="P1731" s="231"/>
      <c r="Q1731" s="329"/>
      <c r="R1731" s="329"/>
    </row>
    <row r="1732" spans="11:18" ht="23.25" x14ac:dyDescent="0.2">
      <c r="K1732" s="77"/>
      <c r="L1732" s="25"/>
      <c r="M1732" s="25"/>
      <c r="N1732" s="130"/>
      <c r="O1732" s="335"/>
      <c r="P1732" s="231"/>
      <c r="Q1732" s="329"/>
      <c r="R1732" s="329"/>
    </row>
    <row r="1733" spans="11:18" ht="23.25" x14ac:dyDescent="0.2">
      <c r="K1733" s="77"/>
      <c r="L1733" s="25"/>
      <c r="M1733" s="25"/>
      <c r="N1733" s="130"/>
      <c r="O1733" s="335"/>
      <c r="P1733" s="231"/>
      <c r="Q1733" s="329"/>
      <c r="R1733" s="329"/>
    </row>
    <row r="1734" spans="11:18" ht="23.25" x14ac:dyDescent="0.2">
      <c r="K1734" s="77"/>
      <c r="L1734" s="25"/>
      <c r="M1734" s="25"/>
      <c r="N1734" s="130"/>
      <c r="O1734" s="335"/>
      <c r="P1734" s="231"/>
      <c r="Q1734" s="329"/>
      <c r="R1734" s="329"/>
    </row>
    <row r="1735" spans="11:18" ht="23.25" x14ac:dyDescent="0.2">
      <c r="K1735" s="77"/>
      <c r="L1735" s="25"/>
      <c r="M1735" s="25"/>
      <c r="N1735" s="130"/>
      <c r="O1735" s="335"/>
      <c r="P1735" s="231"/>
      <c r="Q1735" s="329"/>
      <c r="R1735" s="329"/>
    </row>
    <row r="1736" spans="11:18" ht="23.25" x14ac:dyDescent="0.2">
      <c r="K1736" s="77"/>
      <c r="L1736" s="25"/>
      <c r="M1736" s="25"/>
      <c r="N1736" s="130"/>
      <c r="O1736" s="335"/>
      <c r="P1736" s="231"/>
      <c r="Q1736" s="329"/>
      <c r="R1736" s="329"/>
    </row>
    <row r="1737" spans="11:18" ht="23.25" x14ac:dyDescent="0.2">
      <c r="K1737" s="77"/>
      <c r="L1737" s="45"/>
      <c r="M1737" s="111"/>
      <c r="N1737" s="89"/>
      <c r="O1737" s="79"/>
      <c r="P1737" s="231"/>
      <c r="Q1737" s="329"/>
      <c r="R1737" s="329"/>
    </row>
    <row r="1738" spans="11:18" ht="23.25" x14ac:dyDescent="0.2">
      <c r="K1738" s="77"/>
      <c r="L1738" s="45"/>
      <c r="M1738" s="111"/>
      <c r="N1738" s="89"/>
      <c r="O1738" s="79"/>
      <c r="P1738" s="231"/>
      <c r="Q1738" s="329"/>
      <c r="R1738" s="329"/>
    </row>
    <row r="1739" spans="11:18" x14ac:dyDescent="0.2">
      <c r="K1739" s="233"/>
      <c r="L1739" s="232"/>
      <c r="M1739" s="233"/>
      <c r="N1739" s="234"/>
      <c r="O1739" s="232"/>
      <c r="P1739" s="231"/>
      <c r="Q1739" s="329"/>
      <c r="R1739" s="329"/>
    </row>
    <row r="1740" spans="11:18" ht="23.25" x14ac:dyDescent="0.2">
      <c r="K1740" s="131"/>
      <c r="L1740" s="25"/>
      <c r="M1740" s="25"/>
      <c r="N1740" s="130"/>
      <c r="O1740" s="335"/>
      <c r="P1740" s="231"/>
      <c r="Q1740" s="329"/>
      <c r="R1740" s="329"/>
    </row>
    <row r="1741" spans="11:18" ht="23.25" x14ac:dyDescent="0.2">
      <c r="K1741" s="140"/>
      <c r="L1741" s="334"/>
      <c r="M1741" s="334"/>
      <c r="N1741" s="130"/>
      <c r="O1741" s="335"/>
      <c r="P1741" s="232"/>
      <c r="Q1741" s="329"/>
      <c r="R1741" s="329"/>
    </row>
    <row r="1742" spans="11:18" x14ac:dyDescent="0.2">
      <c r="K1742" s="234"/>
      <c r="L1742" s="234"/>
      <c r="M1742" s="234"/>
      <c r="N1742" s="234"/>
      <c r="O1742" s="234"/>
      <c r="P1742" s="232"/>
      <c r="Q1742" s="329"/>
      <c r="R1742" s="329"/>
    </row>
    <row r="1743" spans="11:18" ht="23.25" x14ac:dyDescent="0.2">
      <c r="K1743" s="140"/>
      <c r="L1743" s="334"/>
      <c r="M1743" s="334"/>
      <c r="N1743" s="130"/>
      <c r="O1743" s="335"/>
      <c r="P1743" s="232"/>
      <c r="Q1743" s="329"/>
      <c r="R1743" s="329"/>
    </row>
    <row r="1744" spans="11:18" ht="23.25" x14ac:dyDescent="0.2">
      <c r="K1744" s="140"/>
      <c r="L1744" s="334"/>
      <c r="M1744" s="334"/>
      <c r="N1744" s="130"/>
      <c r="O1744" s="335"/>
      <c r="P1744" s="232"/>
      <c r="Q1744" s="329"/>
      <c r="R1744" s="329"/>
    </row>
    <row r="1745" spans="11:18" ht="21" x14ac:dyDescent="0.2">
      <c r="K1745" s="77"/>
      <c r="L1745" s="45"/>
      <c r="M1745" s="111"/>
      <c r="N1745" s="89"/>
      <c r="O1745" s="82"/>
      <c r="P1745" s="231"/>
      <c r="Q1745" s="329"/>
      <c r="R1745" s="329"/>
    </row>
    <row r="1746" spans="11:18" ht="21" x14ac:dyDescent="0.2">
      <c r="K1746" s="77"/>
      <c r="L1746" s="45"/>
      <c r="M1746" s="111"/>
      <c r="N1746" s="89"/>
      <c r="O1746" s="82"/>
      <c r="P1746" s="231"/>
      <c r="Q1746" s="329"/>
      <c r="R1746" s="329"/>
    </row>
    <row r="1747" spans="11:18" x14ac:dyDescent="0.2">
      <c r="K1747" s="233"/>
      <c r="L1747" s="232"/>
      <c r="M1747" s="233"/>
      <c r="N1747" s="234"/>
      <c r="O1747" s="232"/>
      <c r="P1747" s="231"/>
      <c r="Q1747" s="329"/>
      <c r="R1747" s="329"/>
    </row>
    <row r="1748" spans="11:18" ht="23.25" x14ac:dyDescent="0.2">
      <c r="K1748" s="77"/>
      <c r="L1748" s="73"/>
      <c r="M1748" s="69"/>
      <c r="N1748" s="130"/>
      <c r="O1748" s="335"/>
      <c r="P1748" s="231"/>
      <c r="Q1748" s="329"/>
      <c r="R1748" s="329"/>
    </row>
    <row r="1749" spans="11:18" ht="24" thickBot="1" x14ac:dyDescent="0.25">
      <c r="K1749" s="77"/>
      <c r="L1749" s="45"/>
      <c r="M1749" s="113"/>
      <c r="N1749" s="90"/>
      <c r="O1749" s="79"/>
      <c r="P1749" s="231"/>
      <c r="Q1749" s="329"/>
      <c r="R1749" s="329"/>
    </row>
    <row r="1750" spans="11:18" ht="22.5" thickBot="1" x14ac:dyDescent="0.25">
      <c r="K1750" s="205"/>
      <c r="L1750" s="206"/>
      <c r="M1750" s="205"/>
      <c r="N1750" s="207"/>
      <c r="O1750" s="206"/>
      <c r="P1750" s="208"/>
      <c r="Q1750" s="329"/>
      <c r="R1750" s="329"/>
    </row>
    <row r="1751" spans="11:18" ht="23.25" x14ac:dyDescent="0.2">
      <c r="K1751" s="77"/>
      <c r="L1751" s="25"/>
      <c r="M1751" s="25"/>
      <c r="N1751" s="130"/>
      <c r="O1751" s="335"/>
      <c r="P1751" s="231"/>
      <c r="Q1751" s="329"/>
      <c r="R1751" s="329"/>
    </row>
    <row r="1752" spans="11:18" ht="23.25" x14ac:dyDescent="0.2">
      <c r="K1752" s="77"/>
      <c r="L1752" s="25"/>
      <c r="M1752" s="25"/>
      <c r="N1752" s="130"/>
      <c r="O1752" s="335"/>
      <c r="P1752" s="231"/>
      <c r="Q1752" s="329"/>
      <c r="R1752" s="329"/>
    </row>
    <row r="1753" spans="11:18" ht="23.25" x14ac:dyDescent="0.2">
      <c r="K1753" s="77"/>
      <c r="L1753" s="25"/>
      <c r="M1753" s="25"/>
      <c r="N1753" s="130"/>
      <c r="O1753" s="335"/>
      <c r="P1753" s="231"/>
      <c r="Q1753" s="329"/>
      <c r="R1753" s="329"/>
    </row>
    <row r="1754" spans="11:18" ht="21" x14ac:dyDescent="0.2">
      <c r="K1754" s="77"/>
      <c r="L1754" s="45"/>
      <c r="M1754" s="117"/>
      <c r="N1754" s="90"/>
      <c r="O1754" s="66"/>
      <c r="P1754" s="231"/>
      <c r="Q1754" s="329"/>
      <c r="R1754" s="329"/>
    </row>
    <row r="1755" spans="11:18" x14ac:dyDescent="0.2">
      <c r="K1755" s="233"/>
      <c r="L1755" s="233"/>
      <c r="M1755" s="233"/>
      <c r="N1755" s="233"/>
      <c r="O1755" s="233"/>
      <c r="P1755" s="231"/>
      <c r="Q1755" s="329"/>
      <c r="R1755" s="329"/>
    </row>
    <row r="1756" spans="11:18" ht="23.25" x14ac:dyDescent="0.2">
      <c r="K1756" s="77"/>
      <c r="L1756" s="25"/>
      <c r="M1756" s="25"/>
      <c r="N1756" s="130"/>
      <c r="O1756" s="335"/>
      <c r="P1756" s="231"/>
      <c r="Q1756" s="329"/>
      <c r="R1756" s="329"/>
    </row>
    <row r="1757" spans="11:18" ht="23.25" x14ac:dyDescent="0.2">
      <c r="K1757" s="77"/>
      <c r="L1757" s="25"/>
      <c r="M1757" s="25"/>
      <c r="N1757" s="130"/>
      <c r="O1757" s="335"/>
      <c r="P1757" s="231"/>
      <c r="Q1757" s="329"/>
      <c r="R1757" s="329"/>
    </row>
    <row r="1758" spans="11:18" ht="23.25" x14ac:dyDescent="0.2">
      <c r="K1758" s="77"/>
      <c r="L1758" s="25"/>
      <c r="M1758" s="25"/>
      <c r="N1758" s="130"/>
      <c r="O1758" s="335"/>
      <c r="P1758" s="231"/>
      <c r="Q1758" s="329"/>
      <c r="R1758" s="329"/>
    </row>
    <row r="1759" spans="11:18" ht="23.25" x14ac:dyDescent="0.2">
      <c r="K1759" s="77"/>
      <c r="L1759" s="25"/>
      <c r="M1759" s="25"/>
      <c r="N1759" s="130"/>
      <c r="O1759" s="335"/>
      <c r="P1759" s="231"/>
      <c r="Q1759" s="329"/>
      <c r="R1759" s="329"/>
    </row>
    <row r="1760" spans="11:18" ht="23.25" x14ac:dyDescent="0.2">
      <c r="K1760" s="77"/>
      <c r="L1760" s="45"/>
      <c r="M1760" s="117"/>
      <c r="N1760" s="93"/>
      <c r="O1760" s="66"/>
      <c r="P1760" s="231"/>
      <c r="Q1760" s="329"/>
      <c r="R1760" s="329"/>
    </row>
    <row r="1761" spans="11:18" x14ac:dyDescent="0.2">
      <c r="K1761" s="233"/>
      <c r="L1761" s="232"/>
      <c r="M1761" s="233"/>
      <c r="N1761" s="234"/>
      <c r="O1761" s="232"/>
      <c r="P1761" s="231"/>
      <c r="Q1761" s="329"/>
      <c r="R1761" s="329"/>
    </row>
    <row r="1762" spans="11:18" ht="23.25" x14ac:dyDescent="0.2">
      <c r="K1762" s="77"/>
      <c r="L1762" s="25"/>
      <c r="M1762" s="25"/>
      <c r="N1762" s="130"/>
      <c r="O1762" s="335"/>
      <c r="P1762" s="231"/>
      <c r="Q1762" s="329"/>
      <c r="R1762" s="329"/>
    </row>
    <row r="1763" spans="11:18" ht="23.25" x14ac:dyDescent="0.2">
      <c r="K1763" s="77"/>
      <c r="L1763" s="25"/>
      <c r="M1763" s="74"/>
      <c r="N1763" s="130"/>
      <c r="O1763" s="335"/>
      <c r="P1763" s="231"/>
      <c r="Q1763" s="329"/>
      <c r="R1763" s="329"/>
    </row>
    <row r="1764" spans="11:18" ht="23.25" x14ac:dyDescent="0.2">
      <c r="K1764" s="77"/>
      <c r="L1764" s="25"/>
      <c r="M1764" s="25"/>
      <c r="N1764" s="150"/>
      <c r="O1764" s="335"/>
      <c r="P1764" s="231"/>
      <c r="Q1764" s="329"/>
      <c r="R1764" s="329"/>
    </row>
    <row r="1765" spans="11:18" ht="23.25" x14ac:dyDescent="0.2">
      <c r="K1765" s="77"/>
      <c r="L1765" s="25"/>
      <c r="M1765" s="25"/>
      <c r="N1765" s="130"/>
      <c r="O1765" s="211"/>
      <c r="P1765" s="231"/>
      <c r="Q1765" s="329"/>
      <c r="R1765" s="329"/>
    </row>
    <row r="1766" spans="11:18" ht="23.25" x14ac:dyDescent="0.2">
      <c r="K1766" s="77"/>
      <c r="L1766" s="25"/>
      <c r="M1766" s="25"/>
      <c r="N1766" s="130"/>
      <c r="O1766" s="335"/>
      <c r="P1766" s="231"/>
      <c r="Q1766" s="329"/>
      <c r="R1766" s="329"/>
    </row>
    <row r="1767" spans="11:18" ht="23.25" x14ac:dyDescent="0.2">
      <c r="K1767" s="77"/>
      <c r="L1767" s="25"/>
      <c r="M1767" s="25"/>
      <c r="N1767" s="130"/>
      <c r="O1767" s="335"/>
      <c r="P1767" s="231"/>
      <c r="Q1767" s="329"/>
      <c r="R1767" s="329"/>
    </row>
    <row r="1768" spans="11:18" ht="23.25" x14ac:dyDescent="0.2">
      <c r="K1768" s="77"/>
      <c r="L1768" s="25"/>
      <c r="M1768" s="25"/>
      <c r="N1768" s="130"/>
      <c r="O1768" s="335"/>
      <c r="P1768" s="231"/>
      <c r="Q1768" s="329"/>
      <c r="R1768" s="329"/>
    </row>
    <row r="1769" spans="11:18" ht="23.25" x14ac:dyDescent="0.2">
      <c r="K1769" s="77"/>
      <c r="L1769" s="25"/>
      <c r="M1769" s="74"/>
      <c r="N1769" s="130"/>
      <c r="O1769" s="335"/>
      <c r="P1769" s="231"/>
      <c r="Q1769" s="329"/>
      <c r="R1769" s="329"/>
    </row>
    <row r="1770" spans="11:18" ht="23.25" x14ac:dyDescent="0.2">
      <c r="K1770" s="77"/>
      <c r="L1770" s="25"/>
      <c r="M1770" s="25"/>
      <c r="N1770" s="130"/>
      <c r="O1770" s="335"/>
      <c r="P1770" s="231"/>
      <c r="Q1770" s="329"/>
      <c r="R1770" s="329"/>
    </row>
    <row r="1771" spans="11:18" ht="23.25" x14ac:dyDescent="0.2">
      <c r="K1771" s="77"/>
      <c r="L1771" s="25"/>
      <c r="M1771" s="25"/>
      <c r="N1771" s="130"/>
      <c r="O1771" s="335"/>
      <c r="P1771" s="231"/>
      <c r="Q1771" s="329"/>
      <c r="R1771" s="329"/>
    </row>
    <row r="1772" spans="11:18" ht="23.25" x14ac:dyDescent="0.2">
      <c r="K1772" s="132"/>
      <c r="L1772" s="73"/>
      <c r="M1772" s="184"/>
      <c r="N1772" s="144"/>
      <c r="O1772" s="134"/>
      <c r="P1772" s="241"/>
      <c r="Q1772" s="329"/>
      <c r="R1772" s="329"/>
    </row>
    <row r="1773" spans="11:18" ht="23.25" x14ac:dyDescent="0.2">
      <c r="K1773" s="78"/>
      <c r="L1773" s="25"/>
      <c r="M1773" s="74"/>
      <c r="N1773" s="150"/>
      <c r="O1773" s="335"/>
      <c r="P1773" s="231"/>
      <c r="Q1773" s="329"/>
      <c r="R1773" s="329"/>
    </row>
    <row r="1774" spans="11:18" ht="23.25" x14ac:dyDescent="0.2">
      <c r="K1774" s="78"/>
      <c r="L1774" s="25"/>
      <c r="M1774" s="74"/>
      <c r="N1774" s="130"/>
      <c r="O1774" s="211"/>
      <c r="P1774" s="231"/>
      <c r="Q1774" s="329"/>
      <c r="R1774" s="329"/>
    </row>
    <row r="1775" spans="11:18" ht="23.25" x14ac:dyDescent="0.2">
      <c r="K1775" s="78"/>
      <c r="L1775" s="25"/>
      <c r="M1775" s="25"/>
      <c r="N1775" s="130"/>
      <c r="O1775" s="335"/>
      <c r="P1775" s="231"/>
      <c r="Q1775" s="329"/>
      <c r="R1775" s="329"/>
    </row>
    <row r="1776" spans="11:18" ht="23.25" x14ac:dyDescent="0.2">
      <c r="K1776" s="137"/>
      <c r="L1776" s="25"/>
      <c r="M1776" s="25"/>
      <c r="N1776" s="130"/>
      <c r="O1776" s="335"/>
      <c r="P1776" s="257"/>
      <c r="Q1776" s="329"/>
      <c r="R1776" s="329"/>
    </row>
    <row r="1777" spans="11:18" ht="23.25" x14ac:dyDescent="0.2">
      <c r="K1777" s="157"/>
      <c r="L1777" s="25"/>
      <c r="M1777" s="25"/>
      <c r="N1777" s="130"/>
      <c r="O1777" s="335"/>
      <c r="P1777" s="258"/>
      <c r="Q1777" s="329"/>
      <c r="R1777" s="329"/>
    </row>
    <row r="1778" spans="11:18" ht="23.25" x14ac:dyDescent="0.2">
      <c r="K1778" s="137"/>
      <c r="L1778" s="25"/>
      <c r="M1778" s="25"/>
      <c r="N1778" s="130"/>
      <c r="O1778" s="335"/>
      <c r="P1778" s="231"/>
      <c r="Q1778" s="329"/>
      <c r="R1778" s="329"/>
    </row>
    <row r="1779" spans="11:18" ht="23.25" x14ac:dyDescent="0.2">
      <c r="K1779" s="137"/>
      <c r="L1779" s="25"/>
      <c r="M1779" s="25"/>
      <c r="N1779" s="130"/>
      <c r="O1779" s="335"/>
      <c r="P1779" s="231"/>
      <c r="Q1779" s="329"/>
      <c r="R1779" s="329"/>
    </row>
    <row r="1780" spans="11:18" ht="21" x14ac:dyDescent="0.2">
      <c r="K1780" s="77"/>
      <c r="L1780" s="45"/>
      <c r="M1780" s="111"/>
      <c r="N1780" s="90"/>
      <c r="O1780" s="99"/>
      <c r="P1780" s="231"/>
      <c r="Q1780" s="329"/>
      <c r="R1780" s="329"/>
    </row>
    <row r="1781" spans="11:18" x14ac:dyDescent="0.2">
      <c r="K1781" s="233"/>
      <c r="L1781" s="232"/>
      <c r="M1781" s="233"/>
      <c r="N1781" s="234"/>
      <c r="O1781" s="232"/>
      <c r="P1781" s="231"/>
      <c r="Q1781" s="329"/>
      <c r="R1781" s="329"/>
    </row>
    <row r="1782" spans="11:18" ht="23.25" x14ac:dyDescent="0.2">
      <c r="K1782" s="77"/>
      <c r="L1782" s="25"/>
      <c r="M1782" s="25"/>
      <c r="N1782" s="130"/>
      <c r="O1782" s="335"/>
      <c r="P1782" s="231"/>
      <c r="Q1782" s="329"/>
      <c r="R1782" s="329"/>
    </row>
    <row r="1783" spans="11:18" ht="23.25" x14ac:dyDescent="0.2">
      <c r="K1783" s="77"/>
      <c r="L1783" s="25"/>
      <c r="M1783" s="25"/>
      <c r="N1783" s="130"/>
      <c r="O1783" s="335"/>
      <c r="P1783" s="231"/>
      <c r="Q1783" s="329"/>
      <c r="R1783" s="329"/>
    </row>
    <row r="1784" spans="11:18" ht="23.25" x14ac:dyDescent="0.2">
      <c r="K1784" s="78"/>
      <c r="L1784" s="25"/>
      <c r="M1784" s="25"/>
      <c r="N1784" s="130"/>
      <c r="O1784" s="335"/>
      <c r="P1784" s="231"/>
      <c r="Q1784" s="329"/>
      <c r="R1784" s="329"/>
    </row>
    <row r="1785" spans="11:18" ht="23.25" x14ac:dyDescent="0.2">
      <c r="K1785" s="78"/>
      <c r="L1785" s="25"/>
      <c r="M1785" s="25"/>
      <c r="N1785" s="130"/>
      <c r="O1785" s="335"/>
      <c r="P1785" s="231"/>
      <c r="Q1785" s="329"/>
      <c r="R1785" s="329"/>
    </row>
    <row r="1786" spans="11:18" ht="23.25" x14ac:dyDescent="0.2">
      <c r="K1786" s="140"/>
      <c r="L1786" s="25"/>
      <c r="M1786" s="25"/>
      <c r="N1786" s="130"/>
      <c r="O1786" s="335"/>
      <c r="P1786" s="231"/>
      <c r="Q1786" s="329"/>
      <c r="R1786" s="329"/>
    </row>
    <row r="1787" spans="11:18" ht="23.25" x14ac:dyDescent="0.2">
      <c r="K1787" s="140"/>
      <c r="L1787" s="25"/>
      <c r="M1787" s="25"/>
      <c r="N1787" s="130"/>
      <c r="O1787" s="142"/>
      <c r="P1787" s="231"/>
      <c r="Q1787" s="329"/>
      <c r="R1787" s="329"/>
    </row>
    <row r="1788" spans="11:18" ht="23.25" x14ac:dyDescent="0.2">
      <c r="K1788" s="140"/>
      <c r="L1788" s="25"/>
      <c r="M1788" s="25"/>
      <c r="N1788" s="130"/>
      <c r="O1788" s="335"/>
      <c r="P1788" s="231"/>
      <c r="Q1788" s="329"/>
      <c r="R1788" s="329"/>
    </row>
    <row r="1789" spans="11:18" ht="23.25" x14ac:dyDescent="0.2">
      <c r="K1789" s="140"/>
      <c r="L1789" s="25"/>
      <c r="M1789" s="25"/>
      <c r="N1789" s="130"/>
      <c r="O1789" s="335"/>
      <c r="P1789" s="231"/>
      <c r="Q1789" s="329"/>
      <c r="R1789" s="329"/>
    </row>
    <row r="1790" spans="11:18" ht="21" x14ac:dyDescent="0.2">
      <c r="K1790" s="140"/>
      <c r="L1790" s="334"/>
      <c r="M1790" s="334"/>
      <c r="N1790" s="185"/>
      <c r="O1790" s="125"/>
      <c r="P1790" s="231"/>
      <c r="Q1790" s="329"/>
      <c r="R1790" s="329"/>
    </row>
    <row r="1791" spans="11:18" ht="21" x14ac:dyDescent="0.2">
      <c r="K1791" s="78"/>
      <c r="L1791" s="45"/>
      <c r="M1791" s="111"/>
      <c r="N1791" s="90"/>
      <c r="O1791" s="66"/>
      <c r="P1791" s="231"/>
      <c r="Q1791" s="329"/>
      <c r="R1791" s="329"/>
    </row>
    <row r="1792" spans="11:18" x14ac:dyDescent="0.2">
      <c r="K1792" s="233"/>
      <c r="L1792" s="232"/>
      <c r="M1792" s="233"/>
      <c r="N1792" s="234"/>
      <c r="O1792" s="232"/>
      <c r="P1792" s="231"/>
      <c r="Q1792" s="329"/>
      <c r="R1792" s="329"/>
    </row>
    <row r="1793" spans="11:18" ht="23.25" x14ac:dyDescent="0.2">
      <c r="K1793" s="186"/>
      <c r="L1793" s="25"/>
      <c r="M1793" s="73"/>
      <c r="N1793" s="144"/>
      <c r="O1793" s="134"/>
      <c r="P1793" s="241"/>
      <c r="Q1793" s="329"/>
      <c r="R1793" s="329"/>
    </row>
    <row r="1794" spans="11:18" ht="23.25" x14ac:dyDescent="0.2">
      <c r="K1794" s="140"/>
      <c r="L1794" s="25"/>
      <c r="M1794" s="25"/>
      <c r="N1794" s="144"/>
      <c r="O1794" s="335"/>
      <c r="P1794" s="241"/>
      <c r="Q1794" s="329"/>
      <c r="R1794" s="329"/>
    </row>
    <row r="1795" spans="11:18" ht="23.25" x14ac:dyDescent="0.2">
      <c r="K1795" s="140"/>
      <c r="L1795" s="25"/>
      <c r="M1795" s="25"/>
      <c r="N1795" s="144"/>
      <c r="O1795" s="335"/>
      <c r="P1795" s="241"/>
      <c r="Q1795" s="329"/>
      <c r="R1795" s="329"/>
    </row>
    <row r="1796" spans="11:18" ht="23.25" x14ac:dyDescent="0.2">
      <c r="K1796" s="140"/>
      <c r="L1796" s="25"/>
      <c r="M1796" s="25"/>
      <c r="N1796" s="144"/>
      <c r="O1796" s="335"/>
      <c r="P1796" s="241"/>
      <c r="Q1796" s="329"/>
      <c r="R1796" s="329"/>
    </row>
    <row r="1797" spans="11:18" ht="23.25" x14ac:dyDescent="0.2">
      <c r="K1797" s="140"/>
      <c r="L1797" s="25"/>
      <c r="M1797" s="25"/>
      <c r="N1797" s="144"/>
      <c r="O1797" s="335"/>
      <c r="P1797" s="241"/>
      <c r="Q1797" s="329"/>
      <c r="R1797" s="329"/>
    </row>
    <row r="1798" spans="11:18" ht="23.25" x14ac:dyDescent="0.2">
      <c r="K1798" s="76"/>
      <c r="L1798" s="74"/>
      <c r="M1798" s="74"/>
      <c r="N1798" s="159"/>
      <c r="O1798" s="160"/>
      <c r="P1798" s="241"/>
      <c r="Q1798" s="329"/>
      <c r="R1798" s="329"/>
    </row>
    <row r="1799" spans="11:18" x14ac:dyDescent="0.2">
      <c r="K1799" s="233"/>
      <c r="L1799" s="232"/>
      <c r="M1799" s="233"/>
      <c r="N1799" s="234"/>
      <c r="O1799" s="232"/>
      <c r="P1799" s="231"/>
      <c r="Q1799" s="329"/>
      <c r="R1799" s="329"/>
    </row>
    <row r="1800" spans="11:18" ht="23.25" x14ac:dyDescent="0.2">
      <c r="K1800" s="78"/>
      <c r="L1800" s="25"/>
      <c r="M1800" s="25"/>
      <c r="N1800" s="130"/>
      <c r="O1800" s="335"/>
      <c r="P1800" s="231"/>
      <c r="Q1800" s="329"/>
      <c r="R1800" s="329"/>
    </row>
    <row r="1801" spans="11:18" ht="21" x14ac:dyDescent="0.2">
      <c r="K1801" s="78"/>
      <c r="L1801" s="45"/>
      <c r="M1801" s="111"/>
      <c r="N1801" s="90"/>
      <c r="O1801" s="66"/>
      <c r="P1801" s="231"/>
      <c r="Q1801" s="329"/>
      <c r="R1801" s="329"/>
    </row>
    <row r="1802" spans="11:18" ht="21" x14ac:dyDescent="0.2">
      <c r="K1802" s="78"/>
      <c r="L1802" s="45"/>
      <c r="M1802" s="111"/>
      <c r="N1802" s="90"/>
      <c r="O1802" s="66"/>
      <c r="P1802" s="231"/>
      <c r="Q1802" s="329"/>
      <c r="R1802" s="329"/>
    </row>
  </sheetData>
  <autoFilter ref="K9:P276"/>
  <mergeCells count="18">
    <mergeCell ref="Q9:Q10"/>
    <mergeCell ref="A212:B212"/>
    <mergeCell ref="B9:B10"/>
    <mergeCell ref="F9:F10"/>
    <mergeCell ref="G9:G10"/>
    <mergeCell ref="H9:H10"/>
    <mergeCell ref="K9:K10"/>
    <mergeCell ref="L9:L10"/>
    <mergeCell ref="R9:R10"/>
    <mergeCell ref="C8:C10"/>
    <mergeCell ref="D8:D10"/>
    <mergeCell ref="E8:E10"/>
    <mergeCell ref="F8:H8"/>
    <mergeCell ref="I8:I10"/>
    <mergeCell ref="M9:M10"/>
    <mergeCell ref="N9:N10"/>
    <mergeCell ref="O9:O10"/>
    <mergeCell ref="P9:P10"/>
  </mergeCells>
  <conditionalFormatting sqref="H11:H16 H18:H30 H32:H41 H52:H63 H65:H72 H74:H76 H78:H86 H88:H105 H128:H140 H142:H165 H117:H126 H107:H115 H167:H177 H179:H200 H202:H209 H43:H50">
    <cfRule type="cellIs" dxfId="179" priority="38" stopIfTrue="1" operator="greaterThan">
      <formula>33</formula>
    </cfRule>
  </conditionalFormatting>
  <conditionalFormatting sqref="H11:H16 H18:H30 H32:H41 H52:H63 H65:H72 H74:H76 H78:H86 H88:H105 H128:H140 H142:H165 H117:H126 H107:H115 H167:H177 H179:H200 H202:H209 H43:H50">
    <cfRule type="cellIs" dxfId="178" priority="36" stopIfTrue="1" operator="lessThanOrEqual">
      <formula>19</formula>
    </cfRule>
    <cfRule type="cellIs" dxfId="177" priority="37" stopIfTrue="1" operator="between">
      <formula>20</formula>
      <formula>33</formula>
    </cfRule>
  </conditionalFormatting>
  <conditionalFormatting sqref="G11:G16">
    <cfRule type="expression" dxfId="176" priority="35">
      <formula>AND($B11&lt;&gt;"",#REF!=ROW())</formula>
    </cfRule>
  </conditionalFormatting>
  <conditionalFormatting sqref="G18:G30">
    <cfRule type="expression" dxfId="175" priority="34">
      <formula>AND($B18&lt;&gt;"",#REF!=ROW())</formula>
    </cfRule>
  </conditionalFormatting>
  <conditionalFormatting sqref="G32:G41">
    <cfRule type="expression" dxfId="174" priority="33">
      <formula>AND($B32&lt;&gt;"",#REF!=ROW())</formula>
    </cfRule>
  </conditionalFormatting>
  <conditionalFormatting sqref="C11:C16">
    <cfRule type="expression" dxfId="173" priority="32">
      <formula>AND($B11&lt;&gt;"",#REF!=ROW())</formula>
    </cfRule>
  </conditionalFormatting>
  <conditionalFormatting sqref="C18:C30">
    <cfRule type="expression" dxfId="172" priority="31">
      <formula>AND($B18&lt;&gt;"",#REF!=ROW())</formula>
    </cfRule>
  </conditionalFormatting>
  <conditionalFormatting sqref="C32:C41">
    <cfRule type="expression" dxfId="171" priority="30">
      <formula>AND($B32&lt;&gt;"",#REF!=ROW())</formula>
    </cfRule>
  </conditionalFormatting>
  <conditionalFormatting sqref="C43:C49">
    <cfRule type="expression" dxfId="170" priority="29">
      <formula>AND($B43&lt;&gt;"",#REF!=ROW())</formula>
    </cfRule>
  </conditionalFormatting>
  <conditionalFormatting sqref="C50">
    <cfRule type="expression" dxfId="169" priority="28">
      <formula>AND($B50&lt;&gt;"",#REF!=ROW())</formula>
    </cfRule>
  </conditionalFormatting>
  <conditionalFormatting sqref="G43:G49">
    <cfRule type="expression" dxfId="168" priority="27">
      <formula>AND($B43&lt;&gt;"",#REF!=ROW())</formula>
    </cfRule>
  </conditionalFormatting>
  <conditionalFormatting sqref="G50">
    <cfRule type="expression" dxfId="167" priority="26">
      <formula>AND($B50&lt;&gt;"",#REF!=ROW())</formula>
    </cfRule>
  </conditionalFormatting>
  <conditionalFormatting sqref="C52:C63">
    <cfRule type="expression" dxfId="166" priority="25">
      <formula>AND($B52&lt;&gt;"",#REF!=ROW())</formula>
    </cfRule>
  </conditionalFormatting>
  <conditionalFormatting sqref="G52:G63">
    <cfRule type="expression" dxfId="165" priority="24">
      <formula>AND($B52&lt;&gt;"",#REF!=ROW())</formula>
    </cfRule>
  </conditionalFormatting>
  <conditionalFormatting sqref="C65:C72">
    <cfRule type="expression" dxfId="164" priority="23">
      <formula>AND($B65&lt;&gt;"",#REF!=ROW())</formula>
    </cfRule>
  </conditionalFormatting>
  <conditionalFormatting sqref="G65:G72">
    <cfRule type="expression" dxfId="163" priority="22">
      <formula>AND($B65&lt;&gt;"",#REF!=ROW())</formula>
    </cfRule>
  </conditionalFormatting>
  <conditionalFormatting sqref="C74:C76">
    <cfRule type="expression" dxfId="162" priority="21">
      <formula>AND($B74&lt;&gt;"",#REF!=ROW())</formula>
    </cfRule>
  </conditionalFormatting>
  <conditionalFormatting sqref="G74:G76">
    <cfRule type="expression" dxfId="161" priority="20">
      <formula>AND($B74&lt;&gt;"",#REF!=ROW())</formula>
    </cfRule>
  </conditionalFormatting>
  <conditionalFormatting sqref="C78:C86">
    <cfRule type="expression" dxfId="160" priority="19">
      <formula>AND($B78&lt;&gt;"",#REF!=ROW())</formula>
    </cfRule>
  </conditionalFormatting>
  <conditionalFormatting sqref="G78:G86">
    <cfRule type="expression" dxfId="159" priority="18">
      <formula>AND($B78&lt;&gt;"",#REF!=ROW())</formula>
    </cfRule>
  </conditionalFormatting>
  <conditionalFormatting sqref="C88:C105">
    <cfRule type="expression" dxfId="158" priority="17">
      <formula>AND($B88&lt;&gt;"",#REF!=ROW())</formula>
    </cfRule>
  </conditionalFormatting>
  <conditionalFormatting sqref="G88:G105">
    <cfRule type="expression" dxfId="157" priority="16">
      <formula>AND($B88&lt;&gt;"",#REF!=ROW())</formula>
    </cfRule>
  </conditionalFormatting>
  <conditionalFormatting sqref="C107:C115">
    <cfRule type="expression" dxfId="156" priority="15">
      <formula>AND($B107&lt;&gt;"",#REF!=ROW())</formula>
    </cfRule>
  </conditionalFormatting>
  <conditionalFormatting sqref="G107:G115">
    <cfRule type="expression" dxfId="155" priority="14">
      <formula>AND($B107&lt;&gt;"",#REF!=ROW())</formula>
    </cfRule>
  </conditionalFormatting>
  <conditionalFormatting sqref="C117:C126">
    <cfRule type="expression" dxfId="154" priority="13">
      <formula>AND($B117&lt;&gt;"",#REF!=ROW())</formula>
    </cfRule>
  </conditionalFormatting>
  <conditionalFormatting sqref="G117:G126">
    <cfRule type="expression" dxfId="153" priority="12">
      <formula>AND($B117&lt;&gt;"",#REF!=ROW())</formula>
    </cfRule>
  </conditionalFormatting>
  <conditionalFormatting sqref="C128:C140">
    <cfRule type="expression" dxfId="152" priority="11">
      <formula>AND($B128&lt;&gt;"",#REF!=ROW())</formula>
    </cfRule>
  </conditionalFormatting>
  <conditionalFormatting sqref="G128:G140">
    <cfRule type="expression" dxfId="151" priority="10">
      <formula>AND($B128&lt;&gt;"",#REF!=ROW())</formula>
    </cfRule>
  </conditionalFormatting>
  <conditionalFormatting sqref="C142:C162">
    <cfRule type="expression" dxfId="150" priority="9">
      <formula>AND($B142&lt;&gt;"",#REF!=ROW())</formula>
    </cfRule>
  </conditionalFormatting>
  <conditionalFormatting sqref="G142:G162">
    <cfRule type="expression" dxfId="149" priority="8">
      <formula>AND($B142&lt;&gt;"",#REF!=ROW())</formula>
    </cfRule>
  </conditionalFormatting>
  <conditionalFormatting sqref="C167:C177">
    <cfRule type="expression" dxfId="148" priority="7">
      <formula>AND($B167&lt;&gt;"",#REF!=ROW())</formula>
    </cfRule>
  </conditionalFormatting>
  <conditionalFormatting sqref="G167:G177">
    <cfRule type="expression" dxfId="147" priority="6">
      <formula>AND($B167&lt;&gt;"",#REF!=ROW())</formula>
    </cfRule>
  </conditionalFormatting>
  <conditionalFormatting sqref="C179:C200">
    <cfRule type="expression" dxfId="146" priority="5">
      <formula>AND($B179&lt;&gt;"",#REF!=ROW())</formula>
    </cfRule>
  </conditionalFormatting>
  <conditionalFormatting sqref="G179:G200">
    <cfRule type="expression" dxfId="145" priority="4">
      <formula>AND($B179&lt;&gt;"",#REF!=ROW())</formula>
    </cfRule>
  </conditionalFormatting>
  <conditionalFormatting sqref="C202:C209">
    <cfRule type="expression" dxfId="144" priority="3">
      <formula>AND($B202&lt;&gt;"",#REF!=ROW())</formula>
    </cfRule>
  </conditionalFormatting>
  <conditionalFormatting sqref="G202:G209">
    <cfRule type="expression" dxfId="143" priority="1">
      <formula>AND($B202&lt;&gt;"",#REF!=ROW())</formula>
    </cfRule>
  </conditionalFormatting>
  <dataValidations count="1">
    <dataValidation type="decimal" allowBlank="1" showInputMessage="1" showErrorMessage="1" sqref="G32:G41 G11:G16 G18:G30 G179:G200 G43:G50 G52:G63 G65:G72 G74:G76 G88:G105 G117:G126 G107:G115 G78:G86 G128:G140 G142:G165 G167:G177 G202:G209">
      <formula1>0</formula1>
      <formula2>500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3:R1803"/>
  <sheetViews>
    <sheetView rightToLeft="1" workbookViewId="0">
      <pane xSplit="11" ySplit="10" topLeftCell="L220" activePane="bottomRight" state="frozen"/>
      <selection pane="topRight" activeCell="L1" sqref="L1"/>
      <selection pane="bottomLeft" activeCell="A11" sqref="A11"/>
      <selection pane="bottomRight" activeCell="O218" sqref="O218"/>
    </sheetView>
  </sheetViews>
  <sheetFormatPr defaultRowHeight="15" x14ac:dyDescent="0.2"/>
  <cols>
    <col min="1" max="1" width="5.42578125" style="5" customWidth="1"/>
    <col min="2" max="2" width="29.5703125" style="5" customWidth="1"/>
    <col min="3" max="3" width="7.5703125" style="4" customWidth="1"/>
    <col min="4" max="4" width="6.28515625" style="4" customWidth="1"/>
    <col min="5" max="5" width="7.140625" style="4" customWidth="1"/>
    <col min="6" max="6" width="6.7109375" style="3" customWidth="1"/>
    <col min="7" max="7" width="5.5703125" style="2" customWidth="1"/>
    <col min="8" max="8" width="6.140625" style="1" customWidth="1"/>
    <col min="9" max="9" width="7" style="15" customWidth="1"/>
    <col min="10" max="10" width="7.85546875" style="1" customWidth="1"/>
    <col min="11" max="11" width="6.5703125" style="1" customWidth="1"/>
    <col min="12" max="12" width="16.85546875" style="1" customWidth="1"/>
    <col min="13" max="13" width="22.140625" style="1" customWidth="1"/>
    <col min="14" max="14" width="17.85546875" style="1" customWidth="1"/>
    <col min="15" max="15" width="19.85546875" style="1" customWidth="1"/>
    <col min="16" max="16" width="24.42578125" style="1" customWidth="1"/>
    <col min="17" max="17" width="19" style="1" customWidth="1"/>
    <col min="18" max="18" width="19.42578125" style="1" customWidth="1"/>
    <col min="19" max="256" width="11.42578125" customWidth="1"/>
  </cols>
  <sheetData>
    <row r="3" spans="1:18" ht="15.75" thickBot="1" x14ac:dyDescent="0.25"/>
    <row r="4" spans="1:18" x14ac:dyDescent="0.2">
      <c r="A4" s="52"/>
      <c r="B4" s="53" t="s">
        <v>182</v>
      </c>
      <c r="C4" s="54"/>
      <c r="D4" s="54"/>
      <c r="E4" s="54"/>
      <c r="F4" s="55"/>
      <c r="G4" s="55"/>
      <c r="H4" s="56"/>
      <c r="I4" s="57"/>
      <c r="R4" s="17"/>
    </row>
    <row r="5" spans="1:18" x14ac:dyDescent="0.2">
      <c r="A5" s="58"/>
      <c r="B5" s="58" t="s">
        <v>1</v>
      </c>
      <c r="C5" s="59"/>
      <c r="D5" s="59"/>
      <c r="E5" s="59"/>
      <c r="F5" s="60"/>
      <c r="G5" s="60"/>
      <c r="H5" s="29"/>
      <c r="I5" s="51"/>
      <c r="R5" s="17"/>
    </row>
    <row r="6" spans="1:18" x14ac:dyDescent="0.2">
      <c r="A6" s="58"/>
      <c r="B6" s="190" t="s">
        <v>181</v>
      </c>
      <c r="C6" s="59"/>
      <c r="D6" s="59"/>
      <c r="E6" s="59"/>
      <c r="F6" s="60"/>
      <c r="G6" s="60"/>
      <c r="H6" s="29"/>
      <c r="I6" s="51"/>
    </row>
    <row r="7" spans="1:18" ht="14.25" customHeight="1" x14ac:dyDescent="0.2">
      <c r="A7" s="58"/>
      <c r="B7" s="190" t="s">
        <v>197</v>
      </c>
      <c r="C7" s="59"/>
      <c r="D7" s="59"/>
      <c r="E7" s="59"/>
      <c r="F7" s="60"/>
      <c r="G7" s="60"/>
      <c r="H7" s="29"/>
      <c r="I7" s="51"/>
    </row>
    <row r="8" spans="1:18" ht="14.25" customHeight="1" thickBot="1" x14ac:dyDescent="0.25">
      <c r="A8" s="58"/>
      <c r="B8" s="190"/>
      <c r="C8" s="59"/>
      <c r="D8" s="59"/>
      <c r="E8" s="59"/>
      <c r="F8" s="60"/>
      <c r="G8" s="60"/>
      <c r="H8" s="29"/>
      <c r="I8" s="51"/>
    </row>
    <row r="9" spans="1:18" ht="21.75" customHeight="1" thickTop="1" thickBot="1" x14ac:dyDescent="0.25">
      <c r="A9" s="12"/>
      <c r="B9" s="170"/>
      <c r="C9" s="525" t="s">
        <v>203</v>
      </c>
      <c r="D9" s="528" t="s">
        <v>198</v>
      </c>
      <c r="E9" s="531" t="s">
        <v>196</v>
      </c>
      <c r="F9" s="540" t="s">
        <v>180</v>
      </c>
      <c r="G9" s="540"/>
      <c r="H9" s="540"/>
      <c r="I9" s="531" t="s">
        <v>186</v>
      </c>
      <c r="J9" s="11"/>
      <c r="K9" s="11"/>
      <c r="L9" s="11"/>
      <c r="M9" s="11"/>
      <c r="N9" s="11"/>
      <c r="O9" s="11"/>
      <c r="P9" s="11"/>
      <c r="Q9" s="11"/>
      <c r="R9" s="11"/>
    </row>
    <row r="10" spans="1:18" ht="57.75" customHeight="1" thickTop="1" thickBot="1" x14ac:dyDescent="0.25">
      <c r="A10" s="10" t="s">
        <v>0</v>
      </c>
      <c r="B10" s="523" t="s">
        <v>179</v>
      </c>
      <c r="C10" s="526"/>
      <c r="D10" s="529"/>
      <c r="E10" s="531"/>
      <c r="F10" s="532" t="s">
        <v>185</v>
      </c>
      <c r="G10" s="531" t="s">
        <v>183</v>
      </c>
      <c r="H10" s="531" t="s">
        <v>184</v>
      </c>
      <c r="I10" s="531"/>
      <c r="K10" s="534" t="s">
        <v>0</v>
      </c>
      <c r="L10" s="534" t="s">
        <v>192</v>
      </c>
      <c r="M10" s="534" t="s">
        <v>191</v>
      </c>
      <c r="N10" s="534" t="s">
        <v>190</v>
      </c>
      <c r="O10" s="534" t="s">
        <v>194</v>
      </c>
      <c r="P10" s="534" t="s">
        <v>189</v>
      </c>
      <c r="Q10" s="518" t="s">
        <v>362</v>
      </c>
      <c r="R10" s="518" t="s">
        <v>188</v>
      </c>
    </row>
    <row r="11" spans="1:18" ht="24.75" customHeight="1" thickBot="1" x14ac:dyDescent="0.25">
      <c r="A11" s="9">
        <v>1</v>
      </c>
      <c r="B11" s="524"/>
      <c r="C11" s="527"/>
      <c r="D11" s="530"/>
      <c r="E11" s="531"/>
      <c r="F11" s="532"/>
      <c r="G11" s="531"/>
      <c r="H11" s="531"/>
      <c r="I11" s="531"/>
      <c r="K11" s="534"/>
      <c r="L11" s="534"/>
      <c r="M11" s="534"/>
      <c r="N11" s="534"/>
      <c r="O11" s="534"/>
      <c r="P11" s="534"/>
      <c r="Q11" s="518"/>
      <c r="R11" s="518"/>
    </row>
    <row r="12" spans="1:18" ht="15" customHeight="1" thickTop="1" thickBot="1" x14ac:dyDescent="0.25">
      <c r="A12" s="9"/>
      <c r="B12" s="151" t="s">
        <v>199</v>
      </c>
      <c r="C12" s="331">
        <v>57</v>
      </c>
      <c r="D12" s="37">
        <f t="shared" ref="D12:D17" si="0">COUNTIF(P$12:P$10001,B12)</f>
        <v>1</v>
      </c>
      <c r="E12" s="36">
        <f t="shared" ref="E12:E17" si="1">COUNTIF(O$12:O$10001,B12)</f>
        <v>3</v>
      </c>
      <c r="F12" s="18">
        <f>SUM(C12+D12-E12)</f>
        <v>55</v>
      </c>
      <c r="G12" s="331">
        <v>2</v>
      </c>
      <c r="H12" s="18">
        <f>F12/G12</f>
        <v>27.5</v>
      </c>
      <c r="I12" s="18">
        <f>(33-H12)*G12</f>
        <v>11</v>
      </c>
      <c r="K12" s="259">
        <v>1</v>
      </c>
      <c r="L12" s="399" t="s">
        <v>383</v>
      </c>
      <c r="M12" s="399" t="s">
        <v>405</v>
      </c>
      <c r="N12" s="402" t="s">
        <v>406</v>
      </c>
      <c r="O12" s="334" t="s">
        <v>141</v>
      </c>
      <c r="P12" s="401" t="s">
        <v>149</v>
      </c>
      <c r="Q12" s="140"/>
      <c r="R12" s="334" t="s">
        <v>386</v>
      </c>
    </row>
    <row r="13" spans="1:18" ht="15" customHeight="1" thickTop="1" thickBot="1" x14ac:dyDescent="0.25">
      <c r="A13" s="8">
        <v>2</v>
      </c>
      <c r="B13" s="19" t="s">
        <v>200</v>
      </c>
      <c r="C13" s="331">
        <v>46</v>
      </c>
      <c r="D13" s="37">
        <f t="shared" si="0"/>
        <v>2</v>
      </c>
      <c r="E13" s="36">
        <f t="shared" si="1"/>
        <v>1</v>
      </c>
      <c r="F13" s="18">
        <f t="shared" ref="F13:F77" si="2">SUM(C13+D13-E13)</f>
        <v>47</v>
      </c>
      <c r="G13" s="331">
        <v>2</v>
      </c>
      <c r="H13" s="18">
        <f t="shared" ref="H13:H77" si="3">F13/G13</f>
        <v>23.5</v>
      </c>
      <c r="I13" s="18">
        <f t="shared" ref="I13:I77" si="4">(33-H13)*G13</f>
        <v>19</v>
      </c>
      <c r="K13" s="259">
        <v>2</v>
      </c>
      <c r="L13" s="399" t="s">
        <v>361</v>
      </c>
      <c r="M13" s="399" t="s">
        <v>407</v>
      </c>
      <c r="N13" s="402" t="s">
        <v>408</v>
      </c>
      <c r="O13" s="409" t="s">
        <v>409</v>
      </c>
      <c r="P13" s="401" t="s">
        <v>122</v>
      </c>
      <c r="Q13" s="19"/>
      <c r="R13" s="334" t="s">
        <v>386</v>
      </c>
    </row>
    <row r="14" spans="1:18" ht="15" customHeight="1" thickTop="1" thickBot="1" x14ac:dyDescent="0.25">
      <c r="A14" s="8">
        <v>3</v>
      </c>
      <c r="B14" s="19" t="s">
        <v>201</v>
      </c>
      <c r="C14" s="331">
        <v>89</v>
      </c>
      <c r="D14" s="37">
        <f t="shared" si="0"/>
        <v>0</v>
      </c>
      <c r="E14" s="36">
        <f t="shared" si="1"/>
        <v>2</v>
      </c>
      <c r="F14" s="18">
        <f t="shared" si="2"/>
        <v>87</v>
      </c>
      <c r="G14" s="331">
        <v>3</v>
      </c>
      <c r="H14" s="18">
        <f t="shared" si="3"/>
        <v>29</v>
      </c>
      <c r="I14" s="18">
        <f t="shared" si="4"/>
        <v>12</v>
      </c>
      <c r="K14" s="259">
        <v>3</v>
      </c>
      <c r="L14" s="399" t="s">
        <v>330</v>
      </c>
      <c r="M14" s="399" t="s">
        <v>410</v>
      </c>
      <c r="N14" s="402" t="s">
        <v>411</v>
      </c>
      <c r="O14" s="401" t="s">
        <v>26</v>
      </c>
      <c r="P14" s="334" t="s">
        <v>38</v>
      </c>
      <c r="Q14" s="140"/>
      <c r="R14" s="437" t="s">
        <v>1282</v>
      </c>
    </row>
    <row r="15" spans="1:18" ht="15" customHeight="1" thickTop="1" thickBot="1" x14ac:dyDescent="0.25">
      <c r="A15" s="8">
        <v>4</v>
      </c>
      <c r="B15" s="19" t="s">
        <v>202</v>
      </c>
      <c r="C15" s="331">
        <v>26</v>
      </c>
      <c r="D15" s="37">
        <f t="shared" si="0"/>
        <v>0</v>
      </c>
      <c r="E15" s="36">
        <f t="shared" si="1"/>
        <v>0</v>
      </c>
      <c r="F15" s="18">
        <f t="shared" si="2"/>
        <v>26</v>
      </c>
      <c r="G15" s="331">
        <v>1</v>
      </c>
      <c r="H15" s="18">
        <f t="shared" si="3"/>
        <v>26</v>
      </c>
      <c r="I15" s="18">
        <f t="shared" si="4"/>
        <v>7</v>
      </c>
      <c r="K15" s="259">
        <v>4</v>
      </c>
      <c r="L15" s="248" t="s">
        <v>234</v>
      </c>
      <c r="M15" s="248" t="s">
        <v>2534</v>
      </c>
      <c r="N15" s="428" t="s">
        <v>2535</v>
      </c>
      <c r="O15" s="171" t="s">
        <v>163</v>
      </c>
      <c r="P15" s="139" t="s">
        <v>159</v>
      </c>
      <c r="Q15" s="399"/>
      <c r="R15" s="193" t="s">
        <v>386</v>
      </c>
    </row>
    <row r="16" spans="1:18" ht="15" customHeight="1" thickTop="1" thickBot="1" x14ac:dyDescent="0.25">
      <c r="A16" s="8">
        <v>5</v>
      </c>
      <c r="B16" s="19" t="s">
        <v>5</v>
      </c>
      <c r="C16" s="331">
        <v>98</v>
      </c>
      <c r="D16" s="37">
        <f t="shared" si="0"/>
        <v>2</v>
      </c>
      <c r="E16" s="36">
        <f t="shared" si="1"/>
        <v>1</v>
      </c>
      <c r="F16" s="18">
        <f t="shared" si="2"/>
        <v>99</v>
      </c>
      <c r="G16" s="331">
        <v>4</v>
      </c>
      <c r="H16" s="18">
        <f t="shared" si="3"/>
        <v>24.75</v>
      </c>
      <c r="I16" s="18">
        <f t="shared" si="4"/>
        <v>33</v>
      </c>
      <c r="K16" s="259">
        <v>5</v>
      </c>
      <c r="L16" s="399" t="s">
        <v>275</v>
      </c>
      <c r="M16" s="399" t="s">
        <v>413</v>
      </c>
      <c r="N16" s="402" t="s">
        <v>414</v>
      </c>
      <c r="O16" s="406" t="s">
        <v>390</v>
      </c>
      <c r="P16" s="401" t="s">
        <v>130</v>
      </c>
      <c r="Q16" s="339"/>
      <c r="R16" s="334" t="s">
        <v>386</v>
      </c>
    </row>
    <row r="17" spans="1:18" ht="15" customHeight="1" thickTop="1" thickBot="1" x14ac:dyDescent="0.25">
      <c r="A17" s="8">
        <v>6</v>
      </c>
      <c r="B17" s="325" t="s">
        <v>6</v>
      </c>
      <c r="C17" s="331">
        <v>35</v>
      </c>
      <c r="D17" s="37">
        <f t="shared" si="0"/>
        <v>0</v>
      </c>
      <c r="E17" s="36">
        <f t="shared" si="1"/>
        <v>0</v>
      </c>
      <c r="F17" s="18">
        <f t="shared" si="2"/>
        <v>35</v>
      </c>
      <c r="G17" s="331">
        <v>2</v>
      </c>
      <c r="H17" s="18">
        <f t="shared" si="3"/>
        <v>17.5</v>
      </c>
      <c r="I17" s="18">
        <f t="shared" si="4"/>
        <v>31</v>
      </c>
      <c r="K17" s="259">
        <v>6</v>
      </c>
      <c r="L17" s="399" t="s">
        <v>275</v>
      </c>
      <c r="M17" s="399" t="s">
        <v>415</v>
      </c>
      <c r="N17" s="400" t="s">
        <v>416</v>
      </c>
      <c r="O17" s="406" t="s">
        <v>417</v>
      </c>
      <c r="P17" s="403" t="s">
        <v>89</v>
      </c>
      <c r="Q17" s="339"/>
      <c r="R17" s="334" t="s">
        <v>386</v>
      </c>
    </row>
    <row r="18" spans="1:18" ht="15" customHeight="1" thickTop="1" x14ac:dyDescent="0.2">
      <c r="A18" s="14"/>
      <c r="B18" s="20" t="s">
        <v>193</v>
      </c>
      <c r="C18" s="348">
        <f>SUM(C12:C17)</f>
        <v>351</v>
      </c>
      <c r="D18" s="348">
        <f t="shared" ref="D18:I18" si="5">SUM(D12:D17)</f>
        <v>5</v>
      </c>
      <c r="E18" s="348">
        <f t="shared" si="5"/>
        <v>7</v>
      </c>
      <c r="F18" s="348">
        <f t="shared" si="5"/>
        <v>349</v>
      </c>
      <c r="G18" s="348">
        <f t="shared" si="5"/>
        <v>14</v>
      </c>
      <c r="H18" s="348">
        <f t="shared" si="5"/>
        <v>148.25</v>
      </c>
      <c r="I18" s="348">
        <f t="shared" si="5"/>
        <v>113</v>
      </c>
      <c r="K18" s="259">
        <v>7</v>
      </c>
      <c r="L18" s="399" t="s">
        <v>259</v>
      </c>
      <c r="M18" s="399" t="s">
        <v>418</v>
      </c>
      <c r="N18" s="402" t="s">
        <v>419</v>
      </c>
      <c r="O18" s="410" t="s">
        <v>114</v>
      </c>
      <c r="P18" s="401" t="s">
        <v>119</v>
      </c>
      <c r="Q18" s="339"/>
      <c r="R18" s="334" t="s">
        <v>386</v>
      </c>
    </row>
    <row r="19" spans="1:18" ht="15" customHeight="1" thickBot="1" x14ac:dyDescent="0.25">
      <c r="A19" s="8">
        <v>7</v>
      </c>
      <c r="B19" s="21" t="s">
        <v>178</v>
      </c>
      <c r="C19" s="331">
        <v>74</v>
      </c>
      <c r="D19" s="37">
        <f t="shared" ref="D19:D31" si="6">COUNTIF(P$12:P$10001,B19)</f>
        <v>2</v>
      </c>
      <c r="E19" s="36">
        <f t="shared" ref="E19:E31" si="7">COUNTIF(O$12:O$10001,B19)</f>
        <v>2</v>
      </c>
      <c r="F19" s="18">
        <f t="shared" si="2"/>
        <v>74</v>
      </c>
      <c r="G19" s="331">
        <v>3</v>
      </c>
      <c r="H19" s="18">
        <f t="shared" si="3"/>
        <v>24.666666666666668</v>
      </c>
      <c r="I19" s="18">
        <f t="shared" si="4"/>
        <v>24.999999999999996</v>
      </c>
      <c r="K19" s="259">
        <v>8</v>
      </c>
      <c r="L19" s="399" t="s">
        <v>259</v>
      </c>
      <c r="M19" s="399" t="s">
        <v>420</v>
      </c>
      <c r="N19" s="402" t="s">
        <v>421</v>
      </c>
      <c r="O19" s="401" t="s">
        <v>110</v>
      </c>
      <c r="P19" s="401" t="s">
        <v>120</v>
      </c>
      <c r="Q19" s="339"/>
      <c r="R19" s="334" t="s">
        <v>386</v>
      </c>
    </row>
    <row r="20" spans="1:18" ht="15" customHeight="1" thickTop="1" thickBot="1" x14ac:dyDescent="0.25">
      <c r="A20" s="152">
        <v>8</v>
      </c>
      <c r="B20" s="64" t="s">
        <v>177</v>
      </c>
      <c r="C20" s="331">
        <v>156</v>
      </c>
      <c r="D20" s="37">
        <f t="shared" si="6"/>
        <v>4</v>
      </c>
      <c r="E20" s="36">
        <f t="shared" si="7"/>
        <v>4</v>
      </c>
      <c r="F20" s="18">
        <f t="shared" si="2"/>
        <v>156</v>
      </c>
      <c r="G20" s="331">
        <v>6</v>
      </c>
      <c r="H20" s="18">
        <f t="shared" si="3"/>
        <v>26</v>
      </c>
      <c r="I20" s="18">
        <f t="shared" si="4"/>
        <v>42</v>
      </c>
      <c r="K20" s="259">
        <v>9</v>
      </c>
      <c r="L20" s="399" t="s">
        <v>377</v>
      </c>
      <c r="M20" s="399" t="s">
        <v>422</v>
      </c>
      <c r="N20" s="402" t="s">
        <v>423</v>
      </c>
      <c r="O20" s="401" t="s">
        <v>155</v>
      </c>
      <c r="P20" s="65" t="s">
        <v>365</v>
      </c>
      <c r="Q20" s="339"/>
      <c r="R20" s="334" t="s">
        <v>386</v>
      </c>
    </row>
    <row r="21" spans="1:18" ht="15" customHeight="1" thickTop="1" thickBot="1" x14ac:dyDescent="0.25">
      <c r="A21" s="8">
        <v>9</v>
      </c>
      <c r="B21" s="326" t="s">
        <v>176</v>
      </c>
      <c r="C21" s="331">
        <v>44</v>
      </c>
      <c r="D21" s="37">
        <f t="shared" si="6"/>
        <v>1</v>
      </c>
      <c r="E21" s="36">
        <f t="shared" si="7"/>
        <v>1</v>
      </c>
      <c r="F21" s="18">
        <f t="shared" si="2"/>
        <v>44</v>
      </c>
      <c r="G21" s="331">
        <v>2</v>
      </c>
      <c r="H21" s="18">
        <f t="shared" si="3"/>
        <v>22</v>
      </c>
      <c r="I21" s="18">
        <f t="shared" si="4"/>
        <v>22</v>
      </c>
      <c r="K21" s="259">
        <v>10</v>
      </c>
      <c r="L21" s="399" t="s">
        <v>377</v>
      </c>
      <c r="M21" s="399" t="s">
        <v>424</v>
      </c>
      <c r="N21" s="402" t="s">
        <v>425</v>
      </c>
      <c r="O21" s="407" t="s">
        <v>382</v>
      </c>
      <c r="P21" s="65" t="s">
        <v>365</v>
      </c>
      <c r="Q21" s="339"/>
      <c r="R21" s="334" t="s">
        <v>386</v>
      </c>
    </row>
    <row r="22" spans="1:18" ht="15" customHeight="1" thickTop="1" thickBot="1" x14ac:dyDescent="0.25">
      <c r="A22" s="8">
        <v>10</v>
      </c>
      <c r="B22" s="21" t="s">
        <v>7</v>
      </c>
      <c r="C22" s="331">
        <v>127</v>
      </c>
      <c r="D22" s="37">
        <f t="shared" si="6"/>
        <v>0</v>
      </c>
      <c r="E22" s="36">
        <f t="shared" si="7"/>
        <v>2</v>
      </c>
      <c r="F22" s="18">
        <f t="shared" si="2"/>
        <v>125</v>
      </c>
      <c r="G22" s="331">
        <v>4</v>
      </c>
      <c r="H22" s="18">
        <f t="shared" si="3"/>
        <v>31.25</v>
      </c>
      <c r="I22" s="18">
        <f t="shared" si="4"/>
        <v>7</v>
      </c>
      <c r="K22" s="259">
        <v>11</v>
      </c>
      <c r="L22" s="399" t="s">
        <v>383</v>
      </c>
      <c r="M22" s="399" t="s">
        <v>426</v>
      </c>
      <c r="N22" s="402" t="s">
        <v>427</v>
      </c>
      <c r="O22" s="401" t="s">
        <v>173</v>
      </c>
      <c r="P22" s="289" t="s">
        <v>142</v>
      </c>
      <c r="Q22" s="140"/>
      <c r="R22" s="334" t="s">
        <v>386</v>
      </c>
    </row>
    <row r="23" spans="1:18" ht="15" customHeight="1" thickTop="1" thickBot="1" x14ac:dyDescent="0.25">
      <c r="A23" s="153">
        <v>11</v>
      </c>
      <c r="B23" s="21" t="s">
        <v>175</v>
      </c>
      <c r="C23" s="331">
        <v>42</v>
      </c>
      <c r="D23" s="37">
        <f t="shared" si="6"/>
        <v>1</v>
      </c>
      <c r="E23" s="36">
        <f t="shared" si="7"/>
        <v>1</v>
      </c>
      <c r="F23" s="18">
        <f t="shared" si="2"/>
        <v>42</v>
      </c>
      <c r="G23" s="331">
        <v>2</v>
      </c>
      <c r="H23" s="18">
        <f t="shared" si="3"/>
        <v>21</v>
      </c>
      <c r="I23" s="18">
        <f t="shared" si="4"/>
        <v>24</v>
      </c>
      <c r="K23" s="259">
        <v>12</v>
      </c>
      <c r="L23" s="399" t="s">
        <v>383</v>
      </c>
      <c r="M23" s="399" t="s">
        <v>428</v>
      </c>
      <c r="N23" s="402" t="s">
        <v>429</v>
      </c>
      <c r="O23" s="289" t="s">
        <v>145</v>
      </c>
      <c r="P23" s="289" t="s">
        <v>144</v>
      </c>
      <c r="Q23" s="140"/>
      <c r="R23" s="334" t="s">
        <v>386</v>
      </c>
    </row>
    <row r="24" spans="1:18" ht="15" customHeight="1" thickTop="1" thickBot="1" x14ac:dyDescent="0.25">
      <c r="A24" s="152">
        <v>12</v>
      </c>
      <c r="B24" s="64" t="s">
        <v>174</v>
      </c>
      <c r="C24" s="331">
        <v>120</v>
      </c>
      <c r="D24" s="37">
        <f t="shared" si="6"/>
        <v>4</v>
      </c>
      <c r="E24" s="36">
        <f t="shared" si="7"/>
        <v>1</v>
      </c>
      <c r="F24" s="18">
        <f t="shared" si="2"/>
        <v>123</v>
      </c>
      <c r="G24" s="331">
        <v>4</v>
      </c>
      <c r="H24" s="18">
        <f t="shared" si="3"/>
        <v>30.75</v>
      </c>
      <c r="I24" s="18">
        <f t="shared" si="4"/>
        <v>9</v>
      </c>
      <c r="K24" s="259">
        <v>13</v>
      </c>
      <c r="L24" s="399" t="s">
        <v>383</v>
      </c>
      <c r="M24" s="399" t="s">
        <v>430</v>
      </c>
      <c r="N24" s="402" t="s">
        <v>431</v>
      </c>
      <c r="O24" s="401" t="s">
        <v>175</v>
      </c>
      <c r="P24" s="289" t="s">
        <v>142</v>
      </c>
      <c r="Q24" s="140"/>
      <c r="R24" s="334" t="s">
        <v>386</v>
      </c>
    </row>
    <row r="25" spans="1:18" ht="15" customHeight="1" thickTop="1" thickBot="1" x14ac:dyDescent="0.25">
      <c r="A25" s="14">
        <v>13</v>
      </c>
      <c r="B25" s="21" t="s">
        <v>173</v>
      </c>
      <c r="C25" s="331">
        <v>113</v>
      </c>
      <c r="D25" s="37">
        <f t="shared" si="6"/>
        <v>1</v>
      </c>
      <c r="E25" s="36">
        <f t="shared" si="7"/>
        <v>3</v>
      </c>
      <c r="F25" s="18">
        <f t="shared" si="2"/>
        <v>111</v>
      </c>
      <c r="G25" s="331">
        <v>4</v>
      </c>
      <c r="H25" s="18">
        <f t="shared" si="3"/>
        <v>27.75</v>
      </c>
      <c r="I25" s="18">
        <f t="shared" si="4"/>
        <v>21</v>
      </c>
      <c r="K25" s="259">
        <v>14</v>
      </c>
      <c r="L25" s="414" t="s">
        <v>299</v>
      </c>
      <c r="M25" s="414" t="s">
        <v>525</v>
      </c>
      <c r="N25" s="413" t="s">
        <v>526</v>
      </c>
      <c r="O25" s="416" t="s">
        <v>66</v>
      </c>
      <c r="P25" s="416" t="s">
        <v>68</v>
      </c>
      <c r="Q25" s="140"/>
      <c r="R25" s="334" t="s">
        <v>386</v>
      </c>
    </row>
    <row r="26" spans="1:18" ht="15" customHeight="1" thickTop="1" thickBot="1" x14ac:dyDescent="0.25">
      <c r="A26" s="14">
        <v>14</v>
      </c>
      <c r="B26" s="326" t="s">
        <v>172</v>
      </c>
      <c r="C26" s="331">
        <v>49</v>
      </c>
      <c r="D26" s="37">
        <f t="shared" si="6"/>
        <v>1</v>
      </c>
      <c r="E26" s="36">
        <f t="shared" si="7"/>
        <v>1</v>
      </c>
      <c r="F26" s="18">
        <f t="shared" si="2"/>
        <v>49</v>
      </c>
      <c r="G26" s="331">
        <v>2</v>
      </c>
      <c r="H26" s="18">
        <f t="shared" si="3"/>
        <v>24.5</v>
      </c>
      <c r="I26" s="18">
        <f t="shared" si="4"/>
        <v>17</v>
      </c>
      <c r="K26" s="259">
        <v>15</v>
      </c>
      <c r="L26" s="414" t="s">
        <v>258</v>
      </c>
      <c r="M26" s="414" t="s">
        <v>527</v>
      </c>
      <c r="N26" s="413" t="s">
        <v>528</v>
      </c>
      <c r="O26" s="416" t="s">
        <v>529</v>
      </c>
      <c r="P26" s="423" t="s">
        <v>158</v>
      </c>
      <c r="Q26" s="339"/>
      <c r="R26" s="334" t="s">
        <v>386</v>
      </c>
    </row>
    <row r="27" spans="1:18" ht="15" customHeight="1" thickTop="1" thickBot="1" x14ac:dyDescent="0.25">
      <c r="A27" s="14">
        <v>15</v>
      </c>
      <c r="B27" s="21" t="s">
        <v>171</v>
      </c>
      <c r="C27" s="331">
        <v>61</v>
      </c>
      <c r="D27" s="37">
        <f t="shared" si="6"/>
        <v>1</v>
      </c>
      <c r="E27" s="36">
        <f t="shared" si="7"/>
        <v>0</v>
      </c>
      <c r="F27" s="18">
        <f t="shared" si="2"/>
        <v>62</v>
      </c>
      <c r="G27" s="331">
        <v>3</v>
      </c>
      <c r="H27" s="18">
        <f t="shared" si="3"/>
        <v>20.666666666666668</v>
      </c>
      <c r="I27" s="18">
        <f t="shared" si="4"/>
        <v>37</v>
      </c>
      <c r="K27" s="259">
        <v>16</v>
      </c>
      <c r="L27" s="414" t="s">
        <v>487</v>
      </c>
      <c r="M27" s="414" t="s">
        <v>530</v>
      </c>
      <c r="N27" s="413" t="s">
        <v>531</v>
      </c>
      <c r="O27" s="416" t="s">
        <v>532</v>
      </c>
      <c r="P27" s="421" t="s">
        <v>174</v>
      </c>
      <c r="Q27" s="339"/>
      <c r="R27" s="437" t="s">
        <v>1030</v>
      </c>
    </row>
    <row r="28" spans="1:18" ht="15" customHeight="1" thickTop="1" thickBot="1" x14ac:dyDescent="0.25">
      <c r="A28" s="14">
        <v>16</v>
      </c>
      <c r="B28" s="21" t="s">
        <v>170</v>
      </c>
      <c r="C28" s="331">
        <v>119</v>
      </c>
      <c r="D28" s="37">
        <f t="shared" si="6"/>
        <v>2</v>
      </c>
      <c r="E28" s="36">
        <f t="shared" si="7"/>
        <v>2</v>
      </c>
      <c r="F28" s="18">
        <f t="shared" si="2"/>
        <v>119</v>
      </c>
      <c r="G28" s="331">
        <v>4</v>
      </c>
      <c r="H28" s="18">
        <f t="shared" si="3"/>
        <v>29.75</v>
      </c>
      <c r="I28" s="18">
        <f t="shared" si="4"/>
        <v>13</v>
      </c>
      <c r="K28" s="259">
        <v>17</v>
      </c>
      <c r="L28" s="399" t="s">
        <v>487</v>
      </c>
      <c r="M28" s="399" t="s">
        <v>606</v>
      </c>
      <c r="N28" s="400" t="s">
        <v>607</v>
      </c>
      <c r="O28" s="399" t="s">
        <v>545</v>
      </c>
      <c r="P28" s="221" t="s">
        <v>187</v>
      </c>
      <c r="Q28" s="339"/>
      <c r="R28" s="329" t="s">
        <v>386</v>
      </c>
    </row>
    <row r="29" spans="1:18" ht="15" customHeight="1" thickTop="1" thickBot="1" x14ac:dyDescent="0.25">
      <c r="A29" s="14">
        <v>17</v>
      </c>
      <c r="B29" s="21" t="s">
        <v>169</v>
      </c>
      <c r="C29" s="331">
        <v>98</v>
      </c>
      <c r="D29" s="37">
        <f t="shared" si="6"/>
        <v>4</v>
      </c>
      <c r="E29" s="36">
        <f t="shared" si="7"/>
        <v>1</v>
      </c>
      <c r="F29" s="18">
        <f t="shared" si="2"/>
        <v>101</v>
      </c>
      <c r="G29" s="331">
        <v>3</v>
      </c>
      <c r="H29" s="18">
        <f t="shared" si="3"/>
        <v>33.666666666666664</v>
      </c>
      <c r="I29" s="18">
        <f t="shared" si="4"/>
        <v>-1.9999999999999929</v>
      </c>
      <c r="K29" s="259">
        <v>18</v>
      </c>
      <c r="L29" s="414" t="s">
        <v>259</v>
      </c>
      <c r="M29" s="414" t="s">
        <v>674</v>
      </c>
      <c r="N29" s="434" t="s">
        <v>669</v>
      </c>
      <c r="O29" s="334" t="s">
        <v>110</v>
      </c>
      <c r="P29" s="221" t="s">
        <v>117</v>
      </c>
      <c r="Q29" s="339"/>
      <c r="R29" s="437" t="s">
        <v>386</v>
      </c>
    </row>
    <row r="30" spans="1:18" ht="15" customHeight="1" thickTop="1" thickBot="1" x14ac:dyDescent="0.25">
      <c r="A30" s="8">
        <v>18</v>
      </c>
      <c r="B30" s="21" t="s">
        <v>168</v>
      </c>
      <c r="C30" s="331">
        <v>36</v>
      </c>
      <c r="D30" s="37">
        <f t="shared" si="6"/>
        <v>2</v>
      </c>
      <c r="E30" s="36">
        <f t="shared" si="7"/>
        <v>2</v>
      </c>
      <c r="F30" s="18">
        <f t="shared" si="2"/>
        <v>36</v>
      </c>
      <c r="G30" s="331">
        <v>2</v>
      </c>
      <c r="H30" s="18">
        <f t="shared" si="3"/>
        <v>18</v>
      </c>
      <c r="I30" s="18">
        <f t="shared" si="4"/>
        <v>30</v>
      </c>
      <c r="K30" s="259">
        <v>19</v>
      </c>
      <c r="L30" s="414" t="s">
        <v>598</v>
      </c>
      <c r="M30" s="414" t="s">
        <v>675</v>
      </c>
      <c r="N30" s="413" t="s">
        <v>676</v>
      </c>
      <c r="O30" s="429" t="s">
        <v>5</v>
      </c>
      <c r="P30" s="221" t="s">
        <v>88</v>
      </c>
      <c r="Q30" s="339"/>
      <c r="R30" s="329" t="s">
        <v>386</v>
      </c>
    </row>
    <row r="31" spans="1:18" ht="15" customHeight="1" thickTop="1" thickBot="1" x14ac:dyDescent="0.25">
      <c r="A31" s="8">
        <v>19</v>
      </c>
      <c r="B31" s="21" t="s">
        <v>167</v>
      </c>
      <c r="C31" s="331">
        <v>69</v>
      </c>
      <c r="D31" s="37">
        <f t="shared" si="6"/>
        <v>1</v>
      </c>
      <c r="E31" s="36">
        <f t="shared" si="7"/>
        <v>1</v>
      </c>
      <c r="F31" s="18">
        <f t="shared" si="2"/>
        <v>69</v>
      </c>
      <c r="G31" s="331">
        <v>3</v>
      </c>
      <c r="H31" s="18">
        <f t="shared" si="3"/>
        <v>23</v>
      </c>
      <c r="I31" s="18">
        <f t="shared" si="4"/>
        <v>30</v>
      </c>
      <c r="K31" s="259">
        <v>20</v>
      </c>
      <c r="L31" s="414" t="s">
        <v>677</v>
      </c>
      <c r="M31" s="414" t="s">
        <v>678</v>
      </c>
      <c r="N31" s="413" t="s">
        <v>679</v>
      </c>
      <c r="O31" s="430" t="s">
        <v>667</v>
      </c>
      <c r="P31" s="334" t="s">
        <v>92</v>
      </c>
      <c r="Q31" s="339"/>
      <c r="R31" s="329" t="s">
        <v>386</v>
      </c>
    </row>
    <row r="32" spans="1:18" ht="15" customHeight="1" thickTop="1" x14ac:dyDescent="0.2">
      <c r="A32" s="14"/>
      <c r="B32" s="20" t="s">
        <v>193</v>
      </c>
      <c r="C32" s="348">
        <f>SUM(C19:C31)</f>
        <v>1108</v>
      </c>
      <c r="D32" s="348">
        <f t="shared" ref="D32:I32" si="8">SUM(D19:D31)</f>
        <v>24</v>
      </c>
      <c r="E32" s="348">
        <f t="shared" si="8"/>
        <v>21</v>
      </c>
      <c r="F32" s="348">
        <f t="shared" si="8"/>
        <v>1111</v>
      </c>
      <c r="G32" s="348">
        <f t="shared" si="8"/>
        <v>42</v>
      </c>
      <c r="H32" s="348">
        <f t="shared" si="8"/>
        <v>333.00000000000006</v>
      </c>
      <c r="I32" s="348">
        <f t="shared" si="8"/>
        <v>275</v>
      </c>
      <c r="K32" s="259">
        <v>21</v>
      </c>
      <c r="L32" s="399" t="s">
        <v>299</v>
      </c>
      <c r="M32" s="399" t="s">
        <v>680</v>
      </c>
      <c r="N32" s="400" t="s">
        <v>681</v>
      </c>
      <c r="O32" s="334" t="s">
        <v>66</v>
      </c>
      <c r="P32" s="329" t="s">
        <v>144</v>
      </c>
      <c r="Q32" s="339"/>
      <c r="R32" s="329" t="s">
        <v>386</v>
      </c>
    </row>
    <row r="33" spans="1:18" ht="15" customHeight="1" thickBot="1" x14ac:dyDescent="0.25">
      <c r="A33" s="16">
        <v>20</v>
      </c>
      <c r="B33" s="22" t="s">
        <v>166</v>
      </c>
      <c r="C33" s="331">
        <v>170</v>
      </c>
      <c r="D33" s="37">
        <f t="shared" ref="D33:D42" si="9">COUNTIF(P$12:P$10001,B33)</f>
        <v>2</v>
      </c>
      <c r="E33" s="36">
        <f t="shared" ref="E33:E42" si="10">COUNTIF(O$12:O$10001,B33)</f>
        <v>0</v>
      </c>
      <c r="F33" s="18">
        <f t="shared" si="2"/>
        <v>172</v>
      </c>
      <c r="G33" s="331">
        <v>5</v>
      </c>
      <c r="H33" s="18">
        <f t="shared" si="3"/>
        <v>34.4</v>
      </c>
      <c r="I33" s="18">
        <f t="shared" si="4"/>
        <v>-6.9999999999999929</v>
      </c>
      <c r="K33" s="259">
        <v>22</v>
      </c>
      <c r="L33" s="399" t="s">
        <v>258</v>
      </c>
      <c r="M33" s="399" t="s">
        <v>682</v>
      </c>
      <c r="N33" s="400" t="s">
        <v>683</v>
      </c>
      <c r="O33" s="334" t="s">
        <v>127</v>
      </c>
      <c r="P33" s="334" t="s">
        <v>122</v>
      </c>
      <c r="Q33" s="339"/>
      <c r="R33" s="329" t="s">
        <v>386</v>
      </c>
    </row>
    <row r="34" spans="1:18" ht="15" customHeight="1" thickTop="1" thickBot="1" x14ac:dyDescent="0.25">
      <c r="A34" s="16">
        <v>21</v>
      </c>
      <c r="B34" s="31" t="s">
        <v>165</v>
      </c>
      <c r="C34" s="331">
        <v>68</v>
      </c>
      <c r="D34" s="37">
        <f t="shared" si="9"/>
        <v>1</v>
      </c>
      <c r="E34" s="36">
        <f t="shared" si="10"/>
        <v>3</v>
      </c>
      <c r="F34" s="18">
        <f t="shared" si="2"/>
        <v>66</v>
      </c>
      <c r="G34" s="331">
        <v>3</v>
      </c>
      <c r="H34" s="18">
        <f t="shared" si="3"/>
        <v>22</v>
      </c>
      <c r="I34" s="18">
        <f t="shared" si="4"/>
        <v>33</v>
      </c>
      <c r="K34" s="259">
        <v>23</v>
      </c>
      <c r="L34" s="414" t="s">
        <v>330</v>
      </c>
      <c r="M34" s="414" t="s">
        <v>735</v>
      </c>
      <c r="N34" s="413" t="s">
        <v>736</v>
      </c>
      <c r="O34" s="336" t="s">
        <v>19</v>
      </c>
      <c r="P34" s="334" t="s">
        <v>42</v>
      </c>
      <c r="Q34" s="339"/>
      <c r="R34" s="329" t="s">
        <v>386</v>
      </c>
    </row>
    <row r="35" spans="1:18" ht="15" customHeight="1" thickTop="1" thickBot="1" x14ac:dyDescent="0.25">
      <c r="A35" s="23">
        <v>22</v>
      </c>
      <c r="B35" s="171" t="s">
        <v>164</v>
      </c>
      <c r="C35" s="331">
        <v>38</v>
      </c>
      <c r="D35" s="37">
        <f t="shared" si="9"/>
        <v>0</v>
      </c>
      <c r="E35" s="36">
        <f t="shared" si="10"/>
        <v>2</v>
      </c>
      <c r="F35" s="18">
        <f t="shared" si="2"/>
        <v>36</v>
      </c>
      <c r="G35" s="331">
        <v>2</v>
      </c>
      <c r="H35" s="18">
        <f t="shared" si="3"/>
        <v>18</v>
      </c>
      <c r="I35" s="18">
        <f t="shared" si="4"/>
        <v>30</v>
      </c>
      <c r="K35" s="259">
        <v>24</v>
      </c>
      <c r="L35" s="414" t="s">
        <v>299</v>
      </c>
      <c r="M35" s="414" t="s">
        <v>737</v>
      </c>
      <c r="N35" s="413" t="s">
        <v>738</v>
      </c>
      <c r="O35" s="329" t="s">
        <v>148</v>
      </c>
      <c r="P35" s="334" t="s">
        <v>73</v>
      </c>
      <c r="Q35" s="339"/>
      <c r="R35" s="329" t="s">
        <v>386</v>
      </c>
    </row>
    <row r="36" spans="1:18" ht="15" customHeight="1" thickTop="1" thickBot="1" x14ac:dyDescent="0.25">
      <c r="A36" s="23">
        <v>22</v>
      </c>
      <c r="B36" s="171" t="s">
        <v>163</v>
      </c>
      <c r="C36" s="331">
        <v>79</v>
      </c>
      <c r="D36" s="37">
        <f t="shared" si="9"/>
        <v>0</v>
      </c>
      <c r="E36" s="36">
        <f t="shared" si="10"/>
        <v>2</v>
      </c>
      <c r="F36" s="18">
        <f t="shared" si="2"/>
        <v>77</v>
      </c>
      <c r="G36" s="331">
        <v>3</v>
      </c>
      <c r="H36" s="18">
        <f t="shared" si="3"/>
        <v>25.666666666666668</v>
      </c>
      <c r="I36" s="18">
        <f t="shared" si="4"/>
        <v>21.999999999999996</v>
      </c>
      <c r="K36" s="259">
        <v>25</v>
      </c>
      <c r="L36" s="399" t="s">
        <v>494</v>
      </c>
      <c r="M36" s="399" t="s">
        <v>739</v>
      </c>
      <c r="N36" s="400" t="s">
        <v>740</v>
      </c>
      <c r="O36" s="334" t="s">
        <v>143</v>
      </c>
      <c r="P36" s="329" t="s">
        <v>148</v>
      </c>
      <c r="Q36" s="339"/>
      <c r="R36" s="339" t="s">
        <v>386</v>
      </c>
    </row>
    <row r="37" spans="1:18" ht="15" customHeight="1" thickTop="1" thickBot="1" x14ac:dyDescent="0.25">
      <c r="A37" s="8">
        <v>23</v>
      </c>
      <c r="B37" s="30" t="s">
        <v>162</v>
      </c>
      <c r="C37" s="331">
        <v>161</v>
      </c>
      <c r="D37" s="37">
        <f t="shared" si="9"/>
        <v>4</v>
      </c>
      <c r="E37" s="36">
        <f t="shared" si="10"/>
        <v>0</v>
      </c>
      <c r="F37" s="18">
        <f t="shared" si="2"/>
        <v>165</v>
      </c>
      <c r="G37" s="331">
        <v>6</v>
      </c>
      <c r="H37" s="18">
        <f t="shared" si="3"/>
        <v>27.5</v>
      </c>
      <c r="I37" s="18">
        <f t="shared" si="4"/>
        <v>33</v>
      </c>
      <c r="K37" s="259">
        <v>26</v>
      </c>
      <c r="L37" s="399" t="s">
        <v>494</v>
      </c>
      <c r="M37" s="399" t="s">
        <v>741</v>
      </c>
      <c r="N37" s="400" t="s">
        <v>742</v>
      </c>
      <c r="O37" s="167" t="s">
        <v>156</v>
      </c>
      <c r="P37" s="329" t="s">
        <v>147</v>
      </c>
      <c r="Q37" s="339"/>
      <c r="R37" s="339" t="s">
        <v>386</v>
      </c>
    </row>
    <row r="38" spans="1:18" ht="15" customHeight="1" thickTop="1" thickBot="1" x14ac:dyDescent="0.25">
      <c r="A38" s="8">
        <v>24</v>
      </c>
      <c r="B38" s="22" t="s">
        <v>161</v>
      </c>
      <c r="C38" s="331">
        <v>109</v>
      </c>
      <c r="D38" s="37">
        <f t="shared" si="9"/>
        <v>3</v>
      </c>
      <c r="E38" s="36">
        <f t="shared" si="10"/>
        <v>3</v>
      </c>
      <c r="F38" s="18">
        <f t="shared" si="2"/>
        <v>109</v>
      </c>
      <c r="G38" s="331">
        <v>4</v>
      </c>
      <c r="H38" s="18">
        <f t="shared" si="3"/>
        <v>27.25</v>
      </c>
      <c r="I38" s="18">
        <f t="shared" si="4"/>
        <v>23</v>
      </c>
      <c r="K38" s="259">
        <v>27</v>
      </c>
      <c r="L38" s="399" t="s">
        <v>259</v>
      </c>
      <c r="M38" s="399" t="s">
        <v>743</v>
      </c>
      <c r="N38" s="433" t="s">
        <v>744</v>
      </c>
      <c r="O38" s="435" t="s">
        <v>121</v>
      </c>
      <c r="P38" s="388" t="s">
        <v>109</v>
      </c>
      <c r="Q38" s="339"/>
      <c r="R38" s="339" t="s">
        <v>386</v>
      </c>
    </row>
    <row r="39" spans="1:18" ht="15" customHeight="1" thickTop="1" thickBot="1" x14ac:dyDescent="0.25">
      <c r="A39" s="8">
        <v>25</v>
      </c>
      <c r="B39" s="22" t="s">
        <v>160</v>
      </c>
      <c r="C39" s="331">
        <v>124</v>
      </c>
      <c r="D39" s="37">
        <f t="shared" si="9"/>
        <v>1</v>
      </c>
      <c r="E39" s="36">
        <f t="shared" si="10"/>
        <v>3</v>
      </c>
      <c r="F39" s="18">
        <f t="shared" si="2"/>
        <v>122</v>
      </c>
      <c r="G39" s="331">
        <v>4</v>
      </c>
      <c r="H39" s="18">
        <f t="shared" si="3"/>
        <v>30.5</v>
      </c>
      <c r="I39" s="18">
        <f t="shared" si="4"/>
        <v>10</v>
      </c>
      <c r="K39" s="259">
        <v>28</v>
      </c>
      <c r="L39" s="399" t="s">
        <v>487</v>
      </c>
      <c r="M39" s="399" t="s">
        <v>842</v>
      </c>
      <c r="N39" s="402" t="s">
        <v>843</v>
      </c>
      <c r="O39" s="401" t="s">
        <v>178</v>
      </c>
      <c r="P39" s="439" t="s">
        <v>177</v>
      </c>
      <c r="Q39" s="399" t="s">
        <v>775</v>
      </c>
      <c r="R39" s="454" t="s">
        <v>1277</v>
      </c>
    </row>
    <row r="40" spans="1:18" ht="15" customHeight="1" thickTop="1" thickBot="1" x14ac:dyDescent="0.25">
      <c r="A40" s="8">
        <v>26</v>
      </c>
      <c r="B40" s="139" t="s">
        <v>159</v>
      </c>
      <c r="C40" s="331">
        <v>56</v>
      </c>
      <c r="D40" s="37">
        <f t="shared" si="9"/>
        <v>2</v>
      </c>
      <c r="E40" s="36">
        <f t="shared" si="10"/>
        <v>0</v>
      </c>
      <c r="F40" s="18">
        <f t="shared" si="2"/>
        <v>58</v>
      </c>
      <c r="G40" s="331">
        <v>2</v>
      </c>
      <c r="H40" s="18">
        <f t="shared" si="3"/>
        <v>29</v>
      </c>
      <c r="I40" s="18">
        <f t="shared" si="4"/>
        <v>8</v>
      </c>
      <c r="K40" s="259">
        <v>29</v>
      </c>
      <c r="L40" s="399" t="s">
        <v>258</v>
      </c>
      <c r="M40" s="399" t="s">
        <v>844</v>
      </c>
      <c r="N40" s="402" t="s">
        <v>845</v>
      </c>
      <c r="O40" s="401" t="s">
        <v>130</v>
      </c>
      <c r="P40" s="401" t="s">
        <v>128</v>
      </c>
      <c r="Q40" s="399" t="s">
        <v>775</v>
      </c>
      <c r="R40" s="339" t="s">
        <v>386</v>
      </c>
    </row>
    <row r="41" spans="1:18" ht="15" customHeight="1" thickTop="1" thickBot="1" x14ac:dyDescent="0.25">
      <c r="A41" s="8">
        <v>27</v>
      </c>
      <c r="B41" s="24" t="s">
        <v>158</v>
      </c>
      <c r="C41" s="331">
        <v>72</v>
      </c>
      <c r="D41" s="37">
        <f t="shared" si="9"/>
        <v>1</v>
      </c>
      <c r="E41" s="36">
        <f t="shared" si="10"/>
        <v>0</v>
      </c>
      <c r="F41" s="18">
        <f t="shared" si="2"/>
        <v>73</v>
      </c>
      <c r="G41" s="331">
        <v>3</v>
      </c>
      <c r="H41" s="18">
        <f t="shared" si="3"/>
        <v>24.333333333333332</v>
      </c>
      <c r="I41" s="18">
        <f t="shared" si="4"/>
        <v>26.000000000000004</v>
      </c>
      <c r="K41" s="259">
        <v>30</v>
      </c>
      <c r="L41" s="399" t="s">
        <v>299</v>
      </c>
      <c r="M41" s="399" t="s">
        <v>846</v>
      </c>
      <c r="N41" s="402" t="s">
        <v>847</v>
      </c>
      <c r="O41" s="401" t="s">
        <v>59</v>
      </c>
      <c r="P41" s="401" t="s">
        <v>74</v>
      </c>
      <c r="Q41" s="399" t="s">
        <v>775</v>
      </c>
      <c r="R41" s="454" t="s">
        <v>886</v>
      </c>
    </row>
    <row r="42" spans="1:18" ht="15" customHeight="1" thickTop="1" thickBot="1" x14ac:dyDescent="0.25">
      <c r="A42" s="8">
        <v>28</v>
      </c>
      <c r="B42" s="24" t="s">
        <v>157</v>
      </c>
      <c r="C42" s="331">
        <v>8</v>
      </c>
      <c r="D42" s="37">
        <f t="shared" si="9"/>
        <v>0</v>
      </c>
      <c r="E42" s="36">
        <f t="shared" si="10"/>
        <v>0</v>
      </c>
      <c r="F42" s="18">
        <f t="shared" si="2"/>
        <v>8</v>
      </c>
      <c r="G42" s="331">
        <v>2</v>
      </c>
      <c r="H42" s="18">
        <f t="shared" si="3"/>
        <v>4</v>
      </c>
      <c r="I42" s="18">
        <f t="shared" si="4"/>
        <v>58</v>
      </c>
      <c r="K42" s="259">
        <v>31</v>
      </c>
      <c r="L42" s="399" t="s">
        <v>383</v>
      </c>
      <c r="M42" s="399" t="s">
        <v>848</v>
      </c>
      <c r="N42" s="402" t="s">
        <v>849</v>
      </c>
      <c r="O42" s="408" t="s">
        <v>850</v>
      </c>
      <c r="P42" s="404" t="s">
        <v>2</v>
      </c>
      <c r="Q42" s="399" t="s">
        <v>851</v>
      </c>
      <c r="R42" s="339" t="s">
        <v>386</v>
      </c>
    </row>
    <row r="43" spans="1:18" ht="15" customHeight="1" thickTop="1" x14ac:dyDescent="0.2">
      <c r="A43" s="8">
        <v>29</v>
      </c>
      <c r="B43" s="20" t="s">
        <v>193</v>
      </c>
      <c r="C43" s="348">
        <f>SUM(C33:C42)</f>
        <v>885</v>
      </c>
      <c r="D43" s="348">
        <f t="shared" ref="D43:I43" si="11">SUM(D33:D42)</f>
        <v>14</v>
      </c>
      <c r="E43" s="348">
        <f t="shared" si="11"/>
        <v>13</v>
      </c>
      <c r="F43" s="348">
        <f t="shared" si="11"/>
        <v>886</v>
      </c>
      <c r="G43" s="348">
        <f t="shared" si="11"/>
        <v>34</v>
      </c>
      <c r="H43" s="348">
        <f t="shared" si="11"/>
        <v>242.65</v>
      </c>
      <c r="I43" s="348">
        <f t="shared" si="11"/>
        <v>236</v>
      </c>
      <c r="K43" s="259">
        <v>32</v>
      </c>
      <c r="L43" s="399" t="s">
        <v>299</v>
      </c>
      <c r="M43" s="399" t="s">
        <v>852</v>
      </c>
      <c r="N43" s="402" t="s">
        <v>853</v>
      </c>
      <c r="O43" s="334" t="s">
        <v>71</v>
      </c>
      <c r="P43" s="334" t="s">
        <v>69</v>
      </c>
      <c r="Q43" s="399" t="s">
        <v>792</v>
      </c>
      <c r="R43" s="454" t="s">
        <v>886</v>
      </c>
    </row>
    <row r="44" spans="1:18" ht="15" customHeight="1" thickBot="1" x14ac:dyDescent="0.25">
      <c r="A44" s="8">
        <v>30</v>
      </c>
      <c r="B44" s="65" t="s">
        <v>156</v>
      </c>
      <c r="C44" s="331">
        <v>195</v>
      </c>
      <c r="D44" s="37">
        <f t="shared" ref="D44:D51" si="12">COUNTIF(P$12:P$10001,B44)</f>
        <v>5</v>
      </c>
      <c r="E44" s="36">
        <f t="shared" ref="E44:E51" si="13">COUNTIF(O$12:O$10001,B44)</f>
        <v>3</v>
      </c>
      <c r="F44" s="18">
        <f t="shared" si="2"/>
        <v>197</v>
      </c>
      <c r="G44" s="331">
        <v>5</v>
      </c>
      <c r="H44" s="18">
        <f t="shared" si="3"/>
        <v>39.4</v>
      </c>
      <c r="I44" s="18">
        <f t="shared" si="4"/>
        <v>-31.999999999999993</v>
      </c>
      <c r="K44" s="259">
        <v>33</v>
      </c>
      <c r="L44" s="399" t="s">
        <v>487</v>
      </c>
      <c r="M44" s="399" t="s">
        <v>854</v>
      </c>
      <c r="N44" s="402" t="s">
        <v>855</v>
      </c>
      <c r="O44" s="403" t="s">
        <v>89</v>
      </c>
      <c r="P44" s="401" t="s">
        <v>168</v>
      </c>
      <c r="Q44" s="399" t="s">
        <v>792</v>
      </c>
      <c r="R44" s="339" t="s">
        <v>386</v>
      </c>
    </row>
    <row r="45" spans="1:18" ht="15" customHeight="1" thickTop="1" thickBot="1" x14ac:dyDescent="0.25">
      <c r="A45" s="8">
        <v>31</v>
      </c>
      <c r="B45" s="34" t="s">
        <v>187</v>
      </c>
      <c r="C45" s="331">
        <v>130</v>
      </c>
      <c r="D45" s="37">
        <f t="shared" si="12"/>
        <v>3</v>
      </c>
      <c r="E45" s="36">
        <f t="shared" si="13"/>
        <v>2</v>
      </c>
      <c r="F45" s="18">
        <f t="shared" si="2"/>
        <v>131</v>
      </c>
      <c r="G45" s="331">
        <v>4</v>
      </c>
      <c r="H45" s="18">
        <f t="shared" si="3"/>
        <v>32.75</v>
      </c>
      <c r="I45" s="18">
        <f t="shared" si="4"/>
        <v>1</v>
      </c>
      <c r="K45" s="259">
        <v>34</v>
      </c>
      <c r="L45" s="399" t="s">
        <v>383</v>
      </c>
      <c r="M45" s="399" t="s">
        <v>856</v>
      </c>
      <c r="N45" s="402" t="s">
        <v>857</v>
      </c>
      <c r="O45" s="401" t="s">
        <v>150</v>
      </c>
      <c r="P45" s="405" t="s">
        <v>141</v>
      </c>
      <c r="Q45" s="399" t="s">
        <v>775</v>
      </c>
      <c r="R45" s="339" t="s">
        <v>386</v>
      </c>
    </row>
    <row r="46" spans="1:18" ht="15" customHeight="1" thickTop="1" thickBot="1" x14ac:dyDescent="0.25">
      <c r="A46" s="14">
        <v>32</v>
      </c>
      <c r="B46" s="17" t="s">
        <v>155</v>
      </c>
      <c r="C46" s="331">
        <v>73</v>
      </c>
      <c r="D46" s="37">
        <f t="shared" si="12"/>
        <v>0</v>
      </c>
      <c r="E46" s="36">
        <f t="shared" si="13"/>
        <v>1</v>
      </c>
      <c r="F46" s="18">
        <f t="shared" si="2"/>
        <v>72</v>
      </c>
      <c r="G46" s="331">
        <v>3</v>
      </c>
      <c r="H46" s="18">
        <f t="shared" si="3"/>
        <v>24</v>
      </c>
      <c r="I46" s="18">
        <f t="shared" si="4"/>
        <v>27</v>
      </c>
      <c r="K46" s="259">
        <v>35</v>
      </c>
      <c r="L46" s="399" t="s">
        <v>634</v>
      </c>
      <c r="M46" s="399" t="s">
        <v>858</v>
      </c>
      <c r="N46" s="402" t="s">
        <v>859</v>
      </c>
      <c r="O46" s="336" t="s">
        <v>165</v>
      </c>
      <c r="P46" s="404" t="s">
        <v>156</v>
      </c>
      <c r="Q46" s="399" t="s">
        <v>792</v>
      </c>
      <c r="R46" s="454" t="s">
        <v>1283</v>
      </c>
    </row>
    <row r="47" spans="1:18" ht="15" customHeight="1" thickTop="1" thickBot="1" x14ac:dyDescent="0.25">
      <c r="A47" s="14">
        <v>33</v>
      </c>
      <c r="B47" s="17" t="s">
        <v>154</v>
      </c>
      <c r="C47" s="331">
        <v>24</v>
      </c>
      <c r="D47" s="37">
        <f t="shared" si="12"/>
        <v>0</v>
      </c>
      <c r="E47" s="36">
        <f t="shared" si="13"/>
        <v>0</v>
      </c>
      <c r="F47" s="18">
        <f t="shared" si="2"/>
        <v>24</v>
      </c>
      <c r="G47" s="331">
        <v>1</v>
      </c>
      <c r="H47" s="18">
        <f t="shared" si="3"/>
        <v>24</v>
      </c>
      <c r="I47" s="18">
        <f t="shared" si="4"/>
        <v>9</v>
      </c>
      <c r="K47" s="259">
        <v>36</v>
      </c>
      <c r="L47" s="399" t="s">
        <v>299</v>
      </c>
      <c r="M47" s="399" t="s">
        <v>860</v>
      </c>
      <c r="N47" s="402" t="s">
        <v>861</v>
      </c>
      <c r="O47" s="401" t="s">
        <v>63</v>
      </c>
      <c r="P47" s="334" t="s">
        <v>71</v>
      </c>
      <c r="Q47" s="399" t="s">
        <v>862</v>
      </c>
      <c r="R47" s="339" t="s">
        <v>386</v>
      </c>
    </row>
    <row r="48" spans="1:18" ht="15" customHeight="1" thickTop="1" thickBot="1" x14ac:dyDescent="0.25">
      <c r="A48" s="14">
        <v>34</v>
      </c>
      <c r="B48" s="17" t="s">
        <v>10</v>
      </c>
      <c r="C48" s="331">
        <v>20</v>
      </c>
      <c r="D48" s="37">
        <f t="shared" si="12"/>
        <v>0</v>
      </c>
      <c r="E48" s="36">
        <f t="shared" si="13"/>
        <v>2</v>
      </c>
      <c r="F48" s="18">
        <f t="shared" si="2"/>
        <v>18</v>
      </c>
      <c r="G48" s="331">
        <v>1</v>
      </c>
      <c r="H48" s="18">
        <f t="shared" si="3"/>
        <v>18</v>
      </c>
      <c r="I48" s="18">
        <f t="shared" si="4"/>
        <v>15</v>
      </c>
      <c r="K48" s="259">
        <v>37</v>
      </c>
      <c r="L48" s="399" t="s">
        <v>487</v>
      </c>
      <c r="M48" s="399" t="s">
        <v>956</v>
      </c>
      <c r="N48" s="402" t="s">
        <v>957</v>
      </c>
      <c r="O48" s="441" t="s">
        <v>65</v>
      </c>
      <c r="P48" s="439" t="s">
        <v>177</v>
      </c>
      <c r="Q48" s="436" t="s">
        <v>1284</v>
      </c>
      <c r="R48" s="329" t="s">
        <v>386</v>
      </c>
    </row>
    <row r="49" spans="1:18" ht="15" customHeight="1" thickTop="1" thickBot="1" x14ac:dyDescent="0.25">
      <c r="A49" s="14">
        <v>35</v>
      </c>
      <c r="B49" s="65" t="s">
        <v>153</v>
      </c>
      <c r="C49" s="331">
        <v>195</v>
      </c>
      <c r="D49" s="37">
        <f t="shared" si="12"/>
        <v>3</v>
      </c>
      <c r="E49" s="36">
        <f t="shared" si="13"/>
        <v>3</v>
      </c>
      <c r="F49" s="18">
        <f t="shared" si="2"/>
        <v>195</v>
      </c>
      <c r="G49" s="331">
        <v>6</v>
      </c>
      <c r="H49" s="18">
        <f t="shared" si="3"/>
        <v>32.5</v>
      </c>
      <c r="I49" s="18">
        <f t="shared" si="4"/>
        <v>3</v>
      </c>
      <c r="K49" s="259">
        <v>38</v>
      </c>
      <c r="L49" s="399" t="s">
        <v>299</v>
      </c>
      <c r="M49" s="399" t="s">
        <v>958</v>
      </c>
      <c r="N49" s="402" t="s">
        <v>959</v>
      </c>
      <c r="O49" s="334" t="s">
        <v>71</v>
      </c>
      <c r="P49" s="334" t="s">
        <v>72</v>
      </c>
      <c r="Q49" s="399" t="s">
        <v>792</v>
      </c>
      <c r="R49" s="329" t="s">
        <v>386</v>
      </c>
    </row>
    <row r="50" spans="1:18" ht="15" customHeight="1" thickTop="1" thickBot="1" x14ac:dyDescent="0.25">
      <c r="A50" s="14">
        <v>36</v>
      </c>
      <c r="B50" s="65" t="s">
        <v>152</v>
      </c>
      <c r="C50" s="331">
        <v>122</v>
      </c>
      <c r="D50" s="37">
        <f t="shared" si="12"/>
        <v>4</v>
      </c>
      <c r="E50" s="36">
        <f t="shared" si="13"/>
        <v>0</v>
      </c>
      <c r="F50" s="18">
        <f t="shared" si="2"/>
        <v>126</v>
      </c>
      <c r="G50" s="331">
        <v>4</v>
      </c>
      <c r="H50" s="18">
        <f t="shared" si="3"/>
        <v>31.5</v>
      </c>
      <c r="I50" s="18">
        <f t="shared" si="4"/>
        <v>6</v>
      </c>
      <c r="K50" s="259">
        <v>39</v>
      </c>
      <c r="L50" s="399" t="s">
        <v>383</v>
      </c>
      <c r="M50" s="399" t="s">
        <v>960</v>
      </c>
      <c r="N50" s="402" t="s">
        <v>961</v>
      </c>
      <c r="O50" s="289" t="s">
        <v>144</v>
      </c>
      <c r="P50" s="289" t="s">
        <v>148</v>
      </c>
      <c r="Q50" s="399" t="s">
        <v>792</v>
      </c>
      <c r="R50" s="339" t="s">
        <v>386</v>
      </c>
    </row>
    <row r="51" spans="1:18" ht="15" customHeight="1" thickTop="1" thickBot="1" x14ac:dyDescent="0.25">
      <c r="A51" s="14"/>
      <c r="B51" s="65" t="s">
        <v>365</v>
      </c>
      <c r="C51" s="331">
        <v>34</v>
      </c>
      <c r="D51" s="37">
        <f t="shared" si="12"/>
        <v>8</v>
      </c>
      <c r="E51" s="36">
        <f t="shared" si="13"/>
        <v>1</v>
      </c>
      <c r="F51" s="18">
        <f>SUM(C51+D51-E51)</f>
        <v>41</v>
      </c>
      <c r="G51" s="331">
        <v>2</v>
      </c>
      <c r="H51" s="18">
        <f>F51/G51</f>
        <v>20.5</v>
      </c>
      <c r="I51" s="18">
        <f>(33-H51)*G51</f>
        <v>25</v>
      </c>
      <c r="K51" s="259">
        <v>40</v>
      </c>
      <c r="L51" s="399" t="s">
        <v>330</v>
      </c>
      <c r="M51" s="399" t="s">
        <v>2508</v>
      </c>
      <c r="N51" s="402" t="s">
        <v>2509</v>
      </c>
      <c r="O51" s="401" t="s">
        <v>30</v>
      </c>
      <c r="P51" s="334" t="s">
        <v>38</v>
      </c>
      <c r="Q51" s="399" t="s">
        <v>775</v>
      </c>
      <c r="R51" s="193" t="s">
        <v>386</v>
      </c>
    </row>
    <row r="52" spans="1:18" ht="15" customHeight="1" thickTop="1" x14ac:dyDescent="0.2">
      <c r="A52" s="14"/>
      <c r="B52" s="20" t="s">
        <v>193</v>
      </c>
      <c r="C52" s="348">
        <f>SUM(C44:C50)</f>
        <v>759</v>
      </c>
      <c r="D52" s="348">
        <f t="shared" ref="D52:I52" si="14">SUM(D44:D50)</f>
        <v>15</v>
      </c>
      <c r="E52" s="348">
        <f t="shared" si="14"/>
        <v>11</v>
      </c>
      <c r="F52" s="348">
        <f t="shared" si="14"/>
        <v>763</v>
      </c>
      <c r="G52" s="348">
        <f t="shared" si="14"/>
        <v>24</v>
      </c>
      <c r="H52" s="348">
        <f t="shared" si="14"/>
        <v>202.15</v>
      </c>
      <c r="I52" s="348">
        <f t="shared" si="14"/>
        <v>29.000000000000007</v>
      </c>
      <c r="K52" s="259">
        <v>41</v>
      </c>
      <c r="L52" s="399" t="s">
        <v>487</v>
      </c>
      <c r="M52" s="399" t="s">
        <v>964</v>
      </c>
      <c r="N52" s="402" t="s">
        <v>965</v>
      </c>
      <c r="O52" s="401" t="s">
        <v>7</v>
      </c>
      <c r="P52" s="439" t="s">
        <v>174</v>
      </c>
      <c r="Q52" s="399" t="s">
        <v>792</v>
      </c>
      <c r="R52" s="339" t="s">
        <v>386</v>
      </c>
    </row>
    <row r="53" spans="1:18" ht="15" customHeight="1" thickBot="1" x14ac:dyDescent="0.25">
      <c r="A53" s="14">
        <v>37</v>
      </c>
      <c r="B53" s="17" t="s">
        <v>151</v>
      </c>
      <c r="C53" s="331">
        <v>61</v>
      </c>
      <c r="D53" s="37">
        <f t="shared" ref="D53:D64" si="15">COUNTIF(P$12:P$10001,B53)</f>
        <v>1</v>
      </c>
      <c r="E53" s="36">
        <f t="shared" ref="E53:E64" si="16">COUNTIF(O$12:O$10001,B53)</f>
        <v>0</v>
      </c>
      <c r="F53" s="18">
        <f t="shared" si="2"/>
        <v>62</v>
      </c>
      <c r="G53" s="331">
        <v>2</v>
      </c>
      <c r="H53" s="18">
        <f t="shared" si="3"/>
        <v>31</v>
      </c>
      <c r="I53" s="18">
        <f t="shared" si="4"/>
        <v>4</v>
      </c>
      <c r="K53" s="259">
        <v>42</v>
      </c>
      <c r="L53" s="399" t="s">
        <v>487</v>
      </c>
      <c r="M53" s="399" t="s">
        <v>966</v>
      </c>
      <c r="N53" s="402" t="s">
        <v>967</v>
      </c>
      <c r="O53" s="401" t="s">
        <v>173</v>
      </c>
      <c r="P53" s="439" t="s">
        <v>174</v>
      </c>
      <c r="Q53" s="399" t="s">
        <v>977</v>
      </c>
      <c r="R53" s="339" t="s">
        <v>386</v>
      </c>
    </row>
    <row r="54" spans="1:18" ht="15" customHeight="1" thickTop="1" thickBot="1" x14ac:dyDescent="0.25">
      <c r="A54" s="14">
        <v>38</v>
      </c>
      <c r="B54" s="17" t="s">
        <v>150</v>
      </c>
      <c r="C54" s="331">
        <v>110</v>
      </c>
      <c r="D54" s="37">
        <f t="shared" si="15"/>
        <v>3</v>
      </c>
      <c r="E54" s="36">
        <f t="shared" si="16"/>
        <v>6</v>
      </c>
      <c r="F54" s="18">
        <f t="shared" si="2"/>
        <v>107</v>
      </c>
      <c r="G54" s="331">
        <v>3</v>
      </c>
      <c r="H54" s="18">
        <f t="shared" si="3"/>
        <v>35.666666666666664</v>
      </c>
      <c r="I54" s="18">
        <f t="shared" si="4"/>
        <v>-7.9999999999999929</v>
      </c>
      <c r="K54" s="259">
        <v>43</v>
      </c>
      <c r="L54" s="399" t="s">
        <v>255</v>
      </c>
      <c r="M54" s="399" t="s">
        <v>968</v>
      </c>
      <c r="N54" s="402" t="s">
        <v>497</v>
      </c>
      <c r="O54" s="442" t="s">
        <v>551</v>
      </c>
      <c r="P54" s="401" t="s">
        <v>140</v>
      </c>
      <c r="Q54" s="436" t="s">
        <v>792</v>
      </c>
      <c r="R54" s="339" t="s">
        <v>386</v>
      </c>
    </row>
    <row r="55" spans="1:18" ht="15" customHeight="1" thickTop="1" thickBot="1" x14ac:dyDescent="0.25">
      <c r="A55" s="14">
        <v>39</v>
      </c>
      <c r="B55" s="17" t="s">
        <v>149</v>
      </c>
      <c r="C55" s="331">
        <v>144</v>
      </c>
      <c r="D55" s="37">
        <f t="shared" si="15"/>
        <v>3</v>
      </c>
      <c r="E55" s="36">
        <f t="shared" si="16"/>
        <v>7</v>
      </c>
      <c r="F55" s="18">
        <f t="shared" si="2"/>
        <v>140</v>
      </c>
      <c r="G55" s="331">
        <v>4</v>
      </c>
      <c r="H55" s="18">
        <f t="shared" si="3"/>
        <v>35</v>
      </c>
      <c r="I55" s="18">
        <f t="shared" si="4"/>
        <v>-8</v>
      </c>
      <c r="K55" s="259">
        <v>44</v>
      </c>
      <c r="L55" s="399" t="s">
        <v>487</v>
      </c>
      <c r="M55" s="399" t="s">
        <v>969</v>
      </c>
      <c r="N55" s="402" t="s">
        <v>970</v>
      </c>
      <c r="O55" s="167" t="s">
        <v>105</v>
      </c>
      <c r="P55" s="401" t="s">
        <v>178</v>
      </c>
      <c r="Q55" s="399" t="s">
        <v>792</v>
      </c>
      <c r="R55" s="339" t="s">
        <v>386</v>
      </c>
    </row>
    <row r="56" spans="1:18" ht="15" customHeight="1" thickTop="1" thickBot="1" x14ac:dyDescent="0.25">
      <c r="A56" s="14">
        <v>40</v>
      </c>
      <c r="B56" s="18" t="s">
        <v>148</v>
      </c>
      <c r="C56" s="331">
        <v>142</v>
      </c>
      <c r="D56" s="37">
        <f t="shared" si="15"/>
        <v>7</v>
      </c>
      <c r="E56" s="36">
        <f t="shared" si="16"/>
        <v>4</v>
      </c>
      <c r="F56" s="18">
        <f t="shared" si="2"/>
        <v>145</v>
      </c>
      <c r="G56" s="331">
        <v>4</v>
      </c>
      <c r="H56" s="18">
        <f t="shared" si="3"/>
        <v>36.25</v>
      </c>
      <c r="I56" s="18">
        <f t="shared" si="4"/>
        <v>-13</v>
      </c>
      <c r="K56" s="259">
        <v>45</v>
      </c>
      <c r="L56" s="399" t="s">
        <v>218</v>
      </c>
      <c r="M56" s="399" t="s">
        <v>971</v>
      </c>
      <c r="N56" s="402" t="s">
        <v>972</v>
      </c>
      <c r="O56" s="401" t="s">
        <v>10</v>
      </c>
      <c r="P56" s="401" t="s">
        <v>545</v>
      </c>
      <c r="Q56" s="399" t="s">
        <v>775</v>
      </c>
      <c r="R56" s="339" t="s">
        <v>386</v>
      </c>
    </row>
    <row r="57" spans="1:18" ht="15" customHeight="1" thickTop="1" thickBot="1" x14ac:dyDescent="0.25">
      <c r="A57" s="14">
        <v>41</v>
      </c>
      <c r="B57" s="18" t="s">
        <v>147</v>
      </c>
      <c r="C57" s="331">
        <v>119</v>
      </c>
      <c r="D57" s="37">
        <f t="shared" si="15"/>
        <v>3</v>
      </c>
      <c r="E57" s="36">
        <f t="shared" si="16"/>
        <v>1</v>
      </c>
      <c r="F57" s="18">
        <f t="shared" si="2"/>
        <v>121</v>
      </c>
      <c r="G57" s="331">
        <v>4</v>
      </c>
      <c r="H57" s="18">
        <f t="shared" si="3"/>
        <v>30.25</v>
      </c>
      <c r="I57" s="18">
        <f t="shared" si="4"/>
        <v>11</v>
      </c>
      <c r="K57" s="259">
        <v>46</v>
      </c>
      <c r="L57" s="399" t="s">
        <v>234</v>
      </c>
      <c r="M57" s="399" t="s">
        <v>973</v>
      </c>
      <c r="N57" s="402" t="s">
        <v>974</v>
      </c>
      <c r="O57" s="443" t="s">
        <v>390</v>
      </c>
      <c r="P57" s="336" t="s">
        <v>161</v>
      </c>
      <c r="Q57" s="399" t="s">
        <v>792</v>
      </c>
      <c r="R57" s="339" t="s">
        <v>386</v>
      </c>
    </row>
    <row r="58" spans="1:18" ht="15" customHeight="1" thickTop="1" thickBot="1" x14ac:dyDescent="0.25">
      <c r="A58" s="14">
        <v>42</v>
      </c>
      <c r="B58" s="18" t="s">
        <v>146</v>
      </c>
      <c r="C58" s="331">
        <v>49</v>
      </c>
      <c r="D58" s="37">
        <f t="shared" si="15"/>
        <v>1</v>
      </c>
      <c r="E58" s="36">
        <f t="shared" si="16"/>
        <v>0</v>
      </c>
      <c r="F58" s="18">
        <f t="shared" si="2"/>
        <v>50</v>
      </c>
      <c r="G58" s="331">
        <v>2</v>
      </c>
      <c r="H58" s="18">
        <f t="shared" si="3"/>
        <v>25</v>
      </c>
      <c r="I58" s="18">
        <f t="shared" si="4"/>
        <v>16</v>
      </c>
      <c r="K58" s="259">
        <v>47</v>
      </c>
      <c r="L58" s="399" t="s">
        <v>487</v>
      </c>
      <c r="M58" s="399" t="s">
        <v>975</v>
      </c>
      <c r="N58" s="402" t="s">
        <v>976</v>
      </c>
      <c r="O58" s="336" t="s">
        <v>161</v>
      </c>
      <c r="P58" s="439" t="s">
        <v>177</v>
      </c>
      <c r="Q58" s="399" t="s">
        <v>792</v>
      </c>
      <c r="R58" s="454" t="s">
        <v>1277</v>
      </c>
    </row>
    <row r="59" spans="1:18" ht="15" customHeight="1" thickTop="1" thickBot="1" x14ac:dyDescent="0.25">
      <c r="A59" s="14">
        <v>43</v>
      </c>
      <c r="B59" s="18" t="s">
        <v>145</v>
      </c>
      <c r="C59" s="331">
        <v>109</v>
      </c>
      <c r="D59" s="37">
        <f t="shared" si="15"/>
        <v>0</v>
      </c>
      <c r="E59" s="36">
        <f t="shared" si="16"/>
        <v>3</v>
      </c>
      <c r="F59" s="18">
        <f t="shared" si="2"/>
        <v>106</v>
      </c>
      <c r="G59" s="331">
        <v>4</v>
      </c>
      <c r="H59" s="18">
        <f t="shared" si="3"/>
        <v>26.5</v>
      </c>
      <c r="I59" s="18">
        <f t="shared" si="4"/>
        <v>26</v>
      </c>
      <c r="K59" s="259">
        <v>48</v>
      </c>
      <c r="L59" s="399" t="s">
        <v>255</v>
      </c>
      <c r="M59" s="399" t="s">
        <v>1069</v>
      </c>
      <c r="N59" s="400" t="s">
        <v>1070</v>
      </c>
      <c r="O59" s="401" t="s">
        <v>140</v>
      </c>
      <c r="P59" s="403" t="s">
        <v>135</v>
      </c>
      <c r="Q59" s="339"/>
      <c r="R59" s="339" t="s">
        <v>386</v>
      </c>
    </row>
    <row r="60" spans="1:18" ht="15" customHeight="1" thickTop="1" thickBot="1" x14ac:dyDescent="0.25">
      <c r="A60" s="14">
        <v>44</v>
      </c>
      <c r="B60" s="18" t="s">
        <v>144</v>
      </c>
      <c r="C60" s="331">
        <v>124</v>
      </c>
      <c r="D60" s="37">
        <f t="shared" si="15"/>
        <v>3</v>
      </c>
      <c r="E60" s="36">
        <f t="shared" si="16"/>
        <v>5</v>
      </c>
      <c r="F60" s="18">
        <f t="shared" si="2"/>
        <v>122</v>
      </c>
      <c r="G60" s="331">
        <v>4</v>
      </c>
      <c r="H60" s="18">
        <f t="shared" si="3"/>
        <v>30.5</v>
      </c>
      <c r="I60" s="18">
        <f t="shared" si="4"/>
        <v>10</v>
      </c>
      <c r="K60" s="259">
        <v>49</v>
      </c>
      <c r="L60" s="399" t="s">
        <v>383</v>
      </c>
      <c r="M60" s="399" t="s">
        <v>1071</v>
      </c>
      <c r="N60" s="402" t="s">
        <v>1072</v>
      </c>
      <c r="O60" s="289" t="s">
        <v>145</v>
      </c>
      <c r="P60" s="401" t="s">
        <v>150</v>
      </c>
      <c r="Q60" s="339"/>
      <c r="R60" s="437" t="s">
        <v>863</v>
      </c>
    </row>
    <row r="61" spans="1:18" ht="15" customHeight="1" thickTop="1" thickBot="1" x14ac:dyDescent="0.25">
      <c r="A61" s="8">
        <v>45</v>
      </c>
      <c r="B61" s="17" t="s">
        <v>143</v>
      </c>
      <c r="C61" s="331">
        <v>52</v>
      </c>
      <c r="D61" s="37">
        <f t="shared" si="15"/>
        <v>0</v>
      </c>
      <c r="E61" s="36">
        <f t="shared" si="16"/>
        <v>3</v>
      </c>
      <c r="F61" s="18">
        <f t="shared" si="2"/>
        <v>49</v>
      </c>
      <c r="G61" s="331">
        <v>2</v>
      </c>
      <c r="H61" s="18">
        <f t="shared" si="3"/>
        <v>24.5</v>
      </c>
      <c r="I61" s="18">
        <f t="shared" si="4"/>
        <v>17</v>
      </c>
      <c r="K61" s="259">
        <v>50</v>
      </c>
      <c r="L61" s="399" t="s">
        <v>383</v>
      </c>
      <c r="M61" s="399" t="s">
        <v>1073</v>
      </c>
      <c r="N61" s="402" t="s">
        <v>1074</v>
      </c>
      <c r="O61" s="167" t="s">
        <v>2</v>
      </c>
      <c r="P61" s="289" t="s">
        <v>148</v>
      </c>
      <c r="Q61" s="339"/>
      <c r="R61" s="437" t="s">
        <v>1280</v>
      </c>
    </row>
    <row r="62" spans="1:18" ht="15" customHeight="1" thickTop="1" thickBot="1" x14ac:dyDescent="0.25">
      <c r="A62" s="152">
        <v>46</v>
      </c>
      <c r="B62" s="70" t="s">
        <v>142</v>
      </c>
      <c r="C62" s="331">
        <v>113</v>
      </c>
      <c r="D62" s="37">
        <f t="shared" si="15"/>
        <v>10</v>
      </c>
      <c r="E62" s="36">
        <f t="shared" si="16"/>
        <v>0</v>
      </c>
      <c r="F62" s="18">
        <f t="shared" si="2"/>
        <v>123</v>
      </c>
      <c r="G62" s="331">
        <v>4</v>
      </c>
      <c r="H62" s="18">
        <f t="shared" si="3"/>
        <v>30.75</v>
      </c>
      <c r="I62" s="18">
        <f t="shared" si="4"/>
        <v>9</v>
      </c>
      <c r="K62" s="259">
        <v>51</v>
      </c>
      <c r="L62" s="399" t="s">
        <v>234</v>
      </c>
      <c r="M62" s="399" t="s">
        <v>1075</v>
      </c>
      <c r="N62" s="400" t="s">
        <v>1076</v>
      </c>
      <c r="O62" s="167" t="s">
        <v>153</v>
      </c>
      <c r="P62" s="336" t="s">
        <v>161</v>
      </c>
      <c r="Q62" s="339"/>
      <c r="R62" s="329" t="s">
        <v>386</v>
      </c>
    </row>
    <row r="63" spans="1:18" ht="15" customHeight="1" thickTop="1" thickBot="1" x14ac:dyDescent="0.25">
      <c r="A63" s="14">
        <v>47</v>
      </c>
      <c r="B63" s="35" t="s">
        <v>2</v>
      </c>
      <c r="C63" s="331">
        <v>99</v>
      </c>
      <c r="D63" s="37">
        <f t="shared" si="15"/>
        <v>5</v>
      </c>
      <c r="E63" s="36">
        <f t="shared" si="16"/>
        <v>2</v>
      </c>
      <c r="F63" s="18">
        <f t="shared" si="2"/>
        <v>102</v>
      </c>
      <c r="G63" s="331">
        <v>3</v>
      </c>
      <c r="H63" s="18">
        <f t="shared" si="3"/>
        <v>34</v>
      </c>
      <c r="I63" s="18">
        <f t="shared" si="4"/>
        <v>-3</v>
      </c>
      <c r="K63" s="259">
        <v>52</v>
      </c>
      <c r="L63" s="399" t="s">
        <v>299</v>
      </c>
      <c r="M63" s="399" t="s">
        <v>1077</v>
      </c>
      <c r="N63" s="402" t="s">
        <v>1078</v>
      </c>
      <c r="O63" s="401" t="s">
        <v>9</v>
      </c>
      <c r="P63" s="334" t="s">
        <v>70</v>
      </c>
      <c r="Q63" s="339"/>
      <c r="R63" s="339" t="s">
        <v>386</v>
      </c>
    </row>
    <row r="64" spans="1:18" ht="15" customHeight="1" thickTop="1" thickBot="1" x14ac:dyDescent="0.25">
      <c r="A64" s="152">
        <v>48</v>
      </c>
      <c r="B64" s="453" t="s">
        <v>141</v>
      </c>
      <c r="C64" s="331">
        <v>90</v>
      </c>
      <c r="D64" s="37">
        <f t="shared" si="15"/>
        <v>3</v>
      </c>
      <c r="E64" s="36">
        <f t="shared" si="16"/>
        <v>2</v>
      </c>
      <c r="F64" s="18">
        <f t="shared" si="2"/>
        <v>91</v>
      </c>
      <c r="G64" s="331">
        <v>3</v>
      </c>
      <c r="H64" s="18">
        <f t="shared" si="3"/>
        <v>30.333333333333332</v>
      </c>
      <c r="I64" s="18">
        <f t="shared" si="4"/>
        <v>8.0000000000000036</v>
      </c>
      <c r="K64" s="259">
        <v>53</v>
      </c>
      <c r="L64" s="399" t="s">
        <v>299</v>
      </c>
      <c r="M64" s="399" t="s">
        <v>1079</v>
      </c>
      <c r="N64" s="402" t="s">
        <v>1080</v>
      </c>
      <c r="O64" s="334" t="s">
        <v>72</v>
      </c>
      <c r="P64" s="401" t="s">
        <v>58</v>
      </c>
      <c r="Q64" s="339"/>
      <c r="R64" s="339" t="s">
        <v>386</v>
      </c>
    </row>
    <row r="65" spans="1:18" ht="15" customHeight="1" thickTop="1" x14ac:dyDescent="0.2">
      <c r="A65" s="14"/>
      <c r="B65" s="20" t="s">
        <v>193</v>
      </c>
      <c r="C65" s="348">
        <f>SUM(C53:C64)</f>
        <v>1212</v>
      </c>
      <c r="D65" s="348">
        <f t="shared" ref="D65:I65" si="17">SUM(D53:D64)</f>
        <v>39</v>
      </c>
      <c r="E65" s="348">
        <f t="shared" si="17"/>
        <v>33</v>
      </c>
      <c r="F65" s="348">
        <f t="shared" si="17"/>
        <v>1218</v>
      </c>
      <c r="G65" s="348">
        <f t="shared" si="17"/>
        <v>39</v>
      </c>
      <c r="H65" s="348">
        <f t="shared" si="17"/>
        <v>369.74999999999994</v>
      </c>
      <c r="I65" s="348">
        <f t="shared" si="17"/>
        <v>69</v>
      </c>
      <c r="K65" s="259">
        <v>54</v>
      </c>
      <c r="L65" s="414" t="s">
        <v>1081</v>
      </c>
      <c r="M65" s="414" t="s">
        <v>1082</v>
      </c>
      <c r="N65" s="413" t="s">
        <v>1083</v>
      </c>
      <c r="O65" s="406" t="s">
        <v>1084</v>
      </c>
      <c r="P65" s="334" t="s">
        <v>55</v>
      </c>
      <c r="Q65" s="219"/>
      <c r="R65" s="339" t="s">
        <v>386</v>
      </c>
    </row>
    <row r="66" spans="1:18" ht="15" customHeight="1" thickBot="1" x14ac:dyDescent="0.25">
      <c r="A66" s="8">
        <v>49</v>
      </c>
      <c r="B66" s="17" t="s">
        <v>140</v>
      </c>
      <c r="C66" s="331">
        <v>101</v>
      </c>
      <c r="D66" s="37">
        <f t="shared" ref="D66:D73" si="18">COUNTIF(P$12:P$10001,B66)</f>
        <v>3</v>
      </c>
      <c r="E66" s="36">
        <f t="shared" ref="E66:E73" si="19">COUNTIF(O$12:O$10001,B66)</f>
        <v>2</v>
      </c>
      <c r="F66" s="18">
        <f t="shared" si="2"/>
        <v>102</v>
      </c>
      <c r="G66" s="331">
        <v>4</v>
      </c>
      <c r="H66" s="18">
        <f t="shared" si="3"/>
        <v>25.5</v>
      </c>
      <c r="I66" s="18">
        <f t="shared" si="4"/>
        <v>30</v>
      </c>
      <c r="K66" s="259">
        <v>55</v>
      </c>
      <c r="L66" s="414" t="s">
        <v>1081</v>
      </c>
      <c r="M66" s="414" t="s">
        <v>1085</v>
      </c>
      <c r="N66" s="413" t="s">
        <v>1086</v>
      </c>
      <c r="O66" s="407" t="s">
        <v>1087</v>
      </c>
      <c r="P66" s="334" t="s">
        <v>62</v>
      </c>
      <c r="Q66" s="219"/>
      <c r="R66" s="339" t="s">
        <v>386</v>
      </c>
    </row>
    <row r="67" spans="1:18" ht="15" customHeight="1" thickTop="1" thickBot="1" x14ac:dyDescent="0.25">
      <c r="A67" s="8">
        <v>50</v>
      </c>
      <c r="B67" s="17" t="s">
        <v>139</v>
      </c>
      <c r="C67" s="331">
        <v>43</v>
      </c>
      <c r="D67" s="37">
        <f t="shared" si="18"/>
        <v>1</v>
      </c>
      <c r="E67" s="36">
        <f t="shared" si="19"/>
        <v>2</v>
      </c>
      <c r="F67" s="18">
        <f t="shared" si="2"/>
        <v>42</v>
      </c>
      <c r="G67" s="331">
        <v>2</v>
      </c>
      <c r="H67" s="18">
        <f t="shared" si="3"/>
        <v>21</v>
      </c>
      <c r="I67" s="18">
        <f t="shared" si="4"/>
        <v>24</v>
      </c>
      <c r="K67" s="259">
        <v>56</v>
      </c>
      <c r="L67" s="414" t="s">
        <v>487</v>
      </c>
      <c r="M67" s="414" t="s">
        <v>1088</v>
      </c>
      <c r="N67" s="413" t="s">
        <v>1089</v>
      </c>
      <c r="O67" s="334" t="s">
        <v>177</v>
      </c>
      <c r="P67" s="429" t="s">
        <v>200</v>
      </c>
      <c r="Q67" s="219"/>
      <c r="R67" s="339" t="s">
        <v>386</v>
      </c>
    </row>
    <row r="68" spans="1:18" ht="15" customHeight="1" thickTop="1" thickBot="1" x14ac:dyDescent="0.25">
      <c r="A68" s="14">
        <v>51</v>
      </c>
      <c r="B68" s="17" t="s">
        <v>138</v>
      </c>
      <c r="C68" s="331">
        <v>94</v>
      </c>
      <c r="D68" s="37">
        <f t="shared" si="18"/>
        <v>3</v>
      </c>
      <c r="E68" s="36">
        <f t="shared" si="19"/>
        <v>1</v>
      </c>
      <c r="F68" s="18">
        <f t="shared" si="2"/>
        <v>96</v>
      </c>
      <c r="G68" s="331">
        <v>3</v>
      </c>
      <c r="H68" s="18">
        <f t="shared" si="3"/>
        <v>32</v>
      </c>
      <c r="I68" s="18">
        <f t="shared" si="4"/>
        <v>3</v>
      </c>
      <c r="K68" s="259">
        <v>57</v>
      </c>
      <c r="L68" s="414" t="s">
        <v>487</v>
      </c>
      <c r="M68" s="414" t="s">
        <v>1090</v>
      </c>
      <c r="N68" s="413" t="s">
        <v>1091</v>
      </c>
      <c r="O68" s="334" t="s">
        <v>177</v>
      </c>
      <c r="P68" s="429" t="s">
        <v>200</v>
      </c>
      <c r="Q68" s="219"/>
      <c r="R68" s="339" t="s">
        <v>386</v>
      </c>
    </row>
    <row r="69" spans="1:18" ht="15" customHeight="1" thickTop="1" thickBot="1" x14ac:dyDescent="0.25">
      <c r="A69" s="14">
        <v>52</v>
      </c>
      <c r="B69" s="17" t="s">
        <v>137</v>
      </c>
      <c r="C69" s="331">
        <v>142</v>
      </c>
      <c r="D69" s="37">
        <f t="shared" si="18"/>
        <v>4</v>
      </c>
      <c r="E69" s="36">
        <f t="shared" si="19"/>
        <v>0</v>
      </c>
      <c r="F69" s="18">
        <f t="shared" si="2"/>
        <v>146</v>
      </c>
      <c r="G69" s="331">
        <v>5</v>
      </c>
      <c r="H69" s="18">
        <f t="shared" si="3"/>
        <v>29.2</v>
      </c>
      <c r="I69" s="18">
        <f t="shared" si="4"/>
        <v>19.000000000000004</v>
      </c>
      <c r="K69" s="259">
        <v>58</v>
      </c>
      <c r="L69" s="414" t="s">
        <v>299</v>
      </c>
      <c r="M69" s="414" t="s">
        <v>1092</v>
      </c>
      <c r="N69" s="413" t="s">
        <v>1093</v>
      </c>
      <c r="O69" s="334" t="s">
        <v>63</v>
      </c>
      <c r="P69" s="334" t="s">
        <v>62</v>
      </c>
      <c r="Q69" s="219"/>
      <c r="R69" s="339" t="s">
        <v>386</v>
      </c>
    </row>
    <row r="70" spans="1:18" ht="15" customHeight="1" thickTop="1" thickBot="1" x14ac:dyDescent="0.25">
      <c r="A70" s="154">
        <v>53</v>
      </c>
      <c r="B70" s="26" t="s">
        <v>3</v>
      </c>
      <c r="C70" s="331">
        <v>24</v>
      </c>
      <c r="D70" s="37">
        <f t="shared" si="18"/>
        <v>0</v>
      </c>
      <c r="E70" s="36">
        <f t="shared" si="19"/>
        <v>0</v>
      </c>
      <c r="F70" s="18">
        <f t="shared" si="2"/>
        <v>24</v>
      </c>
      <c r="G70" s="331">
        <v>1</v>
      </c>
      <c r="H70" s="18">
        <f t="shared" si="3"/>
        <v>24</v>
      </c>
      <c r="I70" s="18">
        <f t="shared" si="4"/>
        <v>9</v>
      </c>
      <c r="K70" s="259">
        <v>59</v>
      </c>
      <c r="L70" s="414" t="s">
        <v>258</v>
      </c>
      <c r="M70" s="414" t="s">
        <v>1094</v>
      </c>
      <c r="N70" s="413" t="s">
        <v>1095</v>
      </c>
      <c r="O70" s="429" t="s">
        <v>201</v>
      </c>
      <c r="P70" s="334" t="s">
        <v>128</v>
      </c>
      <c r="Q70" s="219"/>
      <c r="R70" s="339" t="s">
        <v>386</v>
      </c>
    </row>
    <row r="71" spans="1:18" ht="15" customHeight="1" thickTop="1" thickBot="1" x14ac:dyDescent="0.25">
      <c r="A71" s="14">
        <v>54</v>
      </c>
      <c r="B71" s="33" t="s">
        <v>136</v>
      </c>
      <c r="C71" s="331">
        <v>136</v>
      </c>
      <c r="D71" s="37">
        <f t="shared" si="18"/>
        <v>4</v>
      </c>
      <c r="E71" s="36">
        <f t="shared" si="19"/>
        <v>0</v>
      </c>
      <c r="F71" s="18">
        <f t="shared" si="2"/>
        <v>140</v>
      </c>
      <c r="G71" s="331">
        <v>5</v>
      </c>
      <c r="H71" s="18">
        <f t="shared" si="3"/>
        <v>28</v>
      </c>
      <c r="I71" s="18">
        <f t="shared" si="4"/>
        <v>25</v>
      </c>
      <c r="K71" s="259">
        <v>60</v>
      </c>
      <c r="L71" s="399" t="s">
        <v>299</v>
      </c>
      <c r="M71" s="399" t="s">
        <v>1096</v>
      </c>
      <c r="N71" s="400" t="s">
        <v>1097</v>
      </c>
      <c r="O71" s="334" t="s">
        <v>67</v>
      </c>
      <c r="P71" s="334" t="s">
        <v>73</v>
      </c>
      <c r="Q71" s="219"/>
      <c r="R71" s="339" t="s">
        <v>386</v>
      </c>
    </row>
    <row r="72" spans="1:18" ht="15" customHeight="1" thickTop="1" thickBot="1" x14ac:dyDescent="0.25">
      <c r="A72" s="14">
        <v>55</v>
      </c>
      <c r="B72" s="34" t="s">
        <v>135</v>
      </c>
      <c r="C72" s="331">
        <v>58</v>
      </c>
      <c r="D72" s="37">
        <f t="shared" si="18"/>
        <v>2</v>
      </c>
      <c r="E72" s="36">
        <f t="shared" si="19"/>
        <v>1</v>
      </c>
      <c r="F72" s="18">
        <f t="shared" si="2"/>
        <v>59</v>
      </c>
      <c r="G72" s="331">
        <v>2</v>
      </c>
      <c r="H72" s="18">
        <f t="shared" si="3"/>
        <v>29.5</v>
      </c>
      <c r="I72" s="18">
        <f t="shared" si="4"/>
        <v>7</v>
      </c>
      <c r="K72" s="259">
        <v>61</v>
      </c>
      <c r="L72" s="399" t="s">
        <v>299</v>
      </c>
      <c r="M72" s="399" t="s">
        <v>1098</v>
      </c>
      <c r="N72" s="402" t="s">
        <v>1099</v>
      </c>
      <c r="O72" s="334" t="s">
        <v>9</v>
      </c>
      <c r="P72" s="334" t="s">
        <v>74</v>
      </c>
      <c r="Q72" s="219"/>
      <c r="R72" s="454" t="s">
        <v>886</v>
      </c>
    </row>
    <row r="73" spans="1:18" ht="15" customHeight="1" thickTop="1" thickBot="1" x14ac:dyDescent="0.25">
      <c r="A73" s="14">
        <v>56</v>
      </c>
      <c r="B73" s="35" t="s">
        <v>134</v>
      </c>
      <c r="C73" s="331">
        <v>52</v>
      </c>
      <c r="D73" s="37">
        <f t="shared" si="18"/>
        <v>0</v>
      </c>
      <c r="E73" s="36">
        <f t="shared" si="19"/>
        <v>0</v>
      </c>
      <c r="F73" s="18">
        <f t="shared" si="2"/>
        <v>52</v>
      </c>
      <c r="G73" s="331">
        <v>2</v>
      </c>
      <c r="H73" s="18">
        <f t="shared" si="3"/>
        <v>26</v>
      </c>
      <c r="I73" s="18">
        <f t="shared" si="4"/>
        <v>14</v>
      </c>
      <c r="K73" s="259">
        <v>62</v>
      </c>
      <c r="L73" s="414" t="s">
        <v>299</v>
      </c>
      <c r="M73" s="414" t="s">
        <v>1173</v>
      </c>
      <c r="N73" s="413" t="s">
        <v>1174</v>
      </c>
      <c r="O73" s="334" t="s">
        <v>55</v>
      </c>
      <c r="P73" s="334" t="s">
        <v>74</v>
      </c>
      <c r="Q73" s="219"/>
      <c r="R73" s="454" t="s">
        <v>886</v>
      </c>
    </row>
    <row r="74" spans="1:18" ht="15" customHeight="1" thickTop="1" x14ac:dyDescent="0.2">
      <c r="A74" s="14"/>
      <c r="B74" s="20" t="s">
        <v>193</v>
      </c>
      <c r="C74" s="348">
        <f>SUM(C66:C73)</f>
        <v>650</v>
      </c>
      <c r="D74" s="348">
        <f t="shared" ref="D74:I74" si="20">SUM(D66:D73)</f>
        <v>17</v>
      </c>
      <c r="E74" s="348">
        <f t="shared" si="20"/>
        <v>6</v>
      </c>
      <c r="F74" s="348">
        <f t="shared" si="20"/>
        <v>661</v>
      </c>
      <c r="G74" s="348">
        <f t="shared" si="20"/>
        <v>24</v>
      </c>
      <c r="H74" s="348">
        <f t="shared" si="20"/>
        <v>215.2</v>
      </c>
      <c r="I74" s="348">
        <f t="shared" si="20"/>
        <v>131</v>
      </c>
      <c r="K74" s="259">
        <v>63</v>
      </c>
      <c r="L74" s="399" t="s">
        <v>255</v>
      </c>
      <c r="M74" s="399" t="s">
        <v>1175</v>
      </c>
      <c r="N74" s="400" t="s">
        <v>1176</v>
      </c>
      <c r="O74" s="334" t="s">
        <v>140</v>
      </c>
      <c r="P74" s="167" t="s">
        <v>136</v>
      </c>
      <c r="Q74" s="219"/>
      <c r="R74" s="329" t="s">
        <v>386</v>
      </c>
    </row>
    <row r="75" spans="1:18" ht="15" customHeight="1" thickBot="1" x14ac:dyDescent="0.25">
      <c r="A75" s="8">
        <v>57</v>
      </c>
      <c r="B75" s="17" t="s">
        <v>133</v>
      </c>
      <c r="C75" s="331">
        <v>84</v>
      </c>
      <c r="D75" s="37">
        <f>COUNTIF(P$12:P$10001,B75)</f>
        <v>1</v>
      </c>
      <c r="E75" s="36">
        <f>COUNTIF(O$12:O$10001,B75)</f>
        <v>1</v>
      </c>
      <c r="F75" s="18">
        <f t="shared" si="2"/>
        <v>84</v>
      </c>
      <c r="G75" s="332">
        <v>3</v>
      </c>
      <c r="H75" s="18">
        <f t="shared" si="3"/>
        <v>28</v>
      </c>
      <c r="I75" s="18">
        <f t="shared" si="4"/>
        <v>15</v>
      </c>
      <c r="K75" s="259">
        <v>64</v>
      </c>
      <c r="L75" s="399" t="s">
        <v>258</v>
      </c>
      <c r="M75" s="399" t="s">
        <v>1177</v>
      </c>
      <c r="N75" s="402" t="s">
        <v>1178</v>
      </c>
      <c r="O75" s="334" t="s">
        <v>130</v>
      </c>
      <c r="P75" s="334" t="s">
        <v>125</v>
      </c>
      <c r="Q75" s="339"/>
      <c r="R75" s="329" t="s">
        <v>386</v>
      </c>
    </row>
    <row r="76" spans="1:18" ht="15" customHeight="1" thickTop="1" thickBot="1" x14ac:dyDescent="0.25">
      <c r="A76" s="8">
        <v>58</v>
      </c>
      <c r="B76" s="17" t="s">
        <v>132</v>
      </c>
      <c r="C76" s="331">
        <v>25</v>
      </c>
      <c r="D76" s="37">
        <f>COUNTIF(P$12:P$10001,B76)</f>
        <v>0</v>
      </c>
      <c r="E76" s="36">
        <f>COUNTIF(O$12:O$10001,B76)</f>
        <v>0</v>
      </c>
      <c r="F76" s="18">
        <f t="shared" si="2"/>
        <v>25</v>
      </c>
      <c r="G76" s="332">
        <v>1</v>
      </c>
      <c r="H76" s="18">
        <f t="shared" si="3"/>
        <v>25</v>
      </c>
      <c r="I76" s="18">
        <f t="shared" si="4"/>
        <v>8</v>
      </c>
      <c r="K76" s="259">
        <v>65</v>
      </c>
      <c r="L76" s="399" t="s">
        <v>634</v>
      </c>
      <c r="M76" s="399" t="s">
        <v>1229</v>
      </c>
      <c r="N76" s="402" t="s">
        <v>1230</v>
      </c>
      <c r="O76" s="334" t="s">
        <v>10</v>
      </c>
      <c r="P76" s="167" t="s">
        <v>156</v>
      </c>
      <c r="Q76" s="339"/>
      <c r="R76" s="454" t="s">
        <v>1283</v>
      </c>
    </row>
    <row r="77" spans="1:18" ht="15" customHeight="1" thickTop="1" thickBot="1" x14ac:dyDescent="0.25">
      <c r="A77" s="8">
        <v>59</v>
      </c>
      <c r="B77" s="17" t="s">
        <v>131</v>
      </c>
      <c r="C77" s="331">
        <v>52</v>
      </c>
      <c r="D77" s="37">
        <f>COUNTIF(P$12:P$10001,B77)</f>
        <v>0</v>
      </c>
      <c r="E77" s="36">
        <f>COUNTIF(O$12:O$10001,B77)</f>
        <v>0</v>
      </c>
      <c r="F77" s="18">
        <f t="shared" si="2"/>
        <v>52</v>
      </c>
      <c r="G77" s="332">
        <v>2</v>
      </c>
      <c r="H77" s="18">
        <f t="shared" si="3"/>
        <v>26</v>
      </c>
      <c r="I77" s="18">
        <f t="shared" si="4"/>
        <v>14</v>
      </c>
      <c r="K77" s="259">
        <v>66</v>
      </c>
      <c r="L77" s="414" t="s">
        <v>1231</v>
      </c>
      <c r="M77" s="414" t="s">
        <v>1232</v>
      </c>
      <c r="N77" s="413" t="s">
        <v>1233</v>
      </c>
      <c r="O77" s="443" t="s">
        <v>1234</v>
      </c>
      <c r="P77" s="336" t="s">
        <v>162</v>
      </c>
      <c r="Q77" s="339"/>
      <c r="R77" s="339" t="s">
        <v>386</v>
      </c>
    </row>
    <row r="78" spans="1:18" ht="15" customHeight="1" thickTop="1" x14ac:dyDescent="0.2">
      <c r="A78" s="14"/>
      <c r="B78" s="20" t="s">
        <v>193</v>
      </c>
      <c r="C78" s="348">
        <f>SUM(C75:C77)</f>
        <v>161</v>
      </c>
      <c r="D78" s="348">
        <f t="shared" ref="D78:I78" si="21">SUM(D75:D77)</f>
        <v>1</v>
      </c>
      <c r="E78" s="348">
        <f t="shared" si="21"/>
        <v>1</v>
      </c>
      <c r="F78" s="348">
        <f t="shared" si="21"/>
        <v>161</v>
      </c>
      <c r="G78" s="348">
        <f t="shared" si="21"/>
        <v>6</v>
      </c>
      <c r="H78" s="348">
        <f t="shared" si="21"/>
        <v>79</v>
      </c>
      <c r="I78" s="348">
        <f t="shared" si="21"/>
        <v>37</v>
      </c>
      <c r="K78" s="259">
        <v>67</v>
      </c>
      <c r="L78" s="399" t="s">
        <v>494</v>
      </c>
      <c r="M78" s="399" t="s">
        <v>1235</v>
      </c>
      <c r="N78" s="400" t="s">
        <v>1236</v>
      </c>
      <c r="O78" s="329" t="s">
        <v>145</v>
      </c>
      <c r="P78" s="329" t="s">
        <v>142</v>
      </c>
      <c r="Q78" s="339"/>
      <c r="R78" s="339" t="s">
        <v>386</v>
      </c>
    </row>
    <row r="79" spans="1:18" ht="15" customHeight="1" thickBot="1" x14ac:dyDescent="0.25">
      <c r="A79" s="154">
        <v>60</v>
      </c>
      <c r="B79" s="17" t="s">
        <v>130</v>
      </c>
      <c r="C79" s="331">
        <v>59</v>
      </c>
      <c r="D79" s="37">
        <f t="shared" ref="D79:D87" si="22">COUNTIF(P$12:P$10001,B79)</f>
        <v>1</v>
      </c>
      <c r="E79" s="36">
        <f t="shared" ref="E79:E87" si="23">COUNTIF(O$12:O$10001,B79)</f>
        <v>2</v>
      </c>
      <c r="F79" s="18">
        <f t="shared" ref="F79:F141" si="24">SUM(C79+D79-E79)</f>
        <v>58</v>
      </c>
      <c r="G79" s="331">
        <v>2</v>
      </c>
      <c r="H79" s="18">
        <f t="shared" ref="H79:H141" si="25">F79/G79</f>
        <v>29</v>
      </c>
      <c r="I79" s="18">
        <f t="shared" ref="I79:I141" si="26">(33-H79)*G79</f>
        <v>8</v>
      </c>
      <c r="K79" s="259">
        <v>68</v>
      </c>
      <c r="L79" s="399" t="s">
        <v>383</v>
      </c>
      <c r="M79" s="399" t="s">
        <v>1517</v>
      </c>
      <c r="N79" s="402" t="s">
        <v>1518</v>
      </c>
      <c r="O79" s="401" t="s">
        <v>149</v>
      </c>
      <c r="P79" s="289" t="s">
        <v>142</v>
      </c>
      <c r="Q79" s="399" t="s">
        <v>1412</v>
      </c>
      <c r="R79" s="339" t="s">
        <v>386</v>
      </c>
    </row>
    <row r="80" spans="1:18" ht="15" customHeight="1" thickTop="1" thickBot="1" x14ac:dyDescent="0.25">
      <c r="A80" s="154">
        <v>61</v>
      </c>
      <c r="B80" s="17" t="s">
        <v>129</v>
      </c>
      <c r="C80" s="331">
        <v>50</v>
      </c>
      <c r="D80" s="37">
        <f t="shared" si="22"/>
        <v>1</v>
      </c>
      <c r="E80" s="36">
        <f t="shared" si="23"/>
        <v>0</v>
      </c>
      <c r="F80" s="18">
        <f t="shared" si="24"/>
        <v>51</v>
      </c>
      <c r="G80" s="331">
        <v>2</v>
      </c>
      <c r="H80" s="18">
        <f t="shared" si="25"/>
        <v>25.5</v>
      </c>
      <c r="I80" s="18">
        <f t="shared" si="26"/>
        <v>15</v>
      </c>
      <c r="K80" s="259">
        <v>69</v>
      </c>
      <c r="L80" s="399" t="s">
        <v>598</v>
      </c>
      <c r="M80" s="399" t="s">
        <v>1237</v>
      </c>
      <c r="N80" s="400" t="s">
        <v>1238</v>
      </c>
      <c r="O80" s="429" t="s">
        <v>200</v>
      </c>
      <c r="P80" s="334" t="s">
        <v>138</v>
      </c>
      <c r="Q80" s="339"/>
      <c r="R80" s="339" t="s">
        <v>386</v>
      </c>
    </row>
    <row r="81" spans="1:18" ht="15" customHeight="1" thickTop="1" thickBot="1" x14ac:dyDescent="0.25">
      <c r="A81" s="152">
        <v>62</v>
      </c>
      <c r="B81" s="17" t="s">
        <v>128</v>
      </c>
      <c r="C81" s="331">
        <v>149</v>
      </c>
      <c r="D81" s="37">
        <f t="shared" si="22"/>
        <v>3</v>
      </c>
      <c r="E81" s="36">
        <f t="shared" si="23"/>
        <v>0</v>
      </c>
      <c r="F81" s="18">
        <f t="shared" si="24"/>
        <v>152</v>
      </c>
      <c r="G81" s="331">
        <v>5</v>
      </c>
      <c r="H81" s="18">
        <f t="shared" si="25"/>
        <v>30.4</v>
      </c>
      <c r="I81" s="18">
        <f t="shared" si="26"/>
        <v>13.000000000000007</v>
      </c>
      <c r="K81" s="259">
        <v>70</v>
      </c>
      <c r="L81" s="399" t="s">
        <v>259</v>
      </c>
      <c r="M81" s="399" t="s">
        <v>1239</v>
      </c>
      <c r="N81" s="400" t="s">
        <v>1240</v>
      </c>
      <c r="O81" s="334" t="s">
        <v>116</v>
      </c>
      <c r="P81" s="221" t="s">
        <v>117</v>
      </c>
      <c r="Q81" s="339"/>
      <c r="R81" s="339" t="s">
        <v>386</v>
      </c>
    </row>
    <row r="82" spans="1:18" ht="15" customHeight="1" thickTop="1" thickBot="1" x14ac:dyDescent="0.25">
      <c r="A82" s="8">
        <v>63</v>
      </c>
      <c r="B82" s="17" t="s">
        <v>127</v>
      </c>
      <c r="C82" s="331">
        <v>85</v>
      </c>
      <c r="D82" s="37">
        <f t="shared" si="22"/>
        <v>0</v>
      </c>
      <c r="E82" s="36">
        <f t="shared" si="23"/>
        <v>1</v>
      </c>
      <c r="F82" s="18">
        <f t="shared" si="24"/>
        <v>84</v>
      </c>
      <c r="G82" s="331">
        <v>3</v>
      </c>
      <c r="H82" s="18">
        <f t="shared" si="25"/>
        <v>28</v>
      </c>
      <c r="I82" s="18">
        <f t="shared" si="26"/>
        <v>15</v>
      </c>
      <c r="K82" s="259">
        <v>71</v>
      </c>
      <c r="L82" s="201" t="s">
        <v>634</v>
      </c>
      <c r="M82" s="399" t="s">
        <v>1288</v>
      </c>
      <c r="N82" s="459" t="s">
        <v>1289</v>
      </c>
      <c r="O82" s="34" t="s">
        <v>187</v>
      </c>
      <c r="P82" s="65" t="s">
        <v>152</v>
      </c>
      <c r="Q82" s="339" t="s">
        <v>1290</v>
      </c>
      <c r="R82" s="339" t="s">
        <v>386</v>
      </c>
    </row>
    <row r="83" spans="1:18" ht="15" customHeight="1" thickTop="1" thickBot="1" x14ac:dyDescent="0.25">
      <c r="A83" s="8">
        <v>64</v>
      </c>
      <c r="B83" s="17" t="s">
        <v>126</v>
      </c>
      <c r="C83" s="331">
        <v>15</v>
      </c>
      <c r="D83" s="37">
        <f t="shared" si="22"/>
        <v>0</v>
      </c>
      <c r="E83" s="36">
        <f t="shared" si="23"/>
        <v>0</v>
      </c>
      <c r="F83" s="18">
        <f t="shared" si="24"/>
        <v>15</v>
      </c>
      <c r="G83" s="331">
        <v>1</v>
      </c>
      <c r="H83" s="18">
        <f t="shared" si="25"/>
        <v>15</v>
      </c>
      <c r="I83" s="18">
        <f t="shared" si="26"/>
        <v>18</v>
      </c>
      <c r="K83" s="259">
        <v>72</v>
      </c>
      <c r="L83" s="414" t="s">
        <v>258</v>
      </c>
      <c r="M83" s="414" t="s">
        <v>1335</v>
      </c>
      <c r="N83" s="413" t="s">
        <v>1336</v>
      </c>
      <c r="O83" s="334" t="s">
        <v>124</v>
      </c>
      <c r="P83" s="334" t="s">
        <v>129</v>
      </c>
      <c r="Q83" s="414"/>
      <c r="R83" s="339" t="s">
        <v>386</v>
      </c>
    </row>
    <row r="84" spans="1:18" ht="15" customHeight="1" thickTop="1" thickBot="1" x14ac:dyDescent="0.25">
      <c r="A84" s="152">
        <v>65</v>
      </c>
      <c r="B84" s="17" t="s">
        <v>125</v>
      </c>
      <c r="C84" s="331">
        <v>148</v>
      </c>
      <c r="D84" s="37">
        <f t="shared" si="22"/>
        <v>3</v>
      </c>
      <c r="E84" s="36">
        <f t="shared" si="23"/>
        <v>1</v>
      </c>
      <c r="F84" s="18">
        <f t="shared" si="24"/>
        <v>150</v>
      </c>
      <c r="G84" s="331">
        <v>5</v>
      </c>
      <c r="H84" s="18">
        <f t="shared" si="25"/>
        <v>30</v>
      </c>
      <c r="I84" s="18">
        <f t="shared" si="26"/>
        <v>15</v>
      </c>
      <c r="K84" s="259">
        <v>73</v>
      </c>
      <c r="L84" s="414" t="s">
        <v>299</v>
      </c>
      <c r="M84" s="414" t="s">
        <v>1337</v>
      </c>
      <c r="N84" s="413" t="s">
        <v>1338</v>
      </c>
      <c r="O84" s="334" t="s">
        <v>72</v>
      </c>
      <c r="P84" s="334" t="s">
        <v>73</v>
      </c>
      <c r="Q84" s="414"/>
      <c r="R84" s="443" t="s">
        <v>72</v>
      </c>
    </row>
    <row r="85" spans="1:18" ht="15" customHeight="1" thickTop="1" thickBot="1" x14ac:dyDescent="0.25">
      <c r="A85" s="154">
        <v>66</v>
      </c>
      <c r="B85" s="17" t="s">
        <v>124</v>
      </c>
      <c r="C85" s="331">
        <v>19</v>
      </c>
      <c r="D85" s="37">
        <f t="shared" si="22"/>
        <v>0</v>
      </c>
      <c r="E85" s="36">
        <f t="shared" si="23"/>
        <v>1</v>
      </c>
      <c r="F85" s="18">
        <f t="shared" si="24"/>
        <v>18</v>
      </c>
      <c r="G85" s="331">
        <v>1</v>
      </c>
      <c r="H85" s="18">
        <f t="shared" si="25"/>
        <v>18</v>
      </c>
      <c r="I85" s="18">
        <f t="shared" si="26"/>
        <v>15</v>
      </c>
      <c r="K85" s="259">
        <v>74</v>
      </c>
      <c r="L85" s="414" t="s">
        <v>634</v>
      </c>
      <c r="M85" s="414" t="s">
        <v>1339</v>
      </c>
      <c r="N85" s="413" t="s">
        <v>1340</v>
      </c>
      <c r="O85" s="167" t="s">
        <v>156</v>
      </c>
      <c r="P85" s="221" t="s">
        <v>187</v>
      </c>
      <c r="Q85" s="414" t="s">
        <v>1321</v>
      </c>
      <c r="R85" s="329" t="s">
        <v>386</v>
      </c>
    </row>
    <row r="86" spans="1:18" ht="15" customHeight="1" thickTop="1" thickBot="1" x14ac:dyDescent="0.25">
      <c r="A86" s="8">
        <v>67</v>
      </c>
      <c r="B86" s="17" t="s">
        <v>123</v>
      </c>
      <c r="C86" s="331">
        <v>44</v>
      </c>
      <c r="D86" s="37">
        <f t="shared" si="22"/>
        <v>0</v>
      </c>
      <c r="E86" s="36">
        <f t="shared" si="23"/>
        <v>2</v>
      </c>
      <c r="F86" s="18">
        <f t="shared" si="24"/>
        <v>42</v>
      </c>
      <c r="G86" s="331">
        <v>2</v>
      </c>
      <c r="H86" s="18">
        <f t="shared" si="25"/>
        <v>21</v>
      </c>
      <c r="I86" s="18">
        <f t="shared" si="26"/>
        <v>24</v>
      </c>
      <c r="K86" s="259">
        <v>75</v>
      </c>
      <c r="L86" s="414" t="s">
        <v>275</v>
      </c>
      <c r="M86" s="399" t="s">
        <v>1341</v>
      </c>
      <c r="N86" s="400" t="s">
        <v>1342</v>
      </c>
      <c r="O86" s="334" t="s">
        <v>95</v>
      </c>
      <c r="P86" s="167" t="s">
        <v>93</v>
      </c>
      <c r="Q86" s="414"/>
      <c r="R86" s="329" t="s">
        <v>386</v>
      </c>
    </row>
    <row r="87" spans="1:18" ht="15" customHeight="1" thickTop="1" thickBot="1" x14ac:dyDescent="0.25">
      <c r="A87" s="8">
        <v>68</v>
      </c>
      <c r="B87" s="48" t="s">
        <v>122</v>
      </c>
      <c r="C87" s="331">
        <v>36</v>
      </c>
      <c r="D87" s="37">
        <f t="shared" si="22"/>
        <v>2</v>
      </c>
      <c r="E87" s="36">
        <f t="shared" si="23"/>
        <v>1</v>
      </c>
      <c r="F87" s="18">
        <f t="shared" si="24"/>
        <v>37</v>
      </c>
      <c r="G87" s="331">
        <v>2</v>
      </c>
      <c r="H87" s="18">
        <f t="shared" si="25"/>
        <v>18.5</v>
      </c>
      <c r="I87" s="18">
        <f t="shared" si="26"/>
        <v>29</v>
      </c>
      <c r="K87" s="259">
        <v>76</v>
      </c>
      <c r="L87" s="414" t="s">
        <v>494</v>
      </c>
      <c r="M87" s="399" t="s">
        <v>1343</v>
      </c>
      <c r="N87" s="400" t="s">
        <v>1344</v>
      </c>
      <c r="O87" s="329" t="s">
        <v>144</v>
      </c>
      <c r="P87" s="334" t="s">
        <v>141</v>
      </c>
      <c r="Q87" s="399" t="s">
        <v>1433</v>
      </c>
      <c r="R87" s="329" t="s">
        <v>386</v>
      </c>
    </row>
    <row r="88" spans="1:18" ht="15" customHeight="1" thickTop="1" x14ac:dyDescent="0.2">
      <c r="A88" s="22"/>
      <c r="B88" s="172" t="s">
        <v>193</v>
      </c>
      <c r="C88" s="348">
        <f>SUM(C79:C87)</f>
        <v>605</v>
      </c>
      <c r="D88" s="348">
        <f t="shared" ref="D88:I88" si="27">SUM(D79:D87)</f>
        <v>10</v>
      </c>
      <c r="E88" s="348">
        <f t="shared" si="27"/>
        <v>8</v>
      </c>
      <c r="F88" s="348">
        <f t="shared" si="27"/>
        <v>607</v>
      </c>
      <c r="G88" s="348">
        <f t="shared" si="27"/>
        <v>23</v>
      </c>
      <c r="H88" s="348">
        <f t="shared" si="27"/>
        <v>215.4</v>
      </c>
      <c r="I88" s="348">
        <f t="shared" si="27"/>
        <v>152</v>
      </c>
      <c r="K88" s="259">
        <v>77</v>
      </c>
      <c r="L88" s="399" t="s">
        <v>218</v>
      </c>
      <c r="M88" s="399" t="s">
        <v>1345</v>
      </c>
      <c r="N88" s="400" t="s">
        <v>1346</v>
      </c>
      <c r="O88" s="429" t="s">
        <v>199</v>
      </c>
      <c r="P88" s="329" t="s">
        <v>148</v>
      </c>
      <c r="Q88" s="399"/>
      <c r="R88" s="437" t="s">
        <v>1280</v>
      </c>
    </row>
    <row r="89" spans="1:18" ht="15" customHeight="1" thickBot="1" x14ac:dyDescent="0.25">
      <c r="A89" s="8">
        <v>69</v>
      </c>
      <c r="B89" s="71" t="s">
        <v>121</v>
      </c>
      <c r="C89" s="331">
        <v>161</v>
      </c>
      <c r="D89" s="37">
        <f t="shared" ref="D89:D106" si="28">COUNTIF(P$12:P$10001,B89)</f>
        <v>0</v>
      </c>
      <c r="E89" s="36">
        <f t="shared" ref="E89:E106" si="29">COUNTIF(O$12:O$10001,B89)</f>
        <v>1</v>
      </c>
      <c r="F89" s="18">
        <f t="shared" si="24"/>
        <v>160</v>
      </c>
      <c r="G89" s="331">
        <v>5</v>
      </c>
      <c r="H89" s="18">
        <f t="shared" si="25"/>
        <v>32</v>
      </c>
      <c r="I89" s="18">
        <f t="shared" si="26"/>
        <v>5</v>
      </c>
      <c r="K89" s="259">
        <v>78</v>
      </c>
      <c r="L89" s="399" t="s">
        <v>677</v>
      </c>
      <c r="M89" s="399" t="s">
        <v>1347</v>
      </c>
      <c r="N89" s="402" t="s">
        <v>1348</v>
      </c>
      <c r="O89" s="406" t="s">
        <v>641</v>
      </c>
      <c r="P89" s="167" t="s">
        <v>79</v>
      </c>
      <c r="Q89" s="400"/>
      <c r="R89" s="437" t="s">
        <v>287</v>
      </c>
    </row>
    <row r="90" spans="1:18" ht="15" customHeight="1" thickTop="1" thickBot="1" x14ac:dyDescent="0.25">
      <c r="A90" s="8">
        <v>70</v>
      </c>
      <c r="B90" s="17" t="s">
        <v>120</v>
      </c>
      <c r="C90" s="331">
        <v>180</v>
      </c>
      <c r="D90" s="37">
        <f t="shared" si="28"/>
        <v>3</v>
      </c>
      <c r="E90" s="36">
        <f t="shared" si="29"/>
        <v>0</v>
      </c>
      <c r="F90" s="18">
        <f t="shared" si="24"/>
        <v>183</v>
      </c>
      <c r="G90" s="331">
        <v>6</v>
      </c>
      <c r="H90" s="18">
        <f t="shared" si="25"/>
        <v>30.5</v>
      </c>
      <c r="I90" s="18">
        <f t="shared" si="26"/>
        <v>15</v>
      </c>
      <c r="K90" s="259">
        <v>79</v>
      </c>
      <c r="L90" s="399" t="s">
        <v>259</v>
      </c>
      <c r="M90" s="399" t="s">
        <v>1349</v>
      </c>
      <c r="N90" s="400" t="s">
        <v>1350</v>
      </c>
      <c r="O90" s="334" t="s">
        <v>119</v>
      </c>
      <c r="P90" s="334" t="s">
        <v>120</v>
      </c>
      <c r="Q90" s="400"/>
      <c r="R90" s="329" t="s">
        <v>386</v>
      </c>
    </row>
    <row r="91" spans="1:18" ht="15" customHeight="1" thickTop="1" thickBot="1" x14ac:dyDescent="0.25">
      <c r="A91" s="8">
        <v>71</v>
      </c>
      <c r="B91" s="17" t="s">
        <v>119</v>
      </c>
      <c r="C91" s="331">
        <v>97</v>
      </c>
      <c r="D91" s="37">
        <f t="shared" si="28"/>
        <v>1</v>
      </c>
      <c r="E91" s="36">
        <f t="shared" si="29"/>
        <v>1</v>
      </c>
      <c r="F91" s="18">
        <f t="shared" si="24"/>
        <v>97</v>
      </c>
      <c r="G91" s="331">
        <v>4</v>
      </c>
      <c r="H91" s="18">
        <f t="shared" si="25"/>
        <v>24.25</v>
      </c>
      <c r="I91" s="18">
        <f t="shared" si="26"/>
        <v>35</v>
      </c>
      <c r="K91" s="259">
        <v>80</v>
      </c>
      <c r="L91" s="399" t="s">
        <v>494</v>
      </c>
      <c r="M91" s="399" t="s">
        <v>1351</v>
      </c>
      <c r="N91" s="400" t="s">
        <v>1352</v>
      </c>
      <c r="O91" s="167" t="s">
        <v>2</v>
      </c>
      <c r="P91" s="334" t="s">
        <v>149</v>
      </c>
      <c r="Q91" s="400"/>
      <c r="R91" s="437" t="s">
        <v>1293</v>
      </c>
    </row>
    <row r="92" spans="1:18" ht="15" customHeight="1" thickTop="1" thickBot="1" x14ac:dyDescent="0.25">
      <c r="A92" s="8">
        <v>72</v>
      </c>
      <c r="B92" s="17" t="s">
        <v>118</v>
      </c>
      <c r="C92" s="331">
        <v>80</v>
      </c>
      <c r="D92" s="37">
        <f t="shared" si="28"/>
        <v>0</v>
      </c>
      <c r="E92" s="36">
        <f t="shared" si="29"/>
        <v>0</v>
      </c>
      <c r="F92" s="18">
        <f t="shared" si="24"/>
        <v>80</v>
      </c>
      <c r="G92" s="331">
        <v>3</v>
      </c>
      <c r="H92" s="18">
        <f t="shared" si="25"/>
        <v>26.666666666666668</v>
      </c>
      <c r="I92" s="18">
        <f t="shared" si="26"/>
        <v>18.999999999999996</v>
      </c>
      <c r="K92" s="259">
        <v>81</v>
      </c>
      <c r="L92" s="399" t="s">
        <v>234</v>
      </c>
      <c r="M92" s="399" t="s">
        <v>1353</v>
      </c>
      <c r="N92" s="402" t="s">
        <v>1354</v>
      </c>
      <c r="O92" s="336" t="s">
        <v>164</v>
      </c>
      <c r="P92" s="167" t="s">
        <v>136</v>
      </c>
      <c r="Q92" s="399"/>
      <c r="R92" s="329" t="s">
        <v>386</v>
      </c>
    </row>
    <row r="93" spans="1:18" ht="15" customHeight="1" thickTop="1" thickBot="1" x14ac:dyDescent="0.25">
      <c r="A93" s="152">
        <v>73</v>
      </c>
      <c r="B93" s="34" t="s">
        <v>117</v>
      </c>
      <c r="C93" s="331">
        <v>178</v>
      </c>
      <c r="D93" s="37">
        <f t="shared" si="28"/>
        <v>4</v>
      </c>
      <c r="E93" s="36">
        <f t="shared" si="29"/>
        <v>0</v>
      </c>
      <c r="F93" s="18">
        <f t="shared" si="24"/>
        <v>182</v>
      </c>
      <c r="G93" s="331">
        <v>5</v>
      </c>
      <c r="H93" s="18">
        <f t="shared" si="25"/>
        <v>36.4</v>
      </c>
      <c r="I93" s="18">
        <f t="shared" si="26"/>
        <v>-16.999999999999993</v>
      </c>
      <c r="K93" s="259">
        <v>82</v>
      </c>
      <c r="L93" s="399" t="s">
        <v>234</v>
      </c>
      <c r="M93" s="399" t="s">
        <v>1355</v>
      </c>
      <c r="N93" s="402" t="s">
        <v>1356</v>
      </c>
      <c r="O93" s="336" t="s">
        <v>164</v>
      </c>
      <c r="P93" s="167" t="s">
        <v>136</v>
      </c>
      <c r="Q93" s="399"/>
      <c r="R93" s="329" t="s">
        <v>386</v>
      </c>
    </row>
    <row r="94" spans="1:18" ht="15" customHeight="1" thickTop="1" thickBot="1" x14ac:dyDescent="0.25">
      <c r="A94" s="8">
        <v>74</v>
      </c>
      <c r="B94" s="17" t="s">
        <v>116</v>
      </c>
      <c r="C94" s="331">
        <v>96</v>
      </c>
      <c r="D94" s="37">
        <f t="shared" si="28"/>
        <v>1</v>
      </c>
      <c r="E94" s="36">
        <f t="shared" si="29"/>
        <v>2</v>
      </c>
      <c r="F94" s="18">
        <f t="shared" si="24"/>
        <v>95</v>
      </c>
      <c r="G94" s="331">
        <v>3</v>
      </c>
      <c r="H94" s="18">
        <f t="shared" si="25"/>
        <v>31.666666666666668</v>
      </c>
      <c r="I94" s="18">
        <f t="shared" si="26"/>
        <v>3.9999999999999964</v>
      </c>
      <c r="K94" s="259">
        <v>83</v>
      </c>
      <c r="L94" s="414" t="s">
        <v>234</v>
      </c>
      <c r="M94" s="414" t="s">
        <v>1357</v>
      </c>
      <c r="N94" s="413" t="s">
        <v>1358</v>
      </c>
      <c r="O94" s="336" t="s">
        <v>165</v>
      </c>
      <c r="P94" s="429" t="s">
        <v>5</v>
      </c>
      <c r="Q94" s="414"/>
      <c r="R94" s="329" t="s">
        <v>386</v>
      </c>
    </row>
    <row r="95" spans="1:18" ht="15" customHeight="1" thickTop="1" thickBot="1" x14ac:dyDescent="0.25">
      <c r="A95" s="8">
        <v>75</v>
      </c>
      <c r="B95" s="17" t="s">
        <v>115</v>
      </c>
      <c r="C95" s="331">
        <v>22</v>
      </c>
      <c r="D95" s="37">
        <f t="shared" si="28"/>
        <v>0</v>
      </c>
      <c r="E95" s="36">
        <f t="shared" si="29"/>
        <v>0</v>
      </c>
      <c r="F95" s="18">
        <f t="shared" si="24"/>
        <v>22</v>
      </c>
      <c r="G95" s="331">
        <v>1</v>
      </c>
      <c r="H95" s="18">
        <f t="shared" si="25"/>
        <v>22</v>
      </c>
      <c r="I95" s="18">
        <f t="shared" si="26"/>
        <v>11</v>
      </c>
      <c r="K95" s="259">
        <v>84</v>
      </c>
      <c r="L95" s="399" t="s">
        <v>257</v>
      </c>
      <c r="M95" s="399" t="s">
        <v>1373</v>
      </c>
      <c r="N95" s="402" t="s">
        <v>1374</v>
      </c>
      <c r="O95" s="334" t="s">
        <v>133</v>
      </c>
      <c r="P95" s="221" t="s">
        <v>135</v>
      </c>
      <c r="Q95" s="414"/>
      <c r="R95" s="339" t="s">
        <v>386</v>
      </c>
    </row>
    <row r="96" spans="1:18" ht="15" customHeight="1" thickTop="1" thickBot="1" x14ac:dyDescent="0.25">
      <c r="A96" s="8">
        <v>76</v>
      </c>
      <c r="B96" s="33" t="s">
        <v>114</v>
      </c>
      <c r="C96" s="331">
        <v>92</v>
      </c>
      <c r="D96" s="37">
        <f t="shared" si="28"/>
        <v>2</v>
      </c>
      <c r="E96" s="36">
        <f t="shared" si="29"/>
        <v>1</v>
      </c>
      <c r="F96" s="18">
        <f t="shared" si="24"/>
        <v>93</v>
      </c>
      <c r="G96" s="331">
        <v>3</v>
      </c>
      <c r="H96" s="18">
        <f t="shared" si="25"/>
        <v>31</v>
      </c>
      <c r="I96" s="18">
        <f t="shared" si="26"/>
        <v>6</v>
      </c>
      <c r="K96" s="259">
        <v>85</v>
      </c>
      <c r="L96" s="399" t="s">
        <v>286</v>
      </c>
      <c r="M96" s="399" t="s">
        <v>1429</v>
      </c>
      <c r="N96" s="402" t="s">
        <v>1430</v>
      </c>
      <c r="O96" s="401" t="s">
        <v>80</v>
      </c>
      <c r="P96" s="334" t="s">
        <v>87</v>
      </c>
      <c r="Q96" s="399" t="s">
        <v>1406</v>
      </c>
      <c r="R96" s="339" t="s">
        <v>386</v>
      </c>
    </row>
    <row r="97" spans="1:18" ht="15" customHeight="1" thickTop="1" thickBot="1" x14ac:dyDescent="0.25">
      <c r="A97" s="8">
        <v>77</v>
      </c>
      <c r="B97" s="17" t="s">
        <v>113</v>
      </c>
      <c r="C97" s="331">
        <v>45</v>
      </c>
      <c r="D97" s="37">
        <f t="shared" si="28"/>
        <v>1</v>
      </c>
      <c r="E97" s="36">
        <f t="shared" si="29"/>
        <v>0</v>
      </c>
      <c r="F97" s="18">
        <f t="shared" si="24"/>
        <v>46</v>
      </c>
      <c r="G97" s="331">
        <v>2</v>
      </c>
      <c r="H97" s="18">
        <f t="shared" si="25"/>
        <v>23</v>
      </c>
      <c r="I97" s="18">
        <f t="shared" si="26"/>
        <v>20</v>
      </c>
      <c r="K97" s="259">
        <v>86</v>
      </c>
      <c r="L97" s="399" t="s">
        <v>487</v>
      </c>
      <c r="M97" s="399" t="s">
        <v>1431</v>
      </c>
      <c r="N97" s="402" t="s">
        <v>1432</v>
      </c>
      <c r="O97" s="334" t="s">
        <v>172</v>
      </c>
      <c r="P97" s="405" t="s">
        <v>176</v>
      </c>
      <c r="Q97" s="399" t="s">
        <v>1433</v>
      </c>
      <c r="R97" s="339" t="s">
        <v>386</v>
      </c>
    </row>
    <row r="98" spans="1:18" ht="15" customHeight="1" thickTop="1" thickBot="1" x14ac:dyDescent="0.25">
      <c r="A98" s="8">
        <v>78</v>
      </c>
      <c r="B98" s="17" t="s">
        <v>112</v>
      </c>
      <c r="C98" s="331">
        <v>45</v>
      </c>
      <c r="D98" s="37">
        <f t="shared" si="28"/>
        <v>0</v>
      </c>
      <c r="E98" s="36">
        <f t="shared" si="29"/>
        <v>1</v>
      </c>
      <c r="F98" s="18">
        <f t="shared" si="24"/>
        <v>44</v>
      </c>
      <c r="G98" s="331">
        <v>2</v>
      </c>
      <c r="H98" s="18">
        <f t="shared" si="25"/>
        <v>22</v>
      </c>
      <c r="I98" s="18">
        <f t="shared" si="26"/>
        <v>22</v>
      </c>
      <c r="K98" s="259">
        <v>87</v>
      </c>
      <c r="L98" s="399" t="s">
        <v>255</v>
      </c>
      <c r="M98" s="399" t="s">
        <v>1434</v>
      </c>
      <c r="N98" s="402" t="s">
        <v>1435</v>
      </c>
      <c r="O98" s="401" t="s">
        <v>125</v>
      </c>
      <c r="P98" s="401" t="s">
        <v>138</v>
      </c>
      <c r="Q98" s="399" t="s">
        <v>1406</v>
      </c>
      <c r="R98" s="339" t="s">
        <v>386</v>
      </c>
    </row>
    <row r="99" spans="1:18" ht="15" customHeight="1" thickTop="1" thickBot="1" x14ac:dyDescent="0.25">
      <c r="A99" s="8">
        <v>79</v>
      </c>
      <c r="B99" s="17" t="s">
        <v>111</v>
      </c>
      <c r="C99" s="331">
        <v>35</v>
      </c>
      <c r="D99" s="37">
        <f t="shared" si="28"/>
        <v>0</v>
      </c>
      <c r="E99" s="36">
        <f t="shared" si="29"/>
        <v>0</v>
      </c>
      <c r="F99" s="18">
        <f t="shared" si="24"/>
        <v>35</v>
      </c>
      <c r="G99" s="331">
        <v>2</v>
      </c>
      <c r="H99" s="18">
        <f t="shared" si="25"/>
        <v>17.5</v>
      </c>
      <c r="I99" s="18">
        <f t="shared" si="26"/>
        <v>31</v>
      </c>
      <c r="K99" s="259">
        <v>88</v>
      </c>
      <c r="L99" s="399" t="s">
        <v>259</v>
      </c>
      <c r="M99" s="399" t="s">
        <v>1473</v>
      </c>
      <c r="N99" s="462" t="s">
        <v>1474</v>
      </c>
      <c r="O99" s="173" t="s">
        <v>109</v>
      </c>
      <c r="P99" s="33" t="s">
        <v>114</v>
      </c>
      <c r="Q99" s="193"/>
      <c r="R99" s="339" t="s">
        <v>386</v>
      </c>
    </row>
    <row r="100" spans="1:18" ht="15" customHeight="1" thickTop="1" thickBot="1" x14ac:dyDescent="0.25">
      <c r="A100" s="8">
        <v>80</v>
      </c>
      <c r="B100" s="17" t="s">
        <v>110</v>
      </c>
      <c r="C100" s="331">
        <v>72</v>
      </c>
      <c r="D100" s="37">
        <f t="shared" si="28"/>
        <v>0</v>
      </c>
      <c r="E100" s="36">
        <f t="shared" si="29"/>
        <v>3</v>
      </c>
      <c r="F100" s="18">
        <f t="shared" si="24"/>
        <v>69</v>
      </c>
      <c r="G100" s="331">
        <v>3</v>
      </c>
      <c r="H100" s="18">
        <f t="shared" si="25"/>
        <v>23</v>
      </c>
      <c r="I100" s="18">
        <f t="shared" si="26"/>
        <v>30</v>
      </c>
      <c r="K100" s="259">
        <v>89</v>
      </c>
      <c r="L100" s="399" t="s">
        <v>257</v>
      </c>
      <c r="M100" s="399" t="s">
        <v>1511</v>
      </c>
      <c r="N100" s="402" t="s">
        <v>1512</v>
      </c>
      <c r="O100" s="403" t="s">
        <v>135</v>
      </c>
      <c r="P100" s="401" t="s">
        <v>133</v>
      </c>
      <c r="Q100" s="436" t="s">
        <v>792</v>
      </c>
      <c r="R100" s="339" t="s">
        <v>386</v>
      </c>
    </row>
    <row r="101" spans="1:18" ht="15" customHeight="1" thickTop="1" thickBot="1" x14ac:dyDescent="0.25">
      <c r="A101" s="8">
        <v>81</v>
      </c>
      <c r="B101" s="173" t="s">
        <v>109</v>
      </c>
      <c r="C101" s="331">
        <v>76</v>
      </c>
      <c r="D101" s="37">
        <f t="shared" si="28"/>
        <v>1</v>
      </c>
      <c r="E101" s="36">
        <f t="shared" si="29"/>
        <v>2</v>
      </c>
      <c r="F101" s="18">
        <f t="shared" si="24"/>
        <v>75</v>
      </c>
      <c r="G101" s="331">
        <v>3</v>
      </c>
      <c r="H101" s="18">
        <f t="shared" si="25"/>
        <v>25</v>
      </c>
      <c r="I101" s="18">
        <f t="shared" si="26"/>
        <v>24</v>
      </c>
      <c r="K101" s="259">
        <v>90</v>
      </c>
      <c r="L101" s="399" t="s">
        <v>258</v>
      </c>
      <c r="M101" s="399" t="s">
        <v>1513</v>
      </c>
      <c r="N101" s="402" t="s">
        <v>1514</v>
      </c>
      <c r="O101" s="401" t="s">
        <v>122</v>
      </c>
      <c r="P101" s="401" t="s">
        <v>125</v>
      </c>
      <c r="Q101" s="399" t="s">
        <v>1412</v>
      </c>
      <c r="R101" s="339" t="s">
        <v>386</v>
      </c>
    </row>
    <row r="102" spans="1:18" ht="15" customHeight="1" thickTop="1" thickBot="1" x14ac:dyDescent="0.25">
      <c r="A102" s="14">
        <v>82</v>
      </c>
      <c r="B102" s="17" t="s">
        <v>108</v>
      </c>
      <c r="C102" s="331">
        <v>89</v>
      </c>
      <c r="D102" s="37">
        <f t="shared" si="28"/>
        <v>1</v>
      </c>
      <c r="E102" s="36">
        <f t="shared" si="29"/>
        <v>0</v>
      </c>
      <c r="F102" s="18">
        <f t="shared" si="24"/>
        <v>90</v>
      </c>
      <c r="G102" s="331">
        <v>3</v>
      </c>
      <c r="H102" s="18">
        <f t="shared" si="25"/>
        <v>30</v>
      </c>
      <c r="I102" s="18">
        <f t="shared" si="26"/>
        <v>9</v>
      </c>
      <c r="K102" s="259">
        <v>91</v>
      </c>
      <c r="L102" s="399" t="s">
        <v>299</v>
      </c>
      <c r="M102" s="399" t="s">
        <v>1515</v>
      </c>
      <c r="N102" s="402" t="s">
        <v>1516</v>
      </c>
      <c r="O102" s="401" t="s">
        <v>73</v>
      </c>
      <c r="P102" s="401" t="s">
        <v>74</v>
      </c>
      <c r="Q102" s="399" t="s">
        <v>1412</v>
      </c>
      <c r="R102" s="339" t="s">
        <v>386</v>
      </c>
    </row>
    <row r="103" spans="1:18" ht="15" customHeight="1" thickTop="1" thickBot="1" x14ac:dyDescent="0.25">
      <c r="A103" s="8">
        <v>83</v>
      </c>
      <c r="B103" s="17" t="s">
        <v>107</v>
      </c>
      <c r="C103" s="331">
        <v>25</v>
      </c>
      <c r="D103" s="37">
        <f t="shared" si="28"/>
        <v>0</v>
      </c>
      <c r="E103" s="36">
        <f t="shared" si="29"/>
        <v>0</v>
      </c>
      <c r="F103" s="18">
        <f t="shared" si="24"/>
        <v>25</v>
      </c>
      <c r="G103" s="331">
        <v>1</v>
      </c>
      <c r="H103" s="18">
        <f t="shared" si="25"/>
        <v>25</v>
      </c>
      <c r="I103" s="18">
        <f t="shared" si="26"/>
        <v>8</v>
      </c>
      <c r="K103" s="259">
        <v>92</v>
      </c>
      <c r="L103" s="399" t="s">
        <v>255</v>
      </c>
      <c r="M103" s="399" t="s">
        <v>1570</v>
      </c>
      <c r="N103" s="400" t="s">
        <v>1571</v>
      </c>
      <c r="O103" s="21" t="s">
        <v>170</v>
      </c>
      <c r="P103" s="17" t="s">
        <v>137</v>
      </c>
      <c r="Q103" s="399" t="s">
        <v>1412</v>
      </c>
      <c r="R103" s="339" t="s">
        <v>386</v>
      </c>
    </row>
    <row r="104" spans="1:18" ht="15" customHeight="1" thickTop="1" thickBot="1" x14ac:dyDescent="0.25">
      <c r="A104" s="8">
        <v>84</v>
      </c>
      <c r="B104" s="17" t="s">
        <v>106</v>
      </c>
      <c r="C104" s="331">
        <v>23</v>
      </c>
      <c r="D104" s="37">
        <f t="shared" si="28"/>
        <v>0</v>
      </c>
      <c r="E104" s="36">
        <f t="shared" si="29"/>
        <v>0</v>
      </c>
      <c r="F104" s="18">
        <f t="shared" si="24"/>
        <v>23</v>
      </c>
      <c r="G104" s="331">
        <v>1</v>
      </c>
      <c r="H104" s="18">
        <f t="shared" si="25"/>
        <v>23</v>
      </c>
      <c r="I104" s="18">
        <f t="shared" si="26"/>
        <v>10</v>
      </c>
      <c r="K104" s="259">
        <v>93</v>
      </c>
      <c r="L104" s="399" t="s">
        <v>487</v>
      </c>
      <c r="M104" s="399" t="s">
        <v>1605</v>
      </c>
      <c r="N104" s="402" t="s">
        <v>1606</v>
      </c>
      <c r="O104" s="403" t="s">
        <v>89</v>
      </c>
      <c r="P104" s="401" t="s">
        <v>168</v>
      </c>
      <c r="Q104" s="436" t="s">
        <v>792</v>
      </c>
      <c r="R104" s="339" t="s">
        <v>386</v>
      </c>
    </row>
    <row r="105" spans="1:18" ht="15" customHeight="1" thickTop="1" thickBot="1" x14ac:dyDescent="0.25">
      <c r="A105" s="8">
        <v>85</v>
      </c>
      <c r="B105" s="17" t="s">
        <v>8</v>
      </c>
      <c r="C105" s="331">
        <v>21</v>
      </c>
      <c r="D105" s="37">
        <f t="shared" si="28"/>
        <v>0</v>
      </c>
      <c r="E105" s="36">
        <f t="shared" si="29"/>
        <v>0</v>
      </c>
      <c r="F105" s="18">
        <f t="shared" si="24"/>
        <v>21</v>
      </c>
      <c r="G105" s="331">
        <v>1</v>
      </c>
      <c r="H105" s="18">
        <f t="shared" si="25"/>
        <v>21</v>
      </c>
      <c r="I105" s="18">
        <f t="shared" si="26"/>
        <v>12</v>
      </c>
      <c r="K105" s="259">
        <v>94</v>
      </c>
      <c r="L105" s="399" t="s">
        <v>259</v>
      </c>
      <c r="M105" s="399" t="s">
        <v>1607</v>
      </c>
      <c r="N105" s="402" t="s">
        <v>1608</v>
      </c>
      <c r="O105" s="401" t="s">
        <v>149</v>
      </c>
      <c r="P105" s="401" t="s">
        <v>120</v>
      </c>
      <c r="Q105" s="436" t="s">
        <v>792</v>
      </c>
      <c r="R105" s="339" t="s">
        <v>386</v>
      </c>
    </row>
    <row r="106" spans="1:18" ht="15" customHeight="1" thickTop="1" thickBot="1" x14ac:dyDescent="0.25">
      <c r="A106" s="8">
        <v>86</v>
      </c>
      <c r="B106" s="48" t="s">
        <v>4</v>
      </c>
      <c r="C106" s="331">
        <v>8</v>
      </c>
      <c r="D106" s="37">
        <f t="shared" si="28"/>
        <v>0</v>
      </c>
      <c r="E106" s="36">
        <f t="shared" si="29"/>
        <v>0</v>
      </c>
      <c r="F106" s="18">
        <f t="shared" si="24"/>
        <v>8</v>
      </c>
      <c r="G106" s="331">
        <v>1</v>
      </c>
      <c r="H106" s="18">
        <f t="shared" si="25"/>
        <v>8</v>
      </c>
      <c r="I106" s="18">
        <f t="shared" si="26"/>
        <v>25</v>
      </c>
      <c r="K106" s="259">
        <v>95</v>
      </c>
      <c r="L106" s="399" t="s">
        <v>299</v>
      </c>
      <c r="M106" s="399" t="s">
        <v>1609</v>
      </c>
      <c r="N106" s="402" t="s">
        <v>1610</v>
      </c>
      <c r="O106" s="401" t="s">
        <v>73</v>
      </c>
      <c r="P106" s="334" t="s">
        <v>71</v>
      </c>
      <c r="Q106" s="403" t="s">
        <v>1412</v>
      </c>
      <c r="R106" s="339" t="s">
        <v>386</v>
      </c>
    </row>
    <row r="107" spans="1:18" ht="15" customHeight="1" thickTop="1" x14ac:dyDescent="0.2">
      <c r="A107" s="22"/>
      <c r="B107" s="172" t="s">
        <v>193</v>
      </c>
      <c r="C107" s="348">
        <f>SUM(C89:C106)</f>
        <v>1345</v>
      </c>
      <c r="D107" s="348">
        <f t="shared" ref="D107:I107" si="30">SUM(D89:D106)</f>
        <v>14</v>
      </c>
      <c r="E107" s="348">
        <f t="shared" si="30"/>
        <v>11</v>
      </c>
      <c r="F107" s="348">
        <f t="shared" si="30"/>
        <v>1348</v>
      </c>
      <c r="G107" s="348">
        <f t="shared" si="30"/>
        <v>49</v>
      </c>
      <c r="H107" s="348">
        <f t="shared" si="30"/>
        <v>451.98333333333335</v>
      </c>
      <c r="I107" s="348">
        <f t="shared" si="30"/>
        <v>269</v>
      </c>
      <c r="K107" s="259">
        <v>96</v>
      </c>
      <c r="L107" s="399" t="s">
        <v>383</v>
      </c>
      <c r="M107" s="399" t="s">
        <v>1611</v>
      </c>
      <c r="N107" s="402" t="s">
        <v>1612</v>
      </c>
      <c r="O107" s="289" t="s">
        <v>144</v>
      </c>
      <c r="P107" s="405" t="s">
        <v>141</v>
      </c>
      <c r="Q107" s="399" t="s">
        <v>1613</v>
      </c>
      <c r="R107" s="339" t="s">
        <v>386</v>
      </c>
    </row>
    <row r="108" spans="1:18" ht="15" customHeight="1" thickBot="1" x14ac:dyDescent="0.25">
      <c r="A108" s="152">
        <v>87</v>
      </c>
      <c r="B108" s="72" t="s">
        <v>105</v>
      </c>
      <c r="C108" s="331">
        <v>168</v>
      </c>
      <c r="D108" s="37">
        <f t="shared" ref="D108:D116" si="31">COUNTIF(P$12:P$10001,B108)</f>
        <v>3</v>
      </c>
      <c r="E108" s="36">
        <f t="shared" ref="E108:E116" si="32">COUNTIF(O$12:O$10001,B108)</f>
        <v>1</v>
      </c>
      <c r="F108" s="18">
        <f t="shared" si="24"/>
        <v>170</v>
      </c>
      <c r="G108" s="331">
        <v>5</v>
      </c>
      <c r="H108" s="18">
        <f t="shared" si="25"/>
        <v>34</v>
      </c>
      <c r="I108" s="18">
        <f t="shared" si="26"/>
        <v>-5</v>
      </c>
      <c r="K108" s="259">
        <v>97</v>
      </c>
      <c r="L108" s="399" t="s">
        <v>299</v>
      </c>
      <c r="M108" s="399" t="s">
        <v>1614</v>
      </c>
      <c r="N108" s="402" t="s">
        <v>1615</v>
      </c>
      <c r="O108" s="406" t="s">
        <v>1498</v>
      </c>
      <c r="P108" s="334" t="s">
        <v>54</v>
      </c>
      <c r="Q108" s="399" t="s">
        <v>792</v>
      </c>
      <c r="R108" s="339" t="s">
        <v>386</v>
      </c>
    </row>
    <row r="109" spans="1:18" ht="15" customHeight="1" thickTop="1" thickBot="1" x14ac:dyDescent="0.25">
      <c r="A109" s="8">
        <v>88</v>
      </c>
      <c r="B109" s="35" t="s">
        <v>104</v>
      </c>
      <c r="C109" s="331">
        <v>46</v>
      </c>
      <c r="D109" s="37">
        <f t="shared" si="31"/>
        <v>0</v>
      </c>
      <c r="E109" s="36">
        <f t="shared" si="32"/>
        <v>0</v>
      </c>
      <c r="F109" s="18">
        <f t="shared" si="24"/>
        <v>46</v>
      </c>
      <c r="G109" s="331">
        <v>2</v>
      </c>
      <c r="H109" s="18">
        <f t="shared" si="25"/>
        <v>23</v>
      </c>
      <c r="I109" s="18">
        <f t="shared" si="26"/>
        <v>20</v>
      </c>
      <c r="K109" s="259">
        <v>98</v>
      </c>
      <c r="L109" s="399" t="s">
        <v>259</v>
      </c>
      <c r="M109" s="399" t="s">
        <v>1616</v>
      </c>
      <c r="N109" s="334">
        <v>16882004682</v>
      </c>
      <c r="O109" s="388" t="s">
        <v>109</v>
      </c>
      <c r="P109" s="410" t="s">
        <v>114</v>
      </c>
      <c r="Q109" s="399" t="s">
        <v>792</v>
      </c>
      <c r="R109" s="339" t="s">
        <v>386</v>
      </c>
    </row>
    <row r="110" spans="1:18" ht="15" customHeight="1" thickTop="1" thickBot="1" x14ac:dyDescent="0.25">
      <c r="A110" s="8">
        <v>89</v>
      </c>
      <c r="B110" s="69" t="s">
        <v>103</v>
      </c>
      <c r="C110" s="331">
        <v>21</v>
      </c>
      <c r="D110" s="37">
        <f t="shared" si="31"/>
        <v>0</v>
      </c>
      <c r="E110" s="36">
        <f t="shared" si="32"/>
        <v>0</v>
      </c>
      <c r="F110" s="18">
        <f t="shared" si="24"/>
        <v>21</v>
      </c>
      <c r="G110" s="331">
        <v>1</v>
      </c>
      <c r="H110" s="18">
        <f t="shared" si="25"/>
        <v>21</v>
      </c>
      <c r="I110" s="18">
        <f t="shared" si="26"/>
        <v>12</v>
      </c>
      <c r="K110" s="259">
        <v>99</v>
      </c>
      <c r="L110" s="399" t="s">
        <v>255</v>
      </c>
      <c r="M110" s="399" t="s">
        <v>1617</v>
      </c>
      <c r="N110" s="402" t="s">
        <v>1618</v>
      </c>
      <c r="O110" s="437" t="s">
        <v>1619</v>
      </c>
      <c r="P110" s="401" t="s">
        <v>139</v>
      </c>
      <c r="Q110" s="399" t="s">
        <v>792</v>
      </c>
      <c r="R110" s="339" t="s">
        <v>386</v>
      </c>
    </row>
    <row r="111" spans="1:18" ht="15" customHeight="1" thickTop="1" thickBot="1" x14ac:dyDescent="0.25">
      <c r="A111" s="16">
        <v>90</v>
      </c>
      <c r="B111" s="25" t="s">
        <v>102</v>
      </c>
      <c r="C111" s="331">
        <v>25</v>
      </c>
      <c r="D111" s="37">
        <f t="shared" si="31"/>
        <v>0</v>
      </c>
      <c r="E111" s="36">
        <f t="shared" si="32"/>
        <v>1</v>
      </c>
      <c r="F111" s="18">
        <f t="shared" si="24"/>
        <v>24</v>
      </c>
      <c r="G111" s="331">
        <v>1</v>
      </c>
      <c r="H111" s="18">
        <f t="shared" si="25"/>
        <v>24</v>
      </c>
      <c r="I111" s="18">
        <f t="shared" si="26"/>
        <v>9</v>
      </c>
      <c r="K111" s="259">
        <v>100</v>
      </c>
      <c r="L111" s="399" t="s">
        <v>383</v>
      </c>
      <c r="M111" s="399" t="s">
        <v>1620</v>
      </c>
      <c r="N111" s="402" t="s">
        <v>1621</v>
      </c>
      <c r="O111" s="401" t="s">
        <v>170</v>
      </c>
      <c r="P111" s="401" t="s">
        <v>150</v>
      </c>
      <c r="Q111" s="399" t="s">
        <v>792</v>
      </c>
      <c r="R111" s="457" t="s">
        <v>386</v>
      </c>
    </row>
    <row r="112" spans="1:18" ht="15" customHeight="1" thickTop="1" thickBot="1" x14ac:dyDescent="0.25">
      <c r="A112" s="14">
        <v>91</v>
      </c>
      <c r="B112" s="35" t="s">
        <v>101</v>
      </c>
      <c r="C112" s="331">
        <v>6</v>
      </c>
      <c r="D112" s="37">
        <f t="shared" si="31"/>
        <v>0</v>
      </c>
      <c r="E112" s="36">
        <f t="shared" si="32"/>
        <v>0</v>
      </c>
      <c r="F112" s="18">
        <f t="shared" si="24"/>
        <v>6</v>
      </c>
      <c r="G112" s="331">
        <v>1</v>
      </c>
      <c r="H112" s="18">
        <f t="shared" si="25"/>
        <v>6</v>
      </c>
      <c r="I112" s="18">
        <f t="shared" si="26"/>
        <v>27</v>
      </c>
      <c r="K112" s="259">
        <v>101</v>
      </c>
      <c r="L112" s="399" t="s">
        <v>255</v>
      </c>
      <c r="M112" s="399" t="s">
        <v>1622</v>
      </c>
      <c r="N112" s="402" t="s">
        <v>1623</v>
      </c>
      <c r="O112" s="401" t="s">
        <v>139</v>
      </c>
      <c r="P112" s="401" t="s">
        <v>137</v>
      </c>
      <c r="Q112" s="399" t="s">
        <v>1412</v>
      </c>
      <c r="R112" s="471" t="s">
        <v>386</v>
      </c>
    </row>
    <row r="113" spans="1:18" ht="15" customHeight="1" thickTop="1" thickBot="1" x14ac:dyDescent="0.25">
      <c r="A113" s="14">
        <v>92</v>
      </c>
      <c r="B113" s="25" t="s">
        <v>100</v>
      </c>
      <c r="C113" s="331">
        <v>5</v>
      </c>
      <c r="D113" s="37">
        <f t="shared" si="31"/>
        <v>0</v>
      </c>
      <c r="E113" s="36">
        <f t="shared" si="32"/>
        <v>0</v>
      </c>
      <c r="F113" s="18">
        <f t="shared" si="24"/>
        <v>5</v>
      </c>
      <c r="G113" s="331">
        <v>1</v>
      </c>
      <c r="H113" s="18">
        <f t="shared" si="25"/>
        <v>5</v>
      </c>
      <c r="I113" s="18">
        <f t="shared" si="26"/>
        <v>28</v>
      </c>
      <c r="K113" s="259">
        <v>102</v>
      </c>
      <c r="L113" s="399" t="s">
        <v>383</v>
      </c>
      <c r="M113" s="399" t="s">
        <v>1624</v>
      </c>
      <c r="N113" s="402" t="s">
        <v>1625</v>
      </c>
      <c r="O113" s="167" t="s">
        <v>153</v>
      </c>
      <c r="P113" s="329" t="s">
        <v>147</v>
      </c>
      <c r="Q113" s="399" t="s">
        <v>792</v>
      </c>
      <c r="R113" s="471" t="s">
        <v>386</v>
      </c>
    </row>
    <row r="114" spans="1:18" ht="15" customHeight="1" thickTop="1" thickBot="1" x14ac:dyDescent="0.25">
      <c r="A114" s="14">
        <v>93</v>
      </c>
      <c r="B114" s="25" t="s">
        <v>99</v>
      </c>
      <c r="C114" s="331">
        <v>16</v>
      </c>
      <c r="D114" s="37">
        <f t="shared" si="31"/>
        <v>0</v>
      </c>
      <c r="E114" s="36">
        <f t="shared" si="32"/>
        <v>0</v>
      </c>
      <c r="F114" s="18">
        <f t="shared" si="24"/>
        <v>16</v>
      </c>
      <c r="G114" s="331">
        <v>1</v>
      </c>
      <c r="H114" s="18">
        <f t="shared" si="25"/>
        <v>16</v>
      </c>
      <c r="I114" s="18">
        <f t="shared" si="26"/>
        <v>17</v>
      </c>
      <c r="K114" s="259">
        <v>103</v>
      </c>
      <c r="L114" s="399" t="s">
        <v>383</v>
      </c>
      <c r="M114" s="399" t="s">
        <v>1626</v>
      </c>
      <c r="N114" s="402" t="s">
        <v>1627</v>
      </c>
      <c r="O114" s="329" t="s">
        <v>148</v>
      </c>
      <c r="P114" s="334" t="s">
        <v>151</v>
      </c>
      <c r="Q114" s="403" t="s">
        <v>1412</v>
      </c>
      <c r="R114" s="471" t="s">
        <v>386</v>
      </c>
    </row>
    <row r="115" spans="1:18" ht="15" customHeight="1" thickTop="1" thickBot="1" x14ac:dyDescent="0.25">
      <c r="A115" s="8">
        <v>94</v>
      </c>
      <c r="B115" s="25" t="s">
        <v>98</v>
      </c>
      <c r="C115" s="331">
        <v>9</v>
      </c>
      <c r="D115" s="37">
        <f t="shared" si="31"/>
        <v>0</v>
      </c>
      <c r="E115" s="36">
        <f t="shared" si="32"/>
        <v>0</v>
      </c>
      <c r="F115" s="18">
        <f t="shared" si="24"/>
        <v>9</v>
      </c>
      <c r="G115" s="331">
        <v>1</v>
      </c>
      <c r="H115" s="18">
        <f t="shared" si="25"/>
        <v>9</v>
      </c>
      <c r="I115" s="18">
        <f t="shared" si="26"/>
        <v>24</v>
      </c>
      <c r="K115" s="259">
        <v>104</v>
      </c>
      <c r="L115" s="399" t="s">
        <v>383</v>
      </c>
      <c r="M115" s="399" t="s">
        <v>1628</v>
      </c>
      <c r="N115" s="402" t="s">
        <v>1629</v>
      </c>
      <c r="O115" s="329" t="s">
        <v>147</v>
      </c>
      <c r="P115" s="329" t="s">
        <v>142</v>
      </c>
      <c r="Q115" s="399" t="s">
        <v>792</v>
      </c>
      <c r="R115" s="471" t="s">
        <v>386</v>
      </c>
    </row>
    <row r="116" spans="1:18" ht="15" customHeight="1" thickTop="1" thickBot="1" x14ac:dyDescent="0.25">
      <c r="A116" s="16">
        <v>95</v>
      </c>
      <c r="B116" s="73" t="s">
        <v>97</v>
      </c>
      <c r="C116" s="331">
        <v>146</v>
      </c>
      <c r="D116" s="37">
        <f t="shared" si="31"/>
        <v>2</v>
      </c>
      <c r="E116" s="36">
        <f t="shared" si="32"/>
        <v>2</v>
      </c>
      <c r="F116" s="18">
        <f t="shared" si="24"/>
        <v>146</v>
      </c>
      <c r="G116" s="331">
        <v>5</v>
      </c>
      <c r="H116" s="18">
        <f t="shared" si="25"/>
        <v>29.2</v>
      </c>
      <c r="I116" s="18">
        <f t="shared" si="26"/>
        <v>19.000000000000004</v>
      </c>
      <c r="K116" s="259">
        <v>104</v>
      </c>
      <c r="L116" s="399" t="s">
        <v>234</v>
      </c>
      <c r="M116" s="399" t="s">
        <v>678</v>
      </c>
      <c r="N116" s="402" t="s">
        <v>1630</v>
      </c>
      <c r="O116" s="437" t="s">
        <v>390</v>
      </c>
      <c r="P116" s="336" t="s">
        <v>162</v>
      </c>
      <c r="Q116" s="399" t="s">
        <v>1631</v>
      </c>
      <c r="R116" s="471" t="s">
        <v>386</v>
      </c>
    </row>
    <row r="117" spans="1:18" ht="15" customHeight="1" thickTop="1" x14ac:dyDescent="0.2">
      <c r="A117" s="22"/>
      <c r="B117" s="174" t="s">
        <v>193</v>
      </c>
      <c r="C117" s="348">
        <f>SUM(C108:C116)</f>
        <v>442</v>
      </c>
      <c r="D117" s="348">
        <f t="shared" ref="D117:I117" si="33">SUM(D108:D116)</f>
        <v>5</v>
      </c>
      <c r="E117" s="348">
        <f t="shared" si="33"/>
        <v>4</v>
      </c>
      <c r="F117" s="348">
        <f t="shared" si="33"/>
        <v>443</v>
      </c>
      <c r="G117" s="348">
        <f t="shared" si="33"/>
        <v>18</v>
      </c>
      <c r="H117" s="348">
        <f t="shared" si="33"/>
        <v>167.2</v>
      </c>
      <c r="I117" s="348">
        <f t="shared" si="33"/>
        <v>151</v>
      </c>
      <c r="K117" s="259">
        <v>105</v>
      </c>
      <c r="L117" s="399" t="s">
        <v>234</v>
      </c>
      <c r="M117" s="399" t="s">
        <v>1632</v>
      </c>
      <c r="N117" s="402" t="s">
        <v>1633</v>
      </c>
      <c r="O117" s="336" t="s">
        <v>163</v>
      </c>
      <c r="P117" s="336" t="s">
        <v>166</v>
      </c>
      <c r="Q117" s="399" t="s">
        <v>1565</v>
      </c>
      <c r="R117" s="471" t="s">
        <v>386</v>
      </c>
    </row>
    <row r="118" spans="1:18" ht="15" customHeight="1" thickBot="1" x14ac:dyDescent="0.25">
      <c r="A118" s="8">
        <v>96</v>
      </c>
      <c r="B118" s="74" t="s">
        <v>96</v>
      </c>
      <c r="C118" s="331">
        <v>150</v>
      </c>
      <c r="D118" s="37">
        <f t="shared" ref="D118:D127" si="34">COUNTIF(P$12:P$10001,B118)</f>
        <v>0</v>
      </c>
      <c r="E118" s="36">
        <f t="shared" ref="E118:E127" si="35">COUNTIF(O$12:O$10001,B118)</f>
        <v>1</v>
      </c>
      <c r="F118" s="18">
        <f t="shared" si="24"/>
        <v>149</v>
      </c>
      <c r="G118" s="331">
        <v>5</v>
      </c>
      <c r="H118" s="18">
        <f t="shared" si="25"/>
        <v>29.8</v>
      </c>
      <c r="I118" s="18">
        <f t="shared" si="26"/>
        <v>15.999999999999996</v>
      </c>
      <c r="K118" s="259">
        <v>106</v>
      </c>
      <c r="L118" s="399" t="s">
        <v>259</v>
      </c>
      <c r="M118" s="399" t="s">
        <v>1634</v>
      </c>
      <c r="N118" s="402" t="s">
        <v>1635</v>
      </c>
      <c r="O118" s="472" t="s">
        <v>551</v>
      </c>
      <c r="P118" s="221" t="s">
        <v>117</v>
      </c>
      <c r="Q118" s="399" t="s">
        <v>792</v>
      </c>
      <c r="R118" s="477" t="s">
        <v>1604</v>
      </c>
    </row>
    <row r="119" spans="1:18" ht="15" customHeight="1" thickTop="1" thickBot="1" x14ac:dyDescent="0.25">
      <c r="A119" s="8">
        <v>97</v>
      </c>
      <c r="B119" s="17" t="s">
        <v>95</v>
      </c>
      <c r="C119" s="331">
        <v>94</v>
      </c>
      <c r="D119" s="37">
        <f t="shared" si="34"/>
        <v>5</v>
      </c>
      <c r="E119" s="36">
        <f t="shared" si="35"/>
        <v>1</v>
      </c>
      <c r="F119" s="18">
        <f t="shared" si="24"/>
        <v>98</v>
      </c>
      <c r="G119" s="331">
        <v>3</v>
      </c>
      <c r="H119" s="18">
        <f t="shared" si="25"/>
        <v>32.666666666666664</v>
      </c>
      <c r="I119" s="18">
        <f t="shared" si="26"/>
        <v>1.0000000000000071</v>
      </c>
      <c r="K119" s="259">
        <v>107</v>
      </c>
      <c r="L119" s="399" t="s">
        <v>218</v>
      </c>
      <c r="M119" s="414" t="s">
        <v>1717</v>
      </c>
      <c r="N119" s="413" t="s">
        <v>1718</v>
      </c>
      <c r="O119" s="429" t="s">
        <v>199</v>
      </c>
      <c r="P119" s="334" t="s">
        <v>177</v>
      </c>
      <c r="Q119" s="193"/>
      <c r="R119" s="447" t="s">
        <v>199</v>
      </c>
    </row>
    <row r="120" spans="1:18" ht="15" customHeight="1" thickTop="1" thickBot="1" x14ac:dyDescent="0.25">
      <c r="A120" s="16">
        <v>98</v>
      </c>
      <c r="B120" s="25" t="s">
        <v>94</v>
      </c>
      <c r="C120" s="331">
        <v>49</v>
      </c>
      <c r="D120" s="37">
        <f t="shared" si="34"/>
        <v>1</v>
      </c>
      <c r="E120" s="36">
        <f t="shared" si="35"/>
        <v>1</v>
      </c>
      <c r="F120" s="18">
        <f t="shared" si="24"/>
        <v>49</v>
      </c>
      <c r="G120" s="331">
        <v>2</v>
      </c>
      <c r="H120" s="18">
        <f t="shared" si="25"/>
        <v>24.5</v>
      </c>
      <c r="I120" s="18">
        <f t="shared" si="26"/>
        <v>17</v>
      </c>
      <c r="K120" s="259">
        <v>108</v>
      </c>
      <c r="L120" s="414" t="s">
        <v>494</v>
      </c>
      <c r="M120" s="414" t="s">
        <v>1719</v>
      </c>
      <c r="N120" s="413" t="s">
        <v>1720</v>
      </c>
      <c r="O120" s="334" t="s">
        <v>149</v>
      </c>
      <c r="P120" s="329" t="s">
        <v>142</v>
      </c>
      <c r="Q120" s="193"/>
      <c r="R120" s="471" t="s">
        <v>386</v>
      </c>
    </row>
    <row r="121" spans="1:18" ht="15" customHeight="1" thickTop="1" thickBot="1" x14ac:dyDescent="0.25">
      <c r="A121" s="16">
        <v>99</v>
      </c>
      <c r="B121" s="35" t="s">
        <v>93</v>
      </c>
      <c r="C121" s="331">
        <v>58</v>
      </c>
      <c r="D121" s="37">
        <f t="shared" si="34"/>
        <v>1</v>
      </c>
      <c r="E121" s="36">
        <f t="shared" si="35"/>
        <v>1</v>
      </c>
      <c r="F121" s="18">
        <f t="shared" si="24"/>
        <v>58</v>
      </c>
      <c r="G121" s="331">
        <v>2</v>
      </c>
      <c r="H121" s="18">
        <f t="shared" si="25"/>
        <v>29</v>
      </c>
      <c r="I121" s="18">
        <f t="shared" si="26"/>
        <v>8</v>
      </c>
      <c r="K121" s="259">
        <v>109</v>
      </c>
      <c r="L121" s="414" t="s">
        <v>1081</v>
      </c>
      <c r="M121" s="414" t="s">
        <v>1721</v>
      </c>
      <c r="N121" s="413" t="s">
        <v>1722</v>
      </c>
      <c r="O121" s="406" t="s">
        <v>1723</v>
      </c>
      <c r="P121" s="429" t="s">
        <v>199</v>
      </c>
      <c r="Q121" s="193"/>
      <c r="R121" s="471" t="s">
        <v>386</v>
      </c>
    </row>
    <row r="122" spans="1:18" ht="15" customHeight="1" thickTop="1" thickBot="1" x14ac:dyDescent="0.25">
      <c r="A122" s="16">
        <v>100</v>
      </c>
      <c r="B122" s="25" t="s">
        <v>92</v>
      </c>
      <c r="C122" s="331">
        <v>93</v>
      </c>
      <c r="D122" s="37">
        <f t="shared" si="34"/>
        <v>1</v>
      </c>
      <c r="E122" s="36">
        <f t="shared" si="35"/>
        <v>2</v>
      </c>
      <c r="F122" s="18">
        <f t="shared" si="24"/>
        <v>92</v>
      </c>
      <c r="G122" s="331">
        <v>3</v>
      </c>
      <c r="H122" s="18">
        <f t="shared" si="25"/>
        <v>30.666666666666668</v>
      </c>
      <c r="I122" s="18">
        <f t="shared" si="26"/>
        <v>6.9999999999999964</v>
      </c>
      <c r="K122" s="259">
        <v>110</v>
      </c>
      <c r="L122" s="414" t="s">
        <v>259</v>
      </c>
      <c r="M122" s="414" t="s">
        <v>1724</v>
      </c>
      <c r="N122" s="413" t="s">
        <v>1725</v>
      </c>
      <c r="O122" s="334" t="s">
        <v>116</v>
      </c>
      <c r="P122" s="221" t="s">
        <v>117</v>
      </c>
      <c r="Q122" s="193"/>
      <c r="R122" s="480" t="s">
        <v>110</v>
      </c>
    </row>
    <row r="123" spans="1:18" ht="15" customHeight="1" thickTop="1" thickBot="1" x14ac:dyDescent="0.25">
      <c r="A123" s="16">
        <v>101</v>
      </c>
      <c r="B123" s="35" t="s">
        <v>91</v>
      </c>
      <c r="C123" s="331">
        <v>51</v>
      </c>
      <c r="D123" s="37">
        <f t="shared" si="34"/>
        <v>0</v>
      </c>
      <c r="E123" s="36">
        <f t="shared" si="35"/>
        <v>1</v>
      </c>
      <c r="F123" s="18">
        <f t="shared" si="24"/>
        <v>50</v>
      </c>
      <c r="G123" s="331">
        <v>2</v>
      </c>
      <c r="H123" s="18">
        <f t="shared" si="25"/>
        <v>25</v>
      </c>
      <c r="I123" s="18">
        <f t="shared" si="26"/>
        <v>16</v>
      </c>
      <c r="K123" s="259">
        <v>111</v>
      </c>
      <c r="L123" s="414" t="s">
        <v>1699</v>
      </c>
      <c r="M123" s="414" t="s">
        <v>1726</v>
      </c>
      <c r="N123" s="413" t="s">
        <v>1727</v>
      </c>
      <c r="O123" s="334" t="s">
        <v>138</v>
      </c>
      <c r="P123" s="334" t="s">
        <v>170</v>
      </c>
      <c r="Q123" s="193"/>
      <c r="R123" s="471" t="s">
        <v>386</v>
      </c>
    </row>
    <row r="124" spans="1:18" ht="15" customHeight="1" thickTop="1" thickBot="1" x14ac:dyDescent="0.25">
      <c r="A124" s="8">
        <v>102</v>
      </c>
      <c r="B124" s="68" t="s">
        <v>90</v>
      </c>
      <c r="C124" s="331">
        <v>11</v>
      </c>
      <c r="D124" s="37">
        <f t="shared" si="34"/>
        <v>0</v>
      </c>
      <c r="E124" s="36">
        <f t="shared" si="35"/>
        <v>0</v>
      </c>
      <c r="F124" s="18">
        <f t="shared" si="24"/>
        <v>11</v>
      </c>
      <c r="G124" s="331">
        <v>1</v>
      </c>
      <c r="H124" s="18">
        <f t="shared" si="25"/>
        <v>11</v>
      </c>
      <c r="I124" s="18">
        <f t="shared" si="26"/>
        <v>22</v>
      </c>
      <c r="K124" s="259">
        <v>112</v>
      </c>
      <c r="L124" s="414" t="s">
        <v>1081</v>
      </c>
      <c r="M124" s="399" t="s">
        <v>1728</v>
      </c>
      <c r="N124" s="400" t="s">
        <v>1729</v>
      </c>
      <c r="O124" s="406" t="s">
        <v>1730</v>
      </c>
      <c r="P124" s="334" t="s">
        <v>169</v>
      </c>
      <c r="Q124" s="193"/>
      <c r="R124" s="471" t="s">
        <v>386</v>
      </c>
    </row>
    <row r="125" spans="1:18" ht="15" customHeight="1" thickTop="1" thickBot="1" x14ac:dyDescent="0.25">
      <c r="A125" s="8">
        <v>103</v>
      </c>
      <c r="B125" s="34" t="s">
        <v>89</v>
      </c>
      <c r="C125" s="331">
        <v>97</v>
      </c>
      <c r="D125" s="37">
        <f t="shared" si="34"/>
        <v>2</v>
      </c>
      <c r="E125" s="36">
        <f t="shared" si="35"/>
        <v>2</v>
      </c>
      <c r="F125" s="18">
        <f t="shared" si="24"/>
        <v>97</v>
      </c>
      <c r="G125" s="331">
        <v>3</v>
      </c>
      <c r="H125" s="18">
        <f t="shared" si="25"/>
        <v>32.333333333333336</v>
      </c>
      <c r="I125" s="18">
        <f t="shared" si="26"/>
        <v>1.9999999999999929</v>
      </c>
      <c r="K125" s="259">
        <v>113</v>
      </c>
      <c r="L125" s="399" t="s">
        <v>487</v>
      </c>
      <c r="M125" s="399" t="s">
        <v>1731</v>
      </c>
      <c r="N125" s="400" t="s">
        <v>1732</v>
      </c>
      <c r="O125" s="334" t="s">
        <v>173</v>
      </c>
      <c r="P125" s="167" t="s">
        <v>365</v>
      </c>
      <c r="Q125" s="193"/>
      <c r="R125" s="471" t="s">
        <v>386</v>
      </c>
    </row>
    <row r="126" spans="1:18" ht="15" customHeight="1" thickTop="1" thickBot="1" x14ac:dyDescent="0.25">
      <c r="A126" s="14">
        <v>104</v>
      </c>
      <c r="B126" s="34" t="s">
        <v>88</v>
      </c>
      <c r="C126" s="331">
        <v>63</v>
      </c>
      <c r="D126" s="37">
        <f t="shared" si="34"/>
        <v>3</v>
      </c>
      <c r="E126" s="36">
        <f t="shared" si="35"/>
        <v>0</v>
      </c>
      <c r="F126" s="18">
        <f t="shared" si="24"/>
        <v>66</v>
      </c>
      <c r="G126" s="331">
        <v>2</v>
      </c>
      <c r="H126" s="18">
        <f t="shared" si="25"/>
        <v>33</v>
      </c>
      <c r="I126" s="18">
        <f t="shared" si="26"/>
        <v>0</v>
      </c>
      <c r="K126" s="259">
        <v>114</v>
      </c>
      <c r="L126" s="399" t="s">
        <v>494</v>
      </c>
      <c r="M126" s="399" t="s">
        <v>1733</v>
      </c>
      <c r="N126" s="400" t="s">
        <v>1734</v>
      </c>
      <c r="O126" s="334" t="s">
        <v>149</v>
      </c>
      <c r="P126" s="329" t="s">
        <v>142</v>
      </c>
      <c r="Q126" s="193"/>
      <c r="R126" s="471" t="s">
        <v>386</v>
      </c>
    </row>
    <row r="127" spans="1:18" ht="15" customHeight="1" thickTop="1" thickBot="1" x14ac:dyDescent="0.25">
      <c r="A127" s="8">
        <v>105</v>
      </c>
      <c r="B127" s="28" t="s">
        <v>11</v>
      </c>
      <c r="C127" s="331">
        <v>20</v>
      </c>
      <c r="D127" s="37">
        <f t="shared" si="34"/>
        <v>0</v>
      </c>
      <c r="E127" s="36">
        <f t="shared" si="35"/>
        <v>0</v>
      </c>
      <c r="F127" s="18">
        <f t="shared" si="24"/>
        <v>20</v>
      </c>
      <c r="G127" s="331">
        <v>1</v>
      </c>
      <c r="H127" s="18">
        <f t="shared" si="25"/>
        <v>20</v>
      </c>
      <c r="I127" s="18">
        <f t="shared" si="26"/>
        <v>13</v>
      </c>
      <c r="K127" s="259">
        <v>115</v>
      </c>
      <c r="L127" s="399" t="s">
        <v>487</v>
      </c>
      <c r="M127" s="399" t="s">
        <v>1735</v>
      </c>
      <c r="N127" s="402" t="s">
        <v>1736</v>
      </c>
      <c r="O127" s="334" t="s">
        <v>174</v>
      </c>
      <c r="P127" s="336" t="s">
        <v>162</v>
      </c>
      <c r="Q127" s="193"/>
      <c r="R127" s="471" t="s">
        <v>386</v>
      </c>
    </row>
    <row r="128" spans="1:18" ht="15" customHeight="1" thickTop="1" x14ac:dyDescent="0.2">
      <c r="A128" s="14"/>
      <c r="B128" s="20" t="s">
        <v>193</v>
      </c>
      <c r="C128" s="348">
        <f>SUM(C118:C127)</f>
        <v>686</v>
      </c>
      <c r="D128" s="348">
        <f t="shared" ref="D128:I128" si="36">SUM(D118:D127)</f>
        <v>13</v>
      </c>
      <c r="E128" s="348">
        <f t="shared" si="36"/>
        <v>9</v>
      </c>
      <c r="F128" s="348">
        <f t="shared" si="36"/>
        <v>690</v>
      </c>
      <c r="G128" s="348">
        <f t="shared" si="36"/>
        <v>24</v>
      </c>
      <c r="H128" s="348">
        <f t="shared" si="36"/>
        <v>267.9666666666667</v>
      </c>
      <c r="I128" s="348">
        <f t="shared" si="36"/>
        <v>102</v>
      </c>
      <c r="K128" s="259">
        <v>116</v>
      </c>
      <c r="L128" s="399" t="s">
        <v>266</v>
      </c>
      <c r="M128" s="399" t="s">
        <v>1737</v>
      </c>
      <c r="N128" s="402" t="s">
        <v>1738</v>
      </c>
      <c r="O128" s="334" t="s">
        <v>102</v>
      </c>
      <c r="P128" s="167" t="s">
        <v>105</v>
      </c>
      <c r="Q128" s="193"/>
      <c r="R128" s="479" t="s">
        <v>97</v>
      </c>
    </row>
    <row r="129" spans="1:18" ht="15" customHeight="1" thickBot="1" x14ac:dyDescent="0.25">
      <c r="A129" s="16">
        <v>106</v>
      </c>
      <c r="B129" s="25" t="s">
        <v>87</v>
      </c>
      <c r="C129" s="331">
        <v>79</v>
      </c>
      <c r="D129" s="37">
        <f t="shared" ref="D129:D141" si="37">COUNTIF(P$12:P$10001,B129)</f>
        <v>1</v>
      </c>
      <c r="E129" s="36">
        <f t="shared" ref="E129:E141" si="38">COUNTIF(O$12:O$10001,B129)</f>
        <v>0</v>
      </c>
      <c r="F129" s="18">
        <f t="shared" si="24"/>
        <v>80</v>
      </c>
      <c r="G129" s="331">
        <v>3</v>
      </c>
      <c r="H129" s="18">
        <f t="shared" si="25"/>
        <v>26.666666666666668</v>
      </c>
      <c r="I129" s="18">
        <f t="shared" si="26"/>
        <v>18.999999999999996</v>
      </c>
      <c r="K129" s="259">
        <v>117</v>
      </c>
      <c r="L129" s="399" t="s">
        <v>259</v>
      </c>
      <c r="M129" s="399" t="s">
        <v>1766</v>
      </c>
      <c r="N129" s="402" t="s">
        <v>1767</v>
      </c>
      <c r="O129" s="17" t="s">
        <v>110</v>
      </c>
      <c r="P129" s="17" t="s">
        <v>116</v>
      </c>
      <c r="Q129" s="193"/>
      <c r="R129" s="471" t="s">
        <v>386</v>
      </c>
    </row>
    <row r="130" spans="1:18" ht="15" customHeight="1" thickTop="1" thickBot="1" x14ac:dyDescent="0.25">
      <c r="A130" s="14">
        <v>107</v>
      </c>
      <c r="B130" s="17" t="s">
        <v>86</v>
      </c>
      <c r="C130" s="331">
        <v>55</v>
      </c>
      <c r="D130" s="37">
        <f t="shared" si="37"/>
        <v>1</v>
      </c>
      <c r="E130" s="36">
        <f t="shared" si="38"/>
        <v>0</v>
      </c>
      <c r="F130" s="18">
        <f t="shared" si="24"/>
        <v>56</v>
      </c>
      <c r="G130" s="331">
        <v>2</v>
      </c>
      <c r="H130" s="18">
        <f t="shared" si="25"/>
        <v>28</v>
      </c>
      <c r="I130" s="18">
        <f t="shared" si="26"/>
        <v>10</v>
      </c>
      <c r="K130" s="259">
        <v>118</v>
      </c>
      <c r="L130" s="399" t="s">
        <v>299</v>
      </c>
      <c r="M130" s="399" t="s">
        <v>1787</v>
      </c>
      <c r="N130" s="402" t="s">
        <v>1788</v>
      </c>
      <c r="O130" s="334" t="s">
        <v>68</v>
      </c>
      <c r="P130" s="334" t="s">
        <v>70</v>
      </c>
      <c r="Q130" s="436" t="s">
        <v>866</v>
      </c>
      <c r="R130" s="471" t="s">
        <v>386</v>
      </c>
    </row>
    <row r="131" spans="1:18" ht="15" customHeight="1" thickTop="1" thickBot="1" x14ac:dyDescent="0.25">
      <c r="A131" s="8">
        <v>108</v>
      </c>
      <c r="B131" s="17" t="s">
        <v>85</v>
      </c>
      <c r="C131" s="331">
        <v>39</v>
      </c>
      <c r="D131" s="37">
        <f t="shared" si="37"/>
        <v>1</v>
      </c>
      <c r="E131" s="36">
        <f t="shared" si="38"/>
        <v>0</v>
      </c>
      <c r="F131" s="18">
        <f t="shared" si="24"/>
        <v>40</v>
      </c>
      <c r="G131" s="331">
        <v>2</v>
      </c>
      <c r="H131" s="18">
        <f t="shared" si="25"/>
        <v>20</v>
      </c>
      <c r="I131" s="18">
        <f t="shared" si="26"/>
        <v>26</v>
      </c>
      <c r="K131" s="259">
        <v>119</v>
      </c>
      <c r="L131" s="399" t="s">
        <v>275</v>
      </c>
      <c r="M131" s="399" t="s">
        <v>1789</v>
      </c>
      <c r="N131" s="402" t="s">
        <v>1790</v>
      </c>
      <c r="O131" s="167" t="s">
        <v>93</v>
      </c>
      <c r="P131" s="401" t="s">
        <v>95</v>
      </c>
      <c r="Q131" s="399" t="s">
        <v>1412</v>
      </c>
      <c r="R131" s="471" t="s">
        <v>386</v>
      </c>
    </row>
    <row r="132" spans="1:18" ht="15" customHeight="1" thickTop="1" thickBot="1" x14ac:dyDescent="0.25">
      <c r="A132" s="8">
        <v>109</v>
      </c>
      <c r="B132" s="17" t="s">
        <v>84</v>
      </c>
      <c r="C132" s="331">
        <v>18</v>
      </c>
      <c r="D132" s="37">
        <f t="shared" si="37"/>
        <v>0</v>
      </c>
      <c r="E132" s="36">
        <f t="shared" si="38"/>
        <v>0</v>
      </c>
      <c r="F132" s="18">
        <f t="shared" si="24"/>
        <v>18</v>
      </c>
      <c r="G132" s="331">
        <v>1</v>
      </c>
      <c r="H132" s="18">
        <f t="shared" si="25"/>
        <v>18</v>
      </c>
      <c r="I132" s="18">
        <f t="shared" si="26"/>
        <v>15</v>
      </c>
      <c r="K132" s="259">
        <v>120</v>
      </c>
      <c r="L132" s="399" t="s">
        <v>383</v>
      </c>
      <c r="M132" s="399" t="s">
        <v>1791</v>
      </c>
      <c r="N132" s="334">
        <v>16974011913</v>
      </c>
      <c r="O132" s="289" t="s">
        <v>148</v>
      </c>
      <c r="P132" s="289" t="s">
        <v>146</v>
      </c>
      <c r="Q132" s="399" t="s">
        <v>1412</v>
      </c>
      <c r="R132" s="471" t="s">
        <v>386</v>
      </c>
    </row>
    <row r="133" spans="1:18" ht="15" customHeight="1" thickTop="1" thickBot="1" x14ac:dyDescent="0.25">
      <c r="A133" s="8">
        <v>110</v>
      </c>
      <c r="B133" s="17" t="s">
        <v>83</v>
      </c>
      <c r="C133" s="331">
        <v>37</v>
      </c>
      <c r="D133" s="37">
        <f t="shared" si="37"/>
        <v>1</v>
      </c>
      <c r="E133" s="36">
        <f t="shared" si="38"/>
        <v>0</v>
      </c>
      <c r="F133" s="18">
        <f t="shared" si="24"/>
        <v>38</v>
      </c>
      <c r="G133" s="331">
        <v>2</v>
      </c>
      <c r="H133" s="18">
        <f t="shared" si="25"/>
        <v>19</v>
      </c>
      <c r="I133" s="18">
        <f t="shared" si="26"/>
        <v>28</v>
      </c>
      <c r="K133" s="259">
        <v>121</v>
      </c>
      <c r="L133" s="399" t="s">
        <v>1792</v>
      </c>
      <c r="M133" s="399" t="s">
        <v>1793</v>
      </c>
      <c r="N133" s="402" t="s">
        <v>1794</v>
      </c>
      <c r="O133" s="334" t="s">
        <v>97</v>
      </c>
      <c r="P133" s="167" t="s">
        <v>105</v>
      </c>
      <c r="Q133" s="399" t="s">
        <v>1412</v>
      </c>
      <c r="R133" s="482" t="s">
        <v>97</v>
      </c>
    </row>
    <row r="134" spans="1:18" ht="15" customHeight="1" thickTop="1" thickBot="1" x14ac:dyDescent="0.25">
      <c r="A134" s="16">
        <v>111</v>
      </c>
      <c r="B134" s="17" t="s">
        <v>82</v>
      </c>
      <c r="C134" s="331">
        <v>50</v>
      </c>
      <c r="D134" s="37">
        <f t="shared" si="37"/>
        <v>0</v>
      </c>
      <c r="E134" s="36">
        <f t="shared" si="38"/>
        <v>0</v>
      </c>
      <c r="F134" s="18">
        <f t="shared" si="24"/>
        <v>50</v>
      </c>
      <c r="G134" s="331">
        <v>2</v>
      </c>
      <c r="H134" s="18">
        <f t="shared" si="25"/>
        <v>25</v>
      </c>
      <c r="I134" s="18">
        <f t="shared" si="26"/>
        <v>16</v>
      </c>
      <c r="K134" s="259">
        <v>122</v>
      </c>
      <c r="L134" s="399" t="s">
        <v>255</v>
      </c>
      <c r="M134" s="399" t="s">
        <v>1842</v>
      </c>
      <c r="N134" s="402" t="s">
        <v>1843</v>
      </c>
      <c r="O134" s="167" t="s">
        <v>91</v>
      </c>
      <c r="P134" s="401" t="s">
        <v>140</v>
      </c>
      <c r="Q134" s="193"/>
      <c r="R134" s="193" t="s">
        <v>386</v>
      </c>
    </row>
    <row r="135" spans="1:18" ht="15" customHeight="1" thickTop="1" thickBot="1" x14ac:dyDescent="0.25">
      <c r="A135" s="8">
        <v>112</v>
      </c>
      <c r="B135" s="17" t="s">
        <v>81</v>
      </c>
      <c r="C135" s="331">
        <v>117</v>
      </c>
      <c r="D135" s="37">
        <f t="shared" si="37"/>
        <v>0</v>
      </c>
      <c r="E135" s="36">
        <f t="shared" si="38"/>
        <v>0</v>
      </c>
      <c r="F135" s="18">
        <f t="shared" si="24"/>
        <v>117</v>
      </c>
      <c r="G135" s="331">
        <v>4</v>
      </c>
      <c r="H135" s="18">
        <f t="shared" si="25"/>
        <v>29.25</v>
      </c>
      <c r="I135" s="18">
        <f t="shared" si="26"/>
        <v>15</v>
      </c>
      <c r="K135" s="259">
        <v>123</v>
      </c>
      <c r="L135" s="399" t="s">
        <v>286</v>
      </c>
      <c r="M135" s="399" t="s">
        <v>1844</v>
      </c>
      <c r="N135" s="402" t="s">
        <v>1845</v>
      </c>
      <c r="O135" s="404" t="s">
        <v>1846</v>
      </c>
      <c r="P135" s="401" t="s">
        <v>85</v>
      </c>
      <c r="Q135" s="193"/>
      <c r="R135" s="193" t="s">
        <v>386</v>
      </c>
    </row>
    <row r="136" spans="1:18" ht="15" customHeight="1" thickTop="1" thickBot="1" x14ac:dyDescent="0.25">
      <c r="A136" s="8">
        <v>113</v>
      </c>
      <c r="B136" s="17" t="s">
        <v>80</v>
      </c>
      <c r="C136" s="331">
        <v>13</v>
      </c>
      <c r="D136" s="37">
        <f t="shared" si="37"/>
        <v>0</v>
      </c>
      <c r="E136" s="36">
        <f t="shared" si="38"/>
        <v>1</v>
      </c>
      <c r="F136" s="18">
        <f t="shared" si="24"/>
        <v>12</v>
      </c>
      <c r="G136" s="331">
        <v>1</v>
      </c>
      <c r="H136" s="18">
        <f t="shared" si="25"/>
        <v>12</v>
      </c>
      <c r="I136" s="18">
        <f t="shared" si="26"/>
        <v>21</v>
      </c>
      <c r="K136" s="259">
        <v>124</v>
      </c>
      <c r="L136" s="399" t="s">
        <v>299</v>
      </c>
      <c r="M136" s="399" t="s">
        <v>1847</v>
      </c>
      <c r="N136" s="402" t="s">
        <v>1848</v>
      </c>
      <c r="O136" s="401" t="s">
        <v>9</v>
      </c>
      <c r="P136" s="334" t="s">
        <v>70</v>
      </c>
      <c r="Q136" s="193"/>
      <c r="R136" s="193" t="s">
        <v>386</v>
      </c>
    </row>
    <row r="137" spans="1:18" ht="15" customHeight="1" thickTop="1" thickBot="1" x14ac:dyDescent="0.25">
      <c r="A137" s="16">
        <v>114</v>
      </c>
      <c r="B137" s="65" t="s">
        <v>79</v>
      </c>
      <c r="C137" s="331">
        <v>107</v>
      </c>
      <c r="D137" s="37">
        <f t="shared" si="37"/>
        <v>1</v>
      </c>
      <c r="E137" s="36">
        <f t="shared" si="38"/>
        <v>0</v>
      </c>
      <c r="F137" s="18">
        <f t="shared" si="24"/>
        <v>108</v>
      </c>
      <c r="G137" s="331">
        <v>3</v>
      </c>
      <c r="H137" s="18">
        <f t="shared" si="25"/>
        <v>36</v>
      </c>
      <c r="I137" s="18">
        <f t="shared" si="26"/>
        <v>-9</v>
      </c>
      <c r="K137" s="259">
        <v>125</v>
      </c>
      <c r="L137" s="399" t="s">
        <v>299</v>
      </c>
      <c r="M137" s="399" t="s">
        <v>1849</v>
      </c>
      <c r="N137" s="402" t="s">
        <v>1850</v>
      </c>
      <c r="O137" s="401" t="s">
        <v>73</v>
      </c>
      <c r="P137" s="25" t="s">
        <v>69</v>
      </c>
      <c r="Q137" s="193"/>
      <c r="R137" s="193" t="s">
        <v>386</v>
      </c>
    </row>
    <row r="138" spans="1:18" ht="15" customHeight="1" thickTop="1" thickBot="1" x14ac:dyDescent="0.25">
      <c r="A138" s="16">
        <v>115</v>
      </c>
      <c r="B138" s="25" t="s">
        <v>78</v>
      </c>
      <c r="C138" s="331">
        <v>20</v>
      </c>
      <c r="D138" s="37">
        <f t="shared" si="37"/>
        <v>0</v>
      </c>
      <c r="E138" s="36">
        <f t="shared" si="38"/>
        <v>0</v>
      </c>
      <c r="F138" s="18">
        <f t="shared" si="24"/>
        <v>20</v>
      </c>
      <c r="G138" s="331">
        <v>1</v>
      </c>
      <c r="H138" s="18">
        <f t="shared" si="25"/>
        <v>20</v>
      </c>
      <c r="I138" s="18">
        <f t="shared" si="26"/>
        <v>13</v>
      </c>
      <c r="K138" s="259">
        <v>126</v>
      </c>
      <c r="L138" s="399" t="s">
        <v>299</v>
      </c>
      <c r="M138" s="399" t="s">
        <v>1851</v>
      </c>
      <c r="N138" s="402" t="s">
        <v>1852</v>
      </c>
      <c r="O138" s="334" t="s">
        <v>72</v>
      </c>
      <c r="P138" s="438" t="s">
        <v>73</v>
      </c>
      <c r="Q138" s="193"/>
      <c r="R138" s="193" t="s">
        <v>386</v>
      </c>
    </row>
    <row r="139" spans="1:18" ht="15" customHeight="1" thickTop="1" thickBot="1" x14ac:dyDescent="0.25">
      <c r="A139" s="8">
        <v>116</v>
      </c>
      <c r="B139" s="17" t="s">
        <v>77</v>
      </c>
      <c r="C139" s="331">
        <v>23</v>
      </c>
      <c r="D139" s="37">
        <f t="shared" si="37"/>
        <v>0</v>
      </c>
      <c r="E139" s="36">
        <f t="shared" si="38"/>
        <v>0</v>
      </c>
      <c r="F139" s="18">
        <f t="shared" si="24"/>
        <v>23</v>
      </c>
      <c r="G139" s="331">
        <v>1</v>
      </c>
      <c r="H139" s="18">
        <f t="shared" si="25"/>
        <v>23</v>
      </c>
      <c r="I139" s="18">
        <f t="shared" si="26"/>
        <v>10</v>
      </c>
      <c r="K139" s="259">
        <v>127</v>
      </c>
      <c r="L139" s="399" t="s">
        <v>377</v>
      </c>
      <c r="M139" s="399" t="s">
        <v>1853</v>
      </c>
      <c r="N139" s="402" t="s">
        <v>1854</v>
      </c>
      <c r="O139" s="403" t="s">
        <v>187</v>
      </c>
      <c r="P139" s="404" t="s">
        <v>152</v>
      </c>
      <c r="Q139" s="193"/>
      <c r="R139" s="193" t="s">
        <v>386</v>
      </c>
    </row>
    <row r="140" spans="1:18" ht="15" customHeight="1" thickTop="1" thickBot="1" x14ac:dyDescent="0.25">
      <c r="A140" s="8">
        <v>117</v>
      </c>
      <c r="B140" s="17" t="s">
        <v>76</v>
      </c>
      <c r="C140" s="331">
        <v>24</v>
      </c>
      <c r="D140" s="37">
        <f t="shared" si="37"/>
        <v>1</v>
      </c>
      <c r="E140" s="36">
        <f t="shared" si="38"/>
        <v>0</v>
      </c>
      <c r="F140" s="18">
        <f t="shared" si="24"/>
        <v>25</v>
      </c>
      <c r="G140" s="331">
        <v>1</v>
      </c>
      <c r="H140" s="18">
        <f t="shared" si="25"/>
        <v>25</v>
      </c>
      <c r="I140" s="18">
        <f t="shared" si="26"/>
        <v>8</v>
      </c>
      <c r="K140" s="259">
        <v>128</v>
      </c>
      <c r="L140" s="399" t="s">
        <v>377</v>
      </c>
      <c r="M140" s="399" t="s">
        <v>1855</v>
      </c>
      <c r="N140" s="402" t="s">
        <v>1856</v>
      </c>
      <c r="O140" s="334" t="s">
        <v>54</v>
      </c>
      <c r="P140" s="65" t="s">
        <v>365</v>
      </c>
      <c r="Q140" s="193"/>
      <c r="R140" s="193" t="s">
        <v>386</v>
      </c>
    </row>
    <row r="141" spans="1:18" ht="15" customHeight="1" thickTop="1" thickBot="1" x14ac:dyDescent="0.25">
      <c r="A141" s="16">
        <v>118</v>
      </c>
      <c r="B141" s="73" t="s">
        <v>75</v>
      </c>
      <c r="C141" s="331">
        <v>20</v>
      </c>
      <c r="D141" s="37">
        <f t="shared" si="37"/>
        <v>0</v>
      </c>
      <c r="E141" s="36">
        <f t="shared" si="38"/>
        <v>0</v>
      </c>
      <c r="F141" s="18">
        <f t="shared" si="24"/>
        <v>20</v>
      </c>
      <c r="G141" s="331">
        <v>1</v>
      </c>
      <c r="H141" s="18">
        <f t="shared" si="25"/>
        <v>20</v>
      </c>
      <c r="I141" s="18">
        <f t="shared" si="26"/>
        <v>13</v>
      </c>
      <c r="K141" s="259">
        <v>129</v>
      </c>
      <c r="L141" s="399" t="s">
        <v>487</v>
      </c>
      <c r="M141" s="399" t="s">
        <v>1857</v>
      </c>
      <c r="N141" s="402" t="s">
        <v>1858</v>
      </c>
      <c r="O141" s="219" t="s">
        <v>199</v>
      </c>
      <c r="P141" s="401" t="s">
        <v>173</v>
      </c>
      <c r="Q141" s="193"/>
      <c r="R141" s="193" t="s">
        <v>386</v>
      </c>
    </row>
    <row r="142" spans="1:18" ht="15" customHeight="1" thickTop="1" x14ac:dyDescent="0.2">
      <c r="A142" s="22"/>
      <c r="B142" s="172" t="s">
        <v>193</v>
      </c>
      <c r="C142" s="348">
        <f>SUM(C129:C141)</f>
        <v>602</v>
      </c>
      <c r="D142" s="348">
        <f t="shared" ref="D142:I142" si="39">SUM(D129:D141)</f>
        <v>6</v>
      </c>
      <c r="E142" s="348">
        <f t="shared" si="39"/>
        <v>1</v>
      </c>
      <c r="F142" s="348">
        <f t="shared" si="39"/>
        <v>607</v>
      </c>
      <c r="G142" s="348">
        <f t="shared" si="39"/>
        <v>24</v>
      </c>
      <c r="H142" s="348">
        <f t="shared" si="39"/>
        <v>301.91666666666669</v>
      </c>
      <c r="I142" s="348">
        <f t="shared" si="39"/>
        <v>185</v>
      </c>
      <c r="K142" s="259">
        <v>130</v>
      </c>
      <c r="L142" s="399" t="s">
        <v>234</v>
      </c>
      <c r="M142" s="399" t="s">
        <v>1859</v>
      </c>
      <c r="N142" s="402" t="s">
        <v>1860</v>
      </c>
      <c r="O142" s="406" t="s">
        <v>1861</v>
      </c>
      <c r="P142" s="336" t="s">
        <v>165</v>
      </c>
      <c r="Q142" s="193"/>
      <c r="R142" s="193" t="s">
        <v>386</v>
      </c>
    </row>
    <row r="143" spans="1:18" ht="15" customHeight="1" thickBot="1" x14ac:dyDescent="0.25">
      <c r="A143" s="14">
        <v>119</v>
      </c>
      <c r="B143" s="71" t="s">
        <v>74</v>
      </c>
      <c r="C143" s="331">
        <v>137</v>
      </c>
      <c r="D143" s="37">
        <f t="shared" ref="D143:D166" si="40">COUNTIF(P$12:P$10001,B143)</f>
        <v>7</v>
      </c>
      <c r="E143" s="36">
        <f t="shared" ref="E143:E166" si="41">COUNTIF(O$12:O$10001,B143)</f>
        <v>1</v>
      </c>
      <c r="F143" s="18">
        <f t="shared" ref="F143:F206" si="42">SUM(C143+D143-E143)</f>
        <v>143</v>
      </c>
      <c r="G143" s="331">
        <v>4</v>
      </c>
      <c r="H143" s="18">
        <f t="shared" ref="H143:H205" si="43">F143/G143</f>
        <v>35.75</v>
      </c>
      <c r="I143" s="18">
        <f t="shared" ref="I143:I206" si="44">(33-H143)*G143</f>
        <v>-11</v>
      </c>
      <c r="K143" s="259">
        <v>131</v>
      </c>
      <c r="L143" s="399" t="s">
        <v>383</v>
      </c>
      <c r="M143" s="399" t="s">
        <v>1862</v>
      </c>
      <c r="N143" s="402" t="s">
        <v>1863</v>
      </c>
      <c r="O143" s="401" t="s">
        <v>150</v>
      </c>
      <c r="P143" s="289" t="s">
        <v>148</v>
      </c>
      <c r="Q143" s="193"/>
      <c r="R143" s="505" t="s">
        <v>146</v>
      </c>
    </row>
    <row r="144" spans="1:18" ht="15" customHeight="1" thickTop="1" thickBot="1" x14ac:dyDescent="0.25">
      <c r="A144" s="8">
        <v>120</v>
      </c>
      <c r="B144" s="17" t="s">
        <v>73</v>
      </c>
      <c r="C144" s="331">
        <v>150</v>
      </c>
      <c r="D144" s="37">
        <f t="shared" si="40"/>
        <v>4</v>
      </c>
      <c r="E144" s="36">
        <f t="shared" si="41"/>
        <v>5</v>
      </c>
      <c r="F144" s="18">
        <f t="shared" si="42"/>
        <v>149</v>
      </c>
      <c r="G144" s="331">
        <v>5</v>
      </c>
      <c r="H144" s="18">
        <f t="shared" si="43"/>
        <v>29.8</v>
      </c>
      <c r="I144" s="18">
        <f t="shared" si="44"/>
        <v>15.999999999999996</v>
      </c>
      <c r="K144" s="259">
        <v>132</v>
      </c>
      <c r="L144" s="399" t="s">
        <v>299</v>
      </c>
      <c r="M144" s="399" t="s">
        <v>1864</v>
      </c>
      <c r="N144" s="402" t="s">
        <v>1865</v>
      </c>
      <c r="O144" s="401" t="s">
        <v>56</v>
      </c>
      <c r="P144" s="334" t="s">
        <v>70</v>
      </c>
      <c r="Q144" s="193"/>
      <c r="R144" s="193" t="s">
        <v>386</v>
      </c>
    </row>
    <row r="145" spans="1:18" ht="15" customHeight="1" thickTop="1" thickBot="1" x14ac:dyDescent="0.25">
      <c r="A145" s="16">
        <v>121</v>
      </c>
      <c r="B145" s="25" t="s">
        <v>72</v>
      </c>
      <c r="C145" s="331">
        <v>76</v>
      </c>
      <c r="D145" s="37">
        <f t="shared" si="40"/>
        <v>1</v>
      </c>
      <c r="E145" s="36">
        <f t="shared" si="41"/>
        <v>4</v>
      </c>
      <c r="F145" s="18">
        <f t="shared" si="42"/>
        <v>73</v>
      </c>
      <c r="G145" s="331">
        <v>3</v>
      </c>
      <c r="H145" s="18">
        <f t="shared" si="43"/>
        <v>24.333333333333332</v>
      </c>
      <c r="I145" s="18">
        <f t="shared" si="44"/>
        <v>26.000000000000004</v>
      </c>
      <c r="K145" s="259">
        <v>133</v>
      </c>
      <c r="L145" s="399" t="s">
        <v>286</v>
      </c>
      <c r="M145" s="399" t="s">
        <v>1866</v>
      </c>
      <c r="N145" s="402" t="s">
        <v>1867</v>
      </c>
      <c r="O145" s="336" t="s">
        <v>160</v>
      </c>
      <c r="P145" s="401" t="s">
        <v>86</v>
      </c>
      <c r="Q145" s="193"/>
      <c r="R145" s="193" t="s">
        <v>386</v>
      </c>
    </row>
    <row r="146" spans="1:18" ht="15" customHeight="1" thickTop="1" thickBot="1" x14ac:dyDescent="0.25">
      <c r="A146" s="154">
        <v>122</v>
      </c>
      <c r="B146" s="25" t="s">
        <v>71</v>
      </c>
      <c r="C146" s="331">
        <v>81</v>
      </c>
      <c r="D146" s="37">
        <f t="shared" si="40"/>
        <v>2</v>
      </c>
      <c r="E146" s="36">
        <f t="shared" si="41"/>
        <v>5</v>
      </c>
      <c r="F146" s="18">
        <f t="shared" si="42"/>
        <v>78</v>
      </c>
      <c r="G146" s="331">
        <v>3</v>
      </c>
      <c r="H146" s="18">
        <f t="shared" si="43"/>
        <v>26</v>
      </c>
      <c r="I146" s="18">
        <f t="shared" si="44"/>
        <v>21</v>
      </c>
      <c r="K146" s="259">
        <v>134</v>
      </c>
      <c r="L146" s="399" t="s">
        <v>487</v>
      </c>
      <c r="M146" s="399" t="s">
        <v>1868</v>
      </c>
      <c r="N146" s="402" t="s">
        <v>1869</v>
      </c>
      <c r="O146" s="336" t="s">
        <v>160</v>
      </c>
      <c r="P146" s="401" t="s">
        <v>175</v>
      </c>
      <c r="Q146" s="193"/>
      <c r="R146" s="193" t="s">
        <v>386</v>
      </c>
    </row>
    <row r="147" spans="1:18" ht="15" customHeight="1" thickTop="1" thickBot="1" x14ac:dyDescent="0.25">
      <c r="A147" s="152">
        <v>123</v>
      </c>
      <c r="B147" s="25" t="s">
        <v>70</v>
      </c>
      <c r="C147" s="331">
        <v>122</v>
      </c>
      <c r="D147" s="37">
        <f t="shared" si="40"/>
        <v>4</v>
      </c>
      <c r="E147" s="36">
        <f t="shared" si="41"/>
        <v>0</v>
      </c>
      <c r="F147" s="18">
        <f t="shared" si="42"/>
        <v>126</v>
      </c>
      <c r="G147" s="331">
        <v>4</v>
      </c>
      <c r="H147" s="18">
        <f t="shared" si="43"/>
        <v>31.5</v>
      </c>
      <c r="I147" s="18">
        <f t="shared" si="44"/>
        <v>6</v>
      </c>
      <c r="K147" s="259">
        <v>135</v>
      </c>
      <c r="L147" s="399" t="s">
        <v>377</v>
      </c>
      <c r="M147" s="399" t="s">
        <v>1932</v>
      </c>
      <c r="N147" s="400" t="s">
        <v>1933</v>
      </c>
      <c r="O147" s="35" t="s">
        <v>365</v>
      </c>
      <c r="P147" s="403" t="s">
        <v>187</v>
      </c>
      <c r="Q147" s="193"/>
      <c r="R147" s="193" t="s">
        <v>386</v>
      </c>
    </row>
    <row r="148" spans="1:18" ht="15" customHeight="1" thickTop="1" thickBot="1" x14ac:dyDescent="0.25">
      <c r="A148" s="152">
        <v>124</v>
      </c>
      <c r="B148" s="25" t="s">
        <v>69</v>
      </c>
      <c r="C148" s="331">
        <v>135</v>
      </c>
      <c r="D148" s="37">
        <f t="shared" si="40"/>
        <v>3</v>
      </c>
      <c r="E148" s="36">
        <f t="shared" si="41"/>
        <v>0</v>
      </c>
      <c r="F148" s="18">
        <f t="shared" si="42"/>
        <v>138</v>
      </c>
      <c r="G148" s="331">
        <v>5</v>
      </c>
      <c r="H148" s="18">
        <f t="shared" si="43"/>
        <v>27.6</v>
      </c>
      <c r="I148" s="18">
        <f t="shared" si="44"/>
        <v>26.999999999999993</v>
      </c>
      <c r="K148" s="259">
        <v>136</v>
      </c>
      <c r="L148" s="399" t="s">
        <v>377</v>
      </c>
      <c r="M148" s="399" t="s">
        <v>1934</v>
      </c>
      <c r="N148" s="402" t="s">
        <v>1935</v>
      </c>
      <c r="O148" s="221" t="s">
        <v>65</v>
      </c>
      <c r="P148" s="346" t="s">
        <v>159</v>
      </c>
      <c r="Q148" s="193"/>
      <c r="R148" s="193" t="s">
        <v>386</v>
      </c>
    </row>
    <row r="149" spans="1:18" ht="15" customHeight="1" thickTop="1" thickBot="1" x14ac:dyDescent="0.25">
      <c r="A149" s="152">
        <v>125</v>
      </c>
      <c r="B149" s="25" t="s">
        <v>68</v>
      </c>
      <c r="C149" s="331">
        <v>112</v>
      </c>
      <c r="D149" s="37">
        <f t="shared" si="40"/>
        <v>1</v>
      </c>
      <c r="E149" s="36">
        <f t="shared" si="41"/>
        <v>1</v>
      </c>
      <c r="F149" s="18">
        <f t="shared" si="42"/>
        <v>112</v>
      </c>
      <c r="G149" s="331">
        <v>4</v>
      </c>
      <c r="H149" s="18">
        <f t="shared" si="43"/>
        <v>28</v>
      </c>
      <c r="I149" s="18">
        <f t="shared" si="44"/>
        <v>20</v>
      </c>
      <c r="K149" s="259">
        <v>137</v>
      </c>
      <c r="L149" s="399" t="s">
        <v>286</v>
      </c>
      <c r="M149" s="399" t="s">
        <v>1936</v>
      </c>
      <c r="N149" s="402" t="s">
        <v>1937</v>
      </c>
      <c r="O149" s="443" t="s">
        <v>1938</v>
      </c>
      <c r="P149" s="401" t="s">
        <v>76</v>
      </c>
      <c r="Q149" s="193"/>
      <c r="R149" s="193" t="s">
        <v>386</v>
      </c>
    </row>
    <row r="150" spans="1:18" ht="15" customHeight="1" thickTop="1" thickBot="1" x14ac:dyDescent="0.25">
      <c r="A150" s="14">
        <v>126</v>
      </c>
      <c r="B150" s="25" t="s">
        <v>67</v>
      </c>
      <c r="C150" s="331">
        <v>40</v>
      </c>
      <c r="D150" s="37">
        <f t="shared" si="40"/>
        <v>0</v>
      </c>
      <c r="E150" s="36">
        <f t="shared" si="41"/>
        <v>1</v>
      </c>
      <c r="F150" s="18">
        <f t="shared" si="42"/>
        <v>39</v>
      </c>
      <c r="G150" s="331">
        <v>2</v>
      </c>
      <c r="H150" s="18">
        <f t="shared" si="43"/>
        <v>19.5</v>
      </c>
      <c r="I150" s="18">
        <f t="shared" si="44"/>
        <v>27</v>
      </c>
      <c r="K150" s="259">
        <v>138</v>
      </c>
      <c r="L150" s="399" t="s">
        <v>275</v>
      </c>
      <c r="M150" s="399" t="s">
        <v>1939</v>
      </c>
      <c r="N150" s="402" t="s">
        <v>1940</v>
      </c>
      <c r="O150" s="401" t="s">
        <v>178</v>
      </c>
      <c r="P150" s="334" t="s">
        <v>94</v>
      </c>
      <c r="Q150" s="193"/>
      <c r="R150" s="193" t="s">
        <v>386</v>
      </c>
    </row>
    <row r="151" spans="1:18" ht="15" customHeight="1" thickTop="1" thickBot="1" x14ac:dyDescent="0.25">
      <c r="A151" s="14">
        <v>127</v>
      </c>
      <c r="B151" s="25" t="s">
        <v>66</v>
      </c>
      <c r="C151" s="331">
        <v>56</v>
      </c>
      <c r="D151" s="37">
        <f t="shared" si="40"/>
        <v>0</v>
      </c>
      <c r="E151" s="36">
        <f t="shared" si="41"/>
        <v>2</v>
      </c>
      <c r="F151" s="18">
        <f t="shared" si="42"/>
        <v>54</v>
      </c>
      <c r="G151" s="331">
        <v>2</v>
      </c>
      <c r="H151" s="18">
        <f t="shared" si="43"/>
        <v>27</v>
      </c>
      <c r="I151" s="18">
        <f t="shared" si="44"/>
        <v>12</v>
      </c>
      <c r="K151" s="259">
        <v>139</v>
      </c>
      <c r="L151" s="399" t="s">
        <v>255</v>
      </c>
      <c r="M151" s="399" t="s">
        <v>1941</v>
      </c>
      <c r="N151" s="402" t="s">
        <v>1942</v>
      </c>
      <c r="O151" s="406" t="s">
        <v>390</v>
      </c>
      <c r="P151" s="401" t="s">
        <v>138</v>
      </c>
      <c r="Q151" s="193"/>
      <c r="R151" s="193" t="s">
        <v>386</v>
      </c>
    </row>
    <row r="152" spans="1:18" ht="15" customHeight="1" thickTop="1" thickBot="1" x14ac:dyDescent="0.25">
      <c r="A152" s="152">
        <v>128</v>
      </c>
      <c r="B152" s="67" t="s">
        <v>65</v>
      </c>
      <c r="C152" s="331">
        <v>233</v>
      </c>
      <c r="D152" s="37">
        <f t="shared" si="40"/>
        <v>1</v>
      </c>
      <c r="E152" s="36">
        <f t="shared" si="41"/>
        <v>4</v>
      </c>
      <c r="F152" s="18">
        <f t="shared" si="42"/>
        <v>230</v>
      </c>
      <c r="G152" s="331">
        <v>8</v>
      </c>
      <c r="H152" s="18">
        <f t="shared" si="43"/>
        <v>28.75</v>
      </c>
      <c r="I152" s="18">
        <f t="shared" si="44"/>
        <v>34</v>
      </c>
      <c r="K152" s="259">
        <v>140</v>
      </c>
      <c r="L152" s="399" t="s">
        <v>259</v>
      </c>
      <c r="M152" s="488" t="s">
        <v>2027</v>
      </c>
      <c r="N152" s="402" t="s">
        <v>2028</v>
      </c>
      <c r="O152" s="334" t="s">
        <v>139</v>
      </c>
      <c r="P152" s="334" t="s">
        <v>108</v>
      </c>
      <c r="Q152" s="193"/>
      <c r="R152" s="193" t="s">
        <v>386</v>
      </c>
    </row>
    <row r="153" spans="1:18" ht="15" customHeight="1" thickTop="1" thickBot="1" x14ac:dyDescent="0.25">
      <c r="A153" s="14">
        <v>129</v>
      </c>
      <c r="B153" s="17" t="s">
        <v>64</v>
      </c>
      <c r="C153" s="331">
        <v>34</v>
      </c>
      <c r="D153" s="37">
        <f t="shared" si="40"/>
        <v>0</v>
      </c>
      <c r="E153" s="36">
        <f t="shared" si="41"/>
        <v>0</v>
      </c>
      <c r="F153" s="18">
        <f t="shared" si="42"/>
        <v>34</v>
      </c>
      <c r="G153" s="331">
        <v>2</v>
      </c>
      <c r="H153" s="18">
        <f t="shared" si="43"/>
        <v>17</v>
      </c>
      <c r="I153" s="18">
        <f t="shared" si="44"/>
        <v>32</v>
      </c>
      <c r="K153" s="259">
        <v>141</v>
      </c>
      <c r="L153" s="399" t="s">
        <v>299</v>
      </c>
      <c r="M153" s="399" t="s">
        <v>2029</v>
      </c>
      <c r="N153" s="402" t="s">
        <v>2030</v>
      </c>
      <c r="O153" s="334" t="s">
        <v>71</v>
      </c>
      <c r="P153" s="334" t="s">
        <v>55</v>
      </c>
      <c r="Q153" s="193"/>
      <c r="R153" s="193" t="s">
        <v>386</v>
      </c>
    </row>
    <row r="154" spans="1:18" ht="15" customHeight="1" thickTop="1" thickBot="1" x14ac:dyDescent="0.25">
      <c r="A154" s="14">
        <v>130</v>
      </c>
      <c r="B154" s="17" t="s">
        <v>63</v>
      </c>
      <c r="C154" s="331">
        <v>50</v>
      </c>
      <c r="D154" s="37">
        <f t="shared" si="40"/>
        <v>0</v>
      </c>
      <c r="E154" s="36">
        <f t="shared" si="41"/>
        <v>2</v>
      </c>
      <c r="F154" s="18">
        <f t="shared" si="42"/>
        <v>48</v>
      </c>
      <c r="G154" s="331">
        <v>2</v>
      </c>
      <c r="H154" s="18">
        <f t="shared" si="43"/>
        <v>24</v>
      </c>
      <c r="I154" s="18">
        <f t="shared" si="44"/>
        <v>18</v>
      </c>
      <c r="K154" s="259">
        <v>142</v>
      </c>
      <c r="L154" s="399" t="s">
        <v>330</v>
      </c>
      <c r="M154" s="399" t="s">
        <v>2031</v>
      </c>
      <c r="N154" s="402" t="s">
        <v>2032</v>
      </c>
      <c r="O154" s="334" t="s">
        <v>97</v>
      </c>
      <c r="P154" s="334" t="s">
        <v>31</v>
      </c>
      <c r="Q154" s="193"/>
      <c r="R154" s="193" t="s">
        <v>386</v>
      </c>
    </row>
    <row r="155" spans="1:18" ht="15" customHeight="1" thickTop="1" thickBot="1" x14ac:dyDescent="0.25">
      <c r="A155" s="8">
        <v>131</v>
      </c>
      <c r="B155" s="17" t="s">
        <v>62</v>
      </c>
      <c r="C155" s="331">
        <v>108</v>
      </c>
      <c r="D155" s="37">
        <f t="shared" si="40"/>
        <v>2</v>
      </c>
      <c r="E155" s="36">
        <f t="shared" si="41"/>
        <v>0</v>
      </c>
      <c r="F155" s="18">
        <f t="shared" si="42"/>
        <v>110</v>
      </c>
      <c r="G155" s="331">
        <v>4</v>
      </c>
      <c r="H155" s="18">
        <f t="shared" si="43"/>
        <v>27.5</v>
      </c>
      <c r="I155" s="18">
        <f t="shared" si="44"/>
        <v>22</v>
      </c>
      <c r="K155" s="259">
        <v>143</v>
      </c>
      <c r="L155" s="399" t="s">
        <v>255</v>
      </c>
      <c r="M155" s="399" t="s">
        <v>2033</v>
      </c>
      <c r="N155" s="402" t="s">
        <v>2034</v>
      </c>
      <c r="O155" s="406" t="s">
        <v>1694</v>
      </c>
      <c r="P155" s="334" t="s">
        <v>137</v>
      </c>
      <c r="Q155" s="193"/>
      <c r="R155" s="193" t="s">
        <v>386</v>
      </c>
    </row>
    <row r="156" spans="1:18" ht="15" customHeight="1" thickTop="1" thickBot="1" x14ac:dyDescent="0.25">
      <c r="A156" s="8">
        <v>132</v>
      </c>
      <c r="B156" s="17" t="s">
        <v>61</v>
      </c>
      <c r="C156" s="331">
        <v>17</v>
      </c>
      <c r="D156" s="37">
        <f t="shared" si="40"/>
        <v>0</v>
      </c>
      <c r="E156" s="36">
        <f t="shared" si="41"/>
        <v>0</v>
      </c>
      <c r="F156" s="18">
        <f t="shared" si="42"/>
        <v>17</v>
      </c>
      <c r="G156" s="331">
        <v>1</v>
      </c>
      <c r="H156" s="18">
        <f t="shared" si="43"/>
        <v>17</v>
      </c>
      <c r="I156" s="18">
        <f t="shared" si="44"/>
        <v>16</v>
      </c>
      <c r="K156" s="259">
        <v>144</v>
      </c>
      <c r="L156" s="399" t="s">
        <v>487</v>
      </c>
      <c r="M156" s="399" t="s">
        <v>2035</v>
      </c>
      <c r="N156" s="402" t="s">
        <v>2036</v>
      </c>
      <c r="O156" s="219" t="s">
        <v>201</v>
      </c>
      <c r="P156" s="334" t="s">
        <v>172</v>
      </c>
      <c r="Q156" s="193"/>
      <c r="R156" s="193" t="s">
        <v>386</v>
      </c>
    </row>
    <row r="157" spans="1:18" ht="15" customHeight="1" thickTop="1" thickBot="1" x14ac:dyDescent="0.25">
      <c r="A157" s="8">
        <v>133</v>
      </c>
      <c r="B157" s="17" t="s">
        <v>60</v>
      </c>
      <c r="C157" s="331">
        <v>18</v>
      </c>
      <c r="D157" s="37">
        <f t="shared" si="40"/>
        <v>0</v>
      </c>
      <c r="E157" s="36">
        <f t="shared" si="41"/>
        <v>0</v>
      </c>
      <c r="F157" s="18">
        <f t="shared" si="42"/>
        <v>18</v>
      </c>
      <c r="G157" s="331">
        <v>1</v>
      </c>
      <c r="H157" s="18">
        <f t="shared" si="43"/>
        <v>18</v>
      </c>
      <c r="I157" s="18">
        <f t="shared" si="44"/>
        <v>15</v>
      </c>
      <c r="K157" s="259">
        <v>145</v>
      </c>
      <c r="L157" s="399" t="s">
        <v>1033</v>
      </c>
      <c r="M157" s="399" t="s">
        <v>2037</v>
      </c>
      <c r="N157" s="402" t="s">
        <v>2038</v>
      </c>
      <c r="O157" s="334" t="s">
        <v>42</v>
      </c>
      <c r="P157" s="334" t="s">
        <v>97</v>
      </c>
      <c r="Q157" s="193"/>
      <c r="R157" s="193" t="s">
        <v>386</v>
      </c>
    </row>
    <row r="158" spans="1:18" ht="15" customHeight="1" thickTop="1" thickBot="1" x14ac:dyDescent="0.25">
      <c r="A158" s="8">
        <v>134</v>
      </c>
      <c r="B158" s="17" t="s">
        <v>59</v>
      </c>
      <c r="C158" s="331">
        <v>68</v>
      </c>
      <c r="D158" s="37">
        <f t="shared" si="40"/>
        <v>2</v>
      </c>
      <c r="E158" s="36">
        <f t="shared" si="41"/>
        <v>1</v>
      </c>
      <c r="F158" s="18">
        <f t="shared" si="42"/>
        <v>69</v>
      </c>
      <c r="G158" s="331">
        <v>3</v>
      </c>
      <c r="H158" s="18">
        <f t="shared" si="43"/>
        <v>23</v>
      </c>
      <c r="I158" s="18">
        <f t="shared" si="44"/>
        <v>30</v>
      </c>
      <c r="K158" s="259">
        <v>146</v>
      </c>
      <c r="L158" s="399" t="s">
        <v>234</v>
      </c>
      <c r="M158" s="399" t="s">
        <v>2125</v>
      </c>
      <c r="N158" s="402" t="s">
        <v>2126</v>
      </c>
      <c r="O158" s="401" t="s">
        <v>150</v>
      </c>
      <c r="P158" s="336" t="s">
        <v>161</v>
      </c>
      <c r="Q158" s="193"/>
      <c r="R158" s="193" t="s">
        <v>386</v>
      </c>
    </row>
    <row r="159" spans="1:18" ht="15" customHeight="1" thickTop="1" thickBot="1" x14ac:dyDescent="0.25">
      <c r="A159" s="8">
        <v>135</v>
      </c>
      <c r="B159" s="17" t="s">
        <v>58</v>
      </c>
      <c r="C159" s="331">
        <v>71</v>
      </c>
      <c r="D159" s="37">
        <f t="shared" si="40"/>
        <v>1</v>
      </c>
      <c r="E159" s="36">
        <f t="shared" si="41"/>
        <v>0</v>
      </c>
      <c r="F159" s="18">
        <f t="shared" si="42"/>
        <v>72</v>
      </c>
      <c r="G159" s="331">
        <v>3</v>
      </c>
      <c r="H159" s="18">
        <f t="shared" si="43"/>
        <v>24</v>
      </c>
      <c r="I159" s="18">
        <f t="shared" si="44"/>
        <v>27</v>
      </c>
      <c r="K159" s="259">
        <v>147</v>
      </c>
      <c r="L159" s="399" t="s">
        <v>361</v>
      </c>
      <c r="M159" s="399" t="s">
        <v>2127</v>
      </c>
      <c r="N159" s="402" t="s">
        <v>2128</v>
      </c>
      <c r="O159" s="406" t="s">
        <v>2129</v>
      </c>
      <c r="P159" s="401" t="s">
        <v>128</v>
      </c>
      <c r="Q159" s="193"/>
      <c r="R159" s="193" t="s">
        <v>386</v>
      </c>
    </row>
    <row r="160" spans="1:18" ht="15" customHeight="1" thickTop="1" thickBot="1" x14ac:dyDescent="0.25">
      <c r="A160" s="14">
        <v>136</v>
      </c>
      <c r="B160" s="17" t="s">
        <v>9</v>
      </c>
      <c r="C160" s="331">
        <v>75</v>
      </c>
      <c r="D160" s="37">
        <f t="shared" si="40"/>
        <v>1</v>
      </c>
      <c r="E160" s="36">
        <f t="shared" si="41"/>
        <v>3</v>
      </c>
      <c r="F160" s="18">
        <f t="shared" si="42"/>
        <v>73</v>
      </c>
      <c r="G160" s="331">
        <v>3</v>
      </c>
      <c r="H160" s="18">
        <f t="shared" si="43"/>
        <v>24.333333333333332</v>
      </c>
      <c r="I160" s="18">
        <f t="shared" si="44"/>
        <v>26.000000000000004</v>
      </c>
      <c r="K160" s="259">
        <v>148</v>
      </c>
      <c r="L160" s="399" t="s">
        <v>2116</v>
      </c>
      <c r="M160" s="399" t="s">
        <v>2130</v>
      </c>
      <c r="N160" s="402" t="s">
        <v>2131</v>
      </c>
      <c r="O160" s="406" t="s">
        <v>2132</v>
      </c>
      <c r="P160" s="404" t="s">
        <v>156</v>
      </c>
      <c r="Q160" s="193"/>
      <c r="R160" s="516" t="s">
        <v>153</v>
      </c>
    </row>
    <row r="161" spans="1:18" ht="15" customHeight="1" thickTop="1" thickBot="1" x14ac:dyDescent="0.25">
      <c r="A161" s="154">
        <v>137</v>
      </c>
      <c r="B161" s="17" t="s">
        <v>57</v>
      </c>
      <c r="C161" s="331">
        <v>19</v>
      </c>
      <c r="D161" s="37">
        <f t="shared" si="40"/>
        <v>1</v>
      </c>
      <c r="E161" s="36">
        <f t="shared" si="41"/>
        <v>0</v>
      </c>
      <c r="F161" s="18">
        <f t="shared" si="42"/>
        <v>20</v>
      </c>
      <c r="G161" s="331">
        <v>1</v>
      </c>
      <c r="H161" s="18">
        <f t="shared" si="43"/>
        <v>20</v>
      </c>
      <c r="I161" s="18">
        <f t="shared" si="44"/>
        <v>13</v>
      </c>
      <c r="K161" s="259">
        <v>149</v>
      </c>
      <c r="L161" s="399" t="s">
        <v>2116</v>
      </c>
      <c r="M161" s="399" t="s">
        <v>2133</v>
      </c>
      <c r="N161" s="402" t="s">
        <v>2134</v>
      </c>
      <c r="O161" s="334" t="s">
        <v>177</v>
      </c>
      <c r="P161" s="404" t="s">
        <v>152</v>
      </c>
      <c r="Q161" s="193"/>
      <c r="R161" s="193" t="s">
        <v>386</v>
      </c>
    </row>
    <row r="162" spans="1:18" ht="15" customHeight="1" thickTop="1" thickBot="1" x14ac:dyDescent="0.25">
      <c r="A162" s="154">
        <v>138</v>
      </c>
      <c r="B162" s="17" t="s">
        <v>56</v>
      </c>
      <c r="C162" s="331">
        <v>54</v>
      </c>
      <c r="D162" s="37">
        <f t="shared" si="40"/>
        <v>0</v>
      </c>
      <c r="E162" s="36">
        <f t="shared" si="41"/>
        <v>1</v>
      </c>
      <c r="F162" s="18">
        <f t="shared" si="42"/>
        <v>53</v>
      </c>
      <c r="G162" s="331">
        <v>2</v>
      </c>
      <c r="H162" s="18">
        <f t="shared" si="43"/>
        <v>26.5</v>
      </c>
      <c r="I162" s="18">
        <f t="shared" si="44"/>
        <v>13</v>
      </c>
      <c r="K162" s="259">
        <v>150</v>
      </c>
      <c r="L162" s="399" t="s">
        <v>299</v>
      </c>
      <c r="M162" s="399" t="s">
        <v>2135</v>
      </c>
      <c r="N162" s="402" t="s">
        <v>2136</v>
      </c>
      <c r="O162" s="334" t="s">
        <v>72</v>
      </c>
      <c r="P162" s="401" t="s">
        <v>57</v>
      </c>
      <c r="Q162" s="193"/>
      <c r="R162" s="193" t="s">
        <v>386</v>
      </c>
    </row>
    <row r="163" spans="1:18" ht="15" customHeight="1" thickTop="1" thickBot="1" x14ac:dyDescent="0.25">
      <c r="A163" s="154">
        <v>139</v>
      </c>
      <c r="B163" s="17" t="s">
        <v>55</v>
      </c>
      <c r="C163" s="331">
        <v>35</v>
      </c>
      <c r="D163" s="37">
        <f t="shared" si="40"/>
        <v>2</v>
      </c>
      <c r="E163" s="36">
        <f t="shared" si="41"/>
        <v>1</v>
      </c>
      <c r="F163" s="18">
        <f t="shared" si="42"/>
        <v>36</v>
      </c>
      <c r="G163" s="331">
        <v>2</v>
      </c>
      <c r="H163" s="18">
        <f t="shared" si="43"/>
        <v>18</v>
      </c>
      <c r="I163" s="18">
        <f t="shared" si="44"/>
        <v>30</v>
      </c>
      <c r="K163" s="259">
        <v>150</v>
      </c>
      <c r="L163" s="402" t="s">
        <v>494</v>
      </c>
      <c r="M163" s="402" t="s">
        <v>2170</v>
      </c>
      <c r="N163" s="402" t="s">
        <v>2171</v>
      </c>
      <c r="O163" s="21" t="s">
        <v>7</v>
      </c>
      <c r="P163" s="35" t="s">
        <v>2</v>
      </c>
      <c r="Q163" s="193"/>
      <c r="R163" s="193" t="s">
        <v>386</v>
      </c>
    </row>
    <row r="164" spans="1:18" ht="15" customHeight="1" thickTop="1" thickBot="1" x14ac:dyDescent="0.25">
      <c r="A164" s="14">
        <v>140</v>
      </c>
      <c r="B164" s="17" t="s">
        <v>1221</v>
      </c>
      <c r="C164" s="331">
        <v>25</v>
      </c>
      <c r="D164" s="37">
        <f t="shared" si="40"/>
        <v>0</v>
      </c>
      <c r="E164" s="36">
        <f t="shared" si="41"/>
        <v>0</v>
      </c>
      <c r="F164" s="18">
        <f t="shared" si="42"/>
        <v>25</v>
      </c>
      <c r="G164" s="332">
        <v>1</v>
      </c>
      <c r="H164" s="18">
        <f t="shared" si="43"/>
        <v>25</v>
      </c>
      <c r="I164" s="18">
        <f t="shared" si="44"/>
        <v>8</v>
      </c>
      <c r="K164" s="259">
        <v>152</v>
      </c>
      <c r="L164" s="399" t="s">
        <v>299</v>
      </c>
      <c r="M164" s="399" t="s">
        <v>2233</v>
      </c>
      <c r="N164" s="402" t="s">
        <v>2234</v>
      </c>
      <c r="O164" s="401" t="s">
        <v>73</v>
      </c>
      <c r="P164" s="401" t="s">
        <v>74</v>
      </c>
      <c r="Q164" s="403" t="s">
        <v>2235</v>
      </c>
      <c r="R164" s="193" t="s">
        <v>386</v>
      </c>
    </row>
    <row r="165" spans="1:18" ht="15" customHeight="1" thickTop="1" thickBot="1" x14ac:dyDescent="0.25">
      <c r="A165" s="154">
        <v>141</v>
      </c>
      <c r="B165" s="25" t="s">
        <v>54</v>
      </c>
      <c r="C165" s="331">
        <v>83</v>
      </c>
      <c r="D165" s="37">
        <f t="shared" si="40"/>
        <v>1</v>
      </c>
      <c r="E165" s="36">
        <f t="shared" si="41"/>
        <v>5</v>
      </c>
      <c r="F165" s="18">
        <f t="shared" si="42"/>
        <v>79</v>
      </c>
      <c r="G165" s="332">
        <v>3</v>
      </c>
      <c r="H165" s="18">
        <f t="shared" si="43"/>
        <v>26.333333333333332</v>
      </c>
      <c r="I165" s="18">
        <f t="shared" si="44"/>
        <v>20.000000000000004</v>
      </c>
      <c r="K165" s="259">
        <v>153</v>
      </c>
      <c r="L165" s="399" t="s">
        <v>299</v>
      </c>
      <c r="M165" s="399" t="s">
        <v>2236</v>
      </c>
      <c r="N165" s="402" t="s">
        <v>2237</v>
      </c>
      <c r="O165" s="401" t="s">
        <v>73</v>
      </c>
      <c r="P165" s="401" t="s">
        <v>74</v>
      </c>
      <c r="Q165" s="399" t="s">
        <v>2235</v>
      </c>
      <c r="R165" s="193" t="s">
        <v>386</v>
      </c>
    </row>
    <row r="166" spans="1:18" ht="15" customHeight="1" thickTop="1" thickBot="1" x14ac:dyDescent="0.25">
      <c r="A166" s="154">
        <v>142</v>
      </c>
      <c r="B166" s="45" t="s">
        <v>195</v>
      </c>
      <c r="C166" s="331">
        <v>17</v>
      </c>
      <c r="D166" s="37">
        <f t="shared" si="40"/>
        <v>0</v>
      </c>
      <c r="E166" s="36">
        <f t="shared" si="41"/>
        <v>1</v>
      </c>
      <c r="F166" s="18">
        <f t="shared" si="42"/>
        <v>16</v>
      </c>
      <c r="G166" s="332">
        <v>1</v>
      </c>
      <c r="H166" s="18">
        <f t="shared" si="43"/>
        <v>16</v>
      </c>
      <c r="I166" s="18">
        <f t="shared" si="44"/>
        <v>17</v>
      </c>
      <c r="K166" s="259">
        <v>154</v>
      </c>
      <c r="L166" s="399" t="s">
        <v>634</v>
      </c>
      <c r="M166" s="399" t="s">
        <v>2238</v>
      </c>
      <c r="N166" s="402" t="s">
        <v>2239</v>
      </c>
      <c r="O166" s="334" t="s">
        <v>167</v>
      </c>
      <c r="P166" s="404" t="s">
        <v>156</v>
      </c>
      <c r="Q166" s="399" t="s">
        <v>1989</v>
      </c>
      <c r="R166" s="193" t="s">
        <v>386</v>
      </c>
    </row>
    <row r="167" spans="1:18" ht="15" customHeight="1" thickTop="1" x14ac:dyDescent="0.2">
      <c r="A167" s="14"/>
      <c r="B167" s="20" t="s">
        <v>193</v>
      </c>
      <c r="C167" s="348">
        <f>SUM(C143:C166)</f>
        <v>1816</v>
      </c>
      <c r="D167" s="348">
        <f t="shared" ref="D167:I167" si="45">SUM(D143:D166)</f>
        <v>33</v>
      </c>
      <c r="E167" s="348">
        <f t="shared" si="45"/>
        <v>37</v>
      </c>
      <c r="F167" s="348">
        <f t="shared" si="45"/>
        <v>1812</v>
      </c>
      <c r="G167" s="348">
        <f t="shared" si="45"/>
        <v>69</v>
      </c>
      <c r="H167" s="348">
        <f t="shared" si="45"/>
        <v>584.9</v>
      </c>
      <c r="I167" s="348">
        <f t="shared" si="45"/>
        <v>465</v>
      </c>
      <c r="K167" s="259">
        <v>155</v>
      </c>
      <c r="L167" s="399" t="s">
        <v>383</v>
      </c>
      <c r="M167" s="399" t="s">
        <v>2240</v>
      </c>
      <c r="N167" s="402" t="s">
        <v>2241</v>
      </c>
      <c r="O167" s="401" t="s">
        <v>150</v>
      </c>
      <c r="P167" s="401" t="s">
        <v>149</v>
      </c>
      <c r="Q167" s="399" t="s">
        <v>792</v>
      </c>
      <c r="R167" s="193" t="s">
        <v>1293</v>
      </c>
    </row>
    <row r="168" spans="1:18" ht="15" customHeight="1" thickBot="1" x14ac:dyDescent="0.25">
      <c r="A168" s="8">
        <v>142</v>
      </c>
      <c r="B168" s="17" t="s">
        <v>53</v>
      </c>
      <c r="C168" s="331">
        <v>14</v>
      </c>
      <c r="D168" s="37">
        <f t="shared" ref="D168:D178" si="46">COUNTIF(P$12:P$10001,B168)</f>
        <v>0</v>
      </c>
      <c r="E168" s="36">
        <f t="shared" ref="E168:E178" si="47">COUNTIF(O$12:O$10001,B168)</f>
        <v>0</v>
      </c>
      <c r="F168" s="18">
        <f t="shared" si="42"/>
        <v>14</v>
      </c>
      <c r="G168" s="331">
        <v>1</v>
      </c>
      <c r="H168" s="18">
        <f t="shared" si="43"/>
        <v>14</v>
      </c>
      <c r="I168" s="18">
        <f t="shared" si="44"/>
        <v>19</v>
      </c>
      <c r="K168" s="259">
        <v>156</v>
      </c>
      <c r="L168" s="399" t="s">
        <v>320</v>
      </c>
      <c r="M168" s="399" t="s">
        <v>2242</v>
      </c>
      <c r="N168" s="402" t="s">
        <v>2243</v>
      </c>
      <c r="O168" s="401" t="s">
        <v>45</v>
      </c>
      <c r="P168" s="403" t="s">
        <v>51</v>
      </c>
      <c r="Q168" s="399" t="s">
        <v>792</v>
      </c>
      <c r="R168" s="193" t="s">
        <v>386</v>
      </c>
    </row>
    <row r="169" spans="1:18" ht="15" customHeight="1" thickTop="1" thickBot="1" x14ac:dyDescent="0.25">
      <c r="A169" s="8">
        <v>143</v>
      </c>
      <c r="B169" s="17" t="s">
        <v>52</v>
      </c>
      <c r="C169" s="331">
        <v>42</v>
      </c>
      <c r="D169" s="37">
        <f t="shared" si="46"/>
        <v>0</v>
      </c>
      <c r="E169" s="36">
        <f t="shared" si="47"/>
        <v>0</v>
      </c>
      <c r="F169" s="18">
        <f t="shared" si="42"/>
        <v>42</v>
      </c>
      <c r="G169" s="331">
        <v>2</v>
      </c>
      <c r="H169" s="18">
        <f t="shared" si="43"/>
        <v>21</v>
      </c>
      <c r="I169" s="18">
        <f t="shared" si="44"/>
        <v>24</v>
      </c>
      <c r="K169" s="259">
        <v>157</v>
      </c>
      <c r="L169" s="399" t="s">
        <v>383</v>
      </c>
      <c r="M169" s="399" t="s">
        <v>2244</v>
      </c>
      <c r="N169" s="402" t="s">
        <v>2245</v>
      </c>
      <c r="O169" s="408" t="s">
        <v>778</v>
      </c>
      <c r="P169" s="404" t="s">
        <v>2</v>
      </c>
      <c r="Q169" s="399" t="s">
        <v>792</v>
      </c>
      <c r="R169" s="508" t="s">
        <v>1293</v>
      </c>
    </row>
    <row r="170" spans="1:18" ht="15" customHeight="1" thickTop="1" thickBot="1" x14ac:dyDescent="0.25">
      <c r="A170" s="8">
        <v>144</v>
      </c>
      <c r="B170" s="34" t="s">
        <v>51</v>
      </c>
      <c r="C170" s="331">
        <v>97</v>
      </c>
      <c r="D170" s="37">
        <f t="shared" si="46"/>
        <v>1</v>
      </c>
      <c r="E170" s="36">
        <f t="shared" si="47"/>
        <v>0</v>
      </c>
      <c r="F170" s="18">
        <f t="shared" si="42"/>
        <v>98</v>
      </c>
      <c r="G170" s="331">
        <v>4</v>
      </c>
      <c r="H170" s="18">
        <f t="shared" si="43"/>
        <v>24.5</v>
      </c>
      <c r="I170" s="18">
        <f t="shared" si="44"/>
        <v>34</v>
      </c>
      <c r="K170" s="259">
        <v>158</v>
      </c>
      <c r="L170" s="399" t="s">
        <v>255</v>
      </c>
      <c r="M170" s="399" t="s">
        <v>2303</v>
      </c>
      <c r="N170" s="402" t="s">
        <v>2304</v>
      </c>
      <c r="O170" s="407" t="s">
        <v>1846</v>
      </c>
      <c r="P170" s="410" t="s">
        <v>136</v>
      </c>
      <c r="Q170" s="193"/>
      <c r="R170" s="193" t="s">
        <v>386</v>
      </c>
    </row>
    <row r="171" spans="1:18" ht="15" customHeight="1" thickTop="1" thickBot="1" x14ac:dyDescent="0.25">
      <c r="A171" s="8">
        <v>145</v>
      </c>
      <c r="B171" s="17" t="s">
        <v>50</v>
      </c>
      <c r="C171" s="331">
        <v>28</v>
      </c>
      <c r="D171" s="37">
        <f t="shared" si="46"/>
        <v>0</v>
      </c>
      <c r="E171" s="36">
        <f t="shared" si="47"/>
        <v>0</v>
      </c>
      <c r="F171" s="18">
        <f t="shared" si="42"/>
        <v>28</v>
      </c>
      <c r="G171" s="331">
        <v>1</v>
      </c>
      <c r="H171" s="18">
        <f t="shared" si="43"/>
        <v>28</v>
      </c>
      <c r="I171" s="18">
        <f t="shared" si="44"/>
        <v>5</v>
      </c>
      <c r="K171" s="259">
        <v>159</v>
      </c>
      <c r="L171" s="399" t="s">
        <v>487</v>
      </c>
      <c r="M171" s="399" t="s">
        <v>2305</v>
      </c>
      <c r="N171" s="402" t="s">
        <v>2306</v>
      </c>
      <c r="O171" s="401" t="s">
        <v>143</v>
      </c>
      <c r="P171" s="439" t="s">
        <v>174</v>
      </c>
      <c r="Q171" s="193"/>
      <c r="R171" s="508" t="s">
        <v>1030</v>
      </c>
    </row>
    <row r="172" spans="1:18" ht="15" customHeight="1" thickTop="1" thickBot="1" x14ac:dyDescent="0.25">
      <c r="A172" s="8">
        <v>146</v>
      </c>
      <c r="B172" s="33" t="s">
        <v>49</v>
      </c>
      <c r="C172" s="331">
        <v>13</v>
      </c>
      <c r="D172" s="37">
        <f t="shared" si="46"/>
        <v>0</v>
      </c>
      <c r="E172" s="36">
        <f t="shared" si="47"/>
        <v>0</v>
      </c>
      <c r="F172" s="18">
        <f t="shared" si="42"/>
        <v>13</v>
      </c>
      <c r="G172" s="331">
        <v>1</v>
      </c>
      <c r="H172" s="18">
        <f t="shared" si="43"/>
        <v>13</v>
      </c>
      <c r="I172" s="18">
        <f t="shared" si="44"/>
        <v>20</v>
      </c>
      <c r="K172" s="259">
        <v>160</v>
      </c>
      <c r="L172" s="334" t="s">
        <v>383</v>
      </c>
      <c r="M172" s="399" t="s">
        <v>2341</v>
      </c>
      <c r="N172" s="399" t="s">
        <v>2342</v>
      </c>
      <c r="O172" s="17" t="s">
        <v>150</v>
      </c>
      <c r="P172" s="329" t="s">
        <v>142</v>
      </c>
      <c r="Q172" s="193"/>
      <c r="R172" s="193" t="s">
        <v>386</v>
      </c>
    </row>
    <row r="173" spans="1:18" ht="15" customHeight="1" thickTop="1" thickBot="1" x14ac:dyDescent="0.25">
      <c r="A173" s="8">
        <v>147</v>
      </c>
      <c r="B173" s="17" t="s">
        <v>48</v>
      </c>
      <c r="C173" s="331">
        <v>31</v>
      </c>
      <c r="D173" s="37">
        <f t="shared" si="46"/>
        <v>0</v>
      </c>
      <c r="E173" s="36">
        <f t="shared" si="47"/>
        <v>0</v>
      </c>
      <c r="F173" s="18">
        <f t="shared" si="42"/>
        <v>31</v>
      </c>
      <c r="G173" s="331">
        <v>1</v>
      </c>
      <c r="H173" s="18">
        <f t="shared" si="43"/>
        <v>31</v>
      </c>
      <c r="I173" s="18">
        <f t="shared" si="44"/>
        <v>2</v>
      </c>
      <c r="K173" s="259">
        <v>161</v>
      </c>
      <c r="L173" s="399" t="s">
        <v>487</v>
      </c>
      <c r="M173" s="399" t="s">
        <v>2374</v>
      </c>
      <c r="N173" s="402" t="s">
        <v>2375</v>
      </c>
      <c r="O173" s="401" t="s">
        <v>168</v>
      </c>
      <c r="P173" s="401" t="s">
        <v>169</v>
      </c>
      <c r="Q173" s="436" t="s">
        <v>2376</v>
      </c>
      <c r="R173" s="193" t="s">
        <v>386</v>
      </c>
    </row>
    <row r="174" spans="1:18" ht="15" customHeight="1" thickTop="1" thickBot="1" x14ac:dyDescent="0.25">
      <c r="A174" s="8">
        <v>148</v>
      </c>
      <c r="B174" s="17" t="s">
        <v>47</v>
      </c>
      <c r="C174" s="331">
        <v>35</v>
      </c>
      <c r="D174" s="37">
        <f t="shared" si="46"/>
        <v>0</v>
      </c>
      <c r="E174" s="36">
        <f t="shared" si="47"/>
        <v>0</v>
      </c>
      <c r="F174" s="18">
        <f t="shared" si="42"/>
        <v>35</v>
      </c>
      <c r="G174" s="331">
        <v>1</v>
      </c>
      <c r="H174" s="18">
        <f t="shared" si="43"/>
        <v>35</v>
      </c>
      <c r="I174" s="18">
        <f t="shared" si="44"/>
        <v>-2</v>
      </c>
      <c r="K174" s="259">
        <v>162</v>
      </c>
      <c r="L174" s="399" t="s">
        <v>1081</v>
      </c>
      <c r="M174" s="402" t="s">
        <v>2377</v>
      </c>
      <c r="N174" s="401">
        <v>17009000823</v>
      </c>
      <c r="O174" s="406" t="s">
        <v>2384</v>
      </c>
      <c r="P174" s="399" t="s">
        <v>153</v>
      </c>
      <c r="Q174" s="471"/>
      <c r="R174" s="193" t="s">
        <v>386</v>
      </c>
    </row>
    <row r="175" spans="1:18" ht="15" customHeight="1" thickTop="1" thickBot="1" x14ac:dyDescent="0.25">
      <c r="A175" s="8">
        <v>149</v>
      </c>
      <c r="B175" s="17" t="s">
        <v>46</v>
      </c>
      <c r="C175" s="331">
        <v>24</v>
      </c>
      <c r="D175" s="37">
        <f t="shared" si="46"/>
        <v>1</v>
      </c>
      <c r="E175" s="36">
        <f t="shared" si="47"/>
        <v>0</v>
      </c>
      <c r="F175" s="18">
        <f t="shared" si="42"/>
        <v>25</v>
      </c>
      <c r="G175" s="331">
        <v>1</v>
      </c>
      <c r="H175" s="18">
        <f t="shared" si="43"/>
        <v>25</v>
      </c>
      <c r="I175" s="18">
        <f t="shared" si="44"/>
        <v>8</v>
      </c>
      <c r="K175" s="259">
        <v>163</v>
      </c>
      <c r="L175" s="399" t="s">
        <v>487</v>
      </c>
      <c r="M175" s="402" t="s">
        <v>2378</v>
      </c>
      <c r="N175" s="401">
        <v>15931012844</v>
      </c>
      <c r="O175" s="401" t="s">
        <v>176</v>
      </c>
      <c r="P175" s="399" t="s">
        <v>171</v>
      </c>
      <c r="Q175" s="471"/>
      <c r="R175" s="193" t="s">
        <v>386</v>
      </c>
    </row>
    <row r="176" spans="1:18" ht="15" customHeight="1" thickTop="1" thickBot="1" x14ac:dyDescent="0.25">
      <c r="A176" s="8">
        <v>150</v>
      </c>
      <c r="B176" s="17" t="s">
        <v>45</v>
      </c>
      <c r="C176" s="331">
        <v>23</v>
      </c>
      <c r="D176" s="37">
        <f t="shared" si="46"/>
        <v>0</v>
      </c>
      <c r="E176" s="36">
        <f t="shared" si="47"/>
        <v>1</v>
      </c>
      <c r="F176" s="18">
        <f t="shared" si="42"/>
        <v>22</v>
      </c>
      <c r="G176" s="331">
        <v>1</v>
      </c>
      <c r="H176" s="18">
        <f t="shared" si="43"/>
        <v>22</v>
      </c>
      <c r="I176" s="18">
        <f t="shared" si="44"/>
        <v>11</v>
      </c>
      <c r="K176" s="259">
        <v>164</v>
      </c>
      <c r="L176" s="399" t="s">
        <v>299</v>
      </c>
      <c r="M176" s="402" t="s">
        <v>2379</v>
      </c>
      <c r="N176" s="289">
        <v>16758027568</v>
      </c>
      <c r="O176" s="289" t="s">
        <v>54</v>
      </c>
      <c r="P176" s="399" t="s">
        <v>365</v>
      </c>
      <c r="Q176" s="471"/>
      <c r="R176" s="193" t="s">
        <v>386</v>
      </c>
    </row>
    <row r="177" spans="1:18" ht="15" customHeight="1" thickTop="1" thickBot="1" x14ac:dyDescent="0.25">
      <c r="A177" s="8">
        <v>151</v>
      </c>
      <c r="B177" s="33" t="s">
        <v>44</v>
      </c>
      <c r="C177" s="331">
        <v>24</v>
      </c>
      <c r="D177" s="37">
        <f t="shared" si="46"/>
        <v>0</v>
      </c>
      <c r="E177" s="36">
        <f t="shared" si="47"/>
        <v>0</v>
      </c>
      <c r="F177" s="18">
        <f t="shared" si="42"/>
        <v>24</v>
      </c>
      <c r="G177" s="331">
        <v>1</v>
      </c>
      <c r="H177" s="18">
        <f t="shared" si="43"/>
        <v>24</v>
      </c>
      <c r="I177" s="18">
        <f t="shared" si="44"/>
        <v>9</v>
      </c>
      <c r="K177" s="259">
        <v>165</v>
      </c>
      <c r="L177" s="399" t="s">
        <v>299</v>
      </c>
      <c r="M177" s="402" t="s">
        <v>2380</v>
      </c>
      <c r="N177" s="401">
        <v>16601080861</v>
      </c>
      <c r="O177" s="401" t="s">
        <v>195</v>
      </c>
      <c r="P177" s="25" t="s">
        <v>69</v>
      </c>
      <c r="Q177" s="471"/>
      <c r="R177" s="509" t="s">
        <v>71</v>
      </c>
    </row>
    <row r="178" spans="1:18" ht="15" customHeight="1" thickTop="1" thickBot="1" x14ac:dyDescent="0.25">
      <c r="A178" s="8">
        <v>152</v>
      </c>
      <c r="B178" s="48" t="s">
        <v>43</v>
      </c>
      <c r="C178" s="331">
        <v>11</v>
      </c>
      <c r="D178" s="37">
        <f t="shared" si="46"/>
        <v>0</v>
      </c>
      <c r="E178" s="36">
        <f t="shared" si="47"/>
        <v>0</v>
      </c>
      <c r="F178" s="18">
        <f t="shared" si="42"/>
        <v>11</v>
      </c>
      <c r="G178" s="331">
        <v>1</v>
      </c>
      <c r="H178" s="18">
        <f t="shared" si="43"/>
        <v>11</v>
      </c>
      <c r="I178" s="18">
        <f t="shared" si="44"/>
        <v>22</v>
      </c>
      <c r="K178" s="259">
        <v>166</v>
      </c>
      <c r="L178" s="399" t="s">
        <v>1081</v>
      </c>
      <c r="M178" s="402" t="s">
        <v>2381</v>
      </c>
      <c r="N178" s="403">
        <v>16552046553</v>
      </c>
      <c r="O178" s="406" t="s">
        <v>412</v>
      </c>
      <c r="P178" s="399" t="s">
        <v>125</v>
      </c>
      <c r="Q178" s="471"/>
      <c r="R178" s="193" t="s">
        <v>386</v>
      </c>
    </row>
    <row r="179" spans="1:18" ht="15" customHeight="1" thickTop="1" thickBot="1" x14ac:dyDescent="0.25">
      <c r="A179" s="22"/>
      <c r="B179" s="172" t="s">
        <v>193</v>
      </c>
      <c r="C179" s="348">
        <f>SUM(C168:C178)</f>
        <v>342</v>
      </c>
      <c r="D179" s="348">
        <f t="shared" ref="D179:I179" si="48">SUM(D168:D178)</f>
        <v>2</v>
      </c>
      <c r="E179" s="348">
        <f t="shared" si="48"/>
        <v>1</v>
      </c>
      <c r="F179" s="348">
        <f t="shared" si="48"/>
        <v>343</v>
      </c>
      <c r="G179" s="348">
        <f t="shared" si="48"/>
        <v>15</v>
      </c>
      <c r="H179" s="348">
        <f t="shared" si="48"/>
        <v>248.5</v>
      </c>
      <c r="I179" s="348">
        <f t="shared" si="48"/>
        <v>152</v>
      </c>
      <c r="K179" s="259">
        <v>167</v>
      </c>
      <c r="L179" s="399" t="s">
        <v>1081</v>
      </c>
      <c r="M179" s="402" t="s">
        <v>2382</v>
      </c>
      <c r="N179" s="401">
        <v>16716047988</v>
      </c>
      <c r="O179" s="406" t="s">
        <v>2383</v>
      </c>
      <c r="P179" s="399" t="s">
        <v>150</v>
      </c>
      <c r="Q179" s="471"/>
      <c r="R179" s="505" t="s">
        <v>145</v>
      </c>
    </row>
    <row r="180" spans="1:18" ht="15" customHeight="1" thickTop="1" thickBot="1" x14ac:dyDescent="0.25">
      <c r="A180" s="8">
        <v>153</v>
      </c>
      <c r="B180" s="71" t="s">
        <v>42</v>
      </c>
      <c r="C180" s="331">
        <v>103</v>
      </c>
      <c r="D180" s="37">
        <f t="shared" ref="D180:D201" si="49">COUNTIF(P$12:P$10001,B180)</f>
        <v>2</v>
      </c>
      <c r="E180" s="36">
        <f t="shared" ref="E180:E201" si="50">COUNTIF(O$12:O$10001,B180)</f>
        <v>1</v>
      </c>
      <c r="F180" s="18">
        <f t="shared" si="42"/>
        <v>104</v>
      </c>
      <c r="G180" s="331">
        <v>4</v>
      </c>
      <c r="H180" s="18">
        <f t="shared" si="43"/>
        <v>26</v>
      </c>
      <c r="I180" s="18">
        <f t="shared" si="44"/>
        <v>28</v>
      </c>
      <c r="K180" s="259">
        <v>168</v>
      </c>
      <c r="L180" s="399" t="s">
        <v>1980</v>
      </c>
      <c r="M180" s="414" t="s">
        <v>2431</v>
      </c>
      <c r="N180" s="413" t="s">
        <v>2432</v>
      </c>
      <c r="O180" s="167" t="s">
        <v>153</v>
      </c>
      <c r="P180" s="167" t="s">
        <v>152</v>
      </c>
      <c r="Q180" s="414" t="s">
        <v>2433</v>
      </c>
      <c r="R180" s="193" t="s">
        <v>386</v>
      </c>
    </row>
    <row r="181" spans="1:18" ht="15" customHeight="1" thickTop="1" thickBot="1" x14ac:dyDescent="0.25">
      <c r="A181" s="16">
        <v>154</v>
      </c>
      <c r="B181" s="25" t="s">
        <v>41</v>
      </c>
      <c r="C181" s="331">
        <v>73</v>
      </c>
      <c r="D181" s="37">
        <f t="shared" si="49"/>
        <v>0</v>
      </c>
      <c r="E181" s="36">
        <f t="shared" si="50"/>
        <v>0</v>
      </c>
      <c r="F181" s="18">
        <f t="shared" si="42"/>
        <v>73</v>
      </c>
      <c r="G181" s="331">
        <v>3</v>
      </c>
      <c r="H181" s="18">
        <f t="shared" si="43"/>
        <v>24.333333333333332</v>
      </c>
      <c r="I181" s="18">
        <f t="shared" si="44"/>
        <v>26.000000000000004</v>
      </c>
      <c r="K181" s="259">
        <v>169</v>
      </c>
      <c r="L181" s="414" t="s">
        <v>234</v>
      </c>
      <c r="M181" s="414" t="s">
        <v>2434</v>
      </c>
      <c r="N181" s="413" t="s">
        <v>2435</v>
      </c>
      <c r="O181" s="336" t="s">
        <v>161</v>
      </c>
      <c r="P181" s="336" t="s">
        <v>166</v>
      </c>
      <c r="Q181" s="414"/>
      <c r="R181" s="193" t="s">
        <v>386</v>
      </c>
    </row>
    <row r="182" spans="1:18" ht="15" customHeight="1" thickTop="1" thickBot="1" x14ac:dyDescent="0.25">
      <c r="A182" s="14">
        <v>155</v>
      </c>
      <c r="B182" s="17" t="s">
        <v>40</v>
      </c>
      <c r="C182" s="331">
        <v>46</v>
      </c>
      <c r="D182" s="37">
        <f t="shared" si="49"/>
        <v>0</v>
      </c>
      <c r="E182" s="36">
        <f t="shared" si="50"/>
        <v>0</v>
      </c>
      <c r="F182" s="18">
        <f t="shared" si="42"/>
        <v>46</v>
      </c>
      <c r="G182" s="331">
        <v>2</v>
      </c>
      <c r="H182" s="18">
        <f t="shared" si="43"/>
        <v>23</v>
      </c>
      <c r="I182" s="18">
        <f t="shared" si="44"/>
        <v>20</v>
      </c>
      <c r="K182" s="259">
        <v>170</v>
      </c>
      <c r="L182" s="414" t="s">
        <v>494</v>
      </c>
      <c r="M182" s="414" t="s">
        <v>1862</v>
      </c>
      <c r="N182" s="413" t="s">
        <v>1863</v>
      </c>
      <c r="O182" s="334" t="s">
        <v>150</v>
      </c>
      <c r="P182" s="329" t="s">
        <v>148</v>
      </c>
      <c r="Q182" s="414" t="s">
        <v>2436</v>
      </c>
      <c r="R182" s="193" t="s">
        <v>386</v>
      </c>
    </row>
    <row r="183" spans="1:18" ht="15" customHeight="1" thickTop="1" thickBot="1" x14ac:dyDescent="0.25">
      <c r="A183" s="14">
        <v>156</v>
      </c>
      <c r="B183" s="17" t="s">
        <v>39</v>
      </c>
      <c r="C183" s="331">
        <v>58</v>
      </c>
      <c r="D183" s="37">
        <f t="shared" si="49"/>
        <v>0</v>
      </c>
      <c r="E183" s="36">
        <f t="shared" si="50"/>
        <v>0</v>
      </c>
      <c r="F183" s="18">
        <f t="shared" si="42"/>
        <v>58</v>
      </c>
      <c r="G183" s="331">
        <v>2</v>
      </c>
      <c r="H183" s="18">
        <f t="shared" si="43"/>
        <v>29</v>
      </c>
      <c r="I183" s="18">
        <f t="shared" si="44"/>
        <v>8</v>
      </c>
      <c r="K183" s="259">
        <v>171</v>
      </c>
      <c r="L183" s="414" t="s">
        <v>299</v>
      </c>
      <c r="M183" s="399" t="s">
        <v>2437</v>
      </c>
      <c r="N183" s="400" t="s">
        <v>2438</v>
      </c>
      <c r="O183" s="334" t="s">
        <v>74</v>
      </c>
      <c r="P183" s="334" t="s">
        <v>9</v>
      </c>
      <c r="Q183" s="414"/>
      <c r="R183" s="193" t="s">
        <v>386</v>
      </c>
    </row>
    <row r="184" spans="1:18" ht="15" customHeight="1" thickTop="1" thickBot="1" x14ac:dyDescent="0.25">
      <c r="A184" s="152">
        <v>157</v>
      </c>
      <c r="B184" s="25" t="s">
        <v>38</v>
      </c>
      <c r="C184" s="331">
        <v>144</v>
      </c>
      <c r="D184" s="37">
        <f t="shared" si="49"/>
        <v>2</v>
      </c>
      <c r="E184" s="36">
        <f t="shared" si="50"/>
        <v>0</v>
      </c>
      <c r="F184" s="18">
        <f t="shared" si="42"/>
        <v>146</v>
      </c>
      <c r="G184" s="331">
        <v>4</v>
      </c>
      <c r="H184" s="18">
        <f t="shared" si="43"/>
        <v>36.5</v>
      </c>
      <c r="I184" s="18">
        <f t="shared" si="44"/>
        <v>-14</v>
      </c>
      <c r="K184" s="259">
        <v>172</v>
      </c>
      <c r="L184" s="399" t="s">
        <v>2439</v>
      </c>
      <c r="M184" s="399" t="s">
        <v>2440</v>
      </c>
      <c r="N184" s="400" t="s">
        <v>2441</v>
      </c>
      <c r="O184" s="334" t="s">
        <v>123</v>
      </c>
      <c r="P184" s="334" t="s">
        <v>169</v>
      </c>
      <c r="Q184" s="400"/>
      <c r="R184" s="507" t="s">
        <v>168</v>
      </c>
    </row>
    <row r="185" spans="1:18" ht="15" customHeight="1" thickTop="1" thickBot="1" x14ac:dyDescent="0.25">
      <c r="A185" s="14">
        <v>158</v>
      </c>
      <c r="B185" s="17" t="s">
        <v>37</v>
      </c>
      <c r="C185" s="331">
        <v>29</v>
      </c>
      <c r="D185" s="37">
        <f t="shared" si="49"/>
        <v>0</v>
      </c>
      <c r="E185" s="36">
        <f t="shared" si="50"/>
        <v>0</v>
      </c>
      <c r="F185" s="18">
        <f t="shared" si="42"/>
        <v>29</v>
      </c>
      <c r="G185" s="331">
        <v>1</v>
      </c>
      <c r="H185" s="18">
        <f t="shared" si="43"/>
        <v>29</v>
      </c>
      <c r="I185" s="18">
        <f t="shared" si="44"/>
        <v>4</v>
      </c>
      <c r="K185" s="259">
        <v>173</v>
      </c>
      <c r="L185" s="399" t="s">
        <v>275</v>
      </c>
      <c r="M185" s="399" t="s">
        <v>2442</v>
      </c>
      <c r="N185" s="402" t="s">
        <v>2443</v>
      </c>
      <c r="O185" s="334" t="s">
        <v>94</v>
      </c>
      <c r="P185" s="221" t="s">
        <v>89</v>
      </c>
      <c r="Q185" s="399"/>
      <c r="R185" s="193" t="s">
        <v>386</v>
      </c>
    </row>
    <row r="186" spans="1:18" ht="15" customHeight="1" thickTop="1" thickBot="1" x14ac:dyDescent="0.25">
      <c r="A186" s="8">
        <v>159</v>
      </c>
      <c r="B186" s="17" t="s">
        <v>36</v>
      </c>
      <c r="C186" s="331">
        <v>43</v>
      </c>
      <c r="D186" s="37">
        <f t="shared" si="49"/>
        <v>0</v>
      </c>
      <c r="E186" s="36">
        <f t="shared" si="50"/>
        <v>0</v>
      </c>
      <c r="F186" s="18">
        <f t="shared" si="42"/>
        <v>43</v>
      </c>
      <c r="G186" s="331">
        <v>2</v>
      </c>
      <c r="H186" s="18">
        <f t="shared" si="43"/>
        <v>21.5</v>
      </c>
      <c r="I186" s="18">
        <f t="shared" si="44"/>
        <v>23</v>
      </c>
      <c r="K186" s="259">
        <v>174</v>
      </c>
      <c r="L186" s="399" t="s">
        <v>494</v>
      </c>
      <c r="M186" s="399" t="s">
        <v>2444</v>
      </c>
      <c r="N186" s="402" t="s">
        <v>2445</v>
      </c>
      <c r="O186" s="329" t="s">
        <v>144</v>
      </c>
      <c r="P186" s="329" t="s">
        <v>142</v>
      </c>
      <c r="Q186" s="399"/>
      <c r="R186" s="193" t="s">
        <v>386</v>
      </c>
    </row>
    <row r="187" spans="1:18" ht="15" customHeight="1" thickTop="1" thickBot="1" x14ac:dyDescent="0.25">
      <c r="A187" s="8">
        <v>160</v>
      </c>
      <c r="B187" s="17" t="s">
        <v>35</v>
      </c>
      <c r="C187" s="331">
        <v>108</v>
      </c>
      <c r="D187" s="37">
        <f t="shared" si="49"/>
        <v>0</v>
      </c>
      <c r="E187" s="36">
        <f t="shared" si="50"/>
        <v>0</v>
      </c>
      <c r="F187" s="18">
        <f t="shared" si="42"/>
        <v>108</v>
      </c>
      <c r="G187" s="331">
        <v>3</v>
      </c>
      <c r="H187" s="18">
        <f t="shared" si="43"/>
        <v>36</v>
      </c>
      <c r="I187" s="18">
        <f t="shared" si="44"/>
        <v>-9</v>
      </c>
      <c r="K187" s="259">
        <v>175</v>
      </c>
      <c r="L187" s="399" t="s">
        <v>234</v>
      </c>
      <c r="M187" s="399" t="s">
        <v>2502</v>
      </c>
      <c r="N187" s="402" t="s">
        <v>2503</v>
      </c>
      <c r="O187" s="334" t="s">
        <v>141</v>
      </c>
      <c r="P187" s="336" t="s">
        <v>160</v>
      </c>
      <c r="Q187" s="403"/>
      <c r="R187" s="193" t="s">
        <v>386</v>
      </c>
    </row>
    <row r="188" spans="1:18" ht="15" customHeight="1" thickTop="1" thickBot="1" x14ac:dyDescent="0.25">
      <c r="A188" s="8">
        <v>161</v>
      </c>
      <c r="B188" s="17" t="s">
        <v>34</v>
      </c>
      <c r="C188" s="331">
        <v>55</v>
      </c>
      <c r="D188" s="37">
        <f t="shared" si="49"/>
        <v>0</v>
      </c>
      <c r="E188" s="36">
        <f t="shared" si="50"/>
        <v>0</v>
      </c>
      <c r="F188" s="18">
        <f t="shared" si="42"/>
        <v>55</v>
      </c>
      <c r="G188" s="331">
        <v>2</v>
      </c>
      <c r="H188" s="18">
        <f t="shared" si="43"/>
        <v>27.5</v>
      </c>
      <c r="I188" s="18">
        <f t="shared" si="44"/>
        <v>11</v>
      </c>
      <c r="K188" s="259">
        <v>176</v>
      </c>
      <c r="L188" s="399" t="s">
        <v>383</v>
      </c>
      <c r="M188" s="399" t="s">
        <v>2504</v>
      </c>
      <c r="N188" s="402" t="s">
        <v>2505</v>
      </c>
      <c r="O188" s="401" t="s">
        <v>149</v>
      </c>
      <c r="P188" s="289" t="s">
        <v>147</v>
      </c>
      <c r="Q188" s="399" t="s">
        <v>775</v>
      </c>
      <c r="R188" s="193" t="s">
        <v>386</v>
      </c>
    </row>
    <row r="189" spans="1:18" ht="15" customHeight="1" thickTop="1" thickBot="1" x14ac:dyDescent="0.25">
      <c r="A189" s="8">
        <v>162</v>
      </c>
      <c r="B189" s="17" t="s">
        <v>33</v>
      </c>
      <c r="C189" s="331">
        <v>28</v>
      </c>
      <c r="D189" s="37">
        <f t="shared" si="49"/>
        <v>0</v>
      </c>
      <c r="E189" s="36">
        <f t="shared" si="50"/>
        <v>1</v>
      </c>
      <c r="F189" s="18">
        <f t="shared" si="42"/>
        <v>27</v>
      </c>
      <c r="G189" s="331">
        <v>1</v>
      </c>
      <c r="H189" s="18">
        <f t="shared" si="43"/>
        <v>27</v>
      </c>
      <c r="I189" s="18">
        <f t="shared" si="44"/>
        <v>6</v>
      </c>
      <c r="K189" s="259">
        <v>177</v>
      </c>
      <c r="L189" s="399" t="s">
        <v>275</v>
      </c>
      <c r="M189" s="399" t="s">
        <v>2506</v>
      </c>
      <c r="N189" s="402" t="s">
        <v>2507</v>
      </c>
      <c r="O189" s="406" t="s">
        <v>390</v>
      </c>
      <c r="P189" s="403" t="s">
        <v>88</v>
      </c>
      <c r="Q189" s="399" t="s">
        <v>792</v>
      </c>
      <c r="R189" s="193" t="s">
        <v>386</v>
      </c>
    </row>
    <row r="190" spans="1:18" ht="15" customHeight="1" thickTop="1" thickBot="1" x14ac:dyDescent="0.25">
      <c r="A190" s="8">
        <v>163</v>
      </c>
      <c r="B190" s="17" t="s">
        <v>32</v>
      </c>
      <c r="C190" s="331">
        <v>6</v>
      </c>
      <c r="D190" s="37">
        <f t="shared" si="49"/>
        <v>0</v>
      </c>
      <c r="E190" s="36">
        <f t="shared" si="50"/>
        <v>0</v>
      </c>
      <c r="F190" s="18">
        <f t="shared" si="42"/>
        <v>6</v>
      </c>
      <c r="G190" s="331">
        <v>1</v>
      </c>
      <c r="H190" s="18">
        <f t="shared" si="43"/>
        <v>6</v>
      </c>
      <c r="I190" s="18">
        <f t="shared" si="44"/>
        <v>27</v>
      </c>
      <c r="K190" s="259">
        <v>178</v>
      </c>
      <c r="L190" s="399" t="s">
        <v>383</v>
      </c>
      <c r="M190" s="399" t="s">
        <v>2566</v>
      </c>
      <c r="N190" s="402" t="s">
        <v>2567</v>
      </c>
      <c r="O190" s="407" t="s">
        <v>1694</v>
      </c>
      <c r="P190" s="289" t="s">
        <v>142</v>
      </c>
      <c r="Q190" s="399"/>
      <c r="R190" s="193" t="s">
        <v>386</v>
      </c>
    </row>
    <row r="191" spans="1:18" ht="15" customHeight="1" thickTop="1" thickBot="1" x14ac:dyDescent="0.25">
      <c r="A191" s="8">
        <v>164</v>
      </c>
      <c r="B191" s="17" t="s">
        <v>31</v>
      </c>
      <c r="C191" s="331">
        <v>45</v>
      </c>
      <c r="D191" s="37">
        <f t="shared" si="49"/>
        <v>1</v>
      </c>
      <c r="E191" s="36">
        <f t="shared" si="50"/>
        <v>0</v>
      </c>
      <c r="F191" s="18">
        <f t="shared" si="42"/>
        <v>46</v>
      </c>
      <c r="G191" s="331">
        <v>2</v>
      </c>
      <c r="H191" s="18">
        <f t="shared" si="43"/>
        <v>23</v>
      </c>
      <c r="I191" s="18">
        <f t="shared" si="44"/>
        <v>20</v>
      </c>
      <c r="K191" s="259">
        <v>179</v>
      </c>
      <c r="L191" s="399" t="s">
        <v>2568</v>
      </c>
      <c r="M191" s="399" t="s">
        <v>2569</v>
      </c>
      <c r="N191" s="402" t="s">
        <v>2570</v>
      </c>
      <c r="O191" s="408" t="s">
        <v>2571</v>
      </c>
      <c r="P191" s="404" t="s">
        <v>156</v>
      </c>
      <c r="Q191" s="193"/>
      <c r="R191" s="516" t="s">
        <v>153</v>
      </c>
    </row>
    <row r="192" spans="1:18" ht="15" customHeight="1" thickTop="1" thickBot="1" x14ac:dyDescent="0.25">
      <c r="A192" s="8">
        <v>165</v>
      </c>
      <c r="B192" s="17" t="s">
        <v>30</v>
      </c>
      <c r="C192" s="331">
        <v>33</v>
      </c>
      <c r="D192" s="37">
        <f t="shared" si="49"/>
        <v>0</v>
      </c>
      <c r="E192" s="36">
        <f t="shared" si="50"/>
        <v>1</v>
      </c>
      <c r="F192" s="18">
        <f t="shared" si="42"/>
        <v>32</v>
      </c>
      <c r="G192" s="331">
        <v>1</v>
      </c>
      <c r="H192" s="18">
        <f t="shared" si="43"/>
        <v>32</v>
      </c>
      <c r="I192" s="18">
        <f t="shared" si="44"/>
        <v>1</v>
      </c>
      <c r="K192" s="259">
        <v>180</v>
      </c>
      <c r="L192" s="399" t="s">
        <v>275</v>
      </c>
      <c r="M192" s="399" t="s">
        <v>2572</v>
      </c>
      <c r="N192" s="402" t="s">
        <v>2573</v>
      </c>
      <c r="O192" s="401" t="s">
        <v>123</v>
      </c>
      <c r="P192" s="401" t="s">
        <v>95</v>
      </c>
      <c r="Q192" s="193"/>
      <c r="R192" s="193" t="s">
        <v>386</v>
      </c>
    </row>
    <row r="193" spans="1:18" ht="15" customHeight="1" thickTop="1" thickBot="1" x14ac:dyDescent="0.25">
      <c r="A193" s="8">
        <v>166</v>
      </c>
      <c r="B193" s="17" t="s">
        <v>29</v>
      </c>
      <c r="C193" s="331">
        <v>96</v>
      </c>
      <c r="D193" s="37">
        <f t="shared" si="49"/>
        <v>0</v>
      </c>
      <c r="E193" s="36">
        <f t="shared" si="50"/>
        <v>0</v>
      </c>
      <c r="F193" s="18">
        <f t="shared" si="42"/>
        <v>96</v>
      </c>
      <c r="G193" s="331">
        <v>3</v>
      </c>
      <c r="H193" s="18">
        <f t="shared" si="43"/>
        <v>32</v>
      </c>
      <c r="I193" s="18">
        <f t="shared" si="44"/>
        <v>3</v>
      </c>
      <c r="K193" s="259">
        <v>181</v>
      </c>
      <c r="L193" s="399" t="s">
        <v>218</v>
      </c>
      <c r="M193" s="399" t="s">
        <v>2574</v>
      </c>
      <c r="N193" s="402" t="s">
        <v>2575</v>
      </c>
      <c r="O193" s="336" t="s">
        <v>165</v>
      </c>
      <c r="P193" s="438" t="s">
        <v>5</v>
      </c>
      <c r="Q193" s="193"/>
      <c r="R193" s="193" t="s">
        <v>386</v>
      </c>
    </row>
    <row r="194" spans="1:18" ht="15" customHeight="1" thickTop="1" thickBot="1" x14ac:dyDescent="0.25">
      <c r="A194" s="8">
        <v>167</v>
      </c>
      <c r="B194" s="17" t="s">
        <v>28</v>
      </c>
      <c r="C194" s="331">
        <v>36</v>
      </c>
      <c r="D194" s="37">
        <f t="shared" si="49"/>
        <v>0</v>
      </c>
      <c r="E194" s="36">
        <f t="shared" si="50"/>
        <v>0</v>
      </c>
      <c r="F194" s="18">
        <f t="shared" si="42"/>
        <v>36</v>
      </c>
      <c r="G194" s="331">
        <v>2</v>
      </c>
      <c r="H194" s="18">
        <f t="shared" si="43"/>
        <v>18</v>
      </c>
      <c r="I194" s="18">
        <f t="shared" si="44"/>
        <v>30</v>
      </c>
      <c r="K194" s="259">
        <v>182</v>
      </c>
      <c r="L194" s="399" t="s">
        <v>234</v>
      </c>
      <c r="M194" s="399" t="s">
        <v>2628</v>
      </c>
      <c r="N194" s="402" t="s">
        <v>2629</v>
      </c>
      <c r="O194" s="336" t="s">
        <v>161</v>
      </c>
      <c r="P194" s="32" t="s">
        <v>162</v>
      </c>
      <c r="Q194" s="193"/>
      <c r="R194" s="193" t="s">
        <v>386</v>
      </c>
    </row>
    <row r="195" spans="1:18" ht="15" customHeight="1" thickTop="1" thickBot="1" x14ac:dyDescent="0.25">
      <c r="A195" s="14">
        <v>168</v>
      </c>
      <c r="B195" s="17" t="s">
        <v>27</v>
      </c>
      <c r="C195" s="331">
        <v>16</v>
      </c>
      <c r="D195" s="37">
        <f t="shared" si="49"/>
        <v>0</v>
      </c>
      <c r="E195" s="36">
        <f t="shared" si="50"/>
        <v>0</v>
      </c>
      <c r="F195" s="18">
        <f t="shared" si="42"/>
        <v>16</v>
      </c>
      <c r="G195" s="331">
        <v>1</v>
      </c>
      <c r="H195" s="18">
        <f t="shared" si="43"/>
        <v>16</v>
      </c>
      <c r="I195" s="18">
        <f t="shared" si="44"/>
        <v>17</v>
      </c>
      <c r="K195" s="259">
        <v>183</v>
      </c>
      <c r="L195" s="399" t="s">
        <v>487</v>
      </c>
      <c r="M195" s="399" t="s">
        <v>2630</v>
      </c>
      <c r="N195" s="402" t="s">
        <v>2631</v>
      </c>
      <c r="O195" s="401" t="s">
        <v>168</v>
      </c>
      <c r="P195" s="401" t="s">
        <v>169</v>
      </c>
      <c r="Q195" s="193"/>
      <c r="R195" s="507" t="s">
        <v>168</v>
      </c>
    </row>
    <row r="196" spans="1:18" ht="15" customHeight="1" thickTop="1" thickBot="1" x14ac:dyDescent="0.25">
      <c r="A196" s="14">
        <v>169</v>
      </c>
      <c r="B196" s="17" t="s">
        <v>26</v>
      </c>
      <c r="C196" s="331">
        <v>79</v>
      </c>
      <c r="D196" s="37">
        <f t="shared" si="49"/>
        <v>0</v>
      </c>
      <c r="E196" s="36">
        <f t="shared" si="50"/>
        <v>1</v>
      </c>
      <c r="F196" s="18">
        <f t="shared" si="42"/>
        <v>78</v>
      </c>
      <c r="G196" s="331">
        <v>3</v>
      </c>
      <c r="H196" s="18">
        <f t="shared" si="43"/>
        <v>26</v>
      </c>
      <c r="I196" s="18">
        <f t="shared" si="44"/>
        <v>21</v>
      </c>
      <c r="K196" s="259">
        <v>151</v>
      </c>
      <c r="L196" s="399" t="s">
        <v>259</v>
      </c>
      <c r="M196" s="399" t="s">
        <v>2632</v>
      </c>
      <c r="N196" s="402" t="s">
        <v>2633</v>
      </c>
      <c r="O196" s="406" t="s">
        <v>810</v>
      </c>
      <c r="P196" s="401" t="s">
        <v>113</v>
      </c>
      <c r="Q196" s="193"/>
      <c r="R196" s="193" t="s">
        <v>386</v>
      </c>
    </row>
    <row r="197" spans="1:18" ht="15" customHeight="1" thickTop="1" thickBot="1" x14ac:dyDescent="0.25">
      <c r="A197" s="14">
        <v>170</v>
      </c>
      <c r="B197" s="17" t="s">
        <v>25</v>
      </c>
      <c r="C197" s="331">
        <v>60</v>
      </c>
      <c r="D197" s="37">
        <f t="shared" si="49"/>
        <v>0</v>
      </c>
      <c r="E197" s="36">
        <f t="shared" si="50"/>
        <v>0</v>
      </c>
      <c r="F197" s="18">
        <f t="shared" si="42"/>
        <v>60</v>
      </c>
      <c r="G197" s="331">
        <v>2</v>
      </c>
      <c r="H197" s="18">
        <f t="shared" si="43"/>
        <v>30</v>
      </c>
      <c r="I197" s="18">
        <f t="shared" si="44"/>
        <v>6</v>
      </c>
      <c r="K197" s="259">
        <v>152</v>
      </c>
      <c r="L197" s="399" t="s">
        <v>286</v>
      </c>
      <c r="M197" s="399" t="s">
        <v>2634</v>
      </c>
      <c r="N197" s="402" t="s">
        <v>2635</v>
      </c>
      <c r="O197" s="407" t="s">
        <v>2621</v>
      </c>
      <c r="P197" s="401" t="s">
        <v>83</v>
      </c>
      <c r="Q197" s="193"/>
      <c r="R197" s="193" t="s">
        <v>386</v>
      </c>
    </row>
    <row r="198" spans="1:18" ht="15" customHeight="1" thickTop="1" thickBot="1" x14ac:dyDescent="0.25">
      <c r="A198" s="8">
        <v>171</v>
      </c>
      <c r="B198" s="17" t="s">
        <v>24</v>
      </c>
      <c r="C198" s="331">
        <v>42</v>
      </c>
      <c r="D198" s="37">
        <f t="shared" si="49"/>
        <v>0</v>
      </c>
      <c r="E198" s="36">
        <f t="shared" si="50"/>
        <v>0</v>
      </c>
      <c r="F198" s="18">
        <f t="shared" si="42"/>
        <v>42</v>
      </c>
      <c r="G198" s="331">
        <v>2</v>
      </c>
      <c r="H198" s="18">
        <f t="shared" si="43"/>
        <v>21</v>
      </c>
      <c r="I198" s="18">
        <f t="shared" si="44"/>
        <v>24</v>
      </c>
      <c r="K198" s="259">
        <v>153</v>
      </c>
      <c r="L198" s="399" t="s">
        <v>255</v>
      </c>
      <c r="M198" s="399" t="s">
        <v>2636</v>
      </c>
      <c r="N198" s="402" t="s">
        <v>2637</v>
      </c>
      <c r="O198" s="336" t="s">
        <v>160</v>
      </c>
      <c r="P198" s="401" t="s">
        <v>140</v>
      </c>
      <c r="Q198" s="193"/>
      <c r="R198" s="193" t="s">
        <v>386</v>
      </c>
    </row>
    <row r="199" spans="1:18" ht="15" customHeight="1" thickTop="1" thickBot="1" x14ac:dyDescent="0.25">
      <c r="A199" s="8">
        <v>172</v>
      </c>
      <c r="B199" s="17" t="s">
        <v>23</v>
      </c>
      <c r="C199" s="331">
        <v>49</v>
      </c>
      <c r="D199" s="37">
        <f t="shared" si="49"/>
        <v>0</v>
      </c>
      <c r="E199" s="36">
        <f t="shared" si="50"/>
        <v>0</v>
      </c>
      <c r="F199" s="18">
        <f t="shared" si="42"/>
        <v>49</v>
      </c>
      <c r="G199" s="331">
        <v>2</v>
      </c>
      <c r="H199" s="18">
        <f t="shared" si="43"/>
        <v>24.5</v>
      </c>
      <c r="I199" s="18">
        <f t="shared" si="44"/>
        <v>17</v>
      </c>
      <c r="K199" s="259">
        <v>187</v>
      </c>
      <c r="L199" s="489" t="s">
        <v>383</v>
      </c>
      <c r="M199" s="399" t="s">
        <v>2638</v>
      </c>
      <c r="N199" s="402" t="s">
        <v>2639</v>
      </c>
      <c r="O199" s="406" t="s">
        <v>2640</v>
      </c>
      <c r="P199" s="289" t="s">
        <v>144</v>
      </c>
      <c r="Q199" s="193"/>
      <c r="R199" s="193" t="s">
        <v>386</v>
      </c>
    </row>
    <row r="200" spans="1:18" ht="15" customHeight="1" thickTop="1" thickBot="1" x14ac:dyDescent="0.25">
      <c r="A200" s="8">
        <v>173</v>
      </c>
      <c r="B200" s="17" t="s">
        <v>22</v>
      </c>
      <c r="C200" s="331">
        <v>39</v>
      </c>
      <c r="D200" s="37">
        <f t="shared" si="49"/>
        <v>0</v>
      </c>
      <c r="E200" s="36">
        <f t="shared" si="50"/>
        <v>0</v>
      </c>
      <c r="F200" s="18">
        <f t="shared" si="42"/>
        <v>39</v>
      </c>
      <c r="G200" s="331">
        <v>2</v>
      </c>
      <c r="H200" s="18">
        <f t="shared" si="43"/>
        <v>19.5</v>
      </c>
      <c r="I200" s="18">
        <f t="shared" si="44"/>
        <v>27</v>
      </c>
      <c r="K200" s="259">
        <v>188</v>
      </c>
      <c r="L200" s="399" t="s">
        <v>299</v>
      </c>
      <c r="M200" s="399" t="s">
        <v>2641</v>
      </c>
      <c r="N200" s="402" t="s">
        <v>2642</v>
      </c>
      <c r="O200" s="334" t="s">
        <v>71</v>
      </c>
      <c r="P200" s="401" t="s">
        <v>59</v>
      </c>
      <c r="Q200" s="193"/>
      <c r="R200" s="193" t="s">
        <v>386</v>
      </c>
    </row>
    <row r="201" spans="1:18" ht="15" customHeight="1" thickTop="1" thickBot="1" x14ac:dyDescent="0.25">
      <c r="A201" s="8">
        <v>174</v>
      </c>
      <c r="B201" s="26" t="s">
        <v>21</v>
      </c>
      <c r="C201" s="331">
        <v>18</v>
      </c>
      <c r="D201" s="37">
        <f t="shared" si="49"/>
        <v>0</v>
      </c>
      <c r="E201" s="36">
        <f t="shared" si="50"/>
        <v>0</v>
      </c>
      <c r="F201" s="18">
        <f t="shared" si="42"/>
        <v>18</v>
      </c>
      <c r="G201" s="331">
        <v>1</v>
      </c>
      <c r="H201" s="18">
        <f t="shared" si="43"/>
        <v>18</v>
      </c>
      <c r="I201" s="18">
        <f t="shared" si="44"/>
        <v>15</v>
      </c>
      <c r="K201" s="259">
        <v>189</v>
      </c>
      <c r="L201" s="399" t="s">
        <v>299</v>
      </c>
      <c r="M201" s="399" t="s">
        <v>2643</v>
      </c>
      <c r="N201" s="402" t="s">
        <v>2644</v>
      </c>
      <c r="O201" s="401" t="s">
        <v>33</v>
      </c>
      <c r="P201" s="401" t="s">
        <v>42</v>
      </c>
      <c r="Q201" s="193"/>
      <c r="R201" s="193" t="s">
        <v>386</v>
      </c>
    </row>
    <row r="202" spans="1:18" ht="15" customHeight="1" thickTop="1" x14ac:dyDescent="0.2">
      <c r="A202" s="14"/>
      <c r="B202" s="20" t="s">
        <v>193</v>
      </c>
      <c r="C202" s="348">
        <f>SUM(C180:C201)</f>
        <v>1206</v>
      </c>
      <c r="D202" s="348">
        <f t="shared" ref="D202:I202" si="51">SUM(D180:D201)</f>
        <v>5</v>
      </c>
      <c r="E202" s="348">
        <f t="shared" si="51"/>
        <v>4</v>
      </c>
      <c r="F202" s="348">
        <f t="shared" si="51"/>
        <v>1207</v>
      </c>
      <c r="G202" s="348">
        <f t="shared" si="51"/>
        <v>46</v>
      </c>
      <c r="H202" s="348">
        <f t="shared" si="51"/>
        <v>545.83333333333326</v>
      </c>
      <c r="I202" s="348">
        <f t="shared" si="51"/>
        <v>311</v>
      </c>
      <c r="K202" s="259">
        <v>190</v>
      </c>
      <c r="L202" s="399" t="s">
        <v>299</v>
      </c>
      <c r="M202" s="399" t="s">
        <v>2745</v>
      </c>
      <c r="N202" s="402" t="s">
        <v>2746</v>
      </c>
      <c r="O202" s="334" t="s">
        <v>54</v>
      </c>
      <c r="P202" s="221" t="s">
        <v>65</v>
      </c>
      <c r="Q202" s="414"/>
      <c r="R202" s="193"/>
    </row>
    <row r="203" spans="1:18" ht="15" customHeight="1" thickBot="1" x14ac:dyDescent="0.25">
      <c r="A203" s="8">
        <v>175</v>
      </c>
      <c r="B203" s="24" t="s">
        <v>20</v>
      </c>
      <c r="C203" s="331">
        <v>111</v>
      </c>
      <c r="D203" s="37">
        <f t="shared" ref="D203:D210" si="52">COUNTIF(P$12:P$10001,B203)</f>
        <v>0</v>
      </c>
      <c r="E203" s="36">
        <f t="shared" ref="E203:E210" si="53">COUNTIF(O$12:O$10001,B203)</f>
        <v>0</v>
      </c>
      <c r="F203" s="18">
        <f t="shared" si="42"/>
        <v>111</v>
      </c>
      <c r="G203" s="331">
        <v>4</v>
      </c>
      <c r="H203" s="18">
        <f t="shared" si="43"/>
        <v>27.75</v>
      </c>
      <c r="I203" s="18">
        <f t="shared" si="44"/>
        <v>21</v>
      </c>
      <c r="K203" s="259">
        <v>191</v>
      </c>
      <c r="L203" s="414" t="s">
        <v>494</v>
      </c>
      <c r="M203" s="414" t="s">
        <v>2747</v>
      </c>
      <c r="N203" s="413" t="s">
        <v>2748</v>
      </c>
      <c r="O203" s="334" t="s">
        <v>149</v>
      </c>
      <c r="P203" s="167" t="s">
        <v>2</v>
      </c>
      <c r="Q203" s="414"/>
      <c r="R203" s="193"/>
    </row>
    <row r="204" spans="1:18" ht="15" customHeight="1" thickTop="1" thickBot="1" x14ac:dyDescent="0.25">
      <c r="A204" s="8">
        <v>176</v>
      </c>
      <c r="B204" s="24" t="s">
        <v>19</v>
      </c>
      <c r="C204" s="331">
        <v>74</v>
      </c>
      <c r="D204" s="37">
        <f t="shared" si="52"/>
        <v>0</v>
      </c>
      <c r="E204" s="36">
        <f t="shared" si="53"/>
        <v>1</v>
      </c>
      <c r="F204" s="18">
        <f t="shared" si="42"/>
        <v>73</v>
      </c>
      <c r="G204" s="331">
        <v>3</v>
      </c>
      <c r="H204" s="18">
        <f t="shared" si="43"/>
        <v>24.333333333333332</v>
      </c>
      <c r="I204" s="18">
        <f t="shared" si="44"/>
        <v>26.000000000000004</v>
      </c>
      <c r="K204" s="259">
        <v>192</v>
      </c>
      <c r="L204" s="414" t="s">
        <v>1081</v>
      </c>
      <c r="M204" s="414" t="s">
        <v>2749</v>
      </c>
      <c r="N204" s="413" t="s">
        <v>2750</v>
      </c>
      <c r="O204" s="334" t="s">
        <v>2751</v>
      </c>
      <c r="P204" s="221" t="s">
        <v>88</v>
      </c>
      <c r="Q204" s="414"/>
      <c r="R204" s="193"/>
    </row>
    <row r="205" spans="1:18" ht="15" customHeight="1" thickTop="1" thickBot="1" x14ac:dyDescent="0.25">
      <c r="A205" s="8">
        <v>177</v>
      </c>
      <c r="B205" s="24" t="s">
        <v>18</v>
      </c>
      <c r="C205" s="331">
        <v>52</v>
      </c>
      <c r="D205" s="37">
        <f t="shared" si="52"/>
        <v>0</v>
      </c>
      <c r="E205" s="36">
        <f t="shared" si="53"/>
        <v>0</v>
      </c>
      <c r="F205" s="18">
        <f t="shared" si="42"/>
        <v>52</v>
      </c>
      <c r="G205" s="331">
        <v>2</v>
      </c>
      <c r="H205" s="18">
        <f t="shared" si="43"/>
        <v>26</v>
      </c>
      <c r="I205" s="18">
        <f t="shared" si="44"/>
        <v>14</v>
      </c>
      <c r="K205" s="259">
        <v>193</v>
      </c>
      <c r="L205" s="414" t="s">
        <v>299</v>
      </c>
      <c r="M205" s="414" t="s">
        <v>2752</v>
      </c>
      <c r="N205" s="413" t="s">
        <v>2753</v>
      </c>
      <c r="O205" s="334" t="s">
        <v>71</v>
      </c>
      <c r="P205" s="334" t="s">
        <v>74</v>
      </c>
      <c r="Q205" s="414"/>
      <c r="R205" s="193"/>
    </row>
    <row r="206" spans="1:18" ht="15" customHeight="1" thickTop="1" thickBot="1" x14ac:dyDescent="0.25">
      <c r="A206" s="8">
        <v>178</v>
      </c>
      <c r="B206" s="24" t="s">
        <v>17</v>
      </c>
      <c r="C206" s="331">
        <v>33</v>
      </c>
      <c r="D206" s="37">
        <f t="shared" si="52"/>
        <v>0</v>
      </c>
      <c r="E206" s="36">
        <f t="shared" si="53"/>
        <v>0</v>
      </c>
      <c r="F206" s="18">
        <f t="shared" si="42"/>
        <v>33</v>
      </c>
      <c r="G206" s="331">
        <v>1</v>
      </c>
      <c r="H206" s="18">
        <f>F206/G206</f>
        <v>33</v>
      </c>
      <c r="I206" s="18">
        <f t="shared" si="44"/>
        <v>0</v>
      </c>
      <c r="K206" s="259">
        <v>194</v>
      </c>
      <c r="L206" s="414" t="s">
        <v>299</v>
      </c>
      <c r="M206" s="399" t="s">
        <v>2754</v>
      </c>
      <c r="N206" s="400" t="s">
        <v>2755</v>
      </c>
      <c r="O206" s="334" t="s">
        <v>54</v>
      </c>
      <c r="P206" s="167" t="s">
        <v>365</v>
      </c>
      <c r="Q206" s="399" t="s">
        <v>2756</v>
      </c>
      <c r="R206" s="193"/>
    </row>
    <row r="207" spans="1:18" ht="15" customHeight="1" thickTop="1" thickBot="1" x14ac:dyDescent="0.25">
      <c r="A207" s="8">
        <v>179</v>
      </c>
      <c r="B207" s="24" t="s">
        <v>16</v>
      </c>
      <c r="C207" s="331">
        <v>19</v>
      </c>
      <c r="D207" s="37">
        <f t="shared" si="52"/>
        <v>0</v>
      </c>
      <c r="E207" s="36">
        <f t="shared" si="53"/>
        <v>0</v>
      </c>
      <c r="F207" s="18">
        <f>SUM(C207+D207-E207)</f>
        <v>19</v>
      </c>
      <c r="G207" s="331">
        <v>1</v>
      </c>
      <c r="H207" s="18">
        <f>F207/G207</f>
        <v>19</v>
      </c>
      <c r="I207" s="18">
        <f t="shared" ref="I207:I213" si="54">(33-H207)*G207</f>
        <v>14</v>
      </c>
      <c r="K207" s="259">
        <v>195</v>
      </c>
      <c r="L207" s="399" t="s">
        <v>494</v>
      </c>
      <c r="M207" s="399" t="s">
        <v>2757</v>
      </c>
      <c r="N207" s="400" t="s">
        <v>2758</v>
      </c>
      <c r="O207" s="334" t="s">
        <v>149</v>
      </c>
      <c r="P207" s="167" t="s">
        <v>2</v>
      </c>
      <c r="Q207" s="399"/>
      <c r="R207" s="193"/>
    </row>
    <row r="208" spans="1:18" ht="15" customHeight="1" thickTop="1" thickBot="1" x14ac:dyDescent="0.25">
      <c r="A208" s="8">
        <v>180</v>
      </c>
      <c r="B208" s="24" t="s">
        <v>15</v>
      </c>
      <c r="C208" s="331">
        <v>26</v>
      </c>
      <c r="D208" s="37">
        <f t="shared" si="52"/>
        <v>0</v>
      </c>
      <c r="E208" s="36">
        <f t="shared" si="53"/>
        <v>0</v>
      </c>
      <c r="F208" s="18">
        <f>SUM(C208+D208-E208)</f>
        <v>26</v>
      </c>
      <c r="G208" s="331">
        <v>1</v>
      </c>
      <c r="H208" s="18">
        <f>F208/G208</f>
        <v>26</v>
      </c>
      <c r="I208" s="18">
        <f t="shared" si="54"/>
        <v>7</v>
      </c>
      <c r="K208" s="259">
        <v>196</v>
      </c>
      <c r="L208" s="399" t="s">
        <v>299</v>
      </c>
      <c r="M208" s="399" t="s">
        <v>2759</v>
      </c>
      <c r="N208" s="400" t="s">
        <v>2760</v>
      </c>
      <c r="O208" s="221" t="s">
        <v>65</v>
      </c>
      <c r="P208" s="167" t="s">
        <v>153</v>
      </c>
      <c r="Q208" s="400"/>
      <c r="R208" s="193"/>
    </row>
    <row r="209" spans="1:18" ht="15" customHeight="1" thickTop="1" thickBot="1" x14ac:dyDescent="0.25">
      <c r="A209" s="13">
        <v>181</v>
      </c>
      <c r="B209" s="38" t="s">
        <v>14</v>
      </c>
      <c r="C209" s="331">
        <v>31</v>
      </c>
      <c r="D209" s="37">
        <f t="shared" si="52"/>
        <v>0</v>
      </c>
      <c r="E209" s="36">
        <f t="shared" si="53"/>
        <v>0</v>
      </c>
      <c r="F209" s="18">
        <f>SUM(C209+D209-E209)</f>
        <v>31</v>
      </c>
      <c r="G209" s="331">
        <v>1</v>
      </c>
      <c r="H209" s="18">
        <f>F209/G209</f>
        <v>31</v>
      </c>
      <c r="I209" s="18">
        <f t="shared" si="54"/>
        <v>2</v>
      </c>
      <c r="K209" s="259">
        <v>197</v>
      </c>
      <c r="L209" s="399" t="s">
        <v>487</v>
      </c>
      <c r="M209" s="399" t="s">
        <v>2761</v>
      </c>
      <c r="N209" s="402" t="s">
        <v>2762</v>
      </c>
      <c r="O209" s="334" t="s">
        <v>177</v>
      </c>
      <c r="P209" s="334" t="s">
        <v>170</v>
      </c>
      <c r="Q209" s="399"/>
      <c r="R209" s="193"/>
    </row>
    <row r="210" spans="1:18" ht="15" customHeight="1" thickTop="1" thickBot="1" x14ac:dyDescent="0.25">
      <c r="A210" s="32">
        <v>182</v>
      </c>
      <c r="B210" s="175" t="s">
        <v>13</v>
      </c>
      <c r="C210" s="331">
        <v>28</v>
      </c>
      <c r="D210" s="37">
        <f t="shared" si="52"/>
        <v>0</v>
      </c>
      <c r="E210" s="36">
        <f t="shared" si="53"/>
        <v>0</v>
      </c>
      <c r="F210" s="18">
        <f>SUM(C210+D210-E210)</f>
        <v>28</v>
      </c>
      <c r="G210" s="331">
        <v>1</v>
      </c>
      <c r="H210" s="18">
        <f>F210/G210</f>
        <v>28</v>
      </c>
      <c r="I210" s="18">
        <f t="shared" si="54"/>
        <v>5</v>
      </c>
      <c r="K210" s="259">
        <v>198</v>
      </c>
      <c r="L210" s="399" t="s">
        <v>299</v>
      </c>
      <c r="M210" s="399" t="s">
        <v>2763</v>
      </c>
      <c r="N210" s="402" t="s">
        <v>2764</v>
      </c>
      <c r="O210" s="334" t="s">
        <v>54</v>
      </c>
      <c r="P210" s="167" t="s">
        <v>365</v>
      </c>
      <c r="Q210" s="399"/>
      <c r="R210" s="193"/>
    </row>
    <row r="211" spans="1:18" ht="15" customHeight="1" thickTop="1" x14ac:dyDescent="0.2">
      <c r="A211" s="39"/>
      <c r="B211" s="172" t="s">
        <v>193</v>
      </c>
      <c r="C211" s="349">
        <f>SUM(C203:C210)</f>
        <v>374</v>
      </c>
      <c r="D211" s="349">
        <f t="shared" ref="D211:I211" si="55">SUM(D203:D210)</f>
        <v>0</v>
      </c>
      <c r="E211" s="349">
        <f t="shared" si="55"/>
        <v>1</v>
      </c>
      <c r="F211" s="349">
        <f t="shared" si="55"/>
        <v>373</v>
      </c>
      <c r="G211" s="349">
        <f t="shared" si="55"/>
        <v>14</v>
      </c>
      <c r="H211" s="349">
        <f t="shared" si="55"/>
        <v>215.08333333333331</v>
      </c>
      <c r="I211" s="349">
        <f t="shared" si="55"/>
        <v>89</v>
      </c>
      <c r="K211" s="259">
        <v>199</v>
      </c>
      <c r="L211" s="399" t="s">
        <v>487</v>
      </c>
      <c r="M211" s="399" t="s">
        <v>2765</v>
      </c>
      <c r="N211" s="402" t="s">
        <v>2766</v>
      </c>
      <c r="O211" s="334" t="s">
        <v>169</v>
      </c>
      <c r="P211" s="334" t="s">
        <v>178</v>
      </c>
      <c r="Q211" s="399"/>
      <c r="R211" s="193"/>
    </row>
    <row r="212" spans="1:18" ht="15" customHeight="1" thickBot="1" x14ac:dyDescent="0.25">
      <c r="A212" s="42"/>
      <c r="B212" s="176"/>
      <c r="C212" s="42"/>
      <c r="D212" s="42"/>
      <c r="E212" s="43"/>
      <c r="F212" s="42"/>
      <c r="G212" s="42"/>
      <c r="H212" s="191"/>
      <c r="I212" s="18">
        <f t="shared" si="54"/>
        <v>0</v>
      </c>
      <c r="K212" s="259">
        <v>200</v>
      </c>
      <c r="L212" s="399" t="s">
        <v>494</v>
      </c>
      <c r="M212" s="399" t="s">
        <v>2767</v>
      </c>
      <c r="N212" s="402" t="s">
        <v>2768</v>
      </c>
      <c r="O212" s="334" t="s">
        <v>143</v>
      </c>
      <c r="P212" s="334" t="s">
        <v>167</v>
      </c>
      <c r="Q212" s="399"/>
      <c r="R212" s="193"/>
    </row>
    <row r="213" spans="1:18" ht="30.75" customHeight="1" thickTop="1" thickBot="1" x14ac:dyDescent="0.25">
      <c r="A213" s="521" t="s">
        <v>12</v>
      </c>
      <c r="B213" s="522"/>
      <c r="C213" s="62">
        <f>SUM(C211+C202+C179+C167+C142+C128+C117+C107+C88+C78+C74+C65+C52+C43+C32+C18)</f>
        <v>12544</v>
      </c>
      <c r="D213" s="62">
        <f>SUM(D211+D202+D179+D167+D142+D128+D117+D107+D88+D78+D74+D65+D52+D43+D32+D18)</f>
        <v>203</v>
      </c>
      <c r="E213" s="61">
        <f>SUM(E211+E202+E179+E167+E142+E128+E117+E107+E88+E78+E74+E65+E52+E43+E32+E18)</f>
        <v>168</v>
      </c>
      <c r="F213" s="61">
        <f>SUM(F211+F202+F179+F167+F142+F128+F117+F107+F88+F78+F74+F65+F52+F43+F32+F18)</f>
        <v>12579</v>
      </c>
      <c r="G213" s="61">
        <f>SUM(G211+G202+G179+G167+G142+G128+G117+G107+G88+G78+G74+G65+G52+G43+G32+G18)</f>
        <v>465</v>
      </c>
      <c r="H213" s="63"/>
      <c r="I213" s="18">
        <f t="shared" si="54"/>
        <v>15345</v>
      </c>
      <c r="K213" s="259">
        <v>201</v>
      </c>
      <c r="L213" s="399" t="s">
        <v>275</v>
      </c>
      <c r="M213" s="399" t="s">
        <v>2769</v>
      </c>
      <c r="N213" s="402" t="s">
        <v>2770</v>
      </c>
      <c r="O213" s="334" t="s">
        <v>92</v>
      </c>
      <c r="P213" s="334" t="s">
        <v>95</v>
      </c>
      <c r="Q213" s="399"/>
      <c r="R213" s="193"/>
    </row>
    <row r="214" spans="1:18" ht="15" customHeight="1" x14ac:dyDescent="0.2">
      <c r="I214" s="51"/>
      <c r="K214" s="259">
        <v>202</v>
      </c>
      <c r="L214" s="399" t="s">
        <v>275</v>
      </c>
      <c r="M214" s="399" t="s">
        <v>2771</v>
      </c>
      <c r="N214" s="402" t="s">
        <v>2772</v>
      </c>
      <c r="O214" s="334" t="s">
        <v>92</v>
      </c>
      <c r="P214" s="334" t="s">
        <v>95</v>
      </c>
      <c r="Q214" s="399"/>
      <c r="R214" s="193"/>
    </row>
    <row r="215" spans="1:18" ht="15" customHeight="1" x14ac:dyDescent="0.2">
      <c r="A215" s="7"/>
      <c r="B215" s="7"/>
      <c r="C215" s="7"/>
      <c r="D215" s="7"/>
      <c r="F215" s="7"/>
      <c r="G215" s="7"/>
      <c r="K215" s="259">
        <v>203</v>
      </c>
      <c r="L215" s="414" t="s">
        <v>1081</v>
      </c>
      <c r="M215" s="414" t="s">
        <v>2773</v>
      </c>
      <c r="N215" s="413" t="s">
        <v>2774</v>
      </c>
      <c r="O215" s="334" t="s">
        <v>2775</v>
      </c>
      <c r="P215" s="167" t="s">
        <v>105</v>
      </c>
      <c r="Q215" s="414"/>
      <c r="R215" s="193"/>
    </row>
    <row r="216" spans="1:18" ht="15" customHeight="1" x14ac:dyDescent="0.2">
      <c r="C216" s="5"/>
      <c r="D216" s="5"/>
      <c r="F216" s="5"/>
      <c r="G216" s="5"/>
      <c r="K216" s="259">
        <v>204</v>
      </c>
      <c r="L216" s="414" t="s">
        <v>494</v>
      </c>
      <c r="M216" s="414" t="s">
        <v>2776</v>
      </c>
      <c r="N216" s="413" t="s">
        <v>2777</v>
      </c>
      <c r="O216" s="329" t="s">
        <v>148</v>
      </c>
      <c r="P216" s="334" t="s">
        <v>137</v>
      </c>
      <c r="Q216" s="414"/>
      <c r="R216" s="193"/>
    </row>
    <row r="217" spans="1:18" ht="15" customHeight="1" x14ac:dyDescent="0.2">
      <c r="C217" s="6"/>
      <c r="D217" s="6"/>
      <c r="F217" s="5"/>
      <c r="G217" s="5"/>
      <c r="K217" s="259">
        <v>205</v>
      </c>
      <c r="L217" s="414" t="s">
        <v>299</v>
      </c>
      <c r="M217" s="414" t="s">
        <v>2778</v>
      </c>
      <c r="N217" s="413" t="s">
        <v>2779</v>
      </c>
      <c r="O217" s="221" t="s">
        <v>65</v>
      </c>
      <c r="P217" s="167" t="s">
        <v>365</v>
      </c>
      <c r="Q217" s="414"/>
      <c r="R217" s="193"/>
    </row>
    <row r="218" spans="1:18" ht="15" customHeight="1" x14ac:dyDescent="0.2">
      <c r="C218" s="6"/>
      <c r="D218" s="6"/>
      <c r="F218" s="5"/>
      <c r="G218" s="5"/>
      <c r="K218" s="259">
        <v>206</v>
      </c>
      <c r="L218" s="399" t="s">
        <v>1678</v>
      </c>
      <c r="M218" s="399" t="s">
        <v>2780</v>
      </c>
      <c r="N218" s="402" t="s">
        <v>2781</v>
      </c>
      <c r="O218" s="407" t="s">
        <v>390</v>
      </c>
      <c r="P218" s="334" t="s">
        <v>97</v>
      </c>
      <c r="Q218" s="399" t="s">
        <v>792</v>
      </c>
      <c r="R218" s="193"/>
    </row>
    <row r="219" spans="1:18" ht="15" customHeight="1" x14ac:dyDescent="0.2">
      <c r="C219" s="6"/>
      <c r="D219" s="6"/>
      <c r="F219" s="5"/>
      <c r="G219" s="5"/>
      <c r="K219" s="259">
        <v>207</v>
      </c>
      <c r="L219" s="399" t="s">
        <v>320</v>
      </c>
      <c r="M219" s="399" t="s">
        <v>2782</v>
      </c>
      <c r="N219" s="402" t="s">
        <v>2783</v>
      </c>
      <c r="O219" s="401" t="s">
        <v>112</v>
      </c>
      <c r="P219" s="401" t="s">
        <v>46</v>
      </c>
      <c r="Q219" s="436" t="s">
        <v>792</v>
      </c>
      <c r="R219" s="193"/>
    </row>
    <row r="220" spans="1:18" ht="15" customHeight="1" x14ac:dyDescent="0.2">
      <c r="K220" s="259">
        <v>208</v>
      </c>
      <c r="L220" s="489" t="s">
        <v>634</v>
      </c>
      <c r="M220" s="399" t="s">
        <v>2784</v>
      </c>
      <c r="N220" s="402" t="s">
        <v>2785</v>
      </c>
      <c r="O220" s="404" t="s">
        <v>156</v>
      </c>
      <c r="P220" s="404" t="s">
        <v>153</v>
      </c>
      <c r="Q220" s="399" t="s">
        <v>792</v>
      </c>
      <c r="R220" s="193"/>
    </row>
    <row r="221" spans="1:18" ht="15" customHeight="1" x14ac:dyDescent="0.2">
      <c r="K221" s="259">
        <v>209</v>
      </c>
      <c r="L221" s="399" t="s">
        <v>383</v>
      </c>
      <c r="M221" s="399" t="s">
        <v>2786</v>
      </c>
      <c r="N221" s="402" t="s">
        <v>2787</v>
      </c>
      <c r="O221" s="289" t="s">
        <v>144</v>
      </c>
      <c r="P221" s="289" t="s">
        <v>148</v>
      </c>
      <c r="Q221" s="399" t="s">
        <v>792</v>
      </c>
      <c r="R221" s="193"/>
    </row>
    <row r="222" spans="1:18" ht="15" customHeight="1" x14ac:dyDescent="0.2">
      <c r="K222" s="259">
        <v>210</v>
      </c>
      <c r="L222" s="399" t="s">
        <v>275</v>
      </c>
      <c r="M222" s="399" t="s">
        <v>2788</v>
      </c>
      <c r="N222" s="402" t="s">
        <v>2789</v>
      </c>
      <c r="O222" s="334" t="s">
        <v>96</v>
      </c>
      <c r="P222" s="401" t="s">
        <v>95</v>
      </c>
      <c r="Q222" s="399" t="s">
        <v>2790</v>
      </c>
      <c r="R222" s="193"/>
    </row>
    <row r="223" spans="1:18" ht="15" customHeight="1" x14ac:dyDescent="0.2">
      <c r="K223" s="259">
        <v>211</v>
      </c>
      <c r="L223" s="399" t="s">
        <v>299</v>
      </c>
      <c r="M223" s="399" t="s">
        <v>2791</v>
      </c>
      <c r="N223" s="402" t="s">
        <v>2792</v>
      </c>
      <c r="O223" s="406" t="s">
        <v>2793</v>
      </c>
      <c r="P223" s="401" t="s">
        <v>59</v>
      </c>
      <c r="Q223" s="436" t="s">
        <v>2794</v>
      </c>
      <c r="R223" s="193"/>
    </row>
    <row r="224" spans="1:18" ht="15" customHeight="1" x14ac:dyDescent="0.3">
      <c r="K224" s="259">
        <v>212</v>
      </c>
      <c r="L224" s="334"/>
      <c r="M224" s="334"/>
      <c r="N224" s="195"/>
      <c r="O224" s="337"/>
      <c r="P224" s="201"/>
      <c r="Q224" s="193"/>
      <c r="R224" s="193"/>
    </row>
    <row r="225" spans="11:18" ht="15" customHeight="1" x14ac:dyDescent="0.2">
      <c r="K225" s="259">
        <v>213</v>
      </c>
      <c r="L225" s="334"/>
      <c r="M225" s="334"/>
      <c r="N225" s="130"/>
      <c r="O225" s="335"/>
      <c r="P225" s="201"/>
      <c r="Q225" s="193"/>
      <c r="R225" s="193"/>
    </row>
    <row r="226" spans="11:18" ht="15" customHeight="1" x14ac:dyDescent="0.2">
      <c r="K226" s="259">
        <v>214</v>
      </c>
      <c r="L226" s="334"/>
      <c r="M226" s="334"/>
      <c r="N226" s="130"/>
      <c r="O226" s="335"/>
      <c r="P226" s="201"/>
      <c r="Q226" s="193"/>
      <c r="R226" s="193"/>
    </row>
    <row r="227" spans="11:18" ht="15" customHeight="1" x14ac:dyDescent="0.2">
      <c r="K227" s="259">
        <v>215</v>
      </c>
      <c r="L227" s="334"/>
      <c r="M227" s="334"/>
      <c r="N227" s="126"/>
      <c r="O227" s="335"/>
      <c r="P227" s="201"/>
      <c r="Q227" s="193"/>
      <c r="R227" s="193"/>
    </row>
    <row r="228" spans="11:18" ht="15" customHeight="1" x14ac:dyDescent="0.2">
      <c r="K228" s="259">
        <v>216</v>
      </c>
      <c r="L228" s="334"/>
      <c r="M228" s="334"/>
      <c r="N228" s="126"/>
      <c r="O228" s="335"/>
      <c r="P228" s="201"/>
      <c r="Q228" s="193"/>
      <c r="R228" s="193"/>
    </row>
    <row r="229" spans="11:18" ht="15" customHeight="1" x14ac:dyDescent="0.2">
      <c r="K229" s="259">
        <v>217</v>
      </c>
      <c r="L229" s="334"/>
      <c r="M229" s="334"/>
      <c r="N229" s="126"/>
      <c r="O229" s="335"/>
      <c r="P229" s="201"/>
      <c r="Q229" s="193"/>
      <c r="R229" s="193"/>
    </row>
    <row r="230" spans="11:18" ht="15" customHeight="1" x14ac:dyDescent="0.2">
      <c r="K230" s="259">
        <v>218</v>
      </c>
      <c r="L230" s="334"/>
      <c r="M230" s="334"/>
      <c r="N230" s="130"/>
      <c r="O230" s="335"/>
      <c r="P230" s="201"/>
      <c r="Q230" s="193"/>
      <c r="R230" s="193"/>
    </row>
    <row r="231" spans="11:18" ht="15" customHeight="1" x14ac:dyDescent="0.2">
      <c r="K231" s="259">
        <v>219</v>
      </c>
      <c r="L231" s="334"/>
      <c r="M231" s="334"/>
      <c r="N231" s="130"/>
      <c r="O231" s="335"/>
      <c r="P231" s="201"/>
      <c r="Q231" s="193"/>
      <c r="R231" s="193"/>
    </row>
    <row r="232" spans="11:18" ht="15" customHeight="1" x14ac:dyDescent="0.2">
      <c r="K232" s="259">
        <v>220</v>
      </c>
      <c r="L232" s="334"/>
      <c r="M232" s="334"/>
      <c r="N232" s="130"/>
      <c r="O232" s="335"/>
      <c r="P232" s="201"/>
      <c r="Q232" s="193"/>
      <c r="R232" s="193"/>
    </row>
    <row r="233" spans="11:18" ht="15" customHeight="1" x14ac:dyDescent="0.2">
      <c r="K233" s="259">
        <v>221</v>
      </c>
      <c r="L233" s="334"/>
      <c r="M233" s="334"/>
      <c r="N233" s="130"/>
      <c r="O233" s="335"/>
      <c r="P233" s="201"/>
      <c r="Q233" s="193"/>
      <c r="R233" s="193"/>
    </row>
    <row r="234" spans="11:18" ht="15" customHeight="1" x14ac:dyDescent="0.2">
      <c r="K234" s="259">
        <v>222</v>
      </c>
      <c r="L234" s="334"/>
      <c r="M234" s="334"/>
      <c r="N234" s="130"/>
      <c r="O234" s="335"/>
      <c r="P234" s="201"/>
      <c r="Q234" s="193"/>
      <c r="R234" s="193"/>
    </row>
    <row r="235" spans="11:18" ht="15" customHeight="1" x14ac:dyDescent="0.2">
      <c r="K235" s="259">
        <v>223</v>
      </c>
      <c r="L235" s="334"/>
      <c r="M235" s="334"/>
      <c r="N235" s="130"/>
      <c r="O235" s="335"/>
      <c r="P235" s="201"/>
      <c r="Q235" s="193"/>
      <c r="R235" s="193"/>
    </row>
    <row r="236" spans="11:18" ht="15" customHeight="1" x14ac:dyDescent="0.2">
      <c r="K236" s="259">
        <v>224</v>
      </c>
      <c r="L236" s="334"/>
      <c r="M236" s="334"/>
      <c r="N236" s="130"/>
      <c r="O236" s="335"/>
      <c r="P236" s="201"/>
      <c r="Q236" s="193"/>
      <c r="R236" s="193"/>
    </row>
    <row r="237" spans="11:18" ht="15" customHeight="1" x14ac:dyDescent="0.2">
      <c r="K237" s="259">
        <v>225</v>
      </c>
      <c r="L237" s="334"/>
      <c r="M237" s="334"/>
      <c r="N237" s="130"/>
      <c r="O237" s="335"/>
      <c r="P237" s="201"/>
      <c r="Q237" s="193"/>
      <c r="R237" s="193"/>
    </row>
    <row r="238" spans="11:18" ht="15" customHeight="1" x14ac:dyDescent="0.2">
      <c r="K238" s="259">
        <v>226</v>
      </c>
      <c r="L238" s="334"/>
      <c r="M238" s="334"/>
      <c r="N238" s="130"/>
      <c r="O238" s="335"/>
      <c r="P238" s="201"/>
      <c r="Q238" s="193"/>
      <c r="R238" s="193"/>
    </row>
    <row r="239" spans="11:18" ht="15" customHeight="1" x14ac:dyDescent="0.2">
      <c r="K239" s="259">
        <v>227</v>
      </c>
      <c r="L239" s="334"/>
      <c r="M239" s="334"/>
      <c r="N239" s="130"/>
      <c r="O239" s="335"/>
      <c r="P239" s="201"/>
      <c r="Q239" s="193"/>
      <c r="R239" s="193"/>
    </row>
    <row r="240" spans="11:18" ht="15" customHeight="1" x14ac:dyDescent="0.2">
      <c r="K240" s="259">
        <v>228</v>
      </c>
      <c r="L240" s="128"/>
      <c r="M240" s="128"/>
      <c r="N240" s="130"/>
      <c r="O240" s="124"/>
      <c r="P240" s="83"/>
      <c r="Q240" s="193"/>
      <c r="R240" s="193"/>
    </row>
    <row r="241" spans="11:18" ht="15" customHeight="1" x14ac:dyDescent="0.2">
      <c r="K241" s="259">
        <v>229</v>
      </c>
      <c r="L241" s="128"/>
      <c r="M241" s="39"/>
      <c r="N241" s="130"/>
      <c r="O241" s="124"/>
      <c r="P241" s="83"/>
      <c r="Q241" s="193"/>
      <c r="R241" s="193"/>
    </row>
    <row r="242" spans="11:18" ht="15" customHeight="1" x14ac:dyDescent="0.2">
      <c r="K242" s="259">
        <v>230</v>
      </c>
      <c r="L242" s="128"/>
      <c r="M242" s="128"/>
      <c r="N242" s="130"/>
      <c r="O242" s="124"/>
      <c r="P242" s="83"/>
      <c r="Q242" s="193"/>
      <c r="R242" s="193"/>
    </row>
    <row r="243" spans="11:18" ht="15" customHeight="1" x14ac:dyDescent="0.2">
      <c r="K243" s="259">
        <v>231</v>
      </c>
      <c r="L243" s="128"/>
      <c r="M243" s="128"/>
      <c r="N243" s="130"/>
      <c r="O243" s="124"/>
      <c r="P243" s="83"/>
      <c r="Q243" s="193"/>
      <c r="R243" s="193"/>
    </row>
    <row r="244" spans="11:18" ht="15" customHeight="1" x14ac:dyDescent="0.2">
      <c r="K244" s="259">
        <v>232</v>
      </c>
      <c r="L244" s="128"/>
      <c r="M244" s="219"/>
      <c r="N244" s="185"/>
      <c r="O244" s="125"/>
      <c r="P244" s="83"/>
      <c r="Q244" s="193"/>
      <c r="R244" s="193"/>
    </row>
    <row r="245" spans="11:18" ht="15" customHeight="1" x14ac:dyDescent="0.2">
      <c r="K245" s="259">
        <v>233</v>
      </c>
      <c r="L245" s="201"/>
      <c r="M245" s="201"/>
      <c r="N245" s="201"/>
      <c r="O245" s="201"/>
      <c r="P245" s="83"/>
      <c r="Q245" s="193"/>
      <c r="R245" s="193"/>
    </row>
    <row r="246" spans="11:18" ht="15" customHeight="1" x14ac:dyDescent="0.2">
      <c r="K246" s="259">
        <v>234</v>
      </c>
      <c r="L246" s="128"/>
      <c r="M246" s="128"/>
      <c r="N246" s="130"/>
      <c r="O246" s="124"/>
      <c r="P246" s="83"/>
      <c r="Q246" s="193"/>
      <c r="R246" s="193"/>
    </row>
    <row r="247" spans="11:18" ht="15" customHeight="1" x14ac:dyDescent="0.2">
      <c r="K247" s="259">
        <v>235</v>
      </c>
      <c r="L247" s="128"/>
      <c r="M247" s="219"/>
      <c r="N247" s="130"/>
      <c r="O247" s="124"/>
      <c r="P247" s="83"/>
      <c r="Q247" s="193"/>
      <c r="R247" s="193"/>
    </row>
    <row r="248" spans="11:18" ht="15" customHeight="1" x14ac:dyDescent="0.2">
      <c r="K248" s="259">
        <v>236</v>
      </c>
      <c r="L248" s="128"/>
      <c r="M248" s="128"/>
      <c r="N248" s="130"/>
      <c r="O248" s="124"/>
      <c r="P248" s="83"/>
      <c r="Q248" s="193"/>
      <c r="R248" s="193"/>
    </row>
    <row r="249" spans="11:18" ht="15" customHeight="1" x14ac:dyDescent="0.2">
      <c r="K249" s="259">
        <v>237</v>
      </c>
      <c r="L249" s="128"/>
      <c r="M249" s="128"/>
      <c r="N249" s="130"/>
      <c r="O249" s="124"/>
      <c r="P249" s="83"/>
      <c r="Q249" s="193"/>
      <c r="R249" s="193"/>
    </row>
    <row r="250" spans="11:18" ht="15" customHeight="1" x14ac:dyDescent="0.2">
      <c r="K250" s="259">
        <v>238</v>
      </c>
      <c r="L250" s="128"/>
      <c r="M250" s="128"/>
      <c r="N250" s="130"/>
      <c r="O250" s="124"/>
      <c r="P250" s="83"/>
      <c r="Q250" s="193"/>
      <c r="R250" s="193"/>
    </row>
    <row r="251" spans="11:18" ht="15" customHeight="1" x14ac:dyDescent="0.2">
      <c r="K251" s="259">
        <v>239</v>
      </c>
      <c r="L251" s="128"/>
      <c r="M251" s="128"/>
      <c r="N251" s="185"/>
      <c r="O251" s="124"/>
      <c r="P251" s="83"/>
      <c r="Q251" s="193"/>
      <c r="R251" s="193"/>
    </row>
    <row r="252" spans="11:18" ht="15" customHeight="1" x14ac:dyDescent="0.2">
      <c r="K252" s="259">
        <v>240</v>
      </c>
      <c r="L252" s="128"/>
      <c r="M252" s="128"/>
      <c r="N252" s="185"/>
      <c r="O252" s="125"/>
      <c r="P252" s="83"/>
      <c r="Q252" s="193"/>
      <c r="R252" s="193"/>
    </row>
    <row r="253" spans="11:18" ht="15" customHeight="1" x14ac:dyDescent="0.2">
      <c r="K253" s="259">
        <v>241</v>
      </c>
      <c r="L253" s="128"/>
      <c r="M253" s="219"/>
      <c r="N253" s="185"/>
      <c r="O253" s="125"/>
      <c r="P253" s="83"/>
      <c r="Q253" s="193"/>
      <c r="R253" s="193"/>
    </row>
    <row r="254" spans="11:18" ht="15" customHeight="1" x14ac:dyDescent="0.2">
      <c r="K254" s="259">
        <v>242</v>
      </c>
      <c r="L254" s="201"/>
      <c r="M254" s="201"/>
      <c r="N254" s="201"/>
      <c r="O254" s="201"/>
      <c r="P254" s="83"/>
      <c r="Q254" s="193"/>
      <c r="R254" s="193"/>
    </row>
    <row r="255" spans="11:18" ht="15" customHeight="1" x14ac:dyDescent="0.2">
      <c r="K255" s="259">
        <v>243</v>
      </c>
      <c r="L255" s="219"/>
      <c r="M255" s="39"/>
      <c r="N255" s="126"/>
      <c r="O255" s="124"/>
      <c r="P255" s="83"/>
      <c r="Q255" s="193"/>
      <c r="R255" s="193"/>
    </row>
    <row r="256" spans="11:18" ht="15" customHeight="1" x14ac:dyDescent="0.2">
      <c r="K256" s="259">
        <v>244</v>
      </c>
      <c r="L256" s="128"/>
      <c r="M256" s="128"/>
      <c r="N256" s="185"/>
      <c r="O256" s="125"/>
      <c r="P256" s="83"/>
      <c r="Q256" s="193"/>
      <c r="R256" s="193"/>
    </row>
    <row r="257" spans="11:18" ht="15" customHeight="1" x14ac:dyDescent="0.2">
      <c r="K257" s="259">
        <v>245</v>
      </c>
      <c r="L257" s="128"/>
      <c r="M257" s="128"/>
      <c r="N257" s="185"/>
      <c r="O257" s="214"/>
      <c r="P257" s="83"/>
      <c r="Q257" s="193"/>
      <c r="R257" s="193"/>
    </row>
    <row r="258" spans="11:18" ht="15" customHeight="1" x14ac:dyDescent="0.2">
      <c r="K258" s="259">
        <v>246</v>
      </c>
      <c r="L258" s="128"/>
      <c r="M258" s="128"/>
      <c r="N258" s="185"/>
      <c r="O258" s="124"/>
      <c r="P258" s="83"/>
      <c r="Q258" s="193"/>
      <c r="R258" s="193"/>
    </row>
    <row r="259" spans="11:18" ht="15" customHeight="1" x14ac:dyDescent="0.2">
      <c r="K259" s="259">
        <v>247</v>
      </c>
      <c r="L259" s="128"/>
      <c r="M259" s="128"/>
      <c r="N259" s="185"/>
      <c r="O259" s="214"/>
      <c r="P259" s="83"/>
      <c r="Q259" s="193"/>
      <c r="R259" s="193"/>
    </row>
    <row r="260" spans="11:18" ht="15" customHeight="1" x14ac:dyDescent="0.2">
      <c r="K260" s="259">
        <v>248</v>
      </c>
      <c r="L260" s="201"/>
      <c r="M260" s="201"/>
      <c r="N260" s="201"/>
      <c r="O260" s="201"/>
      <c r="P260" s="83"/>
      <c r="Q260" s="193"/>
      <c r="R260" s="193"/>
    </row>
    <row r="261" spans="11:18" ht="15" customHeight="1" x14ac:dyDescent="0.2">
      <c r="K261" s="259">
        <v>249</v>
      </c>
      <c r="L261" s="128"/>
      <c r="M261" s="128"/>
      <c r="N261" s="126"/>
      <c r="O261" s="124"/>
      <c r="P261" s="83"/>
      <c r="Q261" s="193"/>
      <c r="R261" s="193"/>
    </row>
    <row r="262" spans="11:18" ht="15" customHeight="1" x14ac:dyDescent="0.2">
      <c r="K262" s="259">
        <v>250</v>
      </c>
      <c r="L262" s="128"/>
      <c r="M262" s="128"/>
      <c r="N262" s="130"/>
      <c r="O262" s="124"/>
      <c r="P262" s="83"/>
      <c r="Q262" s="193"/>
      <c r="R262" s="193"/>
    </row>
    <row r="263" spans="11:18" ht="15" customHeight="1" x14ac:dyDescent="0.2">
      <c r="K263" s="259">
        <v>251</v>
      </c>
      <c r="L263" s="128"/>
      <c r="M263" s="128"/>
      <c r="N263" s="130"/>
      <c r="O263" s="124"/>
      <c r="P263" s="83"/>
      <c r="Q263" s="193"/>
      <c r="R263" s="193"/>
    </row>
    <row r="264" spans="11:18" ht="15" customHeight="1" x14ac:dyDescent="0.2">
      <c r="K264" s="259">
        <v>252</v>
      </c>
      <c r="L264" s="128"/>
      <c r="M264" s="128"/>
      <c r="N264" s="130"/>
      <c r="O264" s="124"/>
      <c r="P264" s="83"/>
      <c r="Q264" s="193"/>
      <c r="R264" s="193"/>
    </row>
    <row r="265" spans="11:18" ht="15" customHeight="1" x14ac:dyDescent="0.2">
      <c r="K265" s="259">
        <v>253</v>
      </c>
      <c r="L265" s="128"/>
      <c r="M265" s="219"/>
      <c r="N265" s="130"/>
      <c r="O265" s="124"/>
      <c r="P265" s="83"/>
      <c r="Q265" s="193"/>
      <c r="R265" s="193"/>
    </row>
    <row r="266" spans="11:18" ht="15" customHeight="1" x14ac:dyDescent="0.2">
      <c r="K266" s="259">
        <v>254</v>
      </c>
      <c r="L266" s="128"/>
      <c r="M266" s="128"/>
      <c r="N266" s="130"/>
      <c r="O266" s="124"/>
      <c r="P266" s="83"/>
      <c r="Q266" s="193"/>
      <c r="R266" s="193"/>
    </row>
    <row r="267" spans="11:18" ht="15" customHeight="1" x14ac:dyDescent="0.2">
      <c r="K267" s="259">
        <v>255</v>
      </c>
      <c r="L267" s="128"/>
      <c r="M267" s="128"/>
      <c r="N267" s="130"/>
      <c r="O267" s="124"/>
      <c r="P267" s="83"/>
      <c r="Q267" s="193"/>
      <c r="R267" s="193"/>
    </row>
    <row r="268" spans="11:18" ht="15" customHeight="1" x14ac:dyDescent="0.2">
      <c r="K268" s="259">
        <v>256</v>
      </c>
      <c r="L268" s="128"/>
      <c r="M268" s="128"/>
      <c r="N268" s="130"/>
      <c r="O268" s="124"/>
      <c r="P268" s="83"/>
      <c r="Q268" s="193"/>
      <c r="R268" s="193"/>
    </row>
    <row r="269" spans="11:18" ht="15" customHeight="1" x14ac:dyDescent="0.2">
      <c r="K269" s="259">
        <v>257</v>
      </c>
      <c r="L269" s="128"/>
      <c r="M269" s="128"/>
      <c r="N269" s="130"/>
      <c r="O269" s="124"/>
      <c r="P269" s="83"/>
      <c r="Q269" s="193"/>
      <c r="R269" s="193"/>
    </row>
    <row r="270" spans="11:18" ht="21.75" x14ac:dyDescent="0.2">
      <c r="K270" s="259">
        <v>258</v>
      </c>
      <c r="L270" s="128"/>
      <c r="M270" s="128"/>
      <c r="N270" s="185"/>
      <c r="O270" s="125"/>
      <c r="P270" s="83"/>
      <c r="Q270" s="193"/>
      <c r="R270" s="193"/>
    </row>
    <row r="271" spans="11:18" ht="21.75" x14ac:dyDescent="0.2">
      <c r="K271" s="259">
        <v>259</v>
      </c>
      <c r="L271" s="201"/>
      <c r="M271" s="201"/>
      <c r="N271" s="201"/>
      <c r="O271" s="201"/>
      <c r="P271" s="83"/>
      <c r="Q271" s="193"/>
      <c r="R271" s="193"/>
    </row>
    <row r="272" spans="11:18" ht="23.25" x14ac:dyDescent="0.2">
      <c r="K272" s="259">
        <v>260</v>
      </c>
      <c r="L272" s="128"/>
      <c r="M272" s="219"/>
      <c r="N272" s="130"/>
      <c r="O272" s="124"/>
      <c r="P272" s="83"/>
      <c r="Q272" s="193"/>
      <c r="R272" s="193"/>
    </row>
    <row r="273" spans="11:18" ht="23.25" x14ac:dyDescent="0.2">
      <c r="K273" s="259">
        <v>261</v>
      </c>
      <c r="L273" s="128"/>
      <c r="M273" s="128"/>
      <c r="N273" s="130"/>
      <c r="O273" s="124"/>
      <c r="P273" s="83"/>
      <c r="Q273" s="193"/>
      <c r="R273" s="193"/>
    </row>
    <row r="274" spans="11:18" ht="21.75" x14ac:dyDescent="0.2">
      <c r="K274" s="259">
        <v>262</v>
      </c>
      <c r="L274" s="128"/>
      <c r="M274" s="128"/>
      <c r="N274" s="185"/>
      <c r="O274" s="124"/>
      <c r="P274" s="83"/>
      <c r="Q274" s="193"/>
      <c r="R274" s="193"/>
    </row>
    <row r="275" spans="11:18" ht="21.75" x14ac:dyDescent="0.2">
      <c r="K275" s="259">
        <v>263</v>
      </c>
      <c r="L275" s="128"/>
      <c r="M275" s="128"/>
      <c r="N275" s="185"/>
      <c r="O275" s="125"/>
      <c r="P275" s="83"/>
      <c r="Q275" s="193"/>
      <c r="R275" s="193"/>
    </row>
    <row r="276" spans="11:18" ht="21.75" x14ac:dyDescent="0.2">
      <c r="K276" s="259">
        <v>264</v>
      </c>
      <c r="L276" s="128"/>
      <c r="M276" s="219"/>
      <c r="N276" s="260"/>
      <c r="O276" s="138"/>
      <c r="P276" s="83"/>
      <c r="Q276" s="193"/>
      <c r="R276" s="193"/>
    </row>
    <row r="277" spans="11:18" ht="21.75" x14ac:dyDescent="0.2">
      <c r="K277" s="259">
        <v>265</v>
      </c>
      <c r="L277" s="201"/>
      <c r="M277" s="201"/>
      <c r="N277" s="201"/>
      <c r="O277" s="201"/>
      <c r="P277" s="83"/>
      <c r="Q277" s="193"/>
      <c r="R277" s="193"/>
    </row>
    <row r="278" spans="11:18" ht="21.75" x14ac:dyDescent="0.2">
      <c r="K278" s="259">
        <v>154</v>
      </c>
      <c r="L278" s="399"/>
      <c r="M278" s="399"/>
      <c r="N278" s="402"/>
      <c r="O278" s="334"/>
      <c r="P278" s="221"/>
      <c r="Q278" s="414"/>
      <c r="R278" s="193"/>
    </row>
    <row r="279" spans="11:18" ht="21.75" x14ac:dyDescent="0.2">
      <c r="K279" s="259">
        <v>155</v>
      </c>
      <c r="L279" s="414"/>
      <c r="M279" s="414"/>
      <c r="N279" s="413"/>
      <c r="O279" s="334"/>
      <c r="P279" s="167"/>
      <c r="Q279" s="414"/>
      <c r="R279" s="193"/>
    </row>
    <row r="280" spans="11:18" ht="21.75" x14ac:dyDescent="0.2">
      <c r="K280" s="259">
        <v>156</v>
      </c>
      <c r="L280" s="414"/>
      <c r="M280" s="414"/>
      <c r="N280" s="413"/>
      <c r="O280" s="334"/>
      <c r="P280" s="221"/>
      <c r="Q280" s="414"/>
      <c r="R280" s="193"/>
    </row>
    <row r="281" spans="11:18" ht="21.75" x14ac:dyDescent="0.2">
      <c r="K281" s="259">
        <v>157</v>
      </c>
      <c r="L281" s="414"/>
      <c r="M281" s="414"/>
      <c r="N281" s="413"/>
      <c r="O281" s="334"/>
      <c r="P281" s="334"/>
      <c r="Q281" s="414"/>
      <c r="R281" s="193"/>
    </row>
    <row r="282" spans="11:18" ht="21.75" x14ac:dyDescent="0.2">
      <c r="K282" s="259">
        <v>158</v>
      </c>
      <c r="L282" s="414"/>
      <c r="M282" s="399"/>
      <c r="N282" s="400"/>
      <c r="O282" s="334"/>
      <c r="P282" s="167"/>
      <c r="Q282" s="399"/>
      <c r="R282" s="193"/>
    </row>
    <row r="283" spans="11:18" ht="21.75" x14ac:dyDescent="0.2">
      <c r="K283" s="259">
        <v>159</v>
      </c>
      <c r="L283" s="399"/>
      <c r="M283" s="399"/>
      <c r="N283" s="400"/>
      <c r="O283" s="334"/>
      <c r="P283" s="167"/>
      <c r="Q283" s="399"/>
      <c r="R283" s="193"/>
    </row>
    <row r="284" spans="11:18" ht="21.75" x14ac:dyDescent="0.2">
      <c r="K284" s="259">
        <v>160</v>
      </c>
      <c r="L284" s="399"/>
      <c r="M284" s="399"/>
      <c r="N284" s="400"/>
      <c r="O284" s="221"/>
      <c r="P284" s="167"/>
      <c r="Q284" s="400"/>
      <c r="R284" s="193"/>
    </row>
    <row r="285" spans="11:18" ht="21.75" x14ac:dyDescent="0.2">
      <c r="K285" s="259">
        <v>161</v>
      </c>
      <c r="L285" s="399"/>
      <c r="M285" s="399"/>
      <c r="N285" s="402"/>
      <c r="O285" s="334"/>
      <c r="P285" s="334"/>
      <c r="Q285" s="399"/>
      <c r="R285" s="193"/>
    </row>
    <row r="286" spans="11:18" ht="21.75" x14ac:dyDescent="0.2">
      <c r="K286" s="259">
        <v>162</v>
      </c>
      <c r="L286" s="399"/>
      <c r="M286" s="399"/>
      <c r="N286" s="402"/>
      <c r="O286" s="334"/>
      <c r="P286" s="167"/>
      <c r="Q286" s="399"/>
      <c r="R286" s="193"/>
    </row>
    <row r="287" spans="11:18" ht="21.75" x14ac:dyDescent="0.2">
      <c r="K287" s="259">
        <v>163</v>
      </c>
      <c r="L287" s="399"/>
      <c r="M287" s="399"/>
      <c r="N287" s="402"/>
      <c r="O287" s="334"/>
      <c r="P287" s="334"/>
      <c r="Q287" s="399"/>
      <c r="R287" s="193"/>
    </row>
    <row r="288" spans="11:18" ht="21.75" x14ac:dyDescent="0.2">
      <c r="K288" s="259">
        <v>164</v>
      </c>
      <c r="L288" s="399"/>
      <c r="M288" s="399"/>
      <c r="N288" s="402"/>
      <c r="O288" s="334"/>
      <c r="P288" s="334"/>
      <c r="Q288" s="399"/>
      <c r="R288" s="193"/>
    </row>
    <row r="289" spans="11:18" ht="21.75" x14ac:dyDescent="0.2">
      <c r="K289" s="259">
        <v>165</v>
      </c>
      <c r="L289" s="399"/>
      <c r="M289" s="399"/>
      <c r="N289" s="402"/>
      <c r="O289" s="334"/>
      <c r="P289" s="334"/>
      <c r="Q289" s="399"/>
      <c r="R289" s="193"/>
    </row>
    <row r="290" spans="11:18" ht="21.75" x14ac:dyDescent="0.2">
      <c r="K290" s="259">
        <v>167</v>
      </c>
      <c r="L290" s="399"/>
      <c r="M290" s="399"/>
      <c r="N290" s="402"/>
      <c r="O290" s="334"/>
      <c r="P290" s="334"/>
      <c r="Q290" s="399"/>
      <c r="R290" s="193"/>
    </row>
    <row r="291" spans="11:18" ht="21.75" x14ac:dyDescent="0.2">
      <c r="K291" s="259">
        <v>168</v>
      </c>
      <c r="L291" s="414"/>
      <c r="M291" s="414"/>
      <c r="N291" s="413"/>
      <c r="O291" s="334"/>
      <c r="P291" s="167"/>
      <c r="Q291" s="414"/>
      <c r="R291" s="193"/>
    </row>
    <row r="292" spans="11:18" ht="21.75" x14ac:dyDescent="0.2">
      <c r="K292" s="259">
        <v>169</v>
      </c>
      <c r="L292" s="414"/>
      <c r="M292" s="414"/>
      <c r="N292" s="413"/>
      <c r="O292" s="329"/>
      <c r="P292" s="334"/>
      <c r="Q292" s="414"/>
      <c r="R292" s="193"/>
    </row>
    <row r="293" spans="11:18" ht="21.75" x14ac:dyDescent="0.2">
      <c r="K293" s="259">
        <v>170</v>
      </c>
      <c r="L293" s="414"/>
      <c r="M293" s="414"/>
      <c r="N293" s="413"/>
      <c r="O293" s="221"/>
      <c r="P293" s="167"/>
      <c r="Q293" s="414"/>
      <c r="R293" s="193"/>
    </row>
    <row r="294" spans="11:18" ht="21.75" x14ac:dyDescent="0.2">
      <c r="K294" s="259">
        <v>171</v>
      </c>
      <c r="L294" s="399"/>
      <c r="M294" s="399"/>
      <c r="N294" s="402"/>
      <c r="O294" s="32"/>
      <c r="P294" s="334"/>
      <c r="Q294" s="399"/>
      <c r="R294" s="193"/>
    </row>
    <row r="295" spans="11:18" ht="21.75" x14ac:dyDescent="0.2">
      <c r="K295" s="259">
        <v>172</v>
      </c>
      <c r="L295" s="399"/>
      <c r="M295" s="399"/>
      <c r="N295" s="402"/>
      <c r="O295" s="401"/>
      <c r="P295" s="401"/>
      <c r="Q295" s="436"/>
      <c r="R295" s="193"/>
    </row>
    <row r="296" spans="11:18" ht="21.75" x14ac:dyDescent="0.2">
      <c r="K296" s="259">
        <v>173</v>
      </c>
      <c r="L296" s="489"/>
      <c r="M296" s="399"/>
      <c r="N296" s="402"/>
      <c r="O296" s="404"/>
      <c r="P296" s="404"/>
      <c r="Q296" s="399"/>
      <c r="R296" s="193"/>
    </row>
    <row r="297" spans="11:18" ht="21.75" x14ac:dyDescent="0.2">
      <c r="K297" s="259">
        <v>186</v>
      </c>
      <c r="L297" s="399"/>
      <c r="M297" s="399"/>
      <c r="N297" s="402"/>
      <c r="O297" s="289"/>
      <c r="P297" s="289"/>
      <c r="Q297" s="399"/>
      <c r="R297" s="193"/>
    </row>
    <row r="298" spans="11:18" ht="21.75" x14ac:dyDescent="0.2">
      <c r="K298" s="259">
        <v>186</v>
      </c>
      <c r="L298" s="399"/>
      <c r="M298" s="399"/>
      <c r="N298" s="402"/>
      <c r="O298" s="334"/>
      <c r="P298" s="401"/>
      <c r="Q298" s="399"/>
      <c r="R298" s="193"/>
    </row>
    <row r="299" spans="11:18" ht="21.75" x14ac:dyDescent="0.2">
      <c r="K299" s="259">
        <v>186</v>
      </c>
      <c r="L299" s="399"/>
      <c r="M299" s="399"/>
      <c r="N299" s="402"/>
      <c r="O299" s="401"/>
      <c r="P299" s="401"/>
      <c r="Q299" s="436"/>
      <c r="R299" s="193"/>
    </row>
    <row r="300" spans="11:18" ht="23.25" x14ac:dyDescent="0.2">
      <c r="K300" s="259">
        <v>186</v>
      </c>
      <c r="L300" s="128"/>
      <c r="M300" s="128"/>
      <c r="N300" s="130"/>
      <c r="O300" s="124"/>
      <c r="P300" s="83"/>
      <c r="Q300" s="193"/>
      <c r="R300" s="193"/>
    </row>
    <row r="301" spans="11:18" ht="23.25" x14ac:dyDescent="0.2">
      <c r="K301" s="259">
        <v>186</v>
      </c>
      <c r="L301" s="128"/>
      <c r="M301" s="219"/>
      <c r="N301" s="130"/>
      <c r="O301" s="124"/>
      <c r="P301" s="83"/>
      <c r="Q301" s="193"/>
      <c r="R301" s="193"/>
    </row>
    <row r="302" spans="11:18" ht="23.25" x14ac:dyDescent="0.2">
      <c r="K302" s="259">
        <v>186</v>
      </c>
      <c r="L302" s="128"/>
      <c r="M302" s="128"/>
      <c r="N302" s="130"/>
      <c r="O302" s="124"/>
      <c r="P302" s="83"/>
      <c r="Q302" s="193"/>
      <c r="R302" s="193"/>
    </row>
    <row r="303" spans="11:18" ht="23.25" x14ac:dyDescent="0.2">
      <c r="K303" s="259">
        <v>186</v>
      </c>
      <c r="L303" s="128"/>
      <c r="M303" s="39"/>
      <c r="N303" s="130"/>
      <c r="O303" s="124"/>
      <c r="P303" s="83"/>
      <c r="Q303" s="193"/>
      <c r="R303" s="193"/>
    </row>
    <row r="304" spans="11:18" ht="23.25" x14ac:dyDescent="0.2">
      <c r="K304" s="259">
        <v>186</v>
      </c>
      <c r="L304" s="128"/>
      <c r="M304" s="219"/>
      <c r="N304" s="130"/>
      <c r="O304" s="124"/>
      <c r="P304" s="83"/>
      <c r="Q304" s="193"/>
      <c r="R304" s="193"/>
    </row>
    <row r="305" spans="11:18" ht="23.25" x14ac:dyDescent="0.2">
      <c r="K305" s="259">
        <v>186</v>
      </c>
      <c r="L305" s="128"/>
      <c r="M305" s="128"/>
      <c r="N305" s="130"/>
      <c r="O305" s="124"/>
      <c r="P305" s="83"/>
      <c r="Q305" s="193"/>
      <c r="R305" s="193"/>
    </row>
    <row r="306" spans="11:18" ht="23.25" x14ac:dyDescent="0.2">
      <c r="K306" s="259">
        <v>186</v>
      </c>
      <c r="L306" s="128"/>
      <c r="M306" s="128"/>
      <c r="N306" s="130"/>
      <c r="O306" s="124"/>
      <c r="P306" s="83"/>
      <c r="Q306" s="193"/>
      <c r="R306" s="193"/>
    </row>
    <row r="307" spans="11:18" ht="23.25" x14ac:dyDescent="0.2">
      <c r="K307" s="259">
        <v>186</v>
      </c>
      <c r="L307" s="128"/>
      <c r="M307" s="221"/>
      <c r="N307" s="130"/>
      <c r="O307" s="124"/>
      <c r="P307" s="83"/>
      <c r="Q307" s="193"/>
      <c r="R307" s="193"/>
    </row>
    <row r="308" spans="11:18" ht="23.25" x14ac:dyDescent="0.2">
      <c r="K308" s="259">
        <v>186</v>
      </c>
      <c r="L308" s="128"/>
      <c r="M308" s="128"/>
      <c r="N308" s="130"/>
      <c r="O308" s="124"/>
      <c r="P308" s="83"/>
      <c r="Q308" s="193"/>
      <c r="R308" s="193"/>
    </row>
    <row r="309" spans="11:18" ht="21.75" x14ac:dyDescent="0.2">
      <c r="K309" s="259">
        <v>186</v>
      </c>
      <c r="L309" s="128"/>
      <c r="M309" s="128"/>
      <c r="N309" s="185"/>
      <c r="O309" s="125"/>
      <c r="P309" s="83"/>
      <c r="Q309" s="193"/>
      <c r="R309" s="193"/>
    </row>
    <row r="310" spans="11:18" ht="21.75" x14ac:dyDescent="0.2">
      <c r="K310" s="259">
        <v>186</v>
      </c>
      <c r="L310" s="128"/>
      <c r="M310" s="219"/>
      <c r="N310" s="185"/>
      <c r="O310" s="125"/>
      <c r="P310" s="83"/>
      <c r="Q310" s="193"/>
      <c r="R310" s="193"/>
    </row>
    <row r="311" spans="11:18" ht="21.75" x14ac:dyDescent="0.2">
      <c r="K311" s="259">
        <v>186</v>
      </c>
      <c r="L311" s="128"/>
      <c r="M311" s="128"/>
      <c r="N311" s="185"/>
      <c r="O311" s="125"/>
      <c r="P311" s="83"/>
      <c r="Q311" s="193"/>
      <c r="R311" s="193"/>
    </row>
    <row r="312" spans="11:18" ht="21.75" x14ac:dyDescent="0.2">
      <c r="K312" s="259">
        <v>186</v>
      </c>
      <c r="L312" s="128"/>
      <c r="M312" s="128"/>
      <c r="N312" s="185"/>
      <c r="O312" s="125"/>
      <c r="P312" s="83"/>
      <c r="Q312" s="193"/>
      <c r="R312" s="193"/>
    </row>
    <row r="313" spans="11:18" ht="21.75" x14ac:dyDescent="0.2">
      <c r="K313" s="259">
        <v>186</v>
      </c>
      <c r="L313" s="128"/>
      <c r="M313" s="128"/>
      <c r="N313" s="185"/>
      <c r="O313" s="125"/>
      <c r="P313" s="83"/>
      <c r="Q313" s="193"/>
      <c r="R313" s="193"/>
    </row>
    <row r="314" spans="11:18" ht="21.75" x14ac:dyDescent="0.2">
      <c r="K314" s="259">
        <v>186</v>
      </c>
      <c r="L314" s="201"/>
      <c r="M314" s="201"/>
      <c r="N314" s="201"/>
      <c r="O314" s="201"/>
      <c r="P314" s="83"/>
      <c r="Q314" s="193"/>
      <c r="R314" s="193"/>
    </row>
    <row r="315" spans="11:18" ht="23.25" x14ac:dyDescent="0.2">
      <c r="K315" s="259">
        <v>186</v>
      </c>
      <c r="L315" s="128"/>
      <c r="M315" s="128"/>
      <c r="N315" s="130"/>
      <c r="O315" s="124"/>
      <c r="P315" s="83"/>
      <c r="Q315" s="193"/>
      <c r="R315" s="193"/>
    </row>
    <row r="316" spans="11:18" ht="23.25" x14ac:dyDescent="0.2">
      <c r="K316" s="259">
        <v>186</v>
      </c>
      <c r="L316" s="128"/>
      <c r="M316" s="128"/>
      <c r="N316" s="130"/>
      <c r="O316" s="124"/>
      <c r="P316" s="83"/>
      <c r="Q316" s="193"/>
      <c r="R316" s="193"/>
    </row>
    <row r="317" spans="11:18" ht="23.25" x14ac:dyDescent="0.2">
      <c r="K317" s="259">
        <v>186</v>
      </c>
      <c r="L317" s="128"/>
      <c r="M317" s="128"/>
      <c r="N317" s="126"/>
      <c r="O317" s="124"/>
      <c r="P317" s="83"/>
      <c r="Q317" s="193"/>
      <c r="R317" s="193"/>
    </row>
    <row r="318" spans="11:18" ht="23.25" x14ac:dyDescent="0.2">
      <c r="K318" s="259">
        <v>186</v>
      </c>
      <c r="L318" s="128"/>
      <c r="M318" s="128"/>
      <c r="N318" s="130"/>
      <c r="O318" s="124"/>
      <c r="P318" s="83"/>
      <c r="Q318" s="193"/>
      <c r="R318" s="193"/>
    </row>
    <row r="319" spans="11:18" ht="21.75" x14ac:dyDescent="0.2">
      <c r="K319" s="259">
        <v>186</v>
      </c>
      <c r="L319" s="128"/>
      <c r="M319" s="128"/>
      <c r="N319" s="155"/>
      <c r="O319" s="124"/>
      <c r="P319" s="83"/>
      <c r="Q319" s="193"/>
      <c r="R319" s="193"/>
    </row>
    <row r="320" spans="11:18" ht="21.75" x14ac:dyDescent="0.2">
      <c r="K320" s="259">
        <v>186</v>
      </c>
      <c r="L320" s="128"/>
      <c r="M320" s="128"/>
      <c r="N320" s="155"/>
      <c r="O320" s="124"/>
      <c r="P320" s="83"/>
      <c r="Q320" s="193"/>
      <c r="R320" s="193"/>
    </row>
    <row r="321" spans="11:18" ht="21.75" x14ac:dyDescent="0.2">
      <c r="K321" s="259">
        <v>186</v>
      </c>
      <c r="L321" s="128"/>
      <c r="M321" s="128"/>
      <c r="N321" s="155"/>
      <c r="O321" s="124"/>
      <c r="P321" s="83"/>
      <c r="Q321" s="193"/>
      <c r="R321" s="193"/>
    </row>
    <row r="322" spans="11:18" ht="21.75" x14ac:dyDescent="0.2">
      <c r="K322" s="259">
        <v>186</v>
      </c>
      <c r="L322" s="128"/>
      <c r="M322" s="128"/>
      <c r="N322" s="155"/>
      <c r="O322" s="124"/>
      <c r="P322" s="83"/>
      <c r="Q322" s="193"/>
      <c r="R322" s="193"/>
    </row>
    <row r="323" spans="11:18" ht="21.75" x14ac:dyDescent="0.2">
      <c r="K323" s="259">
        <v>186</v>
      </c>
      <c r="L323" s="45"/>
      <c r="M323" s="111"/>
      <c r="N323" s="100"/>
      <c r="O323" s="66"/>
      <c r="P323" s="194"/>
      <c r="Q323" s="193"/>
      <c r="R323" s="193"/>
    </row>
    <row r="324" spans="11:18" ht="21.75" x14ac:dyDescent="0.2">
      <c r="K324" s="259">
        <v>186</v>
      </c>
      <c r="L324" s="83"/>
      <c r="M324" s="199"/>
      <c r="N324" s="200"/>
      <c r="O324" s="83"/>
      <c r="P324" s="194"/>
      <c r="Q324" s="193"/>
      <c r="R324" s="193"/>
    </row>
    <row r="325" spans="11:18" ht="23.25" x14ac:dyDescent="0.2">
      <c r="K325" s="259">
        <v>186</v>
      </c>
      <c r="L325" s="45"/>
      <c r="M325" s="111"/>
      <c r="N325" s="93"/>
      <c r="O325" s="82"/>
      <c r="P325" s="194"/>
      <c r="Q325" s="193"/>
      <c r="R325" s="193"/>
    </row>
    <row r="326" spans="11:18" ht="23.25" x14ac:dyDescent="0.2">
      <c r="K326" s="259">
        <v>186</v>
      </c>
      <c r="L326" s="45"/>
      <c r="M326" s="111"/>
      <c r="N326" s="93"/>
      <c r="O326" s="82"/>
      <c r="P326" s="194"/>
      <c r="Q326" s="193"/>
      <c r="R326" s="193"/>
    </row>
    <row r="327" spans="11:18" ht="23.25" x14ac:dyDescent="0.2">
      <c r="K327" s="259">
        <v>186</v>
      </c>
      <c r="L327" s="45"/>
      <c r="M327" s="111"/>
      <c r="N327" s="93"/>
      <c r="O327" s="82"/>
      <c r="P327" s="194"/>
      <c r="Q327" s="193"/>
      <c r="R327" s="193"/>
    </row>
    <row r="328" spans="11:18" ht="23.25" x14ac:dyDescent="0.2">
      <c r="K328" s="259">
        <v>186</v>
      </c>
      <c r="L328" s="25"/>
      <c r="M328" s="25"/>
      <c r="N328" s="126"/>
      <c r="O328" s="124"/>
      <c r="P328" s="194"/>
      <c r="Q328" s="193"/>
      <c r="R328" s="193"/>
    </row>
    <row r="329" spans="11:18" ht="23.25" x14ac:dyDescent="0.2">
      <c r="K329" s="259">
        <v>186</v>
      </c>
      <c r="L329" s="25"/>
      <c r="M329" s="25"/>
      <c r="N329" s="126"/>
      <c r="O329" s="145"/>
      <c r="P329" s="194"/>
      <c r="Q329" s="193"/>
      <c r="R329" s="193"/>
    </row>
    <row r="330" spans="11:18" ht="21.75" x14ac:dyDescent="0.3">
      <c r="K330" s="259">
        <v>186</v>
      </c>
      <c r="L330" s="25"/>
      <c r="M330" s="45"/>
      <c r="N330" s="195"/>
      <c r="O330" s="196"/>
      <c r="P330" s="194"/>
      <c r="Q330" s="193"/>
      <c r="R330" s="193"/>
    </row>
    <row r="331" spans="11:18" ht="23.25" x14ac:dyDescent="0.2">
      <c r="K331" s="259">
        <v>186</v>
      </c>
      <c r="L331" s="25"/>
      <c r="M331" s="25"/>
      <c r="N331" s="126"/>
      <c r="O331" s="124"/>
      <c r="P331" s="194"/>
      <c r="Q331" s="193"/>
      <c r="R331" s="193"/>
    </row>
    <row r="332" spans="11:18" ht="23.25" x14ac:dyDescent="0.2">
      <c r="K332" s="259">
        <v>186</v>
      </c>
      <c r="L332" s="25"/>
      <c r="M332" s="25"/>
      <c r="N332" s="126"/>
      <c r="O332" s="124"/>
      <c r="P332" s="194"/>
      <c r="Q332" s="193"/>
      <c r="R332" s="193"/>
    </row>
    <row r="333" spans="11:18" ht="23.25" x14ac:dyDescent="0.2">
      <c r="K333" s="259">
        <v>186</v>
      </c>
      <c r="L333" s="25"/>
      <c r="M333" s="25"/>
      <c r="N333" s="126"/>
      <c r="O333" s="124"/>
      <c r="P333" s="194"/>
      <c r="Q333" s="193"/>
      <c r="R333" s="193"/>
    </row>
    <row r="334" spans="11:18" ht="23.25" x14ac:dyDescent="0.2">
      <c r="K334" s="259">
        <v>186</v>
      </c>
      <c r="L334" s="25"/>
      <c r="M334" s="25"/>
      <c r="N334" s="130"/>
      <c r="O334" s="124"/>
      <c r="P334" s="194"/>
      <c r="Q334" s="193"/>
      <c r="R334" s="193"/>
    </row>
    <row r="335" spans="11:18" ht="23.25" x14ac:dyDescent="0.2">
      <c r="K335" s="259">
        <v>186</v>
      </c>
      <c r="L335" s="25"/>
      <c r="M335" s="45"/>
      <c r="N335" s="130"/>
      <c r="O335" s="124"/>
      <c r="P335" s="194"/>
      <c r="Q335" s="193"/>
      <c r="R335" s="193"/>
    </row>
    <row r="336" spans="11:18" ht="23.25" x14ac:dyDescent="0.2">
      <c r="K336" s="259">
        <v>186</v>
      </c>
      <c r="L336" s="25"/>
      <c r="M336" s="25"/>
      <c r="N336" s="130"/>
      <c r="O336" s="124"/>
      <c r="P336" s="194"/>
      <c r="Q336" s="193"/>
      <c r="R336" s="193"/>
    </row>
    <row r="337" spans="11:18" ht="23.25" x14ac:dyDescent="0.2">
      <c r="K337" s="259">
        <v>186</v>
      </c>
      <c r="L337" s="25"/>
      <c r="M337" s="47"/>
      <c r="N337" s="168"/>
      <c r="O337" s="169"/>
      <c r="P337" s="194"/>
      <c r="Q337" s="193"/>
      <c r="R337" s="193"/>
    </row>
    <row r="338" spans="11:18" ht="23.25" x14ac:dyDescent="0.2">
      <c r="K338" s="259">
        <v>186</v>
      </c>
      <c r="L338" s="25"/>
      <c r="M338" s="47"/>
      <c r="N338" s="168"/>
      <c r="O338" s="169"/>
      <c r="P338" s="194"/>
      <c r="Q338" s="193"/>
      <c r="R338" s="193"/>
    </row>
    <row r="339" spans="11:18" ht="23.25" x14ac:dyDescent="0.2">
      <c r="K339" s="259">
        <v>186</v>
      </c>
      <c r="L339" s="25"/>
      <c r="M339" s="45"/>
      <c r="N339" s="168"/>
      <c r="O339" s="169"/>
      <c r="P339" s="194"/>
      <c r="Q339" s="193"/>
      <c r="R339" s="193"/>
    </row>
    <row r="340" spans="11:18" ht="23.25" x14ac:dyDescent="0.2">
      <c r="K340" s="259">
        <v>186</v>
      </c>
      <c r="L340" s="25"/>
      <c r="M340" s="31"/>
      <c r="N340" s="168"/>
      <c r="O340" s="169"/>
      <c r="P340" s="194"/>
      <c r="Q340" s="193"/>
      <c r="R340" s="193"/>
    </row>
    <row r="341" spans="11:18" ht="23.25" x14ac:dyDescent="0.2">
      <c r="K341" s="259">
        <v>186</v>
      </c>
      <c r="L341" s="25"/>
      <c r="M341" s="45"/>
      <c r="N341" s="168"/>
      <c r="O341" s="169"/>
      <c r="P341" s="194"/>
      <c r="Q341" s="193"/>
      <c r="R341" s="193"/>
    </row>
    <row r="342" spans="11:18" ht="23.25" x14ac:dyDescent="0.2">
      <c r="K342" s="259">
        <v>186</v>
      </c>
      <c r="L342" s="25"/>
      <c r="M342" s="25"/>
      <c r="N342" s="168"/>
      <c r="O342" s="169"/>
      <c r="P342" s="194"/>
      <c r="Q342" s="193"/>
      <c r="R342" s="193"/>
    </row>
    <row r="343" spans="11:18" ht="23.25" x14ac:dyDescent="0.2">
      <c r="K343" s="259">
        <v>186</v>
      </c>
      <c r="L343" s="25"/>
      <c r="M343" s="45"/>
      <c r="N343" s="168"/>
      <c r="O343" s="169"/>
      <c r="P343" s="194"/>
      <c r="Q343" s="193"/>
      <c r="R343" s="193"/>
    </row>
    <row r="344" spans="11:18" ht="23.25" x14ac:dyDescent="0.2">
      <c r="K344" s="259">
        <v>186</v>
      </c>
      <c r="L344" s="25"/>
      <c r="M344" s="25"/>
      <c r="N344" s="168"/>
      <c r="O344" s="169"/>
      <c r="P344" s="194"/>
      <c r="Q344" s="193"/>
      <c r="R344" s="193"/>
    </row>
    <row r="345" spans="11:18" ht="23.25" x14ac:dyDescent="0.2">
      <c r="K345" s="259">
        <v>186</v>
      </c>
      <c r="L345" s="25"/>
      <c r="M345" s="45"/>
      <c r="N345" s="168"/>
      <c r="O345" s="169"/>
      <c r="P345" s="194"/>
      <c r="Q345" s="193"/>
      <c r="R345" s="193"/>
    </row>
    <row r="346" spans="11:18" ht="23.25" x14ac:dyDescent="0.2">
      <c r="K346" s="259">
        <v>186</v>
      </c>
      <c r="L346" s="25"/>
      <c r="M346" s="47"/>
      <c r="N346" s="130"/>
      <c r="O346" s="124"/>
      <c r="P346" s="194"/>
      <c r="Q346" s="193"/>
      <c r="R346" s="193"/>
    </row>
    <row r="347" spans="11:18" ht="23.25" x14ac:dyDescent="0.2">
      <c r="K347" s="259">
        <v>186</v>
      </c>
      <c r="L347" s="25"/>
      <c r="M347" s="39"/>
      <c r="N347" s="130"/>
      <c r="O347" s="124"/>
      <c r="P347" s="194"/>
      <c r="Q347" s="193"/>
      <c r="R347" s="193"/>
    </row>
    <row r="348" spans="11:18" ht="23.25" x14ac:dyDescent="0.2">
      <c r="K348" s="259">
        <v>186</v>
      </c>
      <c r="L348" s="25"/>
      <c r="M348" s="69"/>
      <c r="N348" s="130"/>
      <c r="O348" s="124"/>
      <c r="P348" s="194"/>
      <c r="Q348" s="193"/>
      <c r="R348" s="193"/>
    </row>
    <row r="349" spans="11:18" ht="23.25" x14ac:dyDescent="0.2">
      <c r="K349" s="259">
        <v>186</v>
      </c>
      <c r="L349" s="25"/>
      <c r="M349" s="25"/>
      <c r="N349" s="130"/>
      <c r="O349" s="124"/>
      <c r="P349" s="194"/>
      <c r="Q349" s="193"/>
      <c r="R349" s="193"/>
    </row>
    <row r="350" spans="11:18" ht="23.25" x14ac:dyDescent="0.2">
      <c r="K350" s="259">
        <v>186</v>
      </c>
      <c r="L350" s="25"/>
      <c r="M350" s="25"/>
      <c r="N350" s="130"/>
      <c r="O350" s="124"/>
      <c r="P350" s="194"/>
      <c r="Q350" s="193"/>
      <c r="R350" s="193"/>
    </row>
    <row r="351" spans="11:18" ht="23.25" x14ac:dyDescent="0.2">
      <c r="K351" s="259">
        <v>186</v>
      </c>
      <c r="L351" s="25"/>
      <c r="M351" s="35"/>
      <c r="N351" s="130"/>
      <c r="O351" s="124"/>
      <c r="P351" s="194"/>
      <c r="Q351" s="193"/>
      <c r="R351" s="193"/>
    </row>
    <row r="352" spans="11:18" ht="23.25" x14ac:dyDescent="0.2">
      <c r="K352" s="259">
        <v>186</v>
      </c>
      <c r="L352" s="25"/>
      <c r="M352" s="111"/>
      <c r="N352" s="130"/>
      <c r="O352" s="124"/>
      <c r="P352" s="194"/>
      <c r="Q352" s="193"/>
      <c r="R352" s="193"/>
    </row>
    <row r="353" spans="11:18" ht="23.25" x14ac:dyDescent="0.2">
      <c r="K353" s="259">
        <v>186</v>
      </c>
      <c r="L353" s="25"/>
      <c r="M353" s="47"/>
      <c r="N353" s="130"/>
      <c r="O353" s="124"/>
      <c r="P353" s="194"/>
      <c r="Q353" s="193"/>
      <c r="R353" s="193"/>
    </row>
    <row r="354" spans="11:18" ht="23.25" x14ac:dyDescent="0.2">
      <c r="K354" s="259">
        <v>186</v>
      </c>
      <c r="L354" s="45"/>
      <c r="M354" s="111"/>
      <c r="N354" s="92"/>
      <c r="O354" s="66"/>
      <c r="P354" s="194"/>
      <c r="Q354" s="193"/>
      <c r="R354" s="193"/>
    </row>
    <row r="355" spans="11:18" ht="21.75" x14ac:dyDescent="0.2">
      <c r="K355" s="259">
        <v>186</v>
      </c>
      <c r="L355" s="83"/>
      <c r="M355" s="199"/>
      <c r="N355" s="200"/>
      <c r="O355" s="83"/>
      <c r="P355" s="194"/>
      <c r="Q355" s="193"/>
      <c r="R355" s="193"/>
    </row>
    <row r="356" spans="11:18" ht="23.25" x14ac:dyDescent="0.2">
      <c r="K356" s="259">
        <v>186</v>
      </c>
      <c r="L356" s="44"/>
      <c r="M356" s="111"/>
      <c r="N356" s="93"/>
      <c r="O356" s="82"/>
      <c r="P356" s="194"/>
      <c r="Q356" s="193"/>
      <c r="R356" s="193"/>
    </row>
    <row r="357" spans="11:18" ht="23.25" x14ac:dyDescent="0.2">
      <c r="K357" s="259">
        <v>186</v>
      </c>
      <c r="L357" s="44"/>
      <c r="M357" s="111"/>
      <c r="N357" s="93"/>
      <c r="O357" s="82"/>
      <c r="P357" s="194"/>
      <c r="Q357" s="193"/>
      <c r="R357" s="193"/>
    </row>
    <row r="358" spans="11:18" ht="23.25" x14ac:dyDescent="0.2">
      <c r="K358" s="259">
        <v>186</v>
      </c>
      <c r="L358" s="44"/>
      <c r="M358" s="111"/>
      <c r="N358" s="93"/>
      <c r="O358" s="82"/>
      <c r="P358" s="194"/>
      <c r="Q358" s="193"/>
      <c r="R358" s="193"/>
    </row>
    <row r="359" spans="11:18" ht="23.25" x14ac:dyDescent="0.2">
      <c r="K359" s="259">
        <v>186</v>
      </c>
      <c r="L359" s="27"/>
      <c r="M359" s="25"/>
      <c r="N359" s="126"/>
      <c r="O359" s="124"/>
      <c r="P359" s="194"/>
      <c r="Q359" s="193"/>
      <c r="R359" s="193"/>
    </row>
    <row r="360" spans="11:18" ht="23.25" x14ac:dyDescent="0.2">
      <c r="K360" s="259">
        <v>186</v>
      </c>
      <c r="L360" s="27"/>
      <c r="M360" s="25"/>
      <c r="N360" s="126"/>
      <c r="O360" s="124"/>
      <c r="P360" s="194"/>
      <c r="Q360" s="193"/>
      <c r="R360" s="193"/>
    </row>
    <row r="361" spans="11:18" ht="23.25" x14ac:dyDescent="0.2">
      <c r="K361" s="259">
        <v>186</v>
      </c>
      <c r="L361" s="27"/>
      <c r="M361" s="47"/>
      <c r="N361" s="126"/>
      <c r="O361" s="124"/>
      <c r="P361" s="194"/>
      <c r="Q361" s="193"/>
      <c r="R361" s="193"/>
    </row>
    <row r="362" spans="11:18" ht="23.25" x14ac:dyDescent="0.2">
      <c r="K362" s="259">
        <v>186</v>
      </c>
      <c r="L362" s="27"/>
      <c r="M362" s="45"/>
      <c r="N362" s="126"/>
      <c r="O362" s="124"/>
      <c r="P362" s="194"/>
      <c r="Q362" s="193"/>
      <c r="R362" s="193"/>
    </row>
    <row r="363" spans="11:18" ht="23.25" x14ac:dyDescent="0.2">
      <c r="K363" s="259">
        <v>186</v>
      </c>
      <c r="L363" s="27"/>
      <c r="M363" s="69"/>
      <c r="N363" s="126"/>
      <c r="O363" s="124"/>
      <c r="P363" s="194"/>
      <c r="Q363" s="193"/>
      <c r="R363" s="193"/>
    </row>
    <row r="364" spans="11:18" ht="23.25" x14ac:dyDescent="0.2">
      <c r="K364" s="259">
        <v>186</v>
      </c>
      <c r="L364" s="27"/>
      <c r="M364" s="111"/>
      <c r="N364" s="130"/>
      <c r="O364" s="124"/>
      <c r="P364" s="194"/>
      <c r="Q364" s="193"/>
      <c r="R364" s="193"/>
    </row>
    <row r="365" spans="11:18" ht="23.25" x14ac:dyDescent="0.2">
      <c r="K365" s="259">
        <v>186</v>
      </c>
      <c r="L365" s="27"/>
      <c r="M365" s="25"/>
      <c r="N365" s="130"/>
      <c r="O365" s="124"/>
      <c r="P365" s="194"/>
      <c r="Q365" s="193"/>
      <c r="R365" s="193"/>
    </row>
    <row r="366" spans="11:18" ht="23.25" x14ac:dyDescent="0.2">
      <c r="K366" s="259">
        <v>186</v>
      </c>
      <c r="L366" s="27"/>
      <c r="M366" s="178"/>
      <c r="N366" s="130"/>
      <c r="O366" s="179"/>
      <c r="P366" s="194"/>
      <c r="Q366" s="193"/>
      <c r="R366" s="193"/>
    </row>
    <row r="367" spans="11:18" ht="23.25" x14ac:dyDescent="0.2">
      <c r="K367" s="259">
        <v>186</v>
      </c>
      <c r="L367" s="27"/>
      <c r="M367" s="178"/>
      <c r="N367" s="130"/>
      <c r="O367" s="180"/>
      <c r="P367" s="194"/>
      <c r="Q367" s="193"/>
      <c r="R367" s="193"/>
    </row>
    <row r="368" spans="11:18" ht="23.25" x14ac:dyDescent="0.2">
      <c r="K368" s="259">
        <v>186</v>
      </c>
      <c r="L368" s="27"/>
      <c r="M368" s="178"/>
      <c r="N368" s="130"/>
      <c r="O368" s="179"/>
      <c r="P368" s="194"/>
      <c r="Q368" s="193"/>
      <c r="R368" s="193"/>
    </row>
    <row r="369" spans="11:18" ht="23.25" x14ac:dyDescent="0.2">
      <c r="K369" s="259">
        <v>186</v>
      </c>
      <c r="L369" s="27"/>
      <c r="M369" s="178"/>
      <c r="N369" s="130"/>
      <c r="O369" s="179"/>
      <c r="P369" s="194"/>
      <c r="Q369" s="193"/>
      <c r="R369" s="193"/>
    </row>
    <row r="370" spans="11:18" ht="23.25" x14ac:dyDescent="0.2">
      <c r="K370" s="259">
        <v>186</v>
      </c>
      <c r="L370" s="27"/>
      <c r="M370" s="111"/>
      <c r="N370" s="130"/>
      <c r="O370" s="179"/>
      <c r="P370" s="194"/>
      <c r="Q370" s="193"/>
      <c r="R370" s="193"/>
    </row>
    <row r="371" spans="11:18" ht="23.25" x14ac:dyDescent="0.2">
      <c r="K371" s="259">
        <v>186</v>
      </c>
      <c r="L371" s="27"/>
      <c r="M371" s="178"/>
      <c r="N371" s="130"/>
      <c r="O371" s="179"/>
      <c r="P371" s="194"/>
      <c r="Q371" s="193"/>
      <c r="R371" s="193"/>
    </row>
    <row r="372" spans="11:18" ht="23.25" x14ac:dyDescent="0.2">
      <c r="K372" s="259">
        <v>186</v>
      </c>
      <c r="L372" s="27"/>
      <c r="M372" s="25"/>
      <c r="N372" s="130"/>
      <c r="O372" s="179"/>
      <c r="P372" s="194"/>
      <c r="Q372" s="193"/>
      <c r="R372" s="193"/>
    </row>
    <row r="373" spans="11:18" ht="23.25" x14ac:dyDescent="0.2">
      <c r="K373" s="259">
        <v>186</v>
      </c>
      <c r="L373" s="27"/>
      <c r="M373" s="25"/>
      <c r="N373" s="130"/>
      <c r="O373" s="179"/>
      <c r="P373" s="194"/>
      <c r="Q373" s="193"/>
      <c r="R373" s="193"/>
    </row>
    <row r="374" spans="11:18" ht="23.25" x14ac:dyDescent="0.2">
      <c r="K374" s="140"/>
      <c r="L374" s="27"/>
      <c r="M374" s="25"/>
      <c r="N374" s="130"/>
      <c r="O374" s="179"/>
      <c r="P374" s="194"/>
      <c r="Q374" s="193"/>
      <c r="R374" s="193"/>
    </row>
    <row r="375" spans="11:18" ht="23.25" x14ac:dyDescent="0.2">
      <c r="K375" s="140"/>
      <c r="L375" s="27"/>
      <c r="M375" s="25"/>
      <c r="N375" s="130"/>
      <c r="O375" s="179"/>
      <c r="P375" s="194"/>
      <c r="Q375" s="193"/>
      <c r="R375" s="193"/>
    </row>
    <row r="376" spans="11:18" ht="23.25" x14ac:dyDescent="0.2">
      <c r="K376" s="140"/>
      <c r="L376" s="27"/>
      <c r="M376" s="178"/>
      <c r="N376" s="130"/>
      <c r="O376" s="179"/>
      <c r="P376" s="194"/>
      <c r="Q376" s="193"/>
      <c r="R376" s="193"/>
    </row>
    <row r="377" spans="11:18" ht="23.25" x14ac:dyDescent="0.2">
      <c r="K377" s="140"/>
      <c r="L377" s="27"/>
      <c r="M377" s="178"/>
      <c r="N377" s="130"/>
      <c r="O377" s="179"/>
      <c r="P377" s="194"/>
      <c r="Q377" s="193"/>
      <c r="R377" s="193"/>
    </row>
    <row r="378" spans="11:18" ht="23.25" x14ac:dyDescent="0.2">
      <c r="K378" s="140"/>
      <c r="L378" s="27"/>
      <c r="M378" s="111"/>
      <c r="N378" s="130"/>
      <c r="O378" s="179"/>
      <c r="P378" s="194"/>
      <c r="Q378" s="193"/>
      <c r="R378" s="193"/>
    </row>
    <row r="379" spans="11:18" ht="23.25" x14ac:dyDescent="0.2">
      <c r="K379" s="140"/>
      <c r="L379" s="27"/>
      <c r="M379" s="25"/>
      <c r="N379" s="130"/>
      <c r="O379" s="179"/>
      <c r="P379" s="194"/>
      <c r="Q379" s="193"/>
      <c r="R379" s="193"/>
    </row>
    <row r="380" spans="11:18" ht="23.25" x14ac:dyDescent="0.2">
      <c r="K380" s="140"/>
      <c r="L380" s="27"/>
      <c r="M380" s="178"/>
      <c r="N380" s="130"/>
      <c r="O380" s="179"/>
      <c r="P380" s="194"/>
      <c r="Q380" s="193"/>
      <c r="R380" s="193"/>
    </row>
    <row r="381" spans="11:18" ht="23.25" x14ac:dyDescent="0.2">
      <c r="K381" s="140"/>
      <c r="L381" s="27"/>
      <c r="M381" s="178"/>
      <c r="N381" s="130"/>
      <c r="O381" s="179"/>
      <c r="P381" s="194"/>
      <c r="Q381" s="193"/>
      <c r="R381" s="193"/>
    </row>
    <row r="382" spans="11:18" ht="23.25" x14ac:dyDescent="0.2">
      <c r="K382" s="140"/>
      <c r="L382" s="27"/>
      <c r="M382" s="25"/>
      <c r="N382" s="130"/>
      <c r="O382" s="179"/>
      <c r="P382" s="194"/>
      <c r="Q382" s="193"/>
      <c r="R382" s="193"/>
    </row>
    <row r="383" spans="11:18" ht="23.25" x14ac:dyDescent="0.2">
      <c r="K383" s="140"/>
      <c r="L383" s="27"/>
      <c r="M383" s="25"/>
      <c r="N383" s="130"/>
      <c r="O383" s="179"/>
      <c r="P383" s="194"/>
      <c r="Q383" s="193"/>
      <c r="R383" s="193"/>
    </row>
    <row r="384" spans="11:18" ht="23.25" x14ac:dyDescent="0.2">
      <c r="K384" s="140"/>
      <c r="L384" s="27"/>
      <c r="M384" s="111"/>
      <c r="N384" s="130"/>
      <c r="O384" s="179"/>
      <c r="P384" s="194"/>
      <c r="Q384" s="193"/>
      <c r="R384" s="193"/>
    </row>
    <row r="385" spans="11:18" ht="23.25" x14ac:dyDescent="0.2">
      <c r="K385" s="140"/>
      <c r="L385" s="27"/>
      <c r="M385" s="178"/>
      <c r="N385" s="130"/>
      <c r="O385" s="179"/>
      <c r="P385" s="194"/>
      <c r="Q385" s="193"/>
      <c r="R385" s="193"/>
    </row>
    <row r="386" spans="11:18" ht="23.25" x14ac:dyDescent="0.2">
      <c r="K386" s="140"/>
      <c r="L386" s="27"/>
      <c r="M386" s="25"/>
      <c r="N386" s="130"/>
      <c r="O386" s="179"/>
      <c r="P386" s="194"/>
      <c r="Q386" s="193"/>
      <c r="R386" s="193"/>
    </row>
    <row r="387" spans="11:18" ht="23.25" x14ac:dyDescent="0.2">
      <c r="K387" s="140"/>
      <c r="L387" s="27"/>
      <c r="M387" s="25"/>
      <c r="N387" s="130"/>
      <c r="O387" s="179"/>
      <c r="P387" s="194"/>
      <c r="Q387" s="193"/>
      <c r="R387" s="193"/>
    </row>
    <row r="388" spans="11:18" ht="23.25" x14ac:dyDescent="0.2">
      <c r="K388" s="140"/>
      <c r="L388" s="27"/>
      <c r="M388" s="45"/>
      <c r="N388" s="130"/>
      <c r="O388" s="180"/>
      <c r="P388" s="194"/>
      <c r="Q388" s="193"/>
      <c r="R388" s="193"/>
    </row>
    <row r="389" spans="11:18" ht="23.25" x14ac:dyDescent="0.2">
      <c r="K389" s="140"/>
      <c r="L389" s="27"/>
      <c r="M389" s="25"/>
      <c r="N389" s="130"/>
      <c r="O389" s="179"/>
      <c r="P389" s="194"/>
      <c r="Q389" s="193"/>
      <c r="R389" s="193"/>
    </row>
    <row r="390" spans="11:18" ht="21" x14ac:dyDescent="0.2">
      <c r="K390" s="140"/>
      <c r="L390" s="177"/>
      <c r="M390" s="128"/>
      <c r="N390" s="185"/>
      <c r="O390" s="124"/>
      <c r="P390" s="194"/>
      <c r="Q390" s="193"/>
      <c r="R390" s="193"/>
    </row>
    <row r="391" spans="11:18" ht="21" x14ac:dyDescent="0.2">
      <c r="K391" s="140"/>
      <c r="L391" s="177"/>
      <c r="M391" s="128"/>
      <c r="N391" s="185"/>
      <c r="O391" s="124"/>
      <c r="P391" s="194"/>
      <c r="Q391" s="193"/>
      <c r="R391" s="193"/>
    </row>
    <row r="392" spans="11:18" ht="21" x14ac:dyDescent="0.2">
      <c r="K392" s="140"/>
      <c r="L392" s="177"/>
      <c r="M392" s="128"/>
      <c r="N392" s="185"/>
      <c r="O392" s="124"/>
      <c r="P392" s="194"/>
      <c r="Q392" s="193"/>
      <c r="R392" s="193"/>
    </row>
    <row r="393" spans="11:18" ht="21" x14ac:dyDescent="0.2">
      <c r="K393" s="140"/>
      <c r="L393" s="177"/>
      <c r="M393" s="128"/>
      <c r="N393" s="185"/>
      <c r="O393" s="124"/>
      <c r="P393" s="194"/>
      <c r="Q393" s="193"/>
      <c r="R393" s="193"/>
    </row>
    <row r="394" spans="11:18" ht="21" x14ac:dyDescent="0.2">
      <c r="K394" s="140"/>
      <c r="L394" s="177"/>
      <c r="M394" s="128"/>
      <c r="N394" s="185"/>
      <c r="O394" s="124"/>
      <c r="P394" s="194"/>
      <c r="Q394" s="193"/>
      <c r="R394" s="193"/>
    </row>
    <row r="395" spans="11:18" ht="18" x14ac:dyDescent="0.2">
      <c r="K395" s="199"/>
      <c r="L395" s="83"/>
      <c r="M395" s="199"/>
      <c r="N395" s="200"/>
      <c r="O395" s="83"/>
      <c r="P395" s="194"/>
      <c r="Q395" s="193"/>
      <c r="R395" s="193"/>
    </row>
    <row r="396" spans="11:18" ht="23.25" x14ac:dyDescent="0.2">
      <c r="K396" s="76"/>
      <c r="L396" s="45"/>
      <c r="M396" s="111"/>
      <c r="N396" s="93"/>
      <c r="O396" s="82"/>
      <c r="P396" s="194"/>
      <c r="Q396" s="193"/>
      <c r="R396" s="193"/>
    </row>
    <row r="397" spans="11:18" ht="23.25" x14ac:dyDescent="0.2">
      <c r="K397" s="76"/>
      <c r="L397" s="45"/>
      <c r="M397" s="111"/>
      <c r="N397" s="93"/>
      <c r="O397" s="82"/>
      <c r="P397" s="194"/>
      <c r="Q397" s="193"/>
      <c r="R397" s="193"/>
    </row>
    <row r="398" spans="11:18" ht="23.25" x14ac:dyDescent="0.2">
      <c r="K398" s="76"/>
      <c r="L398" s="45"/>
      <c r="M398" s="111"/>
      <c r="N398" s="93"/>
      <c r="O398" s="82"/>
      <c r="P398" s="194"/>
      <c r="Q398" s="193"/>
      <c r="R398" s="193"/>
    </row>
    <row r="399" spans="11:18" ht="23.25" x14ac:dyDescent="0.2">
      <c r="K399" s="76"/>
      <c r="L399" s="25"/>
      <c r="M399" s="69"/>
      <c r="N399" s="126"/>
      <c r="O399" s="124"/>
      <c r="P399" s="194"/>
      <c r="Q399" s="193"/>
      <c r="R399" s="193"/>
    </row>
    <row r="400" spans="11:18" ht="23.25" x14ac:dyDescent="0.2">
      <c r="K400" s="76"/>
      <c r="L400" s="25"/>
      <c r="M400" s="25"/>
      <c r="N400" s="126"/>
      <c r="O400" s="124"/>
      <c r="P400" s="194"/>
      <c r="Q400" s="193"/>
      <c r="R400" s="193"/>
    </row>
    <row r="401" spans="11:18" ht="20.25" x14ac:dyDescent="0.3">
      <c r="K401" s="76"/>
      <c r="L401" s="25"/>
      <c r="M401" s="25"/>
      <c r="N401" s="195"/>
      <c r="O401" s="196"/>
      <c r="P401" s="194"/>
      <c r="Q401" s="193"/>
      <c r="R401" s="193"/>
    </row>
    <row r="402" spans="11:18" ht="20.25" x14ac:dyDescent="0.3">
      <c r="K402" s="76"/>
      <c r="L402" s="25"/>
      <c r="M402" s="25"/>
      <c r="N402" s="195"/>
      <c r="O402" s="196"/>
      <c r="P402" s="194"/>
      <c r="Q402" s="193"/>
      <c r="R402" s="193"/>
    </row>
    <row r="403" spans="11:18" ht="23.25" x14ac:dyDescent="0.2">
      <c r="K403" s="76"/>
      <c r="L403" s="25"/>
      <c r="M403" s="25"/>
      <c r="N403" s="126"/>
      <c r="O403" s="124"/>
      <c r="P403" s="194"/>
      <c r="Q403" s="193"/>
      <c r="R403" s="193"/>
    </row>
    <row r="404" spans="11:18" ht="23.25" x14ac:dyDescent="0.2">
      <c r="K404" s="76"/>
      <c r="L404" s="25"/>
      <c r="M404" s="25"/>
      <c r="N404" s="126"/>
      <c r="O404" s="124"/>
      <c r="P404" s="194"/>
      <c r="Q404" s="193"/>
      <c r="R404" s="193"/>
    </row>
    <row r="405" spans="11:18" ht="23.25" x14ac:dyDescent="0.2">
      <c r="K405" s="76"/>
      <c r="L405" s="25"/>
      <c r="M405" s="25"/>
      <c r="N405" s="126"/>
      <c r="O405" s="124"/>
      <c r="P405" s="194"/>
      <c r="Q405" s="193"/>
      <c r="R405" s="193"/>
    </row>
    <row r="406" spans="11:18" ht="23.25" x14ac:dyDescent="0.2">
      <c r="K406" s="76"/>
      <c r="L406" s="25"/>
      <c r="M406" s="25"/>
      <c r="N406" s="126"/>
      <c r="O406" s="124"/>
      <c r="P406" s="194"/>
      <c r="Q406" s="193"/>
      <c r="R406" s="193"/>
    </row>
    <row r="407" spans="11:18" ht="23.25" x14ac:dyDescent="0.2">
      <c r="K407" s="76"/>
      <c r="L407" s="25"/>
      <c r="M407" s="25"/>
      <c r="N407" s="126"/>
      <c r="O407" s="124"/>
      <c r="P407" s="194"/>
      <c r="Q407" s="193"/>
      <c r="R407" s="193"/>
    </row>
    <row r="408" spans="11:18" ht="23.25" x14ac:dyDescent="0.2">
      <c r="K408" s="76"/>
      <c r="L408" s="25"/>
      <c r="M408" s="25"/>
      <c r="N408" s="126"/>
      <c r="O408" s="124"/>
      <c r="P408" s="194"/>
      <c r="Q408" s="193"/>
      <c r="R408" s="193"/>
    </row>
    <row r="409" spans="11:18" ht="23.25" x14ac:dyDescent="0.2">
      <c r="K409" s="76"/>
      <c r="L409" s="25"/>
      <c r="M409" s="25"/>
      <c r="N409" s="126"/>
      <c r="O409" s="124"/>
      <c r="P409" s="194"/>
      <c r="Q409" s="193"/>
      <c r="R409" s="193"/>
    </row>
    <row r="410" spans="11:18" ht="23.25" x14ac:dyDescent="0.2">
      <c r="K410" s="76"/>
      <c r="L410" s="25"/>
      <c r="M410" s="25"/>
      <c r="N410" s="126"/>
      <c r="O410" s="124"/>
      <c r="P410" s="194"/>
      <c r="Q410" s="193"/>
      <c r="R410" s="193"/>
    </row>
    <row r="411" spans="11:18" ht="23.25" x14ac:dyDescent="0.2">
      <c r="K411" s="76"/>
      <c r="L411" s="25"/>
      <c r="M411" s="25"/>
      <c r="N411" s="126"/>
      <c r="O411" s="124"/>
      <c r="P411" s="194"/>
      <c r="Q411" s="193"/>
      <c r="R411" s="193"/>
    </row>
    <row r="412" spans="11:18" ht="23.25" x14ac:dyDescent="0.2">
      <c r="K412" s="76"/>
      <c r="L412" s="25"/>
      <c r="M412" s="25"/>
      <c r="N412" s="126"/>
      <c r="O412" s="124"/>
      <c r="P412" s="194"/>
      <c r="Q412" s="193"/>
      <c r="R412" s="193"/>
    </row>
    <row r="413" spans="11:18" ht="23.25" x14ac:dyDescent="0.2">
      <c r="K413" s="76"/>
      <c r="L413" s="25"/>
      <c r="M413" s="25"/>
      <c r="N413" s="126"/>
      <c r="O413" s="124"/>
      <c r="P413" s="194"/>
      <c r="Q413" s="193"/>
      <c r="R413" s="193"/>
    </row>
    <row r="414" spans="11:18" ht="23.25" x14ac:dyDescent="0.2">
      <c r="K414" s="140"/>
      <c r="L414" s="25"/>
      <c r="M414" s="25"/>
      <c r="N414" s="130"/>
      <c r="O414" s="124"/>
      <c r="P414" s="194"/>
      <c r="Q414" s="193"/>
      <c r="R414" s="193"/>
    </row>
    <row r="415" spans="11:18" ht="23.25" x14ac:dyDescent="0.2">
      <c r="K415" s="140"/>
      <c r="L415" s="25"/>
      <c r="M415" s="25"/>
      <c r="N415" s="130"/>
      <c r="O415" s="124"/>
      <c r="P415" s="194"/>
      <c r="Q415" s="193"/>
      <c r="R415" s="193"/>
    </row>
    <row r="416" spans="11:18" ht="23.25" x14ac:dyDescent="0.2">
      <c r="K416" s="140"/>
      <c r="L416" s="25"/>
      <c r="M416" s="45"/>
      <c r="N416" s="150"/>
      <c r="O416" s="124"/>
      <c r="P416" s="194"/>
      <c r="Q416" s="193"/>
      <c r="R416" s="193"/>
    </row>
    <row r="417" spans="11:18" ht="23.25" x14ac:dyDescent="0.2">
      <c r="K417" s="140"/>
      <c r="L417" s="25"/>
      <c r="M417" s="25"/>
      <c r="N417" s="130"/>
      <c r="O417" s="124"/>
      <c r="P417" s="194"/>
      <c r="Q417" s="193"/>
      <c r="R417" s="193"/>
    </row>
    <row r="418" spans="11:18" ht="23.25" x14ac:dyDescent="0.2">
      <c r="K418" s="140"/>
      <c r="L418" s="25"/>
      <c r="M418" s="25"/>
      <c r="N418" s="130"/>
      <c r="O418" s="124"/>
      <c r="P418" s="194"/>
      <c r="Q418" s="193"/>
      <c r="R418" s="193"/>
    </row>
    <row r="419" spans="11:18" ht="23.25" x14ac:dyDescent="0.2">
      <c r="K419" s="140"/>
      <c r="L419" s="25"/>
      <c r="M419" s="47"/>
      <c r="N419" s="130"/>
      <c r="O419" s="124"/>
      <c r="P419" s="194"/>
      <c r="Q419" s="193"/>
      <c r="R419" s="193"/>
    </row>
    <row r="420" spans="11:18" ht="23.25" x14ac:dyDescent="0.2">
      <c r="K420" s="140"/>
      <c r="L420" s="25"/>
      <c r="M420" s="25"/>
      <c r="N420" s="130"/>
      <c r="O420" s="124"/>
      <c r="P420" s="194"/>
      <c r="Q420" s="193"/>
      <c r="R420" s="193"/>
    </row>
    <row r="421" spans="11:18" ht="23.25" x14ac:dyDescent="0.2">
      <c r="K421" s="140"/>
      <c r="L421" s="25"/>
      <c r="M421" s="25"/>
      <c r="N421" s="130"/>
      <c r="O421" s="124"/>
      <c r="P421" s="194"/>
      <c r="Q421" s="193"/>
      <c r="R421" s="193"/>
    </row>
    <row r="422" spans="11:18" ht="23.25" x14ac:dyDescent="0.2">
      <c r="K422" s="140"/>
      <c r="L422" s="25"/>
      <c r="M422" s="25"/>
      <c r="N422" s="130"/>
      <c r="O422" s="124"/>
      <c r="P422" s="194"/>
      <c r="Q422" s="193"/>
      <c r="R422" s="193"/>
    </row>
    <row r="423" spans="11:18" ht="23.25" x14ac:dyDescent="0.2">
      <c r="K423" s="140"/>
      <c r="L423" s="25"/>
      <c r="M423" s="25"/>
      <c r="N423" s="130"/>
      <c r="O423" s="124"/>
      <c r="P423" s="194"/>
      <c r="Q423" s="193"/>
      <c r="R423" s="193"/>
    </row>
    <row r="424" spans="11:18" ht="23.25" x14ac:dyDescent="0.2">
      <c r="K424" s="140"/>
      <c r="L424" s="25"/>
      <c r="M424" s="25"/>
      <c r="N424" s="130"/>
      <c r="O424" s="124"/>
      <c r="P424" s="194"/>
      <c r="Q424" s="193"/>
      <c r="R424" s="193"/>
    </row>
    <row r="425" spans="11:18" ht="23.25" x14ac:dyDescent="0.2">
      <c r="K425" s="140"/>
      <c r="L425" s="25"/>
      <c r="M425" s="25"/>
      <c r="N425" s="130"/>
      <c r="O425" s="124"/>
      <c r="P425" s="194"/>
      <c r="Q425" s="193"/>
      <c r="R425" s="193"/>
    </row>
    <row r="426" spans="11:18" ht="23.25" x14ac:dyDescent="0.2">
      <c r="K426" s="140"/>
      <c r="L426" s="25"/>
      <c r="M426" s="45"/>
      <c r="N426" s="130"/>
      <c r="O426" s="124"/>
      <c r="P426" s="194"/>
      <c r="Q426" s="193"/>
      <c r="R426" s="193"/>
    </row>
    <row r="427" spans="11:18" ht="23.25" x14ac:dyDescent="0.2">
      <c r="K427" s="140"/>
      <c r="L427" s="25"/>
      <c r="M427" s="45"/>
      <c r="N427" s="130"/>
      <c r="O427" s="124"/>
      <c r="P427" s="194"/>
      <c r="Q427" s="193"/>
      <c r="R427" s="193"/>
    </row>
    <row r="428" spans="11:18" ht="23.25" x14ac:dyDescent="0.2">
      <c r="K428" s="140"/>
      <c r="L428" s="25"/>
      <c r="M428" s="25"/>
      <c r="N428" s="130"/>
      <c r="O428" s="124"/>
      <c r="P428" s="194"/>
      <c r="Q428" s="193"/>
      <c r="R428" s="193"/>
    </row>
    <row r="429" spans="11:18" ht="23.25" x14ac:dyDescent="0.2">
      <c r="K429" s="140"/>
      <c r="L429" s="25"/>
      <c r="M429" s="204"/>
      <c r="N429" s="130"/>
      <c r="O429" s="124"/>
      <c r="P429" s="194"/>
      <c r="Q429" s="193"/>
      <c r="R429" s="193"/>
    </row>
    <row r="430" spans="11:18" ht="23.25" x14ac:dyDescent="0.2">
      <c r="K430" s="140"/>
      <c r="L430" s="25"/>
      <c r="M430" s="25"/>
      <c r="N430" s="130"/>
      <c r="O430" s="124"/>
      <c r="P430" s="194"/>
      <c r="Q430" s="193"/>
      <c r="R430" s="193"/>
    </row>
    <row r="431" spans="11:18" ht="23.25" x14ac:dyDescent="0.2">
      <c r="K431" s="140"/>
      <c r="L431" s="128"/>
      <c r="M431" s="128"/>
      <c r="N431" s="130"/>
      <c r="O431" s="124"/>
      <c r="P431" s="194"/>
      <c r="Q431" s="193"/>
      <c r="R431" s="193"/>
    </row>
    <row r="432" spans="11:18" ht="23.25" x14ac:dyDescent="0.2">
      <c r="K432" s="140"/>
      <c r="L432" s="128"/>
      <c r="M432" s="128"/>
      <c r="N432" s="130"/>
      <c r="O432" s="124"/>
      <c r="P432" s="194"/>
      <c r="Q432" s="193"/>
      <c r="R432" s="193"/>
    </row>
    <row r="433" spans="11:18" ht="21" x14ac:dyDescent="0.2">
      <c r="K433" s="76"/>
      <c r="L433" s="45"/>
      <c r="M433" s="112"/>
      <c r="N433" s="90"/>
      <c r="O433" s="66"/>
      <c r="P433" s="194"/>
      <c r="Q433" s="193"/>
      <c r="R433" s="193"/>
    </row>
    <row r="434" spans="11:18" ht="21" x14ac:dyDescent="0.2">
      <c r="K434" s="76"/>
      <c r="L434" s="45"/>
      <c r="M434" s="113"/>
      <c r="N434" s="90"/>
      <c r="O434" s="66"/>
      <c r="P434" s="194"/>
      <c r="Q434" s="193"/>
      <c r="R434" s="193"/>
    </row>
    <row r="435" spans="11:18" ht="21" x14ac:dyDescent="0.2">
      <c r="K435" s="76"/>
      <c r="L435" s="45"/>
      <c r="M435" s="112"/>
      <c r="N435" s="90"/>
      <c r="O435" s="66"/>
      <c r="P435" s="194"/>
      <c r="Q435" s="193"/>
      <c r="R435" s="193"/>
    </row>
    <row r="436" spans="11:18" ht="18" x14ac:dyDescent="0.2">
      <c r="K436" s="199"/>
      <c r="L436" s="83"/>
      <c r="M436" s="199"/>
      <c r="N436" s="200"/>
      <c r="O436" s="83"/>
      <c r="P436" s="194"/>
      <c r="Q436" s="193"/>
      <c r="R436" s="193"/>
    </row>
    <row r="437" spans="11:18" ht="23.25" x14ac:dyDescent="0.2">
      <c r="K437" s="116"/>
      <c r="L437" s="45"/>
      <c r="M437" s="115"/>
      <c r="N437" s="93"/>
      <c r="O437" s="82"/>
      <c r="P437" s="194"/>
      <c r="Q437" s="193"/>
      <c r="R437" s="193"/>
    </row>
    <row r="438" spans="11:18" ht="23.25" x14ac:dyDescent="0.2">
      <c r="K438" s="116"/>
      <c r="L438" s="45"/>
      <c r="M438" s="111"/>
      <c r="N438" s="93"/>
      <c r="O438" s="82"/>
      <c r="P438" s="194"/>
      <c r="Q438" s="193"/>
      <c r="R438" s="193"/>
    </row>
    <row r="439" spans="11:18" ht="23.25" x14ac:dyDescent="0.2">
      <c r="K439" s="116"/>
      <c r="L439" s="45"/>
      <c r="M439" s="111"/>
      <c r="N439" s="93"/>
      <c r="O439" s="82"/>
      <c r="P439" s="194"/>
      <c r="Q439" s="193"/>
      <c r="R439" s="193"/>
    </row>
    <row r="440" spans="11:18" ht="23.25" x14ac:dyDescent="0.2">
      <c r="K440" s="116"/>
      <c r="L440" s="25"/>
      <c r="M440" s="25"/>
      <c r="N440" s="126"/>
      <c r="O440" s="124"/>
      <c r="P440" s="194"/>
      <c r="Q440" s="193"/>
      <c r="R440" s="193"/>
    </row>
    <row r="441" spans="11:18" ht="23.25" x14ac:dyDescent="0.2">
      <c r="K441" s="116"/>
      <c r="L441" s="25"/>
      <c r="M441" s="45"/>
      <c r="N441" s="126"/>
      <c r="O441" s="124"/>
      <c r="P441" s="194"/>
      <c r="Q441" s="193"/>
      <c r="R441" s="193"/>
    </row>
    <row r="442" spans="11:18" ht="23.25" x14ac:dyDescent="0.2">
      <c r="K442" s="116"/>
      <c r="L442" s="25"/>
      <c r="M442" s="47"/>
      <c r="N442" s="126"/>
      <c r="O442" s="124"/>
      <c r="P442" s="194"/>
      <c r="Q442" s="193"/>
      <c r="R442" s="193"/>
    </row>
    <row r="443" spans="11:18" ht="23.25" x14ac:dyDescent="0.2">
      <c r="K443" s="116"/>
      <c r="L443" s="25"/>
      <c r="M443" s="25"/>
      <c r="N443" s="126"/>
      <c r="O443" s="124"/>
      <c r="P443" s="194"/>
      <c r="Q443" s="193"/>
      <c r="R443" s="193"/>
    </row>
    <row r="444" spans="11:18" ht="23.25" x14ac:dyDescent="0.2">
      <c r="K444" s="116"/>
      <c r="L444" s="25"/>
      <c r="M444" s="25"/>
      <c r="N444" s="126"/>
      <c r="O444" s="124"/>
      <c r="P444" s="194"/>
      <c r="Q444" s="193"/>
      <c r="R444" s="193"/>
    </row>
    <row r="445" spans="11:18" ht="23.25" x14ac:dyDescent="0.2">
      <c r="K445" s="116"/>
      <c r="L445" s="25"/>
      <c r="M445" s="25"/>
      <c r="N445" s="126"/>
      <c r="O445" s="124"/>
      <c r="P445" s="194"/>
      <c r="Q445" s="193"/>
      <c r="R445" s="193"/>
    </row>
    <row r="446" spans="11:18" ht="23.25" x14ac:dyDescent="0.2">
      <c r="K446" s="119"/>
      <c r="L446" s="25"/>
      <c r="M446" s="25"/>
      <c r="N446" s="126"/>
      <c r="O446" s="124"/>
      <c r="P446" s="194"/>
      <c r="Q446" s="193"/>
      <c r="R446" s="193"/>
    </row>
    <row r="447" spans="11:18" ht="23.25" x14ac:dyDescent="0.2">
      <c r="K447" s="119"/>
      <c r="L447" s="25"/>
      <c r="M447" s="25"/>
      <c r="N447" s="126"/>
      <c r="O447" s="124"/>
      <c r="P447" s="194"/>
      <c r="Q447" s="193"/>
      <c r="R447" s="193"/>
    </row>
    <row r="448" spans="11:18" ht="23.25" x14ac:dyDescent="0.2">
      <c r="K448" s="119"/>
      <c r="L448" s="25"/>
      <c r="M448" s="25"/>
      <c r="N448" s="126"/>
      <c r="O448" s="124"/>
      <c r="P448" s="194"/>
      <c r="Q448" s="193"/>
      <c r="R448" s="193"/>
    </row>
    <row r="449" spans="11:18" ht="23.25" x14ac:dyDescent="0.2">
      <c r="K449" s="119"/>
      <c r="L449" s="25"/>
      <c r="M449" s="25"/>
      <c r="N449" s="126"/>
      <c r="O449" s="124"/>
      <c r="P449" s="194"/>
      <c r="Q449" s="193"/>
      <c r="R449" s="193"/>
    </row>
    <row r="450" spans="11:18" ht="23.25" x14ac:dyDescent="0.2">
      <c r="K450" s="119"/>
      <c r="L450" s="25"/>
      <c r="M450" s="45"/>
      <c r="N450" s="126"/>
      <c r="O450" s="211"/>
      <c r="P450" s="194"/>
      <c r="Q450" s="193"/>
      <c r="R450" s="193"/>
    </row>
    <row r="451" spans="11:18" ht="23.25" x14ac:dyDescent="0.2">
      <c r="K451" s="119"/>
      <c r="L451" s="25"/>
      <c r="M451" s="25"/>
      <c r="N451" s="126"/>
      <c r="O451" s="124"/>
      <c r="P451" s="194"/>
      <c r="Q451" s="193"/>
      <c r="R451" s="193"/>
    </row>
    <row r="452" spans="11:18" ht="23.25" x14ac:dyDescent="0.2">
      <c r="K452" s="119"/>
      <c r="L452" s="25"/>
      <c r="M452" s="25"/>
      <c r="N452" s="126"/>
      <c r="O452" s="124"/>
      <c r="P452" s="194"/>
      <c r="Q452" s="193"/>
      <c r="R452" s="193"/>
    </row>
    <row r="453" spans="11:18" ht="23.25" x14ac:dyDescent="0.2">
      <c r="K453" s="119"/>
      <c r="L453" s="25"/>
      <c r="M453" s="25"/>
      <c r="N453" s="126"/>
      <c r="O453" s="124"/>
      <c r="P453" s="194"/>
      <c r="Q453" s="193"/>
      <c r="R453" s="193"/>
    </row>
    <row r="454" spans="11:18" ht="23.25" x14ac:dyDescent="0.2">
      <c r="K454" s="119"/>
      <c r="L454" s="25"/>
      <c r="M454" s="25"/>
      <c r="N454" s="126"/>
      <c r="O454" s="124"/>
      <c r="P454" s="194"/>
      <c r="Q454" s="193"/>
      <c r="R454" s="193"/>
    </row>
    <row r="455" spans="11:18" ht="23.25" x14ac:dyDescent="0.2">
      <c r="K455" s="119"/>
      <c r="L455" s="25"/>
      <c r="M455" s="25"/>
      <c r="N455" s="126"/>
      <c r="O455" s="124"/>
      <c r="P455" s="194"/>
      <c r="Q455" s="193"/>
      <c r="R455" s="193"/>
    </row>
    <row r="456" spans="11:18" ht="23.25" x14ac:dyDescent="0.2">
      <c r="K456" s="119"/>
      <c r="L456" s="25"/>
      <c r="M456" s="25"/>
      <c r="N456" s="126"/>
      <c r="O456" s="124"/>
      <c r="P456" s="194"/>
      <c r="Q456" s="193"/>
      <c r="R456" s="193"/>
    </row>
    <row r="457" spans="11:18" ht="23.25" x14ac:dyDescent="0.2">
      <c r="K457" s="119"/>
      <c r="L457" s="25"/>
      <c r="M457" s="25"/>
      <c r="N457" s="126"/>
      <c r="O457" s="124"/>
      <c r="P457" s="194"/>
      <c r="Q457" s="193"/>
      <c r="R457" s="193"/>
    </row>
    <row r="458" spans="11:18" ht="23.25" x14ac:dyDescent="0.2">
      <c r="K458" s="131"/>
      <c r="L458" s="25"/>
      <c r="M458" s="25"/>
      <c r="N458" s="130"/>
      <c r="O458" s="124"/>
      <c r="P458" s="194"/>
      <c r="Q458" s="193"/>
      <c r="R458" s="193"/>
    </row>
    <row r="459" spans="11:18" ht="23.25" x14ac:dyDescent="0.2">
      <c r="K459" s="131"/>
      <c r="L459" s="25"/>
      <c r="M459" s="25"/>
      <c r="N459" s="130"/>
      <c r="O459" s="211"/>
      <c r="P459" s="194"/>
      <c r="Q459" s="193"/>
      <c r="R459" s="193"/>
    </row>
    <row r="460" spans="11:18" ht="23.25" x14ac:dyDescent="0.2">
      <c r="K460" s="131"/>
      <c r="L460" s="25"/>
      <c r="M460" s="25"/>
      <c r="N460" s="130"/>
      <c r="O460" s="124"/>
      <c r="P460" s="194"/>
      <c r="Q460" s="193"/>
      <c r="R460" s="193"/>
    </row>
    <row r="461" spans="11:18" ht="23.25" x14ac:dyDescent="0.2">
      <c r="K461" s="131"/>
      <c r="L461" s="25"/>
      <c r="M461" s="25"/>
      <c r="N461" s="130"/>
      <c r="O461" s="124"/>
      <c r="P461" s="194"/>
      <c r="Q461" s="193"/>
      <c r="R461" s="193"/>
    </row>
    <row r="462" spans="11:18" ht="23.25" x14ac:dyDescent="0.2">
      <c r="K462" s="131"/>
      <c r="L462" s="25"/>
      <c r="M462" s="35"/>
      <c r="N462" s="130"/>
      <c r="O462" s="124"/>
      <c r="P462" s="194"/>
      <c r="Q462" s="193"/>
      <c r="R462" s="193"/>
    </row>
    <row r="463" spans="11:18" ht="23.25" x14ac:dyDescent="0.2">
      <c r="K463" s="131"/>
      <c r="L463" s="25"/>
      <c r="M463" s="25"/>
      <c r="N463" s="130"/>
      <c r="O463" s="124"/>
      <c r="P463" s="194"/>
      <c r="Q463" s="193"/>
      <c r="R463" s="193"/>
    </row>
    <row r="464" spans="11:18" ht="23.25" x14ac:dyDescent="0.2">
      <c r="K464" s="119"/>
      <c r="L464" s="25"/>
      <c r="M464" s="115"/>
      <c r="N464" s="130"/>
      <c r="O464" s="211"/>
      <c r="P464" s="194"/>
      <c r="Q464" s="193"/>
      <c r="R464" s="193"/>
    </row>
    <row r="465" spans="11:18" ht="23.25" x14ac:dyDescent="0.2">
      <c r="K465" s="119"/>
      <c r="L465" s="25"/>
      <c r="M465" s="25"/>
      <c r="N465" s="130"/>
      <c r="O465" s="124"/>
      <c r="P465" s="194"/>
      <c r="Q465" s="193"/>
      <c r="R465" s="193"/>
    </row>
    <row r="466" spans="11:18" ht="23.25" x14ac:dyDescent="0.2">
      <c r="K466" s="119"/>
      <c r="L466" s="25"/>
      <c r="M466" s="39"/>
      <c r="N466" s="130"/>
      <c r="O466" s="124"/>
      <c r="P466" s="194"/>
      <c r="Q466" s="193"/>
      <c r="R466" s="193"/>
    </row>
    <row r="467" spans="11:18" ht="23.25" x14ac:dyDescent="0.2">
      <c r="K467" s="119"/>
      <c r="L467" s="25"/>
      <c r="M467" s="22"/>
      <c r="N467" s="130"/>
      <c r="O467" s="142"/>
      <c r="P467" s="194"/>
      <c r="Q467" s="193"/>
      <c r="R467" s="193"/>
    </row>
    <row r="468" spans="11:18" ht="23.25" x14ac:dyDescent="0.2">
      <c r="K468" s="119"/>
      <c r="L468" s="25"/>
      <c r="M468" s="25"/>
      <c r="N468" s="130"/>
      <c r="O468" s="124"/>
      <c r="P468" s="194"/>
      <c r="Q468" s="193"/>
      <c r="R468" s="193"/>
    </row>
    <row r="469" spans="11:18" ht="23.25" x14ac:dyDescent="0.2">
      <c r="K469" s="119"/>
      <c r="L469" s="25"/>
      <c r="M469" s="25"/>
      <c r="N469" s="130"/>
      <c r="O469" s="124"/>
      <c r="P469" s="194"/>
      <c r="Q469" s="193"/>
      <c r="R469" s="193"/>
    </row>
    <row r="470" spans="11:18" ht="23.25" x14ac:dyDescent="0.2">
      <c r="K470" s="119"/>
      <c r="L470" s="25"/>
      <c r="M470" s="25"/>
      <c r="N470" s="130"/>
      <c r="O470" s="124"/>
      <c r="P470" s="194"/>
      <c r="Q470" s="193"/>
      <c r="R470" s="193"/>
    </row>
    <row r="471" spans="11:18" ht="23.25" x14ac:dyDescent="0.2">
      <c r="K471" s="116"/>
      <c r="L471" s="25"/>
      <c r="M471" s="111"/>
      <c r="N471" s="130"/>
      <c r="O471" s="124"/>
      <c r="P471" s="194"/>
      <c r="Q471" s="193"/>
      <c r="R471" s="193"/>
    </row>
    <row r="472" spans="11:18" ht="23.25" x14ac:dyDescent="0.2">
      <c r="K472" s="116"/>
      <c r="L472" s="25"/>
      <c r="M472" s="25"/>
      <c r="N472" s="130"/>
      <c r="O472" s="124"/>
      <c r="P472" s="194"/>
      <c r="Q472" s="193"/>
      <c r="R472" s="193"/>
    </row>
    <row r="473" spans="11:18" ht="23.25" x14ac:dyDescent="0.2">
      <c r="K473" s="116"/>
      <c r="L473" s="25"/>
      <c r="M473" s="45"/>
      <c r="N473" s="130"/>
      <c r="O473" s="124"/>
      <c r="P473" s="194"/>
      <c r="Q473" s="193"/>
      <c r="R473" s="193"/>
    </row>
    <row r="474" spans="11:18" ht="23.25" x14ac:dyDescent="0.2">
      <c r="K474" s="116"/>
      <c r="L474" s="25"/>
      <c r="M474" s="25"/>
      <c r="N474" s="130"/>
      <c r="O474" s="124"/>
      <c r="P474" s="194"/>
      <c r="Q474" s="193"/>
      <c r="R474" s="193"/>
    </row>
    <row r="475" spans="11:18" ht="23.25" x14ac:dyDescent="0.2">
      <c r="K475" s="212"/>
      <c r="L475" s="25"/>
      <c r="M475" s="25"/>
      <c r="N475" s="130"/>
      <c r="O475" s="124"/>
      <c r="P475" s="194"/>
      <c r="Q475" s="193"/>
      <c r="R475" s="193"/>
    </row>
    <row r="476" spans="11:18" ht="23.25" x14ac:dyDescent="0.2">
      <c r="K476" s="116"/>
      <c r="L476" s="25"/>
      <c r="M476" s="128"/>
      <c r="N476" s="130"/>
      <c r="O476" s="124"/>
      <c r="P476" s="194"/>
      <c r="Q476" s="193"/>
      <c r="R476" s="193"/>
    </row>
    <row r="477" spans="11:18" ht="23.25" x14ac:dyDescent="0.2">
      <c r="K477" s="119"/>
      <c r="L477" s="128"/>
      <c r="M477" s="128"/>
      <c r="N477" s="130"/>
      <c r="O477" s="124"/>
      <c r="P477" s="194"/>
      <c r="Q477" s="193"/>
      <c r="R477" s="193"/>
    </row>
    <row r="478" spans="11:18" ht="23.25" x14ac:dyDescent="0.2">
      <c r="K478" s="119"/>
      <c r="L478" s="128"/>
      <c r="M478" s="128"/>
      <c r="N478" s="130"/>
      <c r="O478" s="124"/>
      <c r="P478" s="194"/>
      <c r="Q478" s="193"/>
      <c r="R478" s="193"/>
    </row>
    <row r="479" spans="11:18" ht="23.25" x14ac:dyDescent="0.2">
      <c r="K479" s="116"/>
      <c r="L479" s="25"/>
      <c r="M479" s="25"/>
      <c r="N479" s="130"/>
      <c r="O479" s="124"/>
      <c r="P479" s="194"/>
      <c r="Q479" s="193"/>
      <c r="R479" s="193"/>
    </row>
    <row r="480" spans="11:18" ht="18" x14ac:dyDescent="0.2">
      <c r="K480" s="199"/>
      <c r="L480" s="83"/>
      <c r="M480" s="199"/>
      <c r="N480" s="200"/>
      <c r="O480" s="83"/>
      <c r="P480" s="194"/>
      <c r="Q480" s="193"/>
      <c r="R480" s="193"/>
    </row>
    <row r="481" spans="11:18" ht="23.25" x14ac:dyDescent="0.2">
      <c r="K481" s="116"/>
      <c r="L481" s="45"/>
      <c r="M481" s="111"/>
      <c r="N481" s="93"/>
      <c r="O481" s="82"/>
      <c r="P481" s="194"/>
      <c r="Q481" s="193"/>
      <c r="R481" s="193"/>
    </row>
    <row r="482" spans="11:18" ht="23.25" x14ac:dyDescent="0.2">
      <c r="K482" s="116"/>
      <c r="L482" s="25"/>
      <c r="M482" s="45"/>
      <c r="N482" s="126"/>
      <c r="O482" s="124"/>
      <c r="P482" s="194"/>
      <c r="Q482" s="193"/>
      <c r="R482" s="193"/>
    </row>
    <row r="483" spans="11:18" ht="23.25" x14ac:dyDescent="0.2">
      <c r="K483" s="116"/>
      <c r="L483" s="25"/>
      <c r="M483" s="47"/>
      <c r="N483" s="126"/>
      <c r="O483" s="124"/>
      <c r="P483" s="194"/>
      <c r="Q483" s="193"/>
      <c r="R483" s="193"/>
    </row>
    <row r="484" spans="11:18" ht="20.25" x14ac:dyDescent="0.3">
      <c r="K484" s="116"/>
      <c r="L484" s="25"/>
      <c r="M484" s="47"/>
      <c r="N484" s="195"/>
      <c r="O484" s="196"/>
      <c r="P484" s="194"/>
      <c r="Q484" s="193"/>
      <c r="R484" s="193"/>
    </row>
    <row r="485" spans="11:18" ht="23.25" x14ac:dyDescent="0.2">
      <c r="K485" s="116"/>
      <c r="L485" s="25"/>
      <c r="M485" s="25"/>
      <c r="N485" s="126"/>
      <c r="O485" s="124"/>
      <c r="P485" s="194"/>
      <c r="Q485" s="193"/>
      <c r="R485" s="193"/>
    </row>
    <row r="486" spans="11:18" ht="23.25" x14ac:dyDescent="0.2">
      <c r="K486" s="116"/>
      <c r="L486" s="25"/>
      <c r="M486" s="25"/>
      <c r="N486" s="126"/>
      <c r="O486" s="124"/>
      <c r="P486" s="194"/>
      <c r="Q486" s="193"/>
      <c r="R486" s="193"/>
    </row>
    <row r="487" spans="11:18" ht="23.25" x14ac:dyDescent="0.2">
      <c r="K487" s="116"/>
      <c r="L487" s="25"/>
      <c r="M487" s="25"/>
      <c r="N487" s="126"/>
      <c r="O487" s="124"/>
      <c r="P487" s="194"/>
      <c r="Q487" s="193"/>
      <c r="R487" s="193"/>
    </row>
    <row r="488" spans="11:18" ht="23.25" x14ac:dyDescent="0.2">
      <c r="K488" s="116"/>
      <c r="L488" s="25"/>
      <c r="M488" s="47"/>
      <c r="N488" s="126"/>
      <c r="O488" s="124"/>
      <c r="P488" s="194"/>
      <c r="Q488" s="193"/>
      <c r="R488" s="193"/>
    </row>
    <row r="489" spans="11:18" ht="23.25" x14ac:dyDescent="0.2">
      <c r="K489" s="116"/>
      <c r="L489" s="25"/>
      <c r="M489" s="25"/>
      <c r="N489" s="126"/>
      <c r="O489" s="124"/>
      <c r="P489" s="194"/>
      <c r="Q489" s="193"/>
      <c r="R489" s="193"/>
    </row>
    <row r="490" spans="11:18" ht="23.25" x14ac:dyDescent="0.2">
      <c r="K490" s="116"/>
      <c r="L490" s="25"/>
      <c r="M490" s="47"/>
      <c r="N490" s="126"/>
      <c r="O490" s="124"/>
      <c r="P490" s="194"/>
      <c r="Q490" s="193"/>
      <c r="R490" s="193"/>
    </row>
    <row r="491" spans="11:18" ht="23.25" x14ac:dyDescent="0.2">
      <c r="K491" s="116"/>
      <c r="L491" s="25"/>
      <c r="M491" s="25"/>
      <c r="N491" s="126"/>
      <c r="O491" s="124"/>
      <c r="P491" s="194"/>
      <c r="Q491" s="193"/>
      <c r="R491" s="193"/>
    </row>
    <row r="492" spans="11:18" ht="23.25" x14ac:dyDescent="0.2">
      <c r="K492" s="116"/>
      <c r="L492" s="25"/>
      <c r="M492" s="47"/>
      <c r="N492" s="126"/>
      <c r="O492" s="124"/>
      <c r="P492" s="194"/>
      <c r="Q492" s="193"/>
      <c r="R492" s="193"/>
    </row>
    <row r="493" spans="11:18" ht="23.25" x14ac:dyDescent="0.2">
      <c r="K493" s="116"/>
      <c r="L493" s="25"/>
      <c r="M493" s="25"/>
      <c r="N493" s="126"/>
      <c r="O493" s="124"/>
      <c r="P493" s="194"/>
      <c r="Q493" s="193"/>
      <c r="R493" s="193"/>
    </row>
    <row r="494" spans="11:18" ht="23.25" x14ac:dyDescent="0.2">
      <c r="K494" s="116"/>
      <c r="L494" s="25"/>
      <c r="M494" s="74"/>
      <c r="N494" s="126"/>
      <c r="O494" s="124"/>
      <c r="P494" s="194"/>
      <c r="Q494" s="193"/>
      <c r="R494" s="193"/>
    </row>
    <row r="495" spans="11:18" ht="23.25" x14ac:dyDescent="0.2">
      <c r="K495" s="116"/>
      <c r="L495" s="25"/>
      <c r="M495" s="25"/>
      <c r="N495" s="130"/>
      <c r="O495" s="124"/>
      <c r="P495" s="194"/>
      <c r="Q495" s="193"/>
      <c r="R495" s="193"/>
    </row>
    <row r="496" spans="11:18" ht="23.25" x14ac:dyDescent="0.2">
      <c r="K496" s="116"/>
      <c r="L496" s="25"/>
      <c r="M496" s="47"/>
      <c r="N496" s="130"/>
      <c r="O496" s="124"/>
      <c r="P496" s="194"/>
      <c r="Q496" s="193"/>
      <c r="R496" s="193"/>
    </row>
    <row r="497" spans="11:18" ht="23.25" x14ac:dyDescent="0.2">
      <c r="K497" s="116"/>
      <c r="L497" s="25"/>
      <c r="M497" s="47"/>
      <c r="N497" s="130"/>
      <c r="O497" s="124"/>
      <c r="P497" s="194"/>
      <c r="Q497" s="193"/>
      <c r="R497" s="193"/>
    </row>
    <row r="498" spans="11:18" ht="23.25" x14ac:dyDescent="0.2">
      <c r="K498" s="116"/>
      <c r="L498" s="25"/>
      <c r="M498" s="47"/>
      <c r="N498" s="130"/>
      <c r="O498" s="124"/>
      <c r="P498" s="194"/>
      <c r="Q498" s="193"/>
      <c r="R498" s="193"/>
    </row>
    <row r="499" spans="11:18" ht="23.25" x14ac:dyDescent="0.2">
      <c r="K499" s="116"/>
      <c r="L499" s="25"/>
      <c r="M499" s="47"/>
      <c r="N499" s="130"/>
      <c r="O499" s="124"/>
      <c r="P499" s="194"/>
      <c r="Q499" s="193"/>
      <c r="R499" s="193"/>
    </row>
    <row r="500" spans="11:18" ht="23.25" x14ac:dyDescent="0.2">
      <c r="K500" s="116"/>
      <c r="L500" s="25"/>
      <c r="M500" s="74"/>
      <c r="N500" s="130"/>
      <c r="O500" s="124"/>
      <c r="P500" s="194"/>
      <c r="Q500" s="193"/>
      <c r="R500" s="193"/>
    </row>
    <row r="501" spans="11:18" ht="23.25" x14ac:dyDescent="0.2">
      <c r="K501" s="116"/>
      <c r="L501" s="25"/>
      <c r="M501" s="47"/>
      <c r="N501" s="130"/>
      <c r="O501" s="124"/>
      <c r="P501" s="194"/>
      <c r="Q501" s="193"/>
      <c r="R501" s="193"/>
    </row>
    <row r="502" spans="11:18" ht="23.25" x14ac:dyDescent="0.2">
      <c r="K502" s="116"/>
      <c r="L502" s="25"/>
      <c r="M502" s="25"/>
      <c r="N502" s="130"/>
      <c r="O502" s="124"/>
      <c r="P502" s="194"/>
      <c r="Q502" s="193"/>
      <c r="R502" s="193"/>
    </row>
    <row r="503" spans="11:18" ht="18.75" x14ac:dyDescent="0.2">
      <c r="K503" s="116"/>
      <c r="L503" s="45"/>
      <c r="M503" s="111"/>
      <c r="N503" s="100"/>
      <c r="O503" s="66"/>
      <c r="P503" s="194"/>
      <c r="Q503" s="193"/>
      <c r="R503" s="193"/>
    </row>
    <row r="504" spans="11:18" ht="18.75" x14ac:dyDescent="0.2">
      <c r="K504" s="116"/>
      <c r="L504" s="45"/>
      <c r="M504" s="111"/>
      <c r="N504" s="100"/>
      <c r="O504" s="66"/>
      <c r="P504" s="194"/>
      <c r="Q504" s="193"/>
      <c r="R504" s="193"/>
    </row>
    <row r="505" spans="11:18" ht="18.75" x14ac:dyDescent="0.2">
      <c r="K505" s="116"/>
      <c r="L505" s="45"/>
      <c r="M505" s="112"/>
      <c r="N505" s="103"/>
      <c r="O505" s="66"/>
      <c r="P505" s="194"/>
      <c r="Q505" s="193"/>
      <c r="R505" s="193"/>
    </row>
    <row r="506" spans="11:18" ht="18" x14ac:dyDescent="0.2">
      <c r="K506" s="199"/>
      <c r="L506" s="83"/>
      <c r="M506" s="199"/>
      <c r="N506" s="200"/>
      <c r="O506" s="83"/>
      <c r="P506" s="194"/>
      <c r="Q506" s="193"/>
      <c r="R506" s="193"/>
    </row>
    <row r="507" spans="11:18" ht="23.25" x14ac:dyDescent="0.2">
      <c r="K507" s="116"/>
      <c r="L507" s="45"/>
      <c r="M507" s="111"/>
      <c r="N507" s="93"/>
      <c r="O507" s="82"/>
      <c r="P507" s="194"/>
      <c r="Q507" s="193"/>
      <c r="R507" s="193"/>
    </row>
    <row r="508" spans="11:18" ht="20.25" x14ac:dyDescent="0.3">
      <c r="K508" s="212"/>
      <c r="L508" s="25"/>
      <c r="M508" s="25"/>
      <c r="N508" s="195"/>
      <c r="O508" s="196"/>
      <c r="P508" s="194"/>
      <c r="Q508" s="193"/>
      <c r="R508" s="193"/>
    </row>
    <row r="509" spans="11:18" ht="20.25" x14ac:dyDescent="0.3">
      <c r="K509" s="212"/>
      <c r="L509" s="25"/>
      <c r="M509" s="25"/>
      <c r="N509" s="195"/>
      <c r="O509" s="196"/>
      <c r="P509" s="194"/>
      <c r="Q509" s="193"/>
      <c r="R509" s="193"/>
    </row>
    <row r="510" spans="11:18" ht="20.25" x14ac:dyDescent="0.3">
      <c r="K510" s="212"/>
      <c r="L510" s="25"/>
      <c r="M510" s="25"/>
      <c r="N510" s="195"/>
      <c r="O510" s="196"/>
      <c r="P510" s="194"/>
      <c r="Q510" s="193"/>
      <c r="R510" s="193"/>
    </row>
    <row r="511" spans="11:18" ht="20.25" x14ac:dyDescent="0.3">
      <c r="K511" s="212"/>
      <c r="L511" s="25"/>
      <c r="M511" s="25"/>
      <c r="N511" s="195"/>
      <c r="O511" s="196"/>
      <c r="P511" s="194"/>
      <c r="Q511" s="193"/>
      <c r="R511" s="193"/>
    </row>
    <row r="512" spans="11:18" ht="20.25" x14ac:dyDescent="0.3">
      <c r="K512" s="212"/>
      <c r="L512" s="25"/>
      <c r="M512" s="213"/>
      <c r="N512" s="195"/>
      <c r="O512" s="196"/>
      <c r="P512" s="194"/>
      <c r="Q512" s="193"/>
      <c r="R512" s="193"/>
    </row>
    <row r="513" spans="11:18" ht="20.25" x14ac:dyDescent="0.3">
      <c r="K513" s="212"/>
      <c r="L513" s="25"/>
      <c r="M513" s="25"/>
      <c r="N513" s="195"/>
      <c r="O513" s="196"/>
      <c r="P513" s="194"/>
      <c r="Q513" s="193"/>
      <c r="R513" s="193"/>
    </row>
    <row r="514" spans="11:18" ht="23.25" x14ac:dyDescent="0.2">
      <c r="K514" s="212"/>
      <c r="L514" s="25"/>
      <c r="M514" s="47"/>
      <c r="N514" s="126"/>
      <c r="O514" s="124"/>
      <c r="P514" s="194"/>
      <c r="Q514" s="193"/>
      <c r="R514" s="193"/>
    </row>
    <row r="515" spans="11:18" ht="23.25" x14ac:dyDescent="0.2">
      <c r="K515" s="212"/>
      <c r="L515" s="25"/>
      <c r="M515" s="25"/>
      <c r="N515" s="130"/>
      <c r="O515" s="124"/>
      <c r="P515" s="194"/>
      <c r="Q515" s="193"/>
      <c r="R515" s="193"/>
    </row>
    <row r="516" spans="11:18" ht="23.25" x14ac:dyDescent="0.2">
      <c r="K516" s="212"/>
      <c r="L516" s="25"/>
      <c r="M516" s="25"/>
      <c r="N516" s="126"/>
      <c r="O516" s="124"/>
      <c r="P516" s="194"/>
      <c r="Q516" s="193"/>
      <c r="R516" s="193"/>
    </row>
    <row r="517" spans="11:18" ht="23.25" x14ac:dyDescent="0.2">
      <c r="K517" s="212"/>
      <c r="L517" s="25"/>
      <c r="M517" s="25"/>
      <c r="N517" s="126"/>
      <c r="O517" s="124"/>
      <c r="P517" s="194"/>
      <c r="Q517" s="193"/>
      <c r="R517" s="193"/>
    </row>
    <row r="518" spans="11:18" ht="23.25" x14ac:dyDescent="0.2">
      <c r="K518" s="212"/>
      <c r="L518" s="25"/>
      <c r="M518" s="25"/>
      <c r="N518" s="126"/>
      <c r="O518" s="124"/>
      <c r="P518" s="194"/>
      <c r="Q518" s="193"/>
      <c r="R518" s="193"/>
    </row>
    <row r="519" spans="11:18" ht="23.25" x14ac:dyDescent="0.2">
      <c r="K519" s="212"/>
      <c r="L519" s="25"/>
      <c r="M519" s="25"/>
      <c r="N519" s="126"/>
      <c r="O519" s="124"/>
      <c r="P519" s="194"/>
      <c r="Q519" s="193"/>
      <c r="R519" s="193"/>
    </row>
    <row r="520" spans="11:18" ht="23.25" x14ac:dyDescent="0.2">
      <c r="K520" s="212"/>
      <c r="L520" s="25"/>
      <c r="M520" s="25"/>
      <c r="N520" s="126"/>
      <c r="O520" s="124"/>
      <c r="P520" s="194"/>
      <c r="Q520" s="193"/>
      <c r="R520" s="193"/>
    </row>
    <row r="521" spans="11:18" ht="23.25" x14ac:dyDescent="0.2">
      <c r="K521" s="212"/>
      <c r="L521" s="25"/>
      <c r="M521" s="47"/>
      <c r="N521" s="126"/>
      <c r="O521" s="124"/>
      <c r="P521" s="194"/>
      <c r="Q521" s="193"/>
      <c r="R521" s="193"/>
    </row>
    <row r="522" spans="11:18" ht="23.25" x14ac:dyDescent="0.2">
      <c r="K522" s="212"/>
      <c r="L522" s="25"/>
      <c r="M522" s="45"/>
      <c r="N522" s="141"/>
      <c r="O522" s="124"/>
      <c r="P522" s="194"/>
      <c r="Q522" s="193"/>
      <c r="R522" s="193"/>
    </row>
    <row r="523" spans="11:18" ht="23.25" x14ac:dyDescent="0.2">
      <c r="K523" s="212"/>
      <c r="L523" s="25"/>
      <c r="M523" s="25"/>
      <c r="N523" s="126"/>
      <c r="O523" s="124"/>
      <c r="P523" s="194"/>
      <c r="Q523" s="193"/>
      <c r="R523" s="193"/>
    </row>
    <row r="524" spans="11:18" ht="23.25" x14ac:dyDescent="0.2">
      <c r="K524" s="212"/>
      <c r="L524" s="25"/>
      <c r="M524" s="25"/>
      <c r="N524" s="126"/>
      <c r="O524" s="124"/>
      <c r="P524" s="194"/>
      <c r="Q524" s="193"/>
      <c r="R524" s="193"/>
    </row>
    <row r="525" spans="11:18" ht="23.25" x14ac:dyDescent="0.2">
      <c r="K525" s="212"/>
      <c r="L525" s="25"/>
      <c r="M525" s="25"/>
      <c r="N525" s="126"/>
      <c r="O525" s="124"/>
      <c r="P525" s="194"/>
      <c r="Q525" s="193"/>
      <c r="R525" s="193"/>
    </row>
    <row r="526" spans="11:18" ht="23.25" x14ac:dyDescent="0.2">
      <c r="K526" s="212"/>
      <c r="L526" s="25"/>
      <c r="M526" s="25"/>
      <c r="N526" s="126"/>
      <c r="O526" s="124"/>
      <c r="P526" s="194"/>
      <c r="Q526" s="193"/>
      <c r="R526" s="193"/>
    </row>
    <row r="527" spans="11:18" ht="23.25" x14ac:dyDescent="0.2">
      <c r="K527" s="212"/>
      <c r="L527" s="25"/>
      <c r="M527" s="25"/>
      <c r="N527" s="126"/>
      <c r="O527" s="124"/>
      <c r="P527" s="194"/>
      <c r="Q527" s="193"/>
      <c r="R527" s="193"/>
    </row>
    <row r="528" spans="11:18" ht="23.25" x14ac:dyDescent="0.2">
      <c r="K528" s="212"/>
      <c r="L528" s="25"/>
      <c r="M528" s="25"/>
      <c r="N528" s="126"/>
      <c r="O528" s="124"/>
      <c r="P528" s="194"/>
      <c r="Q528" s="193"/>
      <c r="R528" s="193"/>
    </row>
    <row r="529" spans="11:18" ht="23.25" x14ac:dyDescent="0.2">
      <c r="K529" s="212"/>
      <c r="L529" s="25"/>
      <c r="M529" s="128"/>
      <c r="N529" s="130"/>
      <c r="O529" s="124"/>
      <c r="P529" s="194"/>
      <c r="Q529" s="193"/>
      <c r="R529" s="193"/>
    </row>
    <row r="530" spans="11:18" ht="23.25" x14ac:dyDescent="0.2">
      <c r="K530" s="212"/>
      <c r="L530" s="25"/>
      <c r="M530" s="25"/>
      <c r="N530" s="130"/>
      <c r="O530" s="124"/>
      <c r="P530" s="194"/>
      <c r="Q530" s="193"/>
      <c r="R530" s="193"/>
    </row>
    <row r="531" spans="11:18" ht="23.25" x14ac:dyDescent="0.2">
      <c r="K531" s="212"/>
      <c r="L531" s="25"/>
      <c r="M531" s="69"/>
      <c r="N531" s="130"/>
      <c r="O531" s="124"/>
      <c r="P531" s="194"/>
      <c r="Q531" s="193"/>
      <c r="R531" s="193"/>
    </row>
    <row r="532" spans="11:18" ht="23.25" x14ac:dyDescent="0.2">
      <c r="K532" s="212"/>
      <c r="L532" s="25"/>
      <c r="M532" s="25"/>
      <c r="N532" s="149"/>
      <c r="O532" s="138"/>
      <c r="P532" s="194"/>
      <c r="Q532" s="193"/>
      <c r="R532" s="193"/>
    </row>
    <row r="533" spans="11:18" ht="23.25" x14ac:dyDescent="0.2">
      <c r="K533" s="214"/>
      <c r="L533" s="25"/>
      <c r="M533" s="25"/>
      <c r="N533" s="130"/>
      <c r="O533" s="124"/>
      <c r="P533" s="194"/>
      <c r="Q533" s="193"/>
      <c r="R533" s="193"/>
    </row>
    <row r="534" spans="11:18" ht="23.25" x14ac:dyDescent="0.2">
      <c r="K534" s="214"/>
      <c r="L534" s="25"/>
      <c r="M534" s="69"/>
      <c r="N534" s="130"/>
      <c r="O534" s="124"/>
      <c r="P534" s="194"/>
      <c r="Q534" s="193"/>
      <c r="R534" s="193"/>
    </row>
    <row r="535" spans="11:18" ht="23.25" x14ac:dyDescent="0.2">
      <c r="K535" s="214"/>
      <c r="L535" s="25"/>
      <c r="M535" s="25"/>
      <c r="N535" s="130"/>
      <c r="O535" s="124"/>
      <c r="P535" s="194"/>
      <c r="Q535" s="193"/>
      <c r="R535" s="193"/>
    </row>
    <row r="536" spans="11:18" ht="23.25" x14ac:dyDescent="0.2">
      <c r="K536" s="214"/>
      <c r="L536" s="25"/>
      <c r="M536" s="25"/>
      <c r="N536" s="130"/>
      <c r="O536" s="124"/>
      <c r="P536" s="194"/>
      <c r="Q536" s="193"/>
      <c r="R536" s="193"/>
    </row>
    <row r="537" spans="11:18" ht="23.25" x14ac:dyDescent="0.2">
      <c r="K537" s="212"/>
      <c r="L537" s="25"/>
      <c r="M537" s="25"/>
      <c r="N537" s="130"/>
      <c r="O537" s="124"/>
      <c r="P537" s="194"/>
      <c r="Q537" s="193"/>
      <c r="R537" s="193"/>
    </row>
    <row r="538" spans="11:18" ht="23.25" x14ac:dyDescent="0.2">
      <c r="K538" s="212"/>
      <c r="L538" s="25"/>
      <c r="M538" s="25"/>
      <c r="N538" s="130"/>
      <c r="O538" s="124"/>
      <c r="P538" s="194"/>
      <c r="Q538" s="193"/>
      <c r="R538" s="193"/>
    </row>
    <row r="539" spans="11:18" ht="23.25" x14ac:dyDescent="0.2">
      <c r="K539" s="215"/>
      <c r="L539" s="25"/>
      <c r="M539" s="25"/>
      <c r="N539" s="130"/>
      <c r="O539" s="124"/>
      <c r="P539" s="194"/>
      <c r="Q539" s="193"/>
      <c r="R539" s="193"/>
    </row>
    <row r="540" spans="11:18" ht="23.25" x14ac:dyDescent="0.2">
      <c r="K540" s="215"/>
      <c r="L540" s="25"/>
      <c r="M540" s="25"/>
      <c r="N540" s="130"/>
      <c r="O540" s="124"/>
      <c r="P540" s="194"/>
      <c r="Q540" s="193"/>
      <c r="R540" s="193"/>
    </row>
    <row r="541" spans="11:18" ht="23.25" x14ac:dyDescent="0.2">
      <c r="K541" s="215"/>
      <c r="L541" s="25"/>
      <c r="M541" s="25"/>
      <c r="N541" s="130"/>
      <c r="O541" s="124"/>
      <c r="P541" s="194"/>
      <c r="Q541" s="193"/>
      <c r="R541" s="193"/>
    </row>
    <row r="542" spans="11:18" ht="23.25" x14ac:dyDescent="0.2">
      <c r="K542" s="215"/>
      <c r="L542" s="25"/>
      <c r="M542" s="45"/>
      <c r="N542" s="130"/>
      <c r="O542" s="124"/>
      <c r="P542" s="194"/>
      <c r="Q542" s="193"/>
      <c r="R542" s="193"/>
    </row>
    <row r="543" spans="11:18" ht="23.25" x14ac:dyDescent="0.2">
      <c r="K543" s="215"/>
      <c r="L543" s="25"/>
      <c r="M543" s="45"/>
      <c r="N543" s="130"/>
      <c r="O543" s="124"/>
      <c r="P543" s="194"/>
      <c r="Q543" s="193"/>
      <c r="R543" s="193"/>
    </row>
    <row r="544" spans="11:18" ht="23.25" x14ac:dyDescent="0.2">
      <c r="K544" s="215"/>
      <c r="L544" s="25"/>
      <c r="M544" s="25"/>
      <c r="N544" s="130"/>
      <c r="O544" s="124"/>
      <c r="P544" s="194"/>
      <c r="Q544" s="193"/>
      <c r="R544" s="193"/>
    </row>
    <row r="545" spans="11:18" ht="23.25" x14ac:dyDescent="0.2">
      <c r="K545" s="216"/>
      <c r="L545" s="73"/>
      <c r="M545" s="73"/>
      <c r="N545" s="144"/>
      <c r="O545" s="134"/>
      <c r="P545" s="217"/>
      <c r="Q545" s="193"/>
      <c r="R545" s="193"/>
    </row>
    <row r="546" spans="11:18" ht="23.25" x14ac:dyDescent="0.2">
      <c r="K546" s="214"/>
      <c r="L546" s="128"/>
      <c r="M546" s="128"/>
      <c r="N546" s="130"/>
      <c r="O546" s="124"/>
      <c r="P546" s="217"/>
      <c r="Q546" s="193"/>
      <c r="R546" s="193"/>
    </row>
    <row r="547" spans="11:18" ht="23.25" x14ac:dyDescent="0.2">
      <c r="K547" s="214"/>
      <c r="L547" s="128"/>
      <c r="M547" s="128"/>
      <c r="N547" s="130"/>
      <c r="O547" s="124"/>
      <c r="P547" s="217"/>
      <c r="Q547" s="193"/>
      <c r="R547" s="193"/>
    </row>
    <row r="548" spans="11:18" ht="23.25" x14ac:dyDescent="0.2">
      <c r="K548" s="214"/>
      <c r="L548" s="128"/>
      <c r="M548" s="128"/>
      <c r="N548" s="130"/>
      <c r="O548" s="124"/>
      <c r="P548" s="217"/>
      <c r="Q548" s="193"/>
      <c r="R548" s="193"/>
    </row>
    <row r="549" spans="11:18" ht="18" x14ac:dyDescent="0.2">
      <c r="K549" s="199"/>
      <c r="L549" s="83"/>
      <c r="M549" s="199"/>
      <c r="N549" s="200"/>
      <c r="O549" s="83"/>
      <c r="P549" s="194"/>
      <c r="Q549" s="193"/>
      <c r="R549" s="193"/>
    </row>
    <row r="550" spans="11:18" ht="23.25" x14ac:dyDescent="0.2">
      <c r="K550" s="76"/>
      <c r="L550" s="69"/>
      <c r="M550" s="25"/>
      <c r="N550" s="126"/>
      <c r="O550" s="124"/>
      <c r="P550" s="194"/>
      <c r="Q550" s="193"/>
      <c r="R550" s="193"/>
    </row>
    <row r="551" spans="11:18" ht="23.25" x14ac:dyDescent="0.2">
      <c r="K551" s="76"/>
      <c r="L551" s="69"/>
      <c r="M551" s="25"/>
      <c r="N551" s="126"/>
      <c r="O551" s="124"/>
      <c r="P551" s="194"/>
      <c r="Q551" s="193"/>
      <c r="R551" s="193"/>
    </row>
    <row r="552" spans="11:18" ht="23.25" x14ac:dyDescent="0.2">
      <c r="K552" s="76"/>
      <c r="L552" s="69"/>
      <c r="M552" s="25"/>
      <c r="N552" s="149"/>
      <c r="O552" s="124"/>
      <c r="P552" s="194"/>
      <c r="Q552" s="193"/>
      <c r="R552" s="193"/>
    </row>
    <row r="553" spans="11:18" ht="20.25" x14ac:dyDescent="0.3">
      <c r="K553" s="76"/>
      <c r="L553" s="69"/>
      <c r="M553" s="25"/>
      <c r="N553" s="195"/>
      <c r="O553" s="196"/>
      <c r="P553" s="194"/>
      <c r="Q553" s="193"/>
      <c r="R553" s="193"/>
    </row>
    <row r="554" spans="11:18" ht="23.25" x14ac:dyDescent="0.2">
      <c r="K554" s="76"/>
      <c r="L554" s="69"/>
      <c r="M554" s="25"/>
      <c r="N554" s="126"/>
      <c r="O554" s="124"/>
      <c r="P554" s="194"/>
      <c r="Q554" s="193"/>
      <c r="R554" s="193"/>
    </row>
    <row r="555" spans="11:18" ht="23.25" x14ac:dyDescent="0.2">
      <c r="K555" s="76"/>
      <c r="L555" s="69"/>
      <c r="M555" s="25"/>
      <c r="N555" s="126"/>
      <c r="O555" s="124"/>
      <c r="P555" s="194"/>
      <c r="Q555" s="193"/>
      <c r="R555" s="193"/>
    </row>
    <row r="556" spans="11:18" ht="23.25" x14ac:dyDescent="0.2">
      <c r="K556" s="76"/>
      <c r="L556" s="69"/>
      <c r="M556" s="47"/>
      <c r="N556" s="150"/>
      <c r="O556" s="124"/>
      <c r="P556" s="194"/>
      <c r="Q556" s="193"/>
      <c r="R556" s="193"/>
    </row>
    <row r="557" spans="11:18" ht="23.25" x14ac:dyDescent="0.2">
      <c r="K557" s="76"/>
      <c r="L557" s="69"/>
      <c r="M557" s="45"/>
      <c r="N557" s="126"/>
      <c r="O557" s="142"/>
      <c r="P557" s="194"/>
      <c r="Q557" s="193"/>
      <c r="R557" s="193"/>
    </row>
    <row r="558" spans="11:18" ht="23.25" x14ac:dyDescent="0.2">
      <c r="K558" s="76"/>
      <c r="L558" s="69"/>
      <c r="M558" s="25"/>
      <c r="N558" s="130"/>
      <c r="O558" s="124"/>
      <c r="P558" s="194"/>
      <c r="Q558" s="193"/>
      <c r="R558" s="193"/>
    </row>
    <row r="559" spans="11:18" ht="23.25" x14ac:dyDescent="0.2">
      <c r="K559" s="76"/>
      <c r="L559" s="69"/>
      <c r="M559" s="25"/>
      <c r="N559" s="130"/>
      <c r="O559" s="124"/>
      <c r="P559" s="194"/>
      <c r="Q559" s="193"/>
      <c r="R559" s="193"/>
    </row>
    <row r="560" spans="11:18" ht="23.25" x14ac:dyDescent="0.2">
      <c r="K560" s="76"/>
      <c r="L560" s="69"/>
      <c r="M560" s="47"/>
      <c r="N560" s="130"/>
      <c r="O560" s="124"/>
      <c r="P560" s="194"/>
      <c r="Q560" s="193"/>
      <c r="R560" s="193"/>
    </row>
    <row r="561" spans="11:18" ht="23.25" x14ac:dyDescent="0.2">
      <c r="K561" s="76"/>
      <c r="L561" s="69"/>
      <c r="M561" s="25"/>
      <c r="N561" s="130"/>
      <c r="O561" s="124"/>
      <c r="P561" s="194"/>
      <c r="Q561" s="193"/>
      <c r="R561" s="193"/>
    </row>
    <row r="562" spans="11:18" ht="23.25" x14ac:dyDescent="0.2">
      <c r="K562" s="76"/>
      <c r="L562" s="69"/>
      <c r="M562" s="25"/>
      <c r="N562" s="130"/>
      <c r="O562" s="124"/>
      <c r="P562" s="194"/>
      <c r="Q562" s="193"/>
      <c r="R562" s="193"/>
    </row>
    <row r="563" spans="11:18" ht="21" x14ac:dyDescent="0.2">
      <c r="K563" s="76"/>
      <c r="L563" s="45"/>
      <c r="M563" s="111"/>
      <c r="N563" s="89"/>
      <c r="O563" s="96"/>
      <c r="P563" s="194"/>
      <c r="Q563" s="193"/>
      <c r="R563" s="193"/>
    </row>
    <row r="564" spans="11:18" ht="21" x14ac:dyDescent="0.2">
      <c r="K564" s="76"/>
      <c r="L564" s="45"/>
      <c r="M564" s="113"/>
      <c r="N564" s="89"/>
      <c r="O564" s="96"/>
      <c r="P564" s="194"/>
      <c r="Q564" s="193"/>
      <c r="R564" s="193"/>
    </row>
    <row r="565" spans="11:18" ht="23.25" x14ac:dyDescent="0.2">
      <c r="K565" s="76"/>
      <c r="L565" s="46"/>
      <c r="M565" s="113"/>
      <c r="N565" s="93"/>
      <c r="O565" s="66"/>
      <c r="P565" s="194"/>
      <c r="Q565" s="193"/>
      <c r="R565" s="193"/>
    </row>
    <row r="566" spans="11:18" ht="23.25" x14ac:dyDescent="0.2">
      <c r="K566" s="76"/>
      <c r="L566" s="45"/>
      <c r="M566" s="112"/>
      <c r="N566" s="93"/>
      <c r="O566" s="66"/>
      <c r="P566" s="194"/>
      <c r="Q566" s="193"/>
      <c r="R566" s="193"/>
    </row>
    <row r="567" spans="11:18" ht="21" x14ac:dyDescent="0.2">
      <c r="K567" s="76"/>
      <c r="L567" s="45"/>
      <c r="M567" s="113"/>
      <c r="N567" s="89"/>
      <c r="O567" s="96"/>
      <c r="P567" s="194"/>
      <c r="Q567" s="193"/>
      <c r="R567" s="193"/>
    </row>
    <row r="568" spans="11:18" ht="18" x14ac:dyDescent="0.2">
      <c r="K568" s="76"/>
      <c r="L568" s="45"/>
      <c r="M568" s="113"/>
      <c r="N568" s="91"/>
      <c r="O568" s="96"/>
      <c r="P568" s="194"/>
      <c r="Q568" s="193"/>
      <c r="R568" s="193"/>
    </row>
    <row r="569" spans="11:18" ht="18" x14ac:dyDescent="0.2">
      <c r="K569" s="199"/>
      <c r="L569" s="83"/>
      <c r="M569" s="199"/>
      <c r="N569" s="200"/>
      <c r="O569" s="83"/>
      <c r="P569" s="194"/>
      <c r="Q569" s="193"/>
      <c r="R569" s="193"/>
    </row>
    <row r="570" spans="11:18" ht="23.25" x14ac:dyDescent="0.2">
      <c r="K570" s="76"/>
      <c r="L570" s="25"/>
      <c r="M570" s="47"/>
      <c r="N570" s="126"/>
      <c r="O570" s="124"/>
      <c r="P570" s="194"/>
      <c r="Q570" s="193"/>
      <c r="R570" s="193"/>
    </row>
    <row r="571" spans="11:18" ht="23.25" x14ac:dyDescent="0.2">
      <c r="K571" s="76"/>
      <c r="L571" s="25"/>
      <c r="M571" s="47"/>
      <c r="N571" s="130"/>
      <c r="O571" s="124"/>
      <c r="P571" s="194"/>
      <c r="Q571" s="193"/>
      <c r="R571" s="193"/>
    </row>
    <row r="572" spans="11:18" ht="23.25" x14ac:dyDescent="0.2">
      <c r="K572" s="76"/>
      <c r="L572" s="25"/>
      <c r="M572" s="47"/>
      <c r="N572" s="130"/>
      <c r="O572" s="124"/>
      <c r="P572" s="194"/>
      <c r="Q572" s="193"/>
      <c r="R572" s="193"/>
    </row>
    <row r="573" spans="11:18" ht="18.75" x14ac:dyDescent="0.2">
      <c r="K573" s="76"/>
      <c r="L573" s="45"/>
      <c r="M573" s="111"/>
      <c r="N573" s="100"/>
      <c r="O573" s="66"/>
      <c r="P573" s="194"/>
      <c r="Q573" s="193"/>
      <c r="R573" s="193"/>
    </row>
    <row r="574" spans="11:18" ht="21" x14ac:dyDescent="0.2">
      <c r="K574" s="76"/>
      <c r="L574" s="45"/>
      <c r="M574" s="114"/>
      <c r="N574" s="90"/>
      <c r="O574" s="66"/>
      <c r="P574" s="194"/>
      <c r="Q574" s="193"/>
      <c r="R574" s="193"/>
    </row>
    <row r="575" spans="11:18" ht="18" x14ac:dyDescent="0.2">
      <c r="K575" s="199"/>
      <c r="L575" s="83"/>
      <c r="M575" s="199"/>
      <c r="N575" s="200"/>
      <c r="O575" s="83"/>
      <c r="P575" s="194"/>
      <c r="Q575" s="193"/>
      <c r="R575" s="193"/>
    </row>
    <row r="576" spans="11:18" ht="23.25" x14ac:dyDescent="0.2">
      <c r="K576" s="76"/>
      <c r="L576" s="25"/>
      <c r="M576" s="25"/>
      <c r="N576" s="126"/>
      <c r="O576" s="124"/>
      <c r="P576" s="194"/>
      <c r="Q576" s="193"/>
      <c r="R576" s="193"/>
    </row>
    <row r="577" spans="11:18" ht="23.25" x14ac:dyDescent="0.2">
      <c r="K577" s="76"/>
      <c r="L577" s="25"/>
      <c r="M577" s="47"/>
      <c r="N577" s="126"/>
      <c r="O577" s="124"/>
      <c r="P577" s="194"/>
      <c r="Q577" s="193"/>
      <c r="R577" s="193"/>
    </row>
    <row r="578" spans="11:18" ht="23.25" x14ac:dyDescent="0.2">
      <c r="K578" s="76"/>
      <c r="L578" s="25"/>
      <c r="M578" s="25"/>
      <c r="N578" s="130"/>
      <c r="O578" s="124"/>
      <c r="P578" s="194"/>
      <c r="Q578" s="193"/>
      <c r="R578" s="193"/>
    </row>
    <row r="579" spans="11:18" ht="23.25" x14ac:dyDescent="0.2">
      <c r="K579" s="76"/>
      <c r="L579" s="25"/>
      <c r="M579" s="218"/>
      <c r="N579" s="130"/>
      <c r="O579" s="124"/>
      <c r="P579" s="194"/>
      <c r="Q579" s="193"/>
      <c r="R579" s="193"/>
    </row>
    <row r="580" spans="11:18" ht="23.25" x14ac:dyDescent="0.2">
      <c r="K580" s="76"/>
      <c r="L580" s="25"/>
      <c r="M580" s="69"/>
      <c r="N580" s="130"/>
      <c r="O580" s="124"/>
      <c r="P580" s="194"/>
      <c r="Q580" s="193"/>
      <c r="R580" s="193"/>
    </row>
    <row r="581" spans="11:18" ht="23.25" x14ac:dyDescent="0.2">
      <c r="K581" s="76"/>
      <c r="L581" s="25"/>
      <c r="M581" s="25"/>
      <c r="N581" s="130"/>
      <c r="O581" s="124"/>
      <c r="P581" s="194"/>
      <c r="Q581" s="193"/>
      <c r="R581" s="193"/>
    </row>
    <row r="582" spans="11:18" ht="23.25" x14ac:dyDescent="0.2">
      <c r="K582" s="76"/>
      <c r="L582" s="25"/>
      <c r="M582" s="25"/>
      <c r="N582" s="130"/>
      <c r="O582" s="124"/>
      <c r="P582" s="194"/>
      <c r="Q582" s="193"/>
      <c r="R582" s="193"/>
    </row>
    <row r="583" spans="11:18" ht="23.25" x14ac:dyDescent="0.2">
      <c r="K583" s="76"/>
      <c r="L583" s="25"/>
      <c r="M583" s="25"/>
      <c r="N583" s="130"/>
      <c r="O583" s="124"/>
      <c r="P583" s="194"/>
      <c r="Q583" s="193"/>
      <c r="R583" s="193"/>
    </row>
    <row r="584" spans="11:18" ht="23.25" x14ac:dyDescent="0.2">
      <c r="K584" s="76"/>
      <c r="L584" s="25"/>
      <c r="M584" s="25"/>
      <c r="N584" s="130"/>
      <c r="O584" s="124"/>
      <c r="P584" s="194"/>
      <c r="Q584" s="193"/>
      <c r="R584" s="193"/>
    </row>
    <row r="585" spans="11:18" ht="23.25" x14ac:dyDescent="0.2">
      <c r="K585" s="76"/>
      <c r="L585" s="25"/>
      <c r="M585" s="25"/>
      <c r="N585" s="130"/>
      <c r="O585" s="124"/>
      <c r="P585" s="194"/>
      <c r="Q585" s="193"/>
      <c r="R585" s="193"/>
    </row>
    <row r="586" spans="11:18" ht="18" x14ac:dyDescent="0.2">
      <c r="K586" s="199"/>
      <c r="L586" s="199"/>
      <c r="M586" s="199"/>
      <c r="N586" s="199"/>
      <c r="O586" s="199"/>
      <c r="P586" s="194"/>
      <c r="Q586" s="193"/>
      <c r="R586" s="193"/>
    </row>
    <row r="587" spans="11:18" ht="23.25" x14ac:dyDescent="0.2">
      <c r="K587" s="76"/>
      <c r="L587" s="128"/>
      <c r="M587" s="39"/>
      <c r="N587" s="130"/>
      <c r="O587" s="124"/>
      <c r="P587" s="194"/>
      <c r="Q587" s="193"/>
      <c r="R587" s="193"/>
    </row>
    <row r="588" spans="11:18" ht="23.25" x14ac:dyDescent="0.2">
      <c r="K588" s="76"/>
      <c r="L588" s="128"/>
      <c r="M588" s="128"/>
      <c r="N588" s="130"/>
      <c r="O588" s="124"/>
      <c r="P588" s="194"/>
      <c r="Q588" s="193"/>
      <c r="R588" s="193"/>
    </row>
    <row r="589" spans="11:18" ht="23.25" x14ac:dyDescent="0.2">
      <c r="K589" s="76"/>
      <c r="L589" s="128"/>
      <c r="M589" s="219"/>
      <c r="N589" s="130"/>
      <c r="O589" s="124"/>
      <c r="P589" s="194"/>
      <c r="Q589" s="193"/>
      <c r="R589" s="193"/>
    </row>
    <row r="590" spans="11:18" ht="23.25" x14ac:dyDescent="0.2">
      <c r="K590" s="76"/>
      <c r="L590" s="128"/>
      <c r="M590" s="219"/>
      <c r="N590" s="130"/>
      <c r="O590" s="124"/>
      <c r="P590" s="194"/>
      <c r="Q590" s="193"/>
      <c r="R590" s="193"/>
    </row>
    <row r="591" spans="11:18" ht="23.25" x14ac:dyDescent="0.2">
      <c r="K591" s="76"/>
      <c r="L591" s="128"/>
      <c r="M591" s="219"/>
      <c r="N591" s="130"/>
      <c r="O591" s="124"/>
      <c r="P591" s="194"/>
      <c r="Q591" s="193"/>
      <c r="R591" s="193"/>
    </row>
    <row r="592" spans="11:18" ht="18.75" x14ac:dyDescent="0.2">
      <c r="K592" s="76"/>
      <c r="L592" s="46"/>
      <c r="M592" s="111"/>
      <c r="N592" s="100"/>
      <c r="O592" s="66"/>
      <c r="P592" s="194"/>
      <c r="Q592" s="193"/>
      <c r="R592" s="193"/>
    </row>
    <row r="593" spans="11:18" ht="18.75" x14ac:dyDescent="0.2">
      <c r="K593" s="76"/>
      <c r="L593" s="46"/>
      <c r="M593" s="111"/>
      <c r="N593" s="100"/>
      <c r="O593" s="66"/>
      <c r="P593" s="194"/>
      <c r="Q593" s="193"/>
      <c r="R593" s="193"/>
    </row>
    <row r="594" spans="11:18" ht="19.5" thickBot="1" x14ac:dyDescent="0.25">
      <c r="K594" s="76"/>
      <c r="L594" s="46"/>
      <c r="M594" s="111"/>
      <c r="N594" s="100"/>
      <c r="O594" s="66"/>
      <c r="P594" s="194"/>
      <c r="Q594" s="193"/>
      <c r="R594" s="193"/>
    </row>
    <row r="595" spans="11:18" ht="22.5" thickBot="1" x14ac:dyDescent="0.25">
      <c r="K595" s="205"/>
      <c r="L595" s="206"/>
      <c r="M595" s="205"/>
      <c r="N595" s="207"/>
      <c r="O595" s="206"/>
      <c r="P595" s="208"/>
      <c r="Q595" s="193"/>
      <c r="R595" s="193"/>
    </row>
    <row r="596" spans="11:18" ht="23.25" x14ac:dyDescent="0.2">
      <c r="K596" s="76"/>
      <c r="L596" s="198"/>
      <c r="M596" s="111"/>
      <c r="N596" s="104"/>
      <c r="O596" s="97"/>
      <c r="P596" s="194"/>
      <c r="Q596" s="193"/>
      <c r="R596" s="193"/>
    </row>
    <row r="597" spans="11:18" ht="23.25" x14ac:dyDescent="0.2">
      <c r="K597" s="76"/>
      <c r="L597" s="69"/>
      <c r="M597" s="25"/>
      <c r="N597" s="126"/>
      <c r="O597" s="124"/>
      <c r="P597" s="194"/>
      <c r="Q597" s="193"/>
      <c r="R597" s="193"/>
    </row>
    <row r="598" spans="11:18" ht="23.25" x14ac:dyDescent="0.2">
      <c r="K598" s="76"/>
      <c r="L598" s="69"/>
      <c r="M598" s="25"/>
      <c r="N598" s="126"/>
      <c r="O598" s="124"/>
      <c r="P598" s="194"/>
      <c r="Q598" s="193"/>
      <c r="R598" s="193"/>
    </row>
    <row r="599" spans="11:18" ht="23.25" x14ac:dyDescent="0.2">
      <c r="K599" s="76"/>
      <c r="L599" s="69"/>
      <c r="M599" s="74"/>
      <c r="N599" s="126"/>
      <c r="O599" s="124"/>
      <c r="P599" s="194"/>
      <c r="Q599" s="193"/>
      <c r="R599" s="193"/>
    </row>
    <row r="600" spans="11:18" ht="23.25" x14ac:dyDescent="0.2">
      <c r="K600" s="76"/>
      <c r="L600" s="69"/>
      <c r="M600" s="74"/>
      <c r="N600" s="126"/>
      <c r="O600" s="124"/>
      <c r="P600" s="194"/>
      <c r="Q600" s="193"/>
      <c r="R600" s="193"/>
    </row>
    <row r="601" spans="11:18" ht="23.25" x14ac:dyDescent="0.2">
      <c r="K601" s="76"/>
      <c r="L601" s="69"/>
      <c r="M601" s="25"/>
      <c r="N601" s="126"/>
      <c r="O601" s="124"/>
      <c r="P601" s="194"/>
      <c r="Q601" s="193"/>
      <c r="R601" s="193"/>
    </row>
    <row r="602" spans="11:18" ht="23.25" x14ac:dyDescent="0.2">
      <c r="K602" s="76"/>
      <c r="L602" s="69"/>
      <c r="M602" s="25"/>
      <c r="N602" s="126"/>
      <c r="O602" s="124"/>
      <c r="P602" s="194"/>
      <c r="Q602" s="193"/>
      <c r="R602" s="193"/>
    </row>
    <row r="603" spans="11:18" ht="23.25" x14ac:dyDescent="0.2">
      <c r="K603" s="76"/>
      <c r="L603" s="69"/>
      <c r="M603" s="74"/>
      <c r="N603" s="126"/>
      <c r="O603" s="124"/>
      <c r="P603" s="194"/>
      <c r="Q603" s="193"/>
      <c r="R603" s="193"/>
    </row>
    <row r="604" spans="11:18" ht="23.25" x14ac:dyDescent="0.2">
      <c r="K604" s="76"/>
      <c r="L604" s="69"/>
      <c r="M604" s="25"/>
      <c r="N604" s="130"/>
      <c r="O604" s="124"/>
      <c r="P604" s="194"/>
      <c r="Q604" s="193"/>
      <c r="R604" s="193"/>
    </row>
    <row r="605" spans="11:18" ht="23.25" x14ac:dyDescent="0.2">
      <c r="K605" s="76"/>
      <c r="L605" s="69"/>
      <c r="M605" s="74"/>
      <c r="N605" s="130"/>
      <c r="O605" s="124"/>
      <c r="P605" s="194"/>
      <c r="Q605" s="193"/>
      <c r="R605" s="193"/>
    </row>
    <row r="606" spans="11:18" ht="23.25" x14ac:dyDescent="0.2">
      <c r="K606" s="140"/>
      <c r="L606" s="69"/>
      <c r="M606" s="220"/>
      <c r="N606" s="130"/>
      <c r="O606" s="124"/>
      <c r="P606" s="194"/>
      <c r="Q606" s="193"/>
      <c r="R606" s="193"/>
    </row>
    <row r="607" spans="11:18" ht="23.25" x14ac:dyDescent="0.2">
      <c r="K607" s="140"/>
      <c r="L607" s="69"/>
      <c r="M607" s="220"/>
      <c r="N607" s="130"/>
      <c r="O607" s="124"/>
      <c r="P607" s="194"/>
      <c r="Q607" s="193"/>
      <c r="R607" s="193"/>
    </row>
    <row r="608" spans="11:18" ht="23.25" x14ac:dyDescent="0.2">
      <c r="K608" s="140"/>
      <c r="L608" s="69"/>
      <c r="M608" s="25"/>
      <c r="N608" s="130"/>
      <c r="O608" s="124"/>
      <c r="P608" s="194"/>
      <c r="Q608" s="193"/>
      <c r="R608" s="193"/>
    </row>
    <row r="609" spans="11:18" ht="23.25" x14ac:dyDescent="0.2">
      <c r="K609" s="140"/>
      <c r="L609" s="69"/>
      <c r="M609" s="220"/>
      <c r="N609" s="130"/>
      <c r="O609" s="124"/>
      <c r="P609" s="194"/>
      <c r="Q609" s="193"/>
      <c r="R609" s="193"/>
    </row>
    <row r="610" spans="11:18" ht="23.25" x14ac:dyDescent="0.2">
      <c r="K610" s="140"/>
      <c r="L610" s="69"/>
      <c r="M610" s="25"/>
      <c r="N610" s="130"/>
      <c r="O610" s="124"/>
      <c r="P610" s="194"/>
      <c r="Q610" s="193"/>
      <c r="R610" s="193"/>
    </row>
    <row r="611" spans="11:18" ht="23.25" x14ac:dyDescent="0.2">
      <c r="K611" s="140"/>
      <c r="L611" s="69"/>
      <c r="M611" s="25"/>
      <c r="N611" s="130"/>
      <c r="O611" s="124"/>
      <c r="P611" s="194"/>
      <c r="Q611" s="193"/>
      <c r="R611" s="193"/>
    </row>
    <row r="612" spans="11:18" ht="23.25" x14ac:dyDescent="0.2">
      <c r="K612" s="140"/>
      <c r="L612" s="69"/>
      <c r="M612" s="25"/>
      <c r="N612" s="130"/>
      <c r="O612" s="124"/>
      <c r="P612" s="194"/>
      <c r="Q612" s="193"/>
      <c r="R612" s="193"/>
    </row>
    <row r="613" spans="11:18" ht="23.25" x14ac:dyDescent="0.2">
      <c r="K613" s="140"/>
      <c r="L613" s="69"/>
      <c r="M613" s="25"/>
      <c r="N613" s="130"/>
      <c r="O613" s="124"/>
      <c r="P613" s="194"/>
      <c r="Q613" s="193"/>
      <c r="R613" s="193"/>
    </row>
    <row r="614" spans="11:18" ht="23.25" x14ac:dyDescent="0.2">
      <c r="K614" s="140"/>
      <c r="L614" s="69"/>
      <c r="M614" s="25"/>
      <c r="N614" s="130"/>
      <c r="O614" s="124"/>
      <c r="P614" s="194"/>
      <c r="Q614" s="193"/>
      <c r="R614" s="193"/>
    </row>
    <row r="615" spans="11:18" ht="23.25" x14ac:dyDescent="0.2">
      <c r="K615" s="140"/>
      <c r="L615" s="69"/>
      <c r="M615" s="25"/>
      <c r="N615" s="130"/>
      <c r="O615" s="124"/>
      <c r="P615" s="194"/>
      <c r="Q615" s="193"/>
      <c r="R615" s="193"/>
    </row>
    <row r="616" spans="11:18" ht="23.25" x14ac:dyDescent="0.2">
      <c r="K616" s="140"/>
      <c r="L616" s="69"/>
      <c r="M616" s="25"/>
      <c r="N616" s="130"/>
      <c r="O616" s="124"/>
      <c r="P616" s="194"/>
      <c r="Q616" s="193"/>
      <c r="R616" s="193"/>
    </row>
    <row r="617" spans="11:18" ht="23.25" x14ac:dyDescent="0.2">
      <c r="K617" s="140"/>
      <c r="L617" s="69"/>
      <c r="M617" s="25"/>
      <c r="N617" s="130"/>
      <c r="O617" s="124"/>
      <c r="P617" s="194"/>
      <c r="Q617" s="193"/>
      <c r="R617" s="193"/>
    </row>
    <row r="618" spans="11:18" ht="23.25" x14ac:dyDescent="0.2">
      <c r="K618" s="140"/>
      <c r="L618" s="69"/>
      <c r="M618" s="25"/>
      <c r="N618" s="130"/>
      <c r="O618" s="124"/>
      <c r="P618" s="194"/>
      <c r="Q618" s="193"/>
      <c r="R618" s="193"/>
    </row>
    <row r="619" spans="11:18" ht="23.25" x14ac:dyDescent="0.2">
      <c r="K619" s="140"/>
      <c r="L619" s="69"/>
      <c r="M619" s="25"/>
      <c r="N619" s="130"/>
      <c r="O619" s="124"/>
      <c r="P619" s="194"/>
      <c r="Q619" s="193"/>
      <c r="R619" s="193"/>
    </row>
    <row r="620" spans="11:18" ht="23.25" x14ac:dyDescent="0.2">
      <c r="K620" s="140"/>
      <c r="L620" s="69"/>
      <c r="M620" s="25"/>
      <c r="N620" s="130"/>
      <c r="O620" s="124"/>
      <c r="P620" s="194"/>
      <c r="Q620" s="193"/>
      <c r="R620" s="193"/>
    </row>
    <row r="621" spans="11:18" ht="23.25" x14ac:dyDescent="0.2">
      <c r="K621" s="140"/>
      <c r="L621" s="69"/>
      <c r="M621" s="25"/>
      <c r="N621" s="130"/>
      <c r="O621" s="124"/>
      <c r="P621" s="194"/>
      <c r="Q621" s="193"/>
      <c r="R621" s="193"/>
    </row>
    <row r="622" spans="11:18" ht="23.25" x14ac:dyDescent="0.2">
      <c r="K622" s="140"/>
      <c r="L622" s="69"/>
      <c r="M622" s="25"/>
      <c r="N622" s="130"/>
      <c r="O622" s="124"/>
      <c r="P622" s="194"/>
      <c r="Q622" s="193"/>
      <c r="R622" s="193"/>
    </row>
    <row r="623" spans="11:18" ht="23.25" x14ac:dyDescent="0.2">
      <c r="K623" s="140"/>
      <c r="L623" s="69"/>
      <c r="M623" s="25"/>
      <c r="N623" s="130"/>
      <c r="O623" s="124"/>
      <c r="P623" s="194"/>
      <c r="Q623" s="193"/>
      <c r="R623" s="193"/>
    </row>
    <row r="624" spans="11:18" ht="23.25" x14ac:dyDescent="0.2">
      <c r="K624" s="140"/>
      <c r="L624" s="69"/>
      <c r="M624" s="25"/>
      <c r="N624" s="130"/>
      <c r="O624" s="124"/>
      <c r="P624" s="194"/>
      <c r="Q624" s="193"/>
      <c r="R624" s="193"/>
    </row>
    <row r="625" spans="11:18" ht="23.25" x14ac:dyDescent="0.2">
      <c r="K625" s="140"/>
      <c r="L625" s="69"/>
      <c r="M625" s="25"/>
      <c r="N625" s="130"/>
      <c r="O625" s="124"/>
      <c r="P625" s="194"/>
      <c r="Q625" s="193"/>
      <c r="R625" s="193"/>
    </row>
    <row r="626" spans="11:18" ht="23.25" x14ac:dyDescent="0.2">
      <c r="K626" s="140"/>
      <c r="L626" s="69"/>
      <c r="M626" s="25"/>
      <c r="N626" s="130"/>
      <c r="O626" s="124"/>
      <c r="P626" s="194"/>
      <c r="Q626" s="193"/>
      <c r="R626" s="193"/>
    </row>
    <row r="627" spans="11:18" ht="23.25" x14ac:dyDescent="0.2">
      <c r="K627" s="140"/>
      <c r="L627" s="69"/>
      <c r="M627" s="25"/>
      <c r="N627" s="130"/>
      <c r="O627" s="124"/>
      <c r="P627" s="194"/>
      <c r="Q627" s="193"/>
      <c r="R627" s="193"/>
    </row>
    <row r="628" spans="11:18" ht="23.25" x14ac:dyDescent="0.2">
      <c r="K628" s="140"/>
      <c r="L628" s="69"/>
      <c r="M628" s="25"/>
      <c r="N628" s="130"/>
      <c r="O628" s="124"/>
      <c r="P628" s="194"/>
      <c r="Q628" s="193"/>
      <c r="R628" s="193"/>
    </row>
    <row r="629" spans="11:18" ht="23.25" x14ac:dyDescent="0.2">
      <c r="K629" s="140"/>
      <c r="L629" s="69"/>
      <c r="M629" s="25"/>
      <c r="N629" s="130"/>
      <c r="O629" s="124"/>
      <c r="P629" s="194"/>
      <c r="Q629" s="193"/>
      <c r="R629" s="193"/>
    </row>
    <row r="630" spans="11:18" ht="23.25" x14ac:dyDescent="0.2">
      <c r="K630" s="140"/>
      <c r="L630" s="69"/>
      <c r="M630" s="25"/>
      <c r="N630" s="130"/>
      <c r="O630" s="124"/>
      <c r="P630" s="194"/>
      <c r="Q630" s="193"/>
      <c r="R630" s="193"/>
    </row>
    <row r="631" spans="11:18" ht="23.25" x14ac:dyDescent="0.2">
      <c r="K631" s="140"/>
      <c r="L631" s="69"/>
      <c r="M631" s="25"/>
      <c r="N631" s="130"/>
      <c r="O631" s="124"/>
      <c r="P631" s="194"/>
      <c r="Q631" s="193"/>
      <c r="R631" s="193"/>
    </row>
    <row r="632" spans="11:18" ht="23.25" x14ac:dyDescent="0.2">
      <c r="K632" s="140"/>
      <c r="L632" s="69"/>
      <c r="M632" s="25"/>
      <c r="N632" s="130"/>
      <c r="O632" s="124"/>
      <c r="P632" s="194"/>
      <c r="Q632" s="193"/>
      <c r="R632" s="193"/>
    </row>
    <row r="633" spans="11:18" ht="23.25" x14ac:dyDescent="0.2">
      <c r="K633" s="140"/>
      <c r="L633" s="69"/>
      <c r="M633" s="25"/>
      <c r="N633" s="130"/>
      <c r="O633" s="124"/>
      <c r="P633" s="194"/>
      <c r="Q633" s="193"/>
      <c r="R633" s="193"/>
    </row>
    <row r="634" spans="11:18" ht="23.25" x14ac:dyDescent="0.2">
      <c r="K634" s="140"/>
      <c r="L634" s="69"/>
      <c r="M634" s="25"/>
      <c r="N634" s="130"/>
      <c r="O634" s="124"/>
      <c r="P634" s="194"/>
      <c r="Q634" s="193"/>
      <c r="R634" s="193"/>
    </row>
    <row r="635" spans="11:18" ht="23.25" x14ac:dyDescent="0.2">
      <c r="K635" s="140"/>
      <c r="L635" s="69"/>
      <c r="M635" s="25"/>
      <c r="N635" s="130"/>
      <c r="O635" s="124"/>
      <c r="P635" s="194"/>
      <c r="Q635" s="193"/>
      <c r="R635" s="193"/>
    </row>
    <row r="636" spans="11:18" ht="23.25" x14ac:dyDescent="0.2">
      <c r="K636" s="140"/>
      <c r="L636" s="69"/>
      <c r="M636" s="25"/>
      <c r="N636" s="130"/>
      <c r="O636" s="124"/>
      <c r="P636" s="194"/>
      <c r="Q636" s="193"/>
      <c r="R636" s="193"/>
    </row>
    <row r="637" spans="11:18" ht="23.25" x14ac:dyDescent="0.2">
      <c r="K637" s="140"/>
      <c r="L637" s="69"/>
      <c r="M637" s="25"/>
      <c r="N637" s="130"/>
      <c r="O637" s="124"/>
      <c r="P637" s="194"/>
      <c r="Q637" s="193"/>
      <c r="R637" s="193"/>
    </row>
    <row r="638" spans="11:18" ht="23.25" x14ac:dyDescent="0.2">
      <c r="K638" s="140"/>
      <c r="L638" s="69"/>
      <c r="M638" s="25"/>
      <c r="N638" s="130"/>
      <c r="O638" s="124"/>
      <c r="P638" s="194"/>
      <c r="Q638" s="193"/>
      <c r="R638" s="193"/>
    </row>
    <row r="639" spans="11:18" ht="23.25" x14ac:dyDescent="0.2">
      <c r="K639" s="140"/>
      <c r="L639" s="69"/>
      <c r="M639" s="25"/>
      <c r="N639" s="130"/>
      <c r="O639" s="124"/>
      <c r="P639" s="194"/>
      <c r="Q639" s="193"/>
      <c r="R639" s="193"/>
    </row>
    <row r="640" spans="11:18" ht="23.25" x14ac:dyDescent="0.2">
      <c r="K640" s="140"/>
      <c r="L640" s="69"/>
      <c r="M640" s="25"/>
      <c r="N640" s="130"/>
      <c r="O640" s="124"/>
      <c r="P640" s="194"/>
      <c r="Q640" s="193"/>
      <c r="R640" s="193"/>
    </row>
    <row r="641" spans="11:18" ht="23.25" x14ac:dyDescent="0.2">
      <c r="K641" s="140"/>
      <c r="L641" s="221"/>
      <c r="M641" s="128"/>
      <c r="N641" s="130"/>
      <c r="O641" s="124"/>
      <c r="P641" s="194"/>
      <c r="Q641" s="193"/>
      <c r="R641" s="193"/>
    </row>
    <row r="642" spans="11:18" ht="23.25" x14ac:dyDescent="0.2">
      <c r="K642" s="140"/>
      <c r="L642" s="221"/>
      <c r="M642" s="128"/>
      <c r="N642" s="130"/>
      <c r="O642" s="124"/>
      <c r="P642" s="194"/>
      <c r="Q642" s="193"/>
      <c r="R642" s="193"/>
    </row>
    <row r="643" spans="11:18" ht="18.75" x14ac:dyDescent="0.2">
      <c r="K643" s="76"/>
      <c r="L643" s="46"/>
      <c r="M643" s="111"/>
      <c r="N643" s="102"/>
      <c r="O643" s="95"/>
      <c r="P643" s="194"/>
      <c r="Q643" s="193"/>
      <c r="R643" s="193"/>
    </row>
    <row r="644" spans="11:18" ht="18" x14ac:dyDescent="0.2">
      <c r="K644" s="199"/>
      <c r="L644" s="83"/>
      <c r="M644" s="199"/>
      <c r="N644" s="200"/>
      <c r="O644" s="83"/>
      <c r="P644" s="194"/>
      <c r="Q644" s="193"/>
      <c r="R644" s="193"/>
    </row>
    <row r="645" spans="11:18" ht="23.25" x14ac:dyDescent="0.2">
      <c r="K645" s="76"/>
      <c r="L645" s="74"/>
      <c r="M645" s="25"/>
      <c r="N645" s="126"/>
      <c r="O645" s="124"/>
      <c r="P645" s="194"/>
      <c r="Q645" s="193"/>
      <c r="R645" s="193"/>
    </row>
    <row r="646" spans="11:18" ht="23.25" x14ac:dyDescent="0.2">
      <c r="K646" s="76"/>
      <c r="L646" s="74"/>
      <c r="M646" s="25"/>
      <c r="N646" s="126"/>
      <c r="O646" s="124"/>
      <c r="P646" s="194"/>
      <c r="Q646" s="193"/>
      <c r="R646" s="193"/>
    </row>
    <row r="647" spans="11:18" ht="23.25" x14ac:dyDescent="0.2">
      <c r="K647" s="76"/>
      <c r="L647" s="74"/>
      <c r="M647" s="25"/>
      <c r="N647" s="126"/>
      <c r="O647" s="124"/>
      <c r="P647" s="194"/>
      <c r="Q647" s="193"/>
      <c r="R647" s="193"/>
    </row>
    <row r="648" spans="11:18" ht="23.25" x14ac:dyDescent="0.2">
      <c r="K648" s="76"/>
      <c r="L648" s="74"/>
      <c r="M648" s="220"/>
      <c r="N648" s="126"/>
      <c r="O648" s="124"/>
      <c r="P648" s="194"/>
      <c r="Q648" s="193"/>
      <c r="R648" s="193"/>
    </row>
    <row r="649" spans="11:18" ht="23.25" x14ac:dyDescent="0.2">
      <c r="K649" s="76"/>
      <c r="L649" s="74"/>
      <c r="M649" s="25"/>
      <c r="N649" s="130"/>
      <c r="O649" s="124"/>
      <c r="P649" s="194"/>
      <c r="Q649" s="193"/>
      <c r="R649" s="193"/>
    </row>
    <row r="650" spans="11:18" ht="18.75" x14ac:dyDescent="0.2">
      <c r="K650" s="76"/>
      <c r="L650" s="45"/>
      <c r="M650" s="111"/>
      <c r="N650" s="102"/>
      <c r="O650" s="80"/>
      <c r="P650" s="194"/>
      <c r="Q650" s="193"/>
      <c r="R650" s="193"/>
    </row>
    <row r="651" spans="11:18" ht="18.75" x14ac:dyDescent="0.2">
      <c r="K651" s="76"/>
      <c r="L651" s="45"/>
      <c r="M651" s="111"/>
      <c r="N651" s="102"/>
      <c r="O651" s="80"/>
      <c r="P651" s="194"/>
      <c r="Q651" s="193"/>
      <c r="R651" s="193"/>
    </row>
    <row r="652" spans="11:18" ht="18.75" x14ac:dyDescent="0.2">
      <c r="K652" s="76"/>
      <c r="L652" s="45"/>
      <c r="M652" s="111"/>
      <c r="N652" s="102"/>
      <c r="O652" s="80"/>
      <c r="P652" s="194"/>
      <c r="Q652" s="193"/>
      <c r="R652" s="193"/>
    </row>
    <row r="653" spans="11:18" ht="18.75" x14ac:dyDescent="0.2">
      <c r="K653" s="76"/>
      <c r="L653" s="45"/>
      <c r="M653" s="111"/>
      <c r="N653" s="102"/>
      <c r="O653" s="80"/>
      <c r="P653" s="194"/>
      <c r="Q653" s="193"/>
      <c r="R653" s="193"/>
    </row>
    <row r="654" spans="11:18" ht="18.75" x14ac:dyDescent="0.2">
      <c r="K654" s="76"/>
      <c r="L654" s="45"/>
      <c r="M654" s="111"/>
      <c r="N654" s="102"/>
      <c r="O654" s="80"/>
      <c r="P654" s="194"/>
      <c r="Q654" s="193"/>
      <c r="R654" s="193"/>
    </row>
    <row r="655" spans="11:18" ht="18" x14ac:dyDescent="0.2">
      <c r="K655" s="199"/>
      <c r="L655" s="83"/>
      <c r="M655" s="199"/>
      <c r="N655" s="200"/>
      <c r="O655" s="83"/>
      <c r="P655" s="194"/>
      <c r="Q655" s="193"/>
      <c r="R655" s="193"/>
    </row>
    <row r="656" spans="11:18" ht="23.25" x14ac:dyDescent="0.2">
      <c r="K656" s="76"/>
      <c r="L656" s="25"/>
      <c r="M656" s="25"/>
      <c r="N656" s="126"/>
      <c r="O656" s="124"/>
      <c r="P656" s="194"/>
      <c r="Q656" s="193"/>
      <c r="R656" s="193"/>
    </row>
    <row r="657" spans="11:18" ht="23.25" x14ac:dyDescent="0.2">
      <c r="K657" s="76"/>
      <c r="L657" s="25"/>
      <c r="M657" s="25"/>
      <c r="N657" s="126"/>
      <c r="O657" s="124"/>
      <c r="P657" s="194"/>
      <c r="Q657" s="193"/>
      <c r="R657" s="193"/>
    </row>
    <row r="658" spans="11:18" ht="23.25" x14ac:dyDescent="0.2">
      <c r="K658" s="76"/>
      <c r="L658" s="25"/>
      <c r="M658" s="25"/>
      <c r="N658" s="130"/>
      <c r="O658" s="124"/>
      <c r="P658" s="194"/>
      <c r="Q658" s="193"/>
      <c r="R658" s="193"/>
    </row>
    <row r="659" spans="11:18" ht="18.75" x14ac:dyDescent="0.2">
      <c r="K659" s="76"/>
      <c r="L659" s="45"/>
      <c r="M659" s="111"/>
      <c r="N659" s="100"/>
      <c r="O659" s="66"/>
      <c r="P659" s="194"/>
      <c r="Q659" s="193"/>
      <c r="R659" s="193"/>
    </row>
    <row r="660" spans="11:18" ht="18.75" x14ac:dyDescent="0.2">
      <c r="K660" s="76"/>
      <c r="L660" s="45"/>
      <c r="M660" s="111"/>
      <c r="N660" s="100"/>
      <c r="O660" s="66"/>
      <c r="P660" s="194"/>
      <c r="Q660" s="193"/>
      <c r="R660" s="193"/>
    </row>
    <row r="661" spans="11:18" ht="18.75" x14ac:dyDescent="0.2">
      <c r="K661" s="76"/>
      <c r="L661" s="45"/>
      <c r="M661" s="111"/>
      <c r="N661" s="100"/>
      <c r="O661" s="66"/>
      <c r="P661" s="194"/>
      <c r="Q661" s="193"/>
      <c r="R661" s="193"/>
    </row>
    <row r="662" spans="11:18" ht="18" x14ac:dyDescent="0.2">
      <c r="K662" s="199"/>
      <c r="L662" s="199"/>
      <c r="M662" s="199"/>
      <c r="N662" s="199"/>
      <c r="O662" s="199"/>
      <c r="P662" s="194"/>
      <c r="Q662" s="193"/>
      <c r="R662" s="193"/>
    </row>
    <row r="663" spans="11:18" ht="23.25" x14ac:dyDescent="0.2">
      <c r="K663" s="76"/>
      <c r="L663" s="25"/>
      <c r="M663" s="25"/>
      <c r="N663" s="130"/>
      <c r="O663" s="124"/>
      <c r="P663" s="194"/>
      <c r="Q663" s="193"/>
      <c r="R663" s="193"/>
    </row>
    <row r="664" spans="11:18" ht="23.25" x14ac:dyDescent="0.2">
      <c r="K664" s="76"/>
      <c r="L664" s="25"/>
      <c r="M664" s="25"/>
      <c r="N664" s="130"/>
      <c r="O664" s="124"/>
      <c r="P664" s="194"/>
      <c r="Q664" s="193"/>
      <c r="R664" s="193"/>
    </row>
    <row r="665" spans="11:18" ht="23.25" x14ac:dyDescent="0.2">
      <c r="K665" s="148"/>
      <c r="L665" s="73"/>
      <c r="M665" s="73"/>
      <c r="N665" s="144"/>
      <c r="O665" s="134"/>
      <c r="P665" s="194"/>
      <c r="Q665" s="193"/>
      <c r="R665" s="193"/>
    </row>
    <row r="666" spans="11:18" ht="23.25" x14ac:dyDescent="0.2">
      <c r="K666" s="140"/>
      <c r="L666" s="25"/>
      <c r="M666" s="25"/>
      <c r="N666" s="130"/>
      <c r="O666" s="124"/>
      <c r="P666" s="194"/>
      <c r="Q666" s="193"/>
      <c r="R666" s="193"/>
    </row>
    <row r="667" spans="11:18" ht="23.25" x14ac:dyDescent="0.2">
      <c r="K667" s="140"/>
      <c r="L667" s="128"/>
      <c r="M667" s="128"/>
      <c r="N667" s="130"/>
      <c r="O667" s="124"/>
      <c r="P667" s="194"/>
      <c r="Q667" s="193"/>
      <c r="R667" s="193"/>
    </row>
    <row r="668" spans="11:18" ht="18" x14ac:dyDescent="0.2">
      <c r="K668" s="200"/>
      <c r="L668" s="200"/>
      <c r="M668" s="200"/>
      <c r="N668" s="200"/>
      <c r="O668" s="200"/>
      <c r="P668" s="194"/>
      <c r="Q668" s="193"/>
      <c r="R668" s="193"/>
    </row>
    <row r="669" spans="11:18" ht="23.25" x14ac:dyDescent="0.2">
      <c r="K669" s="140"/>
      <c r="L669" s="25"/>
      <c r="M669" s="25"/>
      <c r="N669" s="130"/>
      <c r="O669" s="124"/>
      <c r="P669" s="194"/>
      <c r="Q669" s="193"/>
      <c r="R669" s="193"/>
    </row>
    <row r="670" spans="11:18" ht="23.25" x14ac:dyDescent="0.2">
      <c r="K670" s="140"/>
      <c r="L670" s="25"/>
      <c r="M670" s="25"/>
      <c r="N670" s="130"/>
      <c r="O670" s="142"/>
      <c r="P670" s="194"/>
      <c r="Q670" s="193"/>
      <c r="R670" s="193"/>
    </row>
    <row r="671" spans="11:18" ht="23.25" x14ac:dyDescent="0.2">
      <c r="K671" s="76"/>
      <c r="L671" s="25"/>
      <c r="M671" s="25"/>
      <c r="N671" s="130"/>
      <c r="O671" s="124"/>
      <c r="P671" s="194"/>
      <c r="Q671" s="193"/>
      <c r="R671" s="193"/>
    </row>
    <row r="672" spans="11:18" ht="23.25" x14ac:dyDescent="0.2">
      <c r="K672" s="76"/>
      <c r="L672" s="25"/>
      <c r="M672" s="25"/>
      <c r="N672" s="130"/>
      <c r="O672" s="124"/>
      <c r="P672" s="194"/>
      <c r="Q672" s="193"/>
      <c r="R672" s="193"/>
    </row>
    <row r="673" spans="11:18" ht="23.25" x14ac:dyDescent="0.2">
      <c r="K673" s="76"/>
      <c r="L673" s="25"/>
      <c r="M673" s="25"/>
      <c r="N673" s="130"/>
      <c r="O673" s="124"/>
      <c r="P673" s="194"/>
      <c r="Q673" s="193"/>
      <c r="R673" s="193"/>
    </row>
    <row r="674" spans="11:18" ht="18.75" x14ac:dyDescent="0.2">
      <c r="K674" s="76"/>
      <c r="L674" s="45"/>
      <c r="M674" s="111"/>
      <c r="N674" s="103"/>
      <c r="O674" s="66"/>
      <c r="P674" s="194"/>
      <c r="Q674" s="193"/>
      <c r="R674" s="193"/>
    </row>
    <row r="675" spans="11:18" ht="18" x14ac:dyDescent="0.2">
      <c r="K675" s="76"/>
      <c r="L675" s="45"/>
      <c r="M675" s="113"/>
      <c r="N675" s="91"/>
      <c r="O675" s="96"/>
      <c r="P675" s="194"/>
      <c r="Q675" s="193"/>
      <c r="R675" s="193"/>
    </row>
    <row r="676" spans="11:18" ht="18" x14ac:dyDescent="0.2">
      <c r="K676" s="199"/>
      <c r="L676" s="83"/>
      <c r="M676" s="199"/>
      <c r="N676" s="200"/>
      <c r="O676" s="83"/>
      <c r="P676" s="194"/>
      <c r="Q676" s="193"/>
      <c r="R676" s="193"/>
    </row>
    <row r="677" spans="11:18" ht="23.25" x14ac:dyDescent="0.2">
      <c r="K677" s="76"/>
      <c r="L677" s="25"/>
      <c r="M677" s="220"/>
      <c r="N677" s="126"/>
      <c r="O677" s="124"/>
      <c r="P677" s="194"/>
      <c r="Q677" s="193"/>
      <c r="R677" s="193"/>
    </row>
    <row r="678" spans="11:18" ht="23.25" x14ac:dyDescent="0.2">
      <c r="K678" s="76"/>
      <c r="L678" s="25"/>
      <c r="M678" s="25"/>
      <c r="N678" s="130"/>
      <c r="O678" s="124"/>
      <c r="P678" s="194"/>
      <c r="Q678" s="193"/>
      <c r="R678" s="193"/>
    </row>
    <row r="679" spans="11:18" ht="23.25" x14ac:dyDescent="0.2">
      <c r="K679" s="76"/>
      <c r="L679" s="25"/>
      <c r="M679" s="220"/>
      <c r="N679" s="130"/>
      <c r="O679" s="124"/>
      <c r="P679" s="194"/>
      <c r="Q679" s="193"/>
      <c r="R679" s="193"/>
    </row>
    <row r="680" spans="11:18" ht="23.25" x14ac:dyDescent="0.2">
      <c r="K680" s="76"/>
      <c r="L680" s="25"/>
      <c r="M680" s="220"/>
      <c r="N680" s="130"/>
      <c r="O680" s="211"/>
      <c r="P680" s="194"/>
      <c r="Q680" s="193"/>
      <c r="R680" s="193"/>
    </row>
    <row r="681" spans="11:18" ht="23.25" x14ac:dyDescent="0.2">
      <c r="K681" s="76"/>
      <c r="L681" s="25"/>
      <c r="M681" s="220"/>
      <c r="N681" s="130"/>
      <c r="O681" s="124"/>
      <c r="P681" s="194"/>
      <c r="Q681" s="193"/>
      <c r="R681" s="193"/>
    </row>
    <row r="682" spans="11:18" ht="23.25" x14ac:dyDescent="0.2">
      <c r="K682" s="76"/>
      <c r="L682" s="25"/>
      <c r="M682" s="25"/>
      <c r="N682" s="130"/>
      <c r="O682" s="124"/>
      <c r="P682" s="194"/>
      <c r="Q682" s="193"/>
      <c r="R682" s="193"/>
    </row>
    <row r="683" spans="11:18" ht="18.75" x14ac:dyDescent="0.2">
      <c r="K683" s="76"/>
      <c r="L683" s="45"/>
      <c r="M683" s="111"/>
      <c r="N683" s="105"/>
      <c r="O683" s="66"/>
      <c r="P683" s="194"/>
      <c r="Q683" s="193"/>
      <c r="R683" s="193"/>
    </row>
    <row r="684" spans="11:18" ht="18.75" x14ac:dyDescent="0.2">
      <c r="K684" s="76"/>
      <c r="L684" s="45"/>
      <c r="M684" s="111"/>
      <c r="N684" s="100"/>
      <c r="O684" s="66"/>
      <c r="P684" s="194"/>
      <c r="Q684" s="193"/>
      <c r="R684" s="193"/>
    </row>
    <row r="685" spans="11:18" ht="18" x14ac:dyDescent="0.2">
      <c r="K685" s="199"/>
      <c r="L685" s="83"/>
      <c r="M685" s="199"/>
      <c r="N685" s="200"/>
      <c r="O685" s="83"/>
      <c r="P685" s="194"/>
      <c r="Q685" s="193"/>
      <c r="R685" s="193"/>
    </row>
    <row r="686" spans="11:18" ht="23.25" x14ac:dyDescent="0.2">
      <c r="K686" s="183"/>
      <c r="L686" s="25"/>
      <c r="M686" s="25"/>
      <c r="N686" s="130"/>
      <c r="O686" s="124"/>
      <c r="P686" s="194"/>
      <c r="Q686" s="193"/>
      <c r="R686" s="193"/>
    </row>
    <row r="687" spans="11:18" ht="23.25" x14ac:dyDescent="0.2">
      <c r="K687" s="131"/>
      <c r="L687" s="25"/>
      <c r="M687" s="25"/>
      <c r="N687" s="130"/>
      <c r="O687" s="124"/>
      <c r="P687" s="194"/>
      <c r="Q687" s="193"/>
      <c r="R687" s="193"/>
    </row>
    <row r="688" spans="11:18" ht="23.25" x14ac:dyDescent="0.2">
      <c r="K688" s="76"/>
      <c r="L688" s="25"/>
      <c r="M688" s="73"/>
      <c r="N688" s="130"/>
      <c r="O688" s="124"/>
      <c r="P688" s="194"/>
      <c r="Q688" s="193"/>
      <c r="R688" s="193"/>
    </row>
    <row r="689" spans="11:18" ht="23.25" x14ac:dyDescent="0.2">
      <c r="K689" s="76"/>
      <c r="L689" s="25"/>
      <c r="M689" s="25"/>
      <c r="N689" s="130"/>
      <c r="O689" s="124"/>
      <c r="P689" s="194"/>
      <c r="Q689" s="193"/>
      <c r="R689" s="193"/>
    </row>
    <row r="690" spans="11:18" ht="23.25" x14ac:dyDescent="0.2">
      <c r="K690" s="76"/>
      <c r="L690" s="45"/>
      <c r="M690" s="111"/>
      <c r="N690" s="102"/>
      <c r="O690" s="81"/>
      <c r="P690" s="194"/>
      <c r="Q690" s="193"/>
      <c r="R690" s="193"/>
    </row>
    <row r="691" spans="11:18" ht="21" x14ac:dyDescent="0.2">
      <c r="K691" s="76"/>
      <c r="L691" s="45"/>
      <c r="M691" s="111"/>
      <c r="N691" s="105"/>
      <c r="O691" s="82"/>
      <c r="P691" s="194"/>
      <c r="Q691" s="193"/>
      <c r="R691" s="193"/>
    </row>
    <row r="692" spans="11:18" ht="18" x14ac:dyDescent="0.2">
      <c r="K692" s="199"/>
      <c r="L692" s="83"/>
      <c r="M692" s="199"/>
      <c r="N692" s="200"/>
      <c r="O692" s="83"/>
      <c r="P692" s="194"/>
      <c r="Q692" s="193"/>
      <c r="R692" s="193"/>
    </row>
    <row r="693" spans="11:18" ht="23.25" x14ac:dyDescent="0.2">
      <c r="K693" s="76"/>
      <c r="L693" s="220"/>
      <c r="M693" s="25"/>
      <c r="N693" s="130"/>
      <c r="O693" s="124"/>
      <c r="P693" s="194"/>
      <c r="Q693" s="193"/>
      <c r="R693" s="193"/>
    </row>
    <row r="694" spans="11:18" ht="23.25" x14ac:dyDescent="0.2">
      <c r="K694" s="76"/>
      <c r="L694" s="220"/>
      <c r="M694" s="25"/>
      <c r="N694" s="130"/>
      <c r="O694" s="124"/>
      <c r="P694" s="194"/>
      <c r="Q694" s="193"/>
      <c r="R694" s="193"/>
    </row>
    <row r="695" spans="11:18" ht="23.25" x14ac:dyDescent="0.2">
      <c r="K695" s="76"/>
      <c r="L695" s="220"/>
      <c r="M695" s="25"/>
      <c r="N695" s="130"/>
      <c r="O695" s="124"/>
      <c r="P695" s="194"/>
      <c r="Q695" s="193"/>
      <c r="R695" s="193"/>
    </row>
    <row r="696" spans="11:18" ht="23.25" x14ac:dyDescent="0.2">
      <c r="K696" s="76"/>
      <c r="L696" s="220"/>
      <c r="M696" s="25"/>
      <c r="N696" s="130"/>
      <c r="O696" s="124"/>
      <c r="P696" s="194"/>
      <c r="Q696" s="193"/>
      <c r="R696" s="193"/>
    </row>
    <row r="697" spans="11:18" ht="18.75" x14ac:dyDescent="0.2">
      <c r="K697" s="76"/>
      <c r="L697" s="45"/>
      <c r="M697" s="111"/>
      <c r="N697" s="100"/>
      <c r="O697" s="66"/>
      <c r="P697" s="194"/>
      <c r="Q697" s="193"/>
      <c r="R697" s="193"/>
    </row>
    <row r="698" spans="11:18" ht="18.75" x14ac:dyDescent="0.2">
      <c r="K698" s="76"/>
      <c r="L698" s="45"/>
      <c r="M698" s="111"/>
      <c r="N698" s="100"/>
      <c r="O698" s="66"/>
      <c r="P698" s="194"/>
      <c r="Q698" s="193"/>
      <c r="R698" s="193"/>
    </row>
    <row r="699" spans="11:18" ht="18" x14ac:dyDescent="0.2">
      <c r="K699" s="199"/>
      <c r="L699" s="83"/>
      <c r="M699" s="199"/>
      <c r="N699" s="200"/>
      <c r="O699" s="83"/>
      <c r="P699" s="194"/>
      <c r="Q699" s="193"/>
      <c r="R699" s="193"/>
    </row>
    <row r="700" spans="11:18" ht="24" thickBot="1" x14ac:dyDescent="0.25">
      <c r="K700" s="76"/>
      <c r="L700" s="50"/>
      <c r="M700" s="25"/>
      <c r="N700" s="130"/>
      <c r="O700" s="124"/>
      <c r="P700" s="194"/>
      <c r="Q700" s="193"/>
      <c r="R700" s="193"/>
    </row>
    <row r="701" spans="11:18" ht="19.5" thickTop="1" x14ac:dyDescent="0.2">
      <c r="K701" s="76"/>
      <c r="L701" s="45"/>
      <c r="M701" s="111"/>
      <c r="N701" s="100"/>
      <c r="O701" s="66"/>
      <c r="P701" s="194"/>
      <c r="Q701" s="193"/>
      <c r="R701" s="193"/>
    </row>
    <row r="702" spans="11:18" ht="21" x14ac:dyDescent="0.2">
      <c r="K702" s="76"/>
      <c r="L702" s="45"/>
      <c r="M702" s="111"/>
      <c r="N702" s="90"/>
      <c r="O702" s="82"/>
      <c r="P702" s="194"/>
      <c r="Q702" s="193"/>
      <c r="R702" s="193"/>
    </row>
    <row r="703" spans="11:18" ht="18" x14ac:dyDescent="0.2">
      <c r="K703" s="199"/>
      <c r="L703" s="83"/>
      <c r="M703" s="199"/>
      <c r="N703" s="200"/>
      <c r="O703" s="83"/>
      <c r="P703" s="194"/>
      <c r="Q703" s="193"/>
      <c r="R703" s="193"/>
    </row>
    <row r="704" spans="11:18" ht="23.25" x14ac:dyDescent="0.2">
      <c r="K704" s="76"/>
      <c r="L704" s="25"/>
      <c r="M704" s="25"/>
      <c r="N704" s="130"/>
      <c r="O704" s="124"/>
      <c r="P704" s="194"/>
      <c r="Q704" s="193"/>
      <c r="R704" s="193"/>
    </row>
    <row r="705" spans="11:18" ht="21" x14ac:dyDescent="0.2">
      <c r="K705" s="76"/>
      <c r="L705" s="45"/>
      <c r="M705" s="111"/>
      <c r="N705" s="90"/>
      <c r="O705" s="82"/>
      <c r="P705" s="194"/>
      <c r="Q705" s="193"/>
      <c r="R705" s="193"/>
    </row>
    <row r="706" spans="11:18" ht="18.75" x14ac:dyDescent="0.2">
      <c r="K706" s="76"/>
      <c r="L706" s="45"/>
      <c r="M706" s="111"/>
      <c r="N706" s="105"/>
      <c r="O706" s="66"/>
      <c r="P706" s="194"/>
      <c r="Q706" s="193"/>
      <c r="R706" s="193"/>
    </row>
    <row r="707" spans="11:18" ht="19.5" thickBot="1" x14ac:dyDescent="0.25">
      <c r="K707" s="76"/>
      <c r="L707" s="45"/>
      <c r="M707" s="111"/>
      <c r="N707" s="105"/>
      <c r="O707" s="66"/>
      <c r="P707" s="194"/>
      <c r="Q707" s="193"/>
      <c r="R707" s="193"/>
    </row>
    <row r="708" spans="11:18" ht="22.5" thickBot="1" x14ac:dyDescent="0.25">
      <c r="K708" s="205"/>
      <c r="L708" s="206"/>
      <c r="M708" s="205"/>
      <c r="N708" s="207"/>
      <c r="O708" s="206"/>
      <c r="P708" s="208"/>
      <c r="Q708" s="193"/>
      <c r="R708" s="193"/>
    </row>
    <row r="709" spans="11:18" ht="23.25" x14ac:dyDescent="0.2">
      <c r="K709" s="76"/>
      <c r="L709" s="46"/>
      <c r="M709" s="111"/>
      <c r="N709" s="104"/>
      <c r="O709" s="97"/>
      <c r="P709" s="194"/>
      <c r="Q709" s="193"/>
      <c r="R709" s="193"/>
    </row>
    <row r="710" spans="11:18" ht="23.25" x14ac:dyDescent="0.2">
      <c r="K710" s="76"/>
      <c r="L710" s="46"/>
      <c r="M710" s="111"/>
      <c r="N710" s="104"/>
      <c r="O710" s="97"/>
      <c r="P710" s="194"/>
      <c r="Q710" s="193"/>
      <c r="R710" s="193"/>
    </row>
    <row r="711" spans="11:18" ht="23.25" x14ac:dyDescent="0.2">
      <c r="K711" s="76"/>
      <c r="L711" s="46"/>
      <c r="M711" s="115"/>
      <c r="N711" s="104"/>
      <c r="O711" s="97"/>
      <c r="P711" s="194"/>
      <c r="Q711" s="193"/>
      <c r="R711" s="193"/>
    </row>
    <row r="712" spans="11:18" ht="23.25" x14ac:dyDescent="0.2">
      <c r="K712" s="76"/>
      <c r="L712" s="35"/>
      <c r="M712" s="69"/>
      <c r="N712" s="126"/>
      <c r="O712" s="124"/>
      <c r="P712" s="194"/>
      <c r="Q712" s="193"/>
      <c r="R712" s="193"/>
    </row>
    <row r="713" spans="11:18" ht="23.25" x14ac:dyDescent="0.2">
      <c r="K713" s="76"/>
      <c r="L713" s="35"/>
      <c r="M713" s="69"/>
      <c r="N713" s="126"/>
      <c r="O713" s="124"/>
      <c r="P713" s="194"/>
      <c r="Q713" s="193"/>
      <c r="R713" s="193"/>
    </row>
    <row r="714" spans="11:18" ht="23.25" x14ac:dyDescent="0.2">
      <c r="K714" s="76"/>
      <c r="L714" s="35"/>
      <c r="M714" s="25"/>
      <c r="N714" s="126"/>
      <c r="O714" s="124"/>
      <c r="P714" s="194"/>
      <c r="Q714" s="193"/>
      <c r="R714" s="193"/>
    </row>
    <row r="715" spans="11:18" ht="23.25" x14ac:dyDescent="0.2">
      <c r="K715" s="76"/>
      <c r="L715" s="35"/>
      <c r="M715" s="25"/>
      <c r="N715" s="126"/>
      <c r="O715" s="124"/>
      <c r="P715" s="194"/>
      <c r="Q715" s="193"/>
      <c r="R715" s="193"/>
    </row>
    <row r="716" spans="11:18" ht="20.25" x14ac:dyDescent="0.3">
      <c r="K716" s="76"/>
      <c r="L716" s="35"/>
      <c r="M716" s="25"/>
      <c r="N716" s="195"/>
      <c r="O716" s="222"/>
      <c r="P716" s="194"/>
      <c r="Q716" s="193"/>
      <c r="R716" s="193"/>
    </row>
    <row r="717" spans="11:18" ht="23.25" x14ac:dyDescent="0.2">
      <c r="K717" s="76"/>
      <c r="L717" s="35"/>
      <c r="M717" s="25"/>
      <c r="N717" s="126"/>
      <c r="O717" s="124"/>
      <c r="P717" s="194"/>
      <c r="Q717" s="193"/>
      <c r="R717" s="193"/>
    </row>
    <row r="718" spans="11:18" ht="23.25" x14ac:dyDescent="0.2">
      <c r="K718" s="76"/>
      <c r="L718" s="35"/>
      <c r="M718" s="25"/>
      <c r="N718" s="126"/>
      <c r="O718" s="124"/>
      <c r="P718" s="194"/>
      <c r="Q718" s="193"/>
      <c r="R718" s="193"/>
    </row>
    <row r="719" spans="11:18" ht="23.25" x14ac:dyDescent="0.2">
      <c r="K719" s="76"/>
      <c r="L719" s="35"/>
      <c r="M719" s="69"/>
      <c r="N719" s="126"/>
      <c r="O719" s="124"/>
      <c r="P719" s="194"/>
      <c r="Q719" s="193"/>
      <c r="R719" s="193"/>
    </row>
    <row r="720" spans="11:18" ht="23.25" x14ac:dyDescent="0.2">
      <c r="K720" s="140"/>
      <c r="L720" s="35"/>
      <c r="M720" s="25"/>
      <c r="N720" s="126"/>
      <c r="O720" s="124"/>
      <c r="P720" s="194"/>
      <c r="Q720" s="193"/>
      <c r="R720" s="193"/>
    </row>
    <row r="721" spans="11:18" ht="23.25" x14ac:dyDescent="0.2">
      <c r="K721" s="140"/>
      <c r="L721" s="35"/>
      <c r="M721" s="25"/>
      <c r="N721" s="130"/>
      <c r="O721" s="124"/>
      <c r="P721" s="194"/>
      <c r="Q721" s="193"/>
      <c r="R721" s="193"/>
    </row>
    <row r="722" spans="11:18" ht="23.25" x14ac:dyDescent="0.2">
      <c r="K722" s="140"/>
      <c r="L722" s="35"/>
      <c r="M722" s="25"/>
      <c r="N722" s="130"/>
      <c r="O722" s="124"/>
      <c r="P722" s="194"/>
      <c r="Q722" s="193"/>
      <c r="R722" s="193"/>
    </row>
    <row r="723" spans="11:18" ht="23.25" x14ac:dyDescent="0.2">
      <c r="K723" s="140"/>
      <c r="L723" s="35"/>
      <c r="M723" s="69"/>
      <c r="N723" s="130"/>
      <c r="O723" s="124"/>
      <c r="P723" s="194"/>
      <c r="Q723" s="193"/>
      <c r="R723" s="193"/>
    </row>
    <row r="724" spans="11:18" ht="23.25" x14ac:dyDescent="0.2">
      <c r="K724" s="148"/>
      <c r="L724" s="189"/>
      <c r="M724" s="73"/>
      <c r="N724" s="144"/>
      <c r="O724" s="134"/>
      <c r="P724" s="217"/>
      <c r="Q724" s="193"/>
      <c r="R724" s="193"/>
    </row>
    <row r="725" spans="11:18" ht="23.25" x14ac:dyDescent="0.2">
      <c r="K725" s="140"/>
      <c r="L725" s="189"/>
      <c r="M725" s="25"/>
      <c r="N725" s="130"/>
      <c r="O725" s="124"/>
      <c r="P725" s="217"/>
      <c r="Q725" s="193"/>
      <c r="R725" s="193"/>
    </row>
    <row r="726" spans="11:18" ht="23.25" x14ac:dyDescent="0.2">
      <c r="K726" s="140"/>
      <c r="L726" s="189"/>
      <c r="M726" s="25"/>
      <c r="N726" s="130"/>
      <c r="O726" s="142"/>
      <c r="P726" s="217"/>
      <c r="Q726" s="193"/>
      <c r="R726" s="193"/>
    </row>
    <row r="727" spans="11:18" ht="23.25" x14ac:dyDescent="0.2">
      <c r="K727" s="140"/>
      <c r="L727" s="189"/>
      <c r="M727" s="25"/>
      <c r="N727" s="130"/>
      <c r="O727" s="124"/>
      <c r="P727" s="217"/>
      <c r="Q727" s="193"/>
      <c r="R727" s="193"/>
    </row>
    <row r="728" spans="11:18" ht="23.25" x14ac:dyDescent="0.2">
      <c r="K728" s="140"/>
      <c r="L728" s="189"/>
      <c r="M728" s="25"/>
      <c r="N728" s="130"/>
      <c r="O728" s="124"/>
      <c r="P728" s="217"/>
      <c r="Q728" s="193"/>
      <c r="R728" s="193"/>
    </row>
    <row r="729" spans="11:18" ht="23.25" x14ac:dyDescent="0.2">
      <c r="K729" s="140"/>
      <c r="L729" s="189"/>
      <c r="M729" s="25"/>
      <c r="N729" s="130"/>
      <c r="O729" s="124"/>
      <c r="P729" s="217"/>
      <c r="Q729" s="193"/>
      <c r="R729" s="193"/>
    </row>
    <row r="730" spans="11:18" ht="23.25" x14ac:dyDescent="0.2">
      <c r="K730" s="140"/>
      <c r="L730" s="167"/>
      <c r="M730" s="128"/>
      <c r="N730" s="130"/>
      <c r="O730" s="124"/>
      <c r="P730" s="223"/>
      <c r="Q730" s="193"/>
      <c r="R730" s="193"/>
    </row>
    <row r="731" spans="11:18" ht="23.25" x14ac:dyDescent="0.2">
      <c r="K731" s="140"/>
      <c r="L731" s="167"/>
      <c r="M731" s="25"/>
      <c r="N731" s="130"/>
      <c r="O731" s="124"/>
      <c r="P731" s="223"/>
      <c r="Q731" s="193"/>
      <c r="R731" s="193"/>
    </row>
    <row r="732" spans="11:18" ht="23.25" x14ac:dyDescent="0.2">
      <c r="K732" s="140"/>
      <c r="L732" s="167"/>
      <c r="M732" s="73"/>
      <c r="N732" s="130"/>
      <c r="O732" s="124"/>
      <c r="P732" s="223"/>
      <c r="Q732" s="193"/>
      <c r="R732" s="193"/>
    </row>
    <row r="733" spans="11:18" ht="23.25" x14ac:dyDescent="0.2">
      <c r="K733" s="140"/>
      <c r="L733" s="167"/>
      <c r="M733" s="73"/>
      <c r="N733" s="130"/>
      <c r="O733" s="124"/>
      <c r="P733" s="223"/>
      <c r="Q733" s="193"/>
      <c r="R733" s="193"/>
    </row>
    <row r="734" spans="11:18" ht="23.25" x14ac:dyDescent="0.2">
      <c r="K734" s="140"/>
      <c r="L734" s="167"/>
      <c r="M734" s="25"/>
      <c r="N734" s="130"/>
      <c r="O734" s="124"/>
      <c r="P734" s="223"/>
      <c r="Q734" s="193"/>
      <c r="R734" s="193"/>
    </row>
    <row r="735" spans="11:18" ht="23.25" x14ac:dyDescent="0.2">
      <c r="K735" s="188"/>
      <c r="L735" s="224"/>
      <c r="M735" s="73"/>
      <c r="N735" s="144"/>
      <c r="O735" s="134"/>
      <c r="P735" s="223"/>
      <c r="Q735" s="193"/>
      <c r="R735" s="193"/>
    </row>
    <row r="736" spans="11:18" ht="23.25" x14ac:dyDescent="0.2">
      <c r="K736" s="140"/>
      <c r="L736" s="224"/>
      <c r="M736" s="25"/>
      <c r="N736" s="130"/>
      <c r="O736" s="124"/>
      <c r="P736" s="223"/>
      <c r="Q736" s="193"/>
      <c r="R736" s="193"/>
    </row>
    <row r="737" spans="11:18" ht="23.25" x14ac:dyDescent="0.2">
      <c r="K737" s="140"/>
      <c r="L737" s="224"/>
      <c r="M737" s="45"/>
      <c r="N737" s="149"/>
      <c r="O737" s="124"/>
      <c r="P737" s="223"/>
      <c r="Q737" s="193"/>
      <c r="R737" s="193"/>
    </row>
    <row r="738" spans="11:18" ht="23.25" x14ac:dyDescent="0.3">
      <c r="K738" s="140"/>
      <c r="L738" s="224"/>
      <c r="M738" s="69"/>
      <c r="N738" s="130"/>
      <c r="O738" s="225"/>
      <c r="P738" s="223"/>
      <c r="Q738" s="193"/>
      <c r="R738" s="193"/>
    </row>
    <row r="739" spans="11:18" ht="23.25" x14ac:dyDescent="0.2">
      <c r="K739" s="140"/>
      <c r="L739" s="224"/>
      <c r="M739" s="45"/>
      <c r="N739" s="130"/>
      <c r="O739" s="124"/>
      <c r="P739" s="223"/>
      <c r="Q739" s="193"/>
      <c r="R739" s="193"/>
    </row>
    <row r="740" spans="11:18" ht="23.25" x14ac:dyDescent="0.2">
      <c r="K740" s="140"/>
      <c r="L740" s="224"/>
      <c r="M740" s="69"/>
      <c r="N740" s="130"/>
      <c r="O740" s="124"/>
      <c r="P740" s="223"/>
      <c r="Q740" s="193"/>
      <c r="R740" s="193"/>
    </row>
    <row r="741" spans="11:18" ht="23.25" x14ac:dyDescent="0.2">
      <c r="K741" s="140"/>
      <c r="L741" s="224"/>
      <c r="M741" s="25"/>
      <c r="N741" s="130"/>
      <c r="O741" s="124"/>
      <c r="P741" s="223"/>
      <c r="Q741" s="193"/>
      <c r="R741" s="193"/>
    </row>
    <row r="742" spans="11:18" ht="23.25" x14ac:dyDescent="0.2">
      <c r="K742" s="140"/>
      <c r="L742" s="224"/>
      <c r="M742" s="69"/>
      <c r="N742" s="130"/>
      <c r="O742" s="124"/>
      <c r="P742" s="223"/>
      <c r="Q742" s="193"/>
      <c r="R742" s="193"/>
    </row>
    <row r="743" spans="11:18" ht="23.25" x14ac:dyDescent="0.2">
      <c r="K743" s="140"/>
      <c r="L743" s="224"/>
      <c r="M743" s="45"/>
      <c r="N743" s="130"/>
      <c r="O743" s="124"/>
      <c r="P743" s="223"/>
      <c r="Q743" s="193"/>
      <c r="R743" s="193"/>
    </row>
    <row r="744" spans="11:18" ht="23.25" x14ac:dyDescent="0.2">
      <c r="K744" s="140"/>
      <c r="L744" s="224"/>
      <c r="M744" s="27"/>
      <c r="N744" s="130"/>
      <c r="O744" s="124"/>
      <c r="P744" s="223"/>
      <c r="Q744" s="193"/>
      <c r="R744" s="193"/>
    </row>
    <row r="745" spans="11:18" ht="23.25" x14ac:dyDescent="0.2">
      <c r="K745" s="140"/>
      <c r="L745" s="224"/>
      <c r="M745" s="69"/>
      <c r="N745" s="130"/>
      <c r="O745" s="124"/>
      <c r="P745" s="223"/>
      <c r="Q745" s="193"/>
      <c r="R745" s="193"/>
    </row>
    <row r="746" spans="11:18" ht="23.25" x14ac:dyDescent="0.2">
      <c r="K746" s="140"/>
      <c r="L746" s="224"/>
      <c r="M746" s="25"/>
      <c r="N746" s="130"/>
      <c r="O746" s="124"/>
      <c r="P746" s="223"/>
      <c r="Q746" s="193"/>
      <c r="R746" s="193"/>
    </row>
    <row r="747" spans="11:18" ht="23.25" x14ac:dyDescent="0.2">
      <c r="K747" s="140"/>
      <c r="L747" s="224"/>
      <c r="M747" s="73"/>
      <c r="N747" s="130"/>
      <c r="O747" s="124"/>
      <c r="P747" s="223"/>
      <c r="Q747" s="193"/>
      <c r="R747" s="193"/>
    </row>
    <row r="748" spans="11:18" ht="23.25" x14ac:dyDescent="0.2">
      <c r="K748" s="140"/>
      <c r="L748" s="224"/>
      <c r="M748" s="69"/>
      <c r="N748" s="130"/>
      <c r="O748" s="124"/>
      <c r="P748" s="223"/>
      <c r="Q748" s="193"/>
      <c r="R748" s="193"/>
    </row>
    <row r="749" spans="11:18" ht="23.25" x14ac:dyDescent="0.2">
      <c r="K749" s="140"/>
      <c r="L749" s="35"/>
      <c r="M749" s="25"/>
      <c r="N749" s="126"/>
      <c r="O749" s="124"/>
      <c r="P749" s="223"/>
      <c r="Q749" s="193"/>
      <c r="R749" s="193"/>
    </row>
    <row r="750" spans="11:18" ht="18" x14ac:dyDescent="0.2">
      <c r="K750" s="199"/>
      <c r="L750" s="83"/>
      <c r="M750" s="199"/>
      <c r="N750" s="200"/>
      <c r="O750" s="83"/>
      <c r="P750" s="194"/>
      <c r="Q750" s="193"/>
      <c r="R750" s="193"/>
    </row>
    <row r="751" spans="11:18" ht="23.25" x14ac:dyDescent="0.2">
      <c r="K751" s="226"/>
      <c r="L751" s="25"/>
      <c r="M751" s="45"/>
      <c r="N751" s="126"/>
      <c r="O751" s="124"/>
      <c r="P751" s="194"/>
      <c r="Q751" s="193"/>
      <c r="R751" s="193"/>
    </row>
    <row r="752" spans="11:18" ht="23.25" x14ac:dyDescent="0.2">
      <c r="K752" s="76"/>
      <c r="L752" s="25"/>
      <c r="M752" s="45"/>
      <c r="N752" s="126"/>
      <c r="O752" s="124"/>
      <c r="P752" s="194"/>
      <c r="Q752" s="193"/>
      <c r="R752" s="193"/>
    </row>
    <row r="753" spans="11:18" ht="18.75" x14ac:dyDescent="0.2">
      <c r="K753" s="76"/>
      <c r="L753" s="46"/>
      <c r="M753" s="111"/>
      <c r="N753" s="100"/>
      <c r="O753" s="66"/>
      <c r="P753" s="194"/>
      <c r="Q753" s="193"/>
      <c r="R753" s="193"/>
    </row>
    <row r="754" spans="11:18" ht="18.75" x14ac:dyDescent="0.2">
      <c r="K754" s="76"/>
      <c r="L754" s="46"/>
      <c r="M754" s="111"/>
      <c r="N754" s="100"/>
      <c r="O754" s="66"/>
      <c r="P754" s="194"/>
      <c r="Q754" s="193"/>
      <c r="R754" s="193"/>
    </row>
    <row r="755" spans="11:18" ht="18.75" x14ac:dyDescent="0.2">
      <c r="K755" s="76"/>
      <c r="L755" s="46"/>
      <c r="M755" s="111"/>
      <c r="N755" s="100"/>
      <c r="O755" s="66"/>
      <c r="P755" s="194"/>
      <c r="Q755" s="193"/>
      <c r="R755" s="193"/>
    </row>
    <row r="756" spans="11:18" ht="18" x14ac:dyDescent="0.2">
      <c r="K756" s="199"/>
      <c r="L756" s="83"/>
      <c r="M756" s="199"/>
      <c r="N756" s="200"/>
      <c r="O756" s="83"/>
      <c r="P756" s="194"/>
      <c r="Q756" s="193"/>
      <c r="R756" s="193"/>
    </row>
    <row r="757" spans="11:18" ht="23.25" x14ac:dyDescent="0.2">
      <c r="K757" s="76"/>
      <c r="L757" s="25"/>
      <c r="M757" s="27"/>
      <c r="N757" s="126"/>
      <c r="O757" s="124"/>
      <c r="P757" s="194"/>
      <c r="Q757" s="193"/>
      <c r="R757" s="193"/>
    </row>
    <row r="758" spans="11:18" ht="23.25" x14ac:dyDescent="0.2">
      <c r="K758" s="76"/>
      <c r="L758" s="73"/>
      <c r="M758" s="227"/>
      <c r="N758" s="130"/>
      <c r="O758" s="124"/>
      <c r="P758" s="194"/>
      <c r="Q758" s="193"/>
      <c r="R758" s="193"/>
    </row>
    <row r="759" spans="11:18" ht="23.25" x14ac:dyDescent="0.2">
      <c r="K759" s="76"/>
      <c r="L759" s="25"/>
      <c r="M759" s="27"/>
      <c r="N759" s="126"/>
      <c r="O759" s="124"/>
      <c r="P759" s="194"/>
      <c r="Q759" s="193"/>
      <c r="R759" s="193"/>
    </row>
    <row r="760" spans="11:18" ht="23.25" x14ac:dyDescent="0.2">
      <c r="K760" s="148"/>
      <c r="L760" s="73"/>
      <c r="M760" s="227"/>
      <c r="N760" s="144"/>
      <c r="O760" s="134"/>
      <c r="P760" s="217"/>
      <c r="Q760" s="193"/>
      <c r="R760" s="193"/>
    </row>
    <row r="761" spans="11:18" ht="23.25" x14ac:dyDescent="0.2">
      <c r="K761" s="140"/>
      <c r="L761" s="73"/>
      <c r="M761" s="25"/>
      <c r="N761" s="130"/>
      <c r="O761" s="124"/>
      <c r="P761" s="217"/>
      <c r="Q761" s="193"/>
      <c r="R761" s="193"/>
    </row>
    <row r="762" spans="11:18" ht="23.25" x14ac:dyDescent="0.2">
      <c r="K762" s="140"/>
      <c r="L762" s="73"/>
      <c r="M762" s="227"/>
      <c r="N762" s="130"/>
      <c r="O762" s="124"/>
      <c r="P762" s="217"/>
      <c r="Q762" s="193"/>
      <c r="R762" s="193"/>
    </row>
    <row r="763" spans="11:18" ht="23.25" x14ac:dyDescent="0.2">
      <c r="K763" s="140"/>
      <c r="L763" s="128"/>
      <c r="M763" s="177"/>
      <c r="N763" s="130"/>
      <c r="O763" s="124"/>
      <c r="P763" s="217"/>
      <c r="Q763" s="193"/>
      <c r="R763" s="193"/>
    </row>
    <row r="764" spans="11:18" ht="23.25" x14ac:dyDescent="0.2">
      <c r="K764" s="140"/>
      <c r="L764" s="128"/>
      <c r="M764" s="177"/>
      <c r="N764" s="130"/>
      <c r="O764" s="124"/>
      <c r="P764" s="217"/>
      <c r="Q764" s="193"/>
      <c r="R764" s="193"/>
    </row>
    <row r="765" spans="11:18" ht="23.25" x14ac:dyDescent="0.2">
      <c r="K765" s="140"/>
      <c r="L765" s="128"/>
      <c r="M765" s="177"/>
      <c r="N765" s="130"/>
      <c r="O765" s="124"/>
      <c r="P765" s="217"/>
      <c r="Q765" s="193"/>
      <c r="R765" s="193"/>
    </row>
    <row r="766" spans="11:18" ht="18" x14ac:dyDescent="0.2">
      <c r="K766" s="199"/>
      <c r="L766" s="83"/>
      <c r="M766" s="199"/>
      <c r="N766" s="200"/>
      <c r="O766" s="83"/>
      <c r="P766" s="194"/>
      <c r="Q766" s="193"/>
      <c r="R766" s="193"/>
    </row>
    <row r="767" spans="11:18" ht="21" x14ac:dyDescent="0.2">
      <c r="K767" s="76"/>
      <c r="L767" s="35"/>
      <c r="M767" s="25"/>
      <c r="N767" s="185"/>
      <c r="O767" s="125"/>
      <c r="P767" s="194"/>
      <c r="Q767" s="193"/>
      <c r="R767" s="193"/>
    </row>
    <row r="768" spans="11:18" ht="21" x14ac:dyDescent="0.2">
      <c r="K768" s="76"/>
      <c r="L768" s="35"/>
      <c r="M768" s="25"/>
      <c r="N768" s="185"/>
      <c r="O768" s="125"/>
      <c r="P768" s="194"/>
      <c r="Q768" s="193"/>
      <c r="R768" s="193"/>
    </row>
    <row r="769" spans="11:18" ht="21" x14ac:dyDescent="0.2">
      <c r="K769" s="76"/>
      <c r="L769" s="35"/>
      <c r="M769" s="25"/>
      <c r="N769" s="185"/>
      <c r="O769" s="125"/>
      <c r="P769" s="194"/>
      <c r="Q769" s="193"/>
      <c r="R769" s="193"/>
    </row>
    <row r="770" spans="11:18" ht="21" x14ac:dyDescent="0.2">
      <c r="K770" s="76"/>
      <c r="L770" s="35"/>
      <c r="M770" s="25"/>
      <c r="N770" s="185"/>
      <c r="O770" s="125"/>
      <c r="P770" s="194"/>
      <c r="Q770" s="193"/>
      <c r="R770" s="193"/>
    </row>
    <row r="771" spans="11:18" ht="21" x14ac:dyDescent="0.2">
      <c r="K771" s="76"/>
      <c r="L771" s="35"/>
      <c r="M771" s="25"/>
      <c r="N771" s="185"/>
      <c r="O771" s="125"/>
      <c r="P771" s="194"/>
      <c r="Q771" s="193"/>
      <c r="R771" s="193"/>
    </row>
    <row r="772" spans="11:18" ht="18.75" thickBot="1" x14ac:dyDescent="0.25">
      <c r="K772" s="76"/>
      <c r="L772" s="45"/>
      <c r="M772" s="111"/>
      <c r="N772" s="106"/>
      <c r="O772" s="96"/>
      <c r="P772" s="194"/>
      <c r="Q772" s="193"/>
      <c r="R772" s="193"/>
    </row>
    <row r="773" spans="11:18" ht="22.5" thickBot="1" x14ac:dyDescent="0.25">
      <c r="K773" s="205"/>
      <c r="L773" s="206"/>
      <c r="M773" s="205"/>
      <c r="N773" s="207"/>
      <c r="O773" s="206"/>
      <c r="P773" s="208"/>
      <c r="Q773" s="193"/>
      <c r="R773" s="193"/>
    </row>
    <row r="774" spans="11:18" ht="23.25" x14ac:dyDescent="0.2">
      <c r="K774" s="76"/>
      <c r="L774" s="47"/>
      <c r="M774" s="45"/>
      <c r="N774" s="126"/>
      <c r="O774" s="124"/>
      <c r="P774" s="194"/>
      <c r="Q774" s="193"/>
      <c r="R774" s="193"/>
    </row>
    <row r="775" spans="11:18" ht="23.25" x14ac:dyDescent="0.2">
      <c r="K775" s="76"/>
      <c r="L775" s="47"/>
      <c r="M775" s="45"/>
      <c r="N775" s="228"/>
      <c r="O775" s="229"/>
      <c r="P775" s="194"/>
      <c r="Q775" s="193"/>
      <c r="R775" s="193"/>
    </row>
    <row r="776" spans="11:18" ht="23.25" x14ac:dyDescent="0.2">
      <c r="K776" s="76"/>
      <c r="L776" s="47"/>
      <c r="M776" s="45"/>
      <c r="N776" s="126"/>
      <c r="O776" s="124"/>
      <c r="P776" s="194"/>
      <c r="Q776" s="193"/>
      <c r="R776" s="193"/>
    </row>
    <row r="777" spans="11:18" ht="23.25" x14ac:dyDescent="0.2">
      <c r="K777" s="76"/>
      <c r="L777" s="47"/>
      <c r="M777" s="45"/>
      <c r="N777" s="126"/>
      <c r="O777" s="124"/>
      <c r="P777" s="194"/>
      <c r="Q777" s="193"/>
      <c r="R777" s="193"/>
    </row>
    <row r="778" spans="11:18" ht="23.25" x14ac:dyDescent="0.2">
      <c r="K778" s="76"/>
      <c r="L778" s="47"/>
      <c r="M778" s="45"/>
      <c r="N778" s="130"/>
      <c r="O778" s="124"/>
      <c r="P778" s="194"/>
      <c r="Q778" s="193"/>
      <c r="R778" s="193"/>
    </row>
    <row r="779" spans="11:18" ht="21" x14ac:dyDescent="0.2">
      <c r="K779" s="76"/>
      <c r="L779" s="47"/>
      <c r="M779" s="45"/>
      <c r="N779" s="110"/>
      <c r="O779" s="66"/>
      <c r="P779" s="194"/>
      <c r="Q779" s="193"/>
      <c r="R779" s="193"/>
    </row>
    <row r="780" spans="11:18" ht="23.25" x14ac:dyDescent="0.2">
      <c r="K780" s="76"/>
      <c r="L780" s="47"/>
      <c r="M780" s="45"/>
      <c r="N780" s="130"/>
      <c r="O780" s="124"/>
      <c r="P780" s="194"/>
      <c r="Q780" s="193"/>
      <c r="R780" s="193"/>
    </row>
    <row r="781" spans="11:18" ht="23.25" x14ac:dyDescent="0.2">
      <c r="K781" s="76"/>
      <c r="L781" s="47"/>
      <c r="M781" s="45"/>
      <c r="N781" s="130"/>
      <c r="O781" s="124"/>
      <c r="P781" s="194"/>
      <c r="Q781" s="193"/>
      <c r="R781" s="193"/>
    </row>
    <row r="782" spans="11:18" ht="21" x14ac:dyDescent="0.2">
      <c r="K782" s="76"/>
      <c r="L782" s="47"/>
      <c r="M782" s="113"/>
      <c r="N782" s="90"/>
      <c r="O782" s="82"/>
      <c r="P782" s="194"/>
      <c r="Q782" s="193"/>
      <c r="R782" s="193"/>
    </row>
    <row r="783" spans="11:18" ht="21" x14ac:dyDescent="0.2">
      <c r="K783" s="76"/>
      <c r="L783" s="47"/>
      <c r="M783" s="111"/>
      <c r="N783" s="89"/>
      <c r="O783" s="82"/>
      <c r="P783" s="194"/>
      <c r="Q783" s="193"/>
      <c r="R783" s="193"/>
    </row>
    <row r="784" spans="11:18" ht="18" x14ac:dyDescent="0.2">
      <c r="K784" s="199"/>
      <c r="L784" s="83"/>
      <c r="M784" s="199"/>
      <c r="N784" s="200"/>
      <c r="O784" s="83"/>
      <c r="P784" s="194"/>
      <c r="Q784" s="193"/>
      <c r="R784" s="193"/>
    </row>
    <row r="785" spans="11:18" ht="23.25" x14ac:dyDescent="0.2">
      <c r="K785" s="76"/>
      <c r="L785" s="47"/>
      <c r="M785" s="47"/>
      <c r="N785" s="149"/>
      <c r="O785" s="138"/>
      <c r="P785" s="194"/>
      <c r="Q785" s="193"/>
      <c r="R785" s="193"/>
    </row>
    <row r="786" spans="11:18" ht="23.25" x14ac:dyDescent="0.2">
      <c r="K786" s="76"/>
      <c r="L786" s="219"/>
      <c r="M786" s="22"/>
      <c r="N786" s="126"/>
      <c r="O786" s="124"/>
      <c r="P786" s="83"/>
      <c r="Q786" s="193"/>
      <c r="R786" s="193"/>
    </row>
    <row r="787" spans="11:18" ht="23.25" x14ac:dyDescent="0.2">
      <c r="K787" s="77"/>
      <c r="L787" s="219"/>
      <c r="M787" s="219"/>
      <c r="N787" s="126"/>
      <c r="O787" s="124"/>
      <c r="P787" s="83"/>
      <c r="Q787" s="193"/>
      <c r="R787" s="193"/>
    </row>
    <row r="788" spans="11:18" ht="23.25" x14ac:dyDescent="0.2">
      <c r="K788" s="132"/>
      <c r="L788" s="230"/>
      <c r="M788" s="31"/>
      <c r="N788" s="144"/>
      <c r="O788" s="134"/>
      <c r="P788" s="194"/>
      <c r="Q788" s="193"/>
      <c r="R788" s="193"/>
    </row>
    <row r="789" spans="11:18" ht="23.25" x14ac:dyDescent="0.2">
      <c r="K789" s="137"/>
      <c r="L789" s="230"/>
      <c r="M789" s="204"/>
      <c r="N789" s="130"/>
      <c r="O789" s="124"/>
      <c r="P789" s="194"/>
      <c r="Q789" s="193"/>
      <c r="R789" s="193"/>
    </row>
    <row r="790" spans="11:18" ht="23.25" x14ac:dyDescent="0.2">
      <c r="K790" s="137"/>
      <c r="L790" s="230"/>
      <c r="M790" s="219"/>
      <c r="N790" s="130"/>
      <c r="O790" s="124"/>
      <c r="P790" s="194"/>
      <c r="Q790" s="193"/>
      <c r="R790" s="193"/>
    </row>
    <row r="791" spans="11:18" ht="23.25" x14ac:dyDescent="0.2">
      <c r="K791" s="137"/>
      <c r="L791" s="230"/>
      <c r="M791" s="219"/>
      <c r="N791" s="130"/>
      <c r="O791" s="124"/>
      <c r="P791" s="194"/>
      <c r="Q791" s="193"/>
      <c r="R791" s="193"/>
    </row>
    <row r="792" spans="11:18" ht="23.25" x14ac:dyDescent="0.2">
      <c r="K792" s="137"/>
      <c r="L792" s="230"/>
      <c r="M792" s="45"/>
      <c r="N792" s="130"/>
      <c r="O792" s="124"/>
      <c r="P792" s="194"/>
      <c r="Q792" s="193"/>
      <c r="R792" s="193"/>
    </row>
    <row r="793" spans="11:18" ht="23.25" x14ac:dyDescent="0.2">
      <c r="K793" s="137"/>
      <c r="L793" s="230"/>
      <c r="M793" s="219"/>
      <c r="N793" s="130"/>
      <c r="O793" s="124"/>
      <c r="P793" s="194"/>
      <c r="Q793" s="193"/>
      <c r="R793" s="193"/>
    </row>
    <row r="794" spans="11:18" ht="23.25" x14ac:dyDescent="0.2">
      <c r="K794" s="137"/>
      <c r="L794" s="230"/>
      <c r="M794" s="31"/>
      <c r="N794" s="130"/>
      <c r="O794" s="124"/>
      <c r="P794" s="194"/>
      <c r="Q794" s="193"/>
      <c r="R794" s="193"/>
    </row>
    <row r="795" spans="11:18" ht="23.25" x14ac:dyDescent="0.2">
      <c r="K795" s="137"/>
      <c r="L795" s="230"/>
      <c r="M795" s="22"/>
      <c r="N795" s="130"/>
      <c r="O795" s="124"/>
      <c r="P795" s="194"/>
      <c r="Q795" s="193"/>
      <c r="R795" s="193"/>
    </row>
    <row r="796" spans="11:18" ht="23.25" x14ac:dyDescent="0.2">
      <c r="K796" s="137"/>
      <c r="L796" s="230"/>
      <c r="M796" s="219"/>
      <c r="N796" s="130"/>
      <c r="O796" s="124"/>
      <c r="P796" s="194"/>
      <c r="Q796" s="193"/>
      <c r="R796" s="193"/>
    </row>
    <row r="797" spans="11:18" ht="23.25" x14ac:dyDescent="0.2">
      <c r="K797" s="137"/>
      <c r="L797" s="230"/>
      <c r="M797" s="219"/>
      <c r="N797" s="130"/>
      <c r="O797" s="124"/>
      <c r="P797" s="194"/>
      <c r="Q797" s="193"/>
      <c r="R797" s="193"/>
    </row>
    <row r="798" spans="11:18" ht="23.25" x14ac:dyDescent="0.2">
      <c r="K798" s="137"/>
      <c r="L798" s="230"/>
      <c r="M798" s="31"/>
      <c r="N798" s="130"/>
      <c r="O798" s="124"/>
      <c r="P798" s="194"/>
      <c r="Q798" s="193"/>
      <c r="R798" s="193"/>
    </row>
    <row r="799" spans="11:18" ht="18" x14ac:dyDescent="0.2">
      <c r="K799" s="199"/>
      <c r="L799" s="83"/>
      <c r="M799" s="199"/>
      <c r="N799" s="200"/>
      <c r="O799" s="83"/>
      <c r="P799" s="194"/>
      <c r="Q799" s="193"/>
      <c r="R799" s="193"/>
    </row>
    <row r="800" spans="11:18" ht="23.25" x14ac:dyDescent="0.2">
      <c r="K800" s="77"/>
      <c r="L800" s="47"/>
      <c r="M800" s="47"/>
      <c r="N800" s="130"/>
      <c r="O800" s="124"/>
      <c r="P800" s="194"/>
      <c r="Q800" s="193"/>
      <c r="R800" s="193"/>
    </row>
    <row r="801" spans="11:18" ht="23.25" x14ac:dyDescent="0.2">
      <c r="K801" s="77"/>
      <c r="L801" s="47"/>
      <c r="M801" s="47"/>
      <c r="N801" s="130"/>
      <c r="O801" s="124"/>
      <c r="P801" s="194"/>
      <c r="Q801" s="193"/>
      <c r="R801" s="193"/>
    </row>
    <row r="802" spans="11:18" ht="23.25" x14ac:dyDescent="0.2">
      <c r="K802" s="77"/>
      <c r="L802" s="47"/>
      <c r="M802" s="47"/>
      <c r="N802" s="130"/>
      <c r="O802" s="124"/>
      <c r="P802" s="194"/>
      <c r="Q802" s="193"/>
      <c r="R802" s="193"/>
    </row>
    <row r="803" spans="11:18" ht="23.25" x14ac:dyDescent="0.2">
      <c r="K803" s="77"/>
      <c r="L803" s="47"/>
      <c r="M803" s="47"/>
      <c r="N803" s="130"/>
      <c r="O803" s="124"/>
      <c r="P803" s="194"/>
      <c r="Q803" s="193"/>
      <c r="R803" s="193"/>
    </row>
    <row r="804" spans="11:18" ht="23.25" x14ac:dyDescent="0.2">
      <c r="K804" s="77"/>
      <c r="L804" s="47"/>
      <c r="M804" s="47"/>
      <c r="N804" s="130"/>
      <c r="O804" s="124"/>
      <c r="P804" s="194"/>
      <c r="Q804" s="193"/>
      <c r="R804" s="193"/>
    </row>
    <row r="805" spans="11:18" ht="23.25" x14ac:dyDescent="0.2">
      <c r="K805" s="137"/>
      <c r="L805" s="127"/>
      <c r="M805" s="127"/>
      <c r="N805" s="130"/>
      <c r="O805" s="124"/>
      <c r="P805" s="83"/>
      <c r="Q805" s="193"/>
      <c r="R805" s="193"/>
    </row>
    <row r="806" spans="11:18" ht="23.25" x14ac:dyDescent="0.2">
      <c r="K806" s="137"/>
      <c r="L806" s="127"/>
      <c r="M806" s="127"/>
      <c r="N806" s="130"/>
      <c r="O806" s="124"/>
      <c r="P806" s="83"/>
      <c r="Q806" s="193"/>
      <c r="R806" s="193"/>
    </row>
    <row r="807" spans="11:18" ht="24" thickBot="1" x14ac:dyDescent="0.25">
      <c r="K807" s="137"/>
      <c r="L807" s="127"/>
      <c r="M807" s="127"/>
      <c r="N807" s="130"/>
      <c r="O807" s="124"/>
      <c r="P807" s="83"/>
      <c r="Q807" s="193"/>
      <c r="R807" s="193"/>
    </row>
    <row r="808" spans="11:18" ht="22.5" thickBot="1" x14ac:dyDescent="0.25">
      <c r="K808" s="205"/>
      <c r="L808" s="206"/>
      <c r="M808" s="205"/>
      <c r="N808" s="207"/>
      <c r="O808" s="206"/>
      <c r="P808" s="208"/>
      <c r="Q808" s="193"/>
      <c r="R808" s="193"/>
    </row>
    <row r="809" spans="11:18" ht="20.25" x14ac:dyDescent="0.3">
      <c r="K809" s="77"/>
      <c r="L809" s="69"/>
      <c r="M809" s="35"/>
      <c r="N809" s="195"/>
      <c r="O809" s="196"/>
      <c r="P809" s="231"/>
      <c r="Q809" s="193"/>
      <c r="R809" s="193"/>
    </row>
    <row r="810" spans="11:18" ht="23.25" x14ac:dyDescent="0.2">
      <c r="K810" s="77"/>
      <c r="L810" s="69"/>
      <c r="M810" s="25"/>
      <c r="N810" s="126"/>
      <c r="O810" s="124"/>
      <c r="P810" s="231"/>
      <c r="Q810" s="193"/>
      <c r="R810" s="193"/>
    </row>
    <row r="811" spans="11:18" ht="23.25" x14ac:dyDescent="0.2">
      <c r="K811" s="77"/>
      <c r="L811" s="69"/>
      <c r="M811" s="25"/>
      <c r="N811" s="130"/>
      <c r="O811" s="124"/>
      <c r="P811" s="231"/>
      <c r="Q811" s="193"/>
      <c r="R811" s="193"/>
    </row>
    <row r="812" spans="11:18" ht="23.25" x14ac:dyDescent="0.2">
      <c r="K812" s="77"/>
      <c r="L812" s="69"/>
      <c r="M812" s="25"/>
      <c r="N812" s="130"/>
      <c r="O812" s="124"/>
      <c r="P812" s="231"/>
      <c r="Q812" s="193"/>
      <c r="R812" s="193"/>
    </row>
    <row r="813" spans="11:18" ht="23.25" x14ac:dyDescent="0.2">
      <c r="K813" s="77"/>
      <c r="L813" s="69"/>
      <c r="M813" s="25"/>
      <c r="N813" s="130"/>
      <c r="O813" s="124"/>
      <c r="P813" s="231"/>
      <c r="Q813" s="193"/>
      <c r="R813" s="193"/>
    </row>
    <row r="814" spans="11:18" ht="23.25" x14ac:dyDescent="0.2">
      <c r="K814" s="77"/>
      <c r="L814" s="69"/>
      <c r="M814" s="45"/>
      <c r="N814" s="130"/>
      <c r="O814" s="124"/>
      <c r="P814" s="231"/>
      <c r="Q814" s="193"/>
      <c r="R814" s="193"/>
    </row>
    <row r="815" spans="11:18" ht="23.25" x14ac:dyDescent="0.2">
      <c r="K815" s="77"/>
      <c r="L815" s="69"/>
      <c r="M815" s="25"/>
      <c r="N815" s="130"/>
      <c r="O815" s="124"/>
      <c r="P815" s="231"/>
      <c r="Q815" s="193"/>
      <c r="R815" s="193"/>
    </row>
    <row r="816" spans="11:18" ht="23.25" x14ac:dyDescent="0.2">
      <c r="K816" s="77"/>
      <c r="L816" s="69"/>
      <c r="M816" s="25"/>
      <c r="N816" s="130"/>
      <c r="O816" s="124"/>
      <c r="P816" s="231"/>
      <c r="Q816" s="193"/>
      <c r="R816" s="193"/>
    </row>
    <row r="817" spans="11:18" ht="23.25" x14ac:dyDescent="0.2">
      <c r="K817" s="77"/>
      <c r="L817" s="69"/>
      <c r="M817" s="25"/>
      <c r="N817" s="130"/>
      <c r="O817" s="124"/>
      <c r="P817" s="231"/>
      <c r="Q817" s="193"/>
      <c r="R817" s="193"/>
    </row>
    <row r="818" spans="11:18" ht="23.25" x14ac:dyDescent="0.2">
      <c r="K818" s="77"/>
      <c r="L818" s="69"/>
      <c r="M818" s="74"/>
      <c r="N818" s="130"/>
      <c r="O818" s="124"/>
      <c r="P818" s="231"/>
      <c r="Q818" s="193"/>
      <c r="R818" s="193"/>
    </row>
    <row r="819" spans="11:18" ht="23.25" x14ac:dyDescent="0.2">
      <c r="K819" s="77"/>
      <c r="L819" s="69"/>
      <c r="M819" s="25"/>
      <c r="N819" s="130"/>
      <c r="O819" s="124"/>
      <c r="P819" s="231"/>
      <c r="Q819" s="193"/>
      <c r="R819" s="193"/>
    </row>
    <row r="820" spans="11:18" ht="23.25" x14ac:dyDescent="0.2">
      <c r="K820" s="77"/>
      <c r="L820" s="69"/>
      <c r="M820" s="25"/>
      <c r="N820" s="130"/>
      <c r="O820" s="124"/>
      <c r="P820" s="231"/>
      <c r="Q820" s="193"/>
      <c r="R820" s="193"/>
    </row>
    <row r="821" spans="11:18" ht="23.25" x14ac:dyDescent="0.2">
      <c r="K821" s="77"/>
      <c r="L821" s="69"/>
      <c r="M821" s="25"/>
      <c r="N821" s="130"/>
      <c r="O821" s="124"/>
      <c r="P821" s="231"/>
      <c r="Q821" s="193"/>
      <c r="R821" s="193"/>
    </row>
    <row r="822" spans="11:18" ht="23.25" x14ac:dyDescent="0.2">
      <c r="K822" s="77"/>
      <c r="L822" s="69"/>
      <c r="M822" s="25"/>
      <c r="N822" s="130"/>
      <c r="O822" s="124"/>
      <c r="P822" s="231"/>
      <c r="Q822" s="193"/>
      <c r="R822" s="193"/>
    </row>
    <row r="823" spans="11:18" ht="23.25" x14ac:dyDescent="0.2">
      <c r="K823" s="77"/>
      <c r="L823" s="69"/>
      <c r="M823" s="25"/>
      <c r="N823" s="130"/>
      <c r="O823" s="124"/>
      <c r="P823" s="231"/>
      <c r="Q823" s="193"/>
      <c r="R823" s="193"/>
    </row>
    <row r="824" spans="11:18" ht="23.25" x14ac:dyDescent="0.2">
      <c r="K824" s="77"/>
      <c r="L824" s="69"/>
      <c r="M824" s="25"/>
      <c r="N824" s="130"/>
      <c r="O824" s="124"/>
      <c r="P824" s="231"/>
      <c r="Q824" s="193"/>
      <c r="R824" s="193"/>
    </row>
    <row r="825" spans="11:18" ht="23.25" x14ac:dyDescent="0.2">
      <c r="K825" s="77"/>
      <c r="L825" s="69"/>
      <c r="M825" s="25"/>
      <c r="N825" s="130"/>
      <c r="O825" s="124"/>
      <c r="P825" s="231"/>
      <c r="Q825" s="193"/>
      <c r="R825" s="193"/>
    </row>
    <row r="826" spans="11:18" ht="23.25" x14ac:dyDescent="0.2">
      <c r="K826" s="77"/>
      <c r="L826" s="69"/>
      <c r="M826" s="25"/>
      <c r="N826" s="130"/>
      <c r="O826" s="124"/>
      <c r="P826" s="231"/>
      <c r="Q826" s="193"/>
      <c r="R826" s="193"/>
    </row>
    <row r="827" spans="11:18" ht="23.25" x14ac:dyDescent="0.2">
      <c r="K827" s="77"/>
      <c r="L827" s="69"/>
      <c r="M827" s="25"/>
      <c r="N827" s="130"/>
      <c r="O827" s="124"/>
      <c r="P827" s="231"/>
      <c r="Q827" s="193"/>
      <c r="R827" s="193"/>
    </row>
    <row r="828" spans="11:18" ht="23.25" x14ac:dyDescent="0.2">
      <c r="K828" s="77"/>
      <c r="L828" s="69"/>
      <c r="M828" s="25"/>
      <c r="N828" s="130"/>
      <c r="O828" s="124"/>
      <c r="P828" s="231"/>
      <c r="Q828" s="193"/>
      <c r="R828" s="193"/>
    </row>
    <row r="829" spans="11:18" ht="23.25" x14ac:dyDescent="0.2">
      <c r="K829" s="77"/>
      <c r="L829" s="69"/>
      <c r="M829" s="25"/>
      <c r="N829" s="130"/>
      <c r="O829" s="124"/>
      <c r="P829" s="231"/>
      <c r="Q829" s="193"/>
      <c r="R829" s="193"/>
    </row>
    <row r="830" spans="11:18" ht="23.25" x14ac:dyDescent="0.2">
      <c r="K830" s="77"/>
      <c r="L830" s="69"/>
      <c r="M830" s="25"/>
      <c r="N830" s="130"/>
      <c r="O830" s="124"/>
      <c r="P830" s="231"/>
      <c r="Q830" s="193"/>
      <c r="R830" s="193"/>
    </row>
    <row r="831" spans="11:18" ht="23.25" x14ac:dyDescent="0.2">
      <c r="K831" s="77"/>
      <c r="L831" s="69"/>
      <c r="M831" s="25"/>
      <c r="N831" s="130"/>
      <c r="O831" s="124"/>
      <c r="P831" s="231"/>
      <c r="Q831" s="193"/>
      <c r="R831" s="193"/>
    </row>
    <row r="832" spans="11:18" ht="23.25" x14ac:dyDescent="0.2">
      <c r="K832" s="77"/>
      <c r="L832" s="69"/>
      <c r="M832" s="25"/>
      <c r="N832" s="130"/>
      <c r="O832" s="124"/>
      <c r="P832" s="231"/>
      <c r="Q832" s="193"/>
      <c r="R832" s="193"/>
    </row>
    <row r="833" spans="11:18" ht="23.25" x14ac:dyDescent="0.2">
      <c r="K833" s="77"/>
      <c r="L833" s="69"/>
      <c r="M833" s="25"/>
      <c r="N833" s="130"/>
      <c r="O833" s="124"/>
      <c r="P833" s="231"/>
      <c r="Q833" s="193"/>
      <c r="R833" s="193"/>
    </row>
    <row r="834" spans="11:18" ht="23.25" x14ac:dyDescent="0.2">
      <c r="K834" s="77"/>
      <c r="L834" s="69"/>
      <c r="M834" s="25"/>
      <c r="N834" s="130"/>
      <c r="O834" s="124"/>
      <c r="P834" s="231"/>
      <c r="Q834" s="193"/>
      <c r="R834" s="193"/>
    </row>
    <row r="835" spans="11:18" ht="23.25" x14ac:dyDescent="0.2">
      <c r="K835" s="77"/>
      <c r="L835" s="69"/>
      <c r="M835" s="25"/>
      <c r="N835" s="130"/>
      <c r="O835" s="124"/>
      <c r="P835" s="231"/>
      <c r="Q835" s="193"/>
      <c r="R835" s="193"/>
    </row>
    <row r="836" spans="11:18" ht="23.25" x14ac:dyDescent="0.2">
      <c r="K836" s="77"/>
      <c r="L836" s="69"/>
      <c r="M836" s="25"/>
      <c r="N836" s="130"/>
      <c r="O836" s="124"/>
      <c r="P836" s="231"/>
      <c r="Q836" s="193"/>
      <c r="R836" s="193"/>
    </row>
    <row r="837" spans="11:18" ht="23.25" x14ac:dyDescent="0.2">
      <c r="K837" s="77"/>
      <c r="L837" s="69"/>
      <c r="M837" s="25"/>
      <c r="N837" s="130"/>
      <c r="O837" s="124"/>
      <c r="P837" s="231"/>
      <c r="Q837" s="193"/>
      <c r="R837" s="193"/>
    </row>
    <row r="838" spans="11:18" ht="23.25" x14ac:dyDescent="0.2">
      <c r="K838" s="77"/>
      <c r="L838" s="69"/>
      <c r="M838" s="25"/>
      <c r="N838" s="130"/>
      <c r="O838" s="124"/>
      <c r="P838" s="231"/>
      <c r="Q838" s="193"/>
      <c r="R838" s="193"/>
    </row>
    <row r="839" spans="11:18" ht="23.25" x14ac:dyDescent="0.2">
      <c r="K839" s="77"/>
      <c r="L839" s="69"/>
      <c r="M839" s="45"/>
      <c r="N839" s="130"/>
      <c r="O839" s="124"/>
      <c r="P839" s="231"/>
      <c r="Q839" s="193"/>
      <c r="R839" s="193"/>
    </row>
    <row r="840" spans="11:18" ht="23.25" x14ac:dyDescent="0.2">
      <c r="K840" s="77"/>
      <c r="L840" s="69"/>
      <c r="M840" s="25"/>
      <c r="N840" s="130"/>
      <c r="O840" s="124"/>
      <c r="P840" s="231"/>
      <c r="Q840" s="193"/>
      <c r="R840" s="193"/>
    </row>
    <row r="841" spans="11:18" ht="23.25" x14ac:dyDescent="0.2">
      <c r="K841" s="77"/>
      <c r="L841" s="69"/>
      <c r="M841" s="25"/>
      <c r="N841" s="130"/>
      <c r="O841" s="124"/>
      <c r="P841" s="231"/>
      <c r="Q841" s="193"/>
      <c r="R841" s="193"/>
    </row>
    <row r="842" spans="11:18" ht="23.25" x14ac:dyDescent="0.2">
      <c r="K842" s="77"/>
      <c r="L842" s="69"/>
      <c r="M842" s="25"/>
      <c r="N842" s="130"/>
      <c r="O842" s="124"/>
      <c r="P842" s="231"/>
      <c r="Q842" s="193"/>
      <c r="R842" s="193"/>
    </row>
    <row r="843" spans="11:18" ht="23.25" x14ac:dyDescent="0.2">
      <c r="K843" s="77"/>
      <c r="L843" s="69"/>
      <c r="M843" s="25"/>
      <c r="N843" s="130"/>
      <c r="O843" s="124"/>
      <c r="P843" s="231"/>
      <c r="Q843" s="193"/>
      <c r="R843" s="193"/>
    </row>
    <row r="844" spans="11:18" ht="23.25" x14ac:dyDescent="0.2">
      <c r="K844" s="77"/>
      <c r="L844" s="69"/>
      <c r="M844" s="25"/>
      <c r="N844" s="130"/>
      <c r="O844" s="124"/>
      <c r="P844" s="231"/>
      <c r="Q844" s="193"/>
      <c r="R844" s="193"/>
    </row>
    <row r="845" spans="11:18" ht="23.25" x14ac:dyDescent="0.2">
      <c r="K845" s="77"/>
      <c r="L845" s="69"/>
      <c r="M845" s="25"/>
      <c r="N845" s="130"/>
      <c r="O845" s="124"/>
      <c r="P845" s="231"/>
      <c r="Q845" s="193"/>
      <c r="R845" s="193"/>
    </row>
    <row r="846" spans="11:18" ht="23.25" x14ac:dyDescent="0.2">
      <c r="K846" s="77"/>
      <c r="L846" s="69"/>
      <c r="M846" s="25"/>
      <c r="N846" s="130"/>
      <c r="O846" s="124"/>
      <c r="P846" s="231"/>
      <c r="Q846" s="193"/>
      <c r="R846" s="193"/>
    </row>
    <row r="847" spans="11:18" ht="23.25" x14ac:dyDescent="0.2">
      <c r="K847" s="77"/>
      <c r="L847" s="69"/>
      <c r="M847" s="74"/>
      <c r="N847" s="130"/>
      <c r="O847" s="124"/>
      <c r="P847" s="231"/>
      <c r="Q847" s="193"/>
      <c r="R847" s="193"/>
    </row>
    <row r="848" spans="11:18" ht="23.25" x14ac:dyDescent="0.2">
      <c r="K848" s="77"/>
      <c r="L848" s="69"/>
      <c r="M848" s="25"/>
      <c r="N848" s="126"/>
      <c r="O848" s="124"/>
      <c r="P848" s="231"/>
      <c r="Q848" s="193"/>
      <c r="R848" s="193"/>
    </row>
    <row r="849" spans="11:18" ht="23.25" x14ac:dyDescent="0.2">
      <c r="K849" s="77"/>
      <c r="L849" s="69"/>
      <c r="M849" s="25"/>
      <c r="N849" s="126"/>
      <c r="O849" s="124"/>
      <c r="P849" s="231"/>
      <c r="Q849" s="193"/>
      <c r="R849" s="193"/>
    </row>
    <row r="850" spans="11:18" ht="23.25" x14ac:dyDescent="0.2">
      <c r="K850" s="77"/>
      <c r="L850" s="69"/>
      <c r="M850" s="25"/>
      <c r="N850" s="130"/>
      <c r="O850" s="124"/>
      <c r="P850" s="231"/>
      <c r="Q850" s="193"/>
      <c r="R850" s="193"/>
    </row>
    <row r="851" spans="11:18" ht="23.25" x14ac:dyDescent="0.2">
      <c r="K851" s="131"/>
      <c r="L851" s="69"/>
      <c r="M851" s="25"/>
      <c r="N851" s="130"/>
      <c r="O851" s="124"/>
      <c r="P851" s="231"/>
      <c r="Q851" s="193"/>
      <c r="R851" s="193"/>
    </row>
    <row r="852" spans="11:18" ht="23.25" x14ac:dyDescent="0.2">
      <c r="K852" s="131"/>
      <c r="L852" s="69"/>
      <c r="M852" s="25"/>
      <c r="N852" s="130"/>
      <c r="O852" s="124"/>
      <c r="P852" s="231"/>
      <c r="Q852" s="193"/>
      <c r="R852" s="193"/>
    </row>
    <row r="853" spans="11:18" ht="23.25" x14ac:dyDescent="0.2">
      <c r="K853" s="131"/>
      <c r="L853" s="69"/>
      <c r="M853" s="25"/>
      <c r="N853" s="130"/>
      <c r="O853" s="124"/>
      <c r="P853" s="231"/>
      <c r="Q853" s="193"/>
      <c r="R853" s="193"/>
    </row>
    <row r="854" spans="11:18" ht="23.25" x14ac:dyDescent="0.2">
      <c r="K854" s="131"/>
      <c r="L854" s="69"/>
      <c r="M854" s="25"/>
      <c r="N854" s="130"/>
      <c r="O854" s="124"/>
      <c r="P854" s="231"/>
      <c r="Q854" s="193"/>
      <c r="R854" s="193"/>
    </row>
    <row r="855" spans="11:18" ht="23.25" x14ac:dyDescent="0.2">
      <c r="K855" s="131"/>
      <c r="L855" s="69"/>
      <c r="M855" s="25"/>
      <c r="N855" s="130"/>
      <c r="O855" s="124"/>
      <c r="P855" s="231"/>
      <c r="Q855" s="193"/>
      <c r="R855" s="193"/>
    </row>
    <row r="856" spans="11:18" ht="23.25" x14ac:dyDescent="0.2">
      <c r="K856" s="131"/>
      <c r="L856" s="69"/>
      <c r="M856" s="25"/>
      <c r="N856" s="130"/>
      <c r="O856" s="124"/>
      <c r="P856" s="231"/>
      <c r="Q856" s="193"/>
      <c r="R856" s="193"/>
    </row>
    <row r="857" spans="11:18" ht="23.25" x14ac:dyDescent="0.2">
      <c r="K857" s="131"/>
      <c r="L857" s="69"/>
      <c r="M857" s="25"/>
      <c r="N857" s="130"/>
      <c r="O857" s="124"/>
      <c r="P857" s="231"/>
      <c r="Q857" s="193"/>
      <c r="R857" s="193"/>
    </row>
    <row r="858" spans="11:18" ht="23.25" x14ac:dyDescent="0.2">
      <c r="K858" s="131"/>
      <c r="L858" s="69"/>
      <c r="M858" s="25"/>
      <c r="N858" s="130"/>
      <c r="O858" s="124"/>
      <c r="P858" s="231"/>
      <c r="Q858" s="193"/>
      <c r="R858" s="193"/>
    </row>
    <row r="859" spans="11:18" ht="23.25" x14ac:dyDescent="0.2">
      <c r="K859" s="131"/>
      <c r="L859" s="69"/>
      <c r="M859" s="25"/>
      <c r="N859" s="130"/>
      <c r="O859" s="124"/>
      <c r="P859" s="231"/>
      <c r="Q859" s="193"/>
      <c r="R859" s="193"/>
    </row>
    <row r="860" spans="11:18" ht="23.25" x14ac:dyDescent="0.2">
      <c r="K860" s="131"/>
      <c r="L860" s="69"/>
      <c r="M860" s="25"/>
      <c r="N860" s="130"/>
      <c r="O860" s="124"/>
      <c r="P860" s="231"/>
      <c r="Q860" s="193"/>
      <c r="R860" s="193"/>
    </row>
    <row r="861" spans="11:18" ht="23.25" x14ac:dyDescent="0.2">
      <c r="K861" s="131"/>
      <c r="L861" s="69"/>
      <c r="M861" s="25"/>
      <c r="N861" s="130"/>
      <c r="O861" s="124"/>
      <c r="P861" s="231"/>
      <c r="Q861" s="193"/>
      <c r="R861" s="193"/>
    </row>
    <row r="862" spans="11:18" ht="23.25" x14ac:dyDescent="0.2">
      <c r="K862" s="75"/>
      <c r="L862" s="69"/>
      <c r="M862" s="25"/>
      <c r="N862" s="130"/>
      <c r="O862" s="124"/>
      <c r="P862" s="231"/>
      <c r="Q862" s="193"/>
      <c r="R862" s="193"/>
    </row>
    <row r="863" spans="11:18" ht="23.25" x14ac:dyDescent="0.2">
      <c r="K863" s="77"/>
      <c r="L863" s="69"/>
      <c r="M863" s="25"/>
      <c r="N863" s="130"/>
      <c r="O863" s="124"/>
      <c r="P863" s="231"/>
      <c r="Q863" s="193"/>
      <c r="R863" s="193"/>
    </row>
    <row r="864" spans="11:18" ht="23.25" x14ac:dyDescent="0.2">
      <c r="K864" s="77"/>
      <c r="L864" s="69"/>
      <c r="M864" s="25"/>
      <c r="N864" s="150"/>
      <c r="O864" s="124"/>
      <c r="P864" s="231"/>
      <c r="Q864" s="193"/>
      <c r="R864" s="193"/>
    </row>
    <row r="865" spans="11:18" ht="23.25" x14ac:dyDescent="0.2">
      <c r="K865" s="77"/>
      <c r="L865" s="69"/>
      <c r="M865" s="25"/>
      <c r="N865" s="130"/>
      <c r="O865" s="124"/>
      <c r="P865" s="231"/>
      <c r="Q865" s="193"/>
      <c r="R865" s="193"/>
    </row>
    <row r="866" spans="11:18" ht="23.25" x14ac:dyDescent="0.2">
      <c r="K866" s="77"/>
      <c r="L866" s="69"/>
      <c r="M866" s="25"/>
      <c r="N866" s="130"/>
      <c r="O866" s="124"/>
      <c r="P866" s="231"/>
      <c r="Q866" s="193"/>
      <c r="R866" s="193"/>
    </row>
    <row r="867" spans="11:18" ht="23.25" x14ac:dyDescent="0.2">
      <c r="K867" s="77"/>
      <c r="L867" s="69"/>
      <c r="M867" s="25"/>
      <c r="N867" s="130"/>
      <c r="O867" s="124"/>
      <c r="P867" s="231"/>
      <c r="Q867" s="193"/>
      <c r="R867" s="193"/>
    </row>
    <row r="868" spans="11:18" ht="23.25" x14ac:dyDescent="0.2">
      <c r="K868" s="75"/>
      <c r="L868" s="69"/>
      <c r="M868" s="25"/>
      <c r="N868" s="130"/>
      <c r="O868" s="124"/>
      <c r="P868" s="231"/>
      <c r="Q868" s="193"/>
      <c r="R868" s="193"/>
    </row>
    <row r="869" spans="11:18" ht="23.25" x14ac:dyDescent="0.2">
      <c r="K869" s="75"/>
      <c r="L869" s="69"/>
      <c r="M869" s="25"/>
      <c r="N869" s="130"/>
      <c r="O869" s="124"/>
      <c r="P869" s="231"/>
      <c r="Q869" s="193"/>
      <c r="R869" s="193"/>
    </row>
    <row r="870" spans="11:18" ht="23.25" x14ac:dyDescent="0.2">
      <c r="K870" s="75"/>
      <c r="L870" s="69"/>
      <c r="M870" s="25"/>
      <c r="N870" s="130"/>
      <c r="O870" s="124"/>
      <c r="P870" s="231"/>
      <c r="Q870" s="193"/>
      <c r="R870" s="193"/>
    </row>
    <row r="871" spans="11:18" ht="23.25" x14ac:dyDescent="0.2">
      <c r="K871" s="75"/>
      <c r="L871" s="69"/>
      <c r="M871" s="25"/>
      <c r="N871" s="130"/>
      <c r="O871" s="211"/>
      <c r="P871" s="232"/>
      <c r="Q871" s="193"/>
      <c r="R871" s="193"/>
    </row>
    <row r="872" spans="11:18" ht="23.25" x14ac:dyDescent="0.2">
      <c r="K872" s="75"/>
      <c r="L872" s="69"/>
      <c r="M872" s="25"/>
      <c r="N872" s="130"/>
      <c r="O872" s="124"/>
      <c r="P872" s="232"/>
      <c r="Q872" s="193"/>
      <c r="R872" s="193"/>
    </row>
    <row r="873" spans="11:18" ht="23.25" x14ac:dyDescent="0.2">
      <c r="K873" s="75"/>
      <c r="L873" s="221"/>
      <c r="M873" s="128"/>
      <c r="N873" s="130"/>
      <c r="O873" s="124"/>
      <c r="P873" s="232"/>
      <c r="Q873" s="193"/>
      <c r="R873" s="193"/>
    </row>
    <row r="874" spans="11:18" ht="23.25" x14ac:dyDescent="0.2">
      <c r="K874" s="77"/>
      <c r="L874" s="45"/>
      <c r="M874" s="111"/>
      <c r="N874" s="92"/>
      <c r="O874" s="95"/>
      <c r="P874" s="231"/>
      <c r="Q874" s="193"/>
      <c r="R874" s="193"/>
    </row>
    <row r="875" spans="11:18" x14ac:dyDescent="0.2">
      <c r="K875" s="233"/>
      <c r="L875" s="232"/>
      <c r="M875" s="233"/>
      <c r="N875" s="234"/>
      <c r="O875" s="232"/>
      <c r="P875" s="231"/>
      <c r="Q875" s="193"/>
      <c r="R875" s="193"/>
    </row>
    <row r="876" spans="11:18" ht="23.25" x14ac:dyDescent="0.2">
      <c r="K876" s="77"/>
      <c r="L876" s="25"/>
      <c r="M876" s="25"/>
      <c r="N876" s="130"/>
      <c r="O876" s="124"/>
      <c r="P876" s="231"/>
      <c r="Q876" s="193"/>
      <c r="R876" s="193"/>
    </row>
    <row r="877" spans="11:18" ht="23.25" x14ac:dyDescent="0.2">
      <c r="K877" s="77"/>
      <c r="L877" s="25"/>
      <c r="M877" s="25"/>
      <c r="N877" s="130"/>
      <c r="O877" s="124"/>
      <c r="P877" s="231"/>
      <c r="Q877" s="193"/>
      <c r="R877" s="193"/>
    </row>
    <row r="878" spans="11:18" ht="23.25" x14ac:dyDescent="0.2">
      <c r="K878" s="77"/>
      <c r="L878" s="25"/>
      <c r="M878" s="25"/>
      <c r="N878" s="130"/>
      <c r="O878" s="124"/>
      <c r="P878" s="231"/>
      <c r="Q878" s="193"/>
      <c r="R878" s="193"/>
    </row>
    <row r="879" spans="11:18" ht="23.25" x14ac:dyDescent="0.2">
      <c r="K879" s="77"/>
      <c r="L879" s="25"/>
      <c r="M879" s="74"/>
      <c r="N879" s="130"/>
      <c r="O879" s="124"/>
      <c r="P879" s="231"/>
      <c r="Q879" s="193"/>
      <c r="R879" s="193"/>
    </row>
    <row r="880" spans="11:18" ht="23.25" x14ac:dyDescent="0.2">
      <c r="K880" s="77"/>
      <c r="L880" s="25"/>
      <c r="M880" s="74"/>
      <c r="N880" s="130"/>
      <c r="O880" s="124"/>
      <c r="P880" s="231"/>
      <c r="Q880" s="193"/>
      <c r="R880" s="193"/>
    </row>
    <row r="881" spans="11:18" ht="23.25" x14ac:dyDescent="0.2">
      <c r="K881" s="77"/>
      <c r="L881" s="25"/>
      <c r="M881" s="25"/>
      <c r="N881" s="130"/>
      <c r="O881" s="124"/>
      <c r="P881" s="231"/>
      <c r="Q881" s="193"/>
      <c r="R881" s="193"/>
    </row>
    <row r="882" spans="11:18" ht="23.25" x14ac:dyDescent="0.2">
      <c r="K882" s="77"/>
      <c r="L882" s="25"/>
      <c r="M882" s="25"/>
      <c r="N882" s="130"/>
      <c r="O882" s="124"/>
      <c r="P882" s="231"/>
      <c r="Q882" s="193"/>
      <c r="R882" s="193"/>
    </row>
    <row r="883" spans="11:18" ht="23.25" x14ac:dyDescent="0.2">
      <c r="K883" s="77"/>
      <c r="L883" s="25"/>
      <c r="M883" s="25"/>
      <c r="N883" s="130"/>
      <c r="O883" s="124"/>
      <c r="P883" s="231"/>
      <c r="Q883" s="193"/>
      <c r="R883" s="193"/>
    </row>
    <row r="884" spans="11:18" ht="23.25" x14ac:dyDescent="0.2">
      <c r="K884" s="77"/>
      <c r="L884" s="25"/>
      <c r="M884" s="25"/>
      <c r="N884" s="130"/>
      <c r="O884" s="124"/>
      <c r="P884" s="231"/>
      <c r="Q884" s="193"/>
      <c r="R884" s="193"/>
    </row>
    <row r="885" spans="11:18" ht="23.25" x14ac:dyDescent="0.2">
      <c r="K885" s="77"/>
      <c r="L885" s="25"/>
      <c r="M885" s="25"/>
      <c r="N885" s="130"/>
      <c r="O885" s="124"/>
      <c r="P885" s="231"/>
      <c r="Q885" s="193"/>
      <c r="R885" s="193"/>
    </row>
    <row r="886" spans="11:18" ht="23.25" x14ac:dyDescent="0.2">
      <c r="K886" s="77"/>
      <c r="L886" s="25"/>
      <c r="M886" s="25"/>
      <c r="N886" s="130"/>
      <c r="O886" s="124"/>
      <c r="P886" s="231"/>
      <c r="Q886" s="193"/>
      <c r="R886" s="193"/>
    </row>
    <row r="887" spans="11:18" ht="23.25" x14ac:dyDescent="0.2">
      <c r="K887" s="77"/>
      <c r="L887" s="25"/>
      <c r="M887" s="25"/>
      <c r="N887" s="130"/>
      <c r="O887" s="124"/>
      <c r="P887" s="231"/>
      <c r="Q887" s="193"/>
      <c r="R887" s="193"/>
    </row>
    <row r="888" spans="11:18" ht="23.25" x14ac:dyDescent="0.2">
      <c r="K888" s="77"/>
      <c r="L888" s="25"/>
      <c r="M888" s="25"/>
      <c r="N888" s="130"/>
      <c r="O888" s="124"/>
      <c r="P888" s="231"/>
      <c r="Q888" s="193"/>
      <c r="R888" s="193"/>
    </row>
    <row r="889" spans="11:18" ht="23.25" x14ac:dyDescent="0.2">
      <c r="K889" s="77"/>
      <c r="L889" s="25"/>
      <c r="M889" s="25"/>
      <c r="N889" s="130"/>
      <c r="O889" s="124"/>
      <c r="P889" s="231"/>
      <c r="Q889" s="193"/>
      <c r="R889" s="193"/>
    </row>
    <row r="890" spans="11:18" ht="23.25" x14ac:dyDescent="0.2">
      <c r="K890" s="77"/>
      <c r="L890" s="25"/>
      <c r="M890" s="25"/>
      <c r="N890" s="126"/>
      <c r="O890" s="124"/>
      <c r="P890" s="231"/>
      <c r="Q890" s="193"/>
      <c r="R890" s="193"/>
    </row>
    <row r="891" spans="11:18" ht="18.75" x14ac:dyDescent="0.2">
      <c r="K891" s="77"/>
      <c r="L891" s="25"/>
      <c r="M891" s="25"/>
      <c r="N891" s="103"/>
      <c r="O891" s="66"/>
      <c r="P891" s="231"/>
      <c r="Q891" s="193"/>
      <c r="R891" s="193"/>
    </row>
    <row r="892" spans="11:18" ht="18.75" x14ac:dyDescent="0.2">
      <c r="K892" s="77"/>
      <c r="L892" s="25"/>
      <c r="M892" s="25"/>
      <c r="N892" s="103"/>
      <c r="O892" s="66"/>
      <c r="P892" s="231"/>
      <c r="Q892" s="193"/>
      <c r="R892" s="193"/>
    </row>
    <row r="893" spans="11:18" ht="18.75" x14ac:dyDescent="0.2">
      <c r="K893" s="77"/>
      <c r="L893" s="25"/>
      <c r="M893" s="25"/>
      <c r="N893" s="103"/>
      <c r="O893" s="66"/>
      <c r="P893" s="231"/>
      <c r="Q893" s="193"/>
      <c r="R893" s="193"/>
    </row>
    <row r="894" spans="11:18" ht="18.75" x14ac:dyDescent="0.2">
      <c r="K894" s="77"/>
      <c r="L894" s="25"/>
      <c r="M894" s="25"/>
      <c r="N894" s="103"/>
      <c r="O894" s="66"/>
      <c r="P894" s="231"/>
      <c r="Q894" s="193"/>
      <c r="R894" s="193"/>
    </row>
    <row r="895" spans="11:18" ht="18.75" x14ac:dyDescent="0.2">
      <c r="K895" s="77"/>
      <c r="L895" s="25"/>
      <c r="M895" s="25"/>
      <c r="N895" s="103"/>
      <c r="O895" s="66"/>
      <c r="P895" s="231"/>
      <c r="Q895" s="193"/>
      <c r="R895" s="193"/>
    </row>
    <row r="896" spans="11:18" ht="18.75" x14ac:dyDescent="0.2">
      <c r="K896" s="77"/>
      <c r="L896" s="25"/>
      <c r="M896" s="25"/>
      <c r="N896" s="103"/>
      <c r="O896" s="66"/>
      <c r="P896" s="231"/>
      <c r="Q896" s="193"/>
      <c r="R896" s="193"/>
    </row>
    <row r="897" spans="11:18" ht="23.25" x14ac:dyDescent="0.2">
      <c r="K897" s="77"/>
      <c r="L897" s="25"/>
      <c r="M897" s="74"/>
      <c r="N897" s="126"/>
      <c r="O897" s="124"/>
      <c r="P897" s="231"/>
      <c r="Q897" s="193"/>
      <c r="R897" s="193"/>
    </row>
    <row r="898" spans="11:18" ht="23.25" x14ac:dyDescent="0.2">
      <c r="K898" s="77"/>
      <c r="L898" s="25"/>
      <c r="M898" s="25"/>
      <c r="N898" s="126"/>
      <c r="O898" s="124"/>
      <c r="P898" s="231"/>
      <c r="Q898" s="193"/>
      <c r="R898" s="193"/>
    </row>
    <row r="899" spans="11:18" ht="23.25" x14ac:dyDescent="0.2">
      <c r="K899" s="77"/>
      <c r="L899" s="25"/>
      <c r="M899" s="25"/>
      <c r="N899" s="126"/>
      <c r="O899" s="124"/>
      <c r="P899" s="231"/>
      <c r="Q899" s="193"/>
      <c r="R899" s="193"/>
    </row>
    <row r="900" spans="11:18" ht="23.25" x14ac:dyDescent="0.2">
      <c r="K900" s="77"/>
      <c r="L900" s="25"/>
      <c r="M900" s="25"/>
      <c r="N900" s="130"/>
      <c r="O900" s="124"/>
      <c r="P900" s="231"/>
      <c r="Q900" s="193"/>
      <c r="R900" s="193"/>
    </row>
    <row r="901" spans="11:18" ht="23.25" x14ac:dyDescent="0.2">
      <c r="K901" s="77"/>
      <c r="L901" s="25"/>
      <c r="M901" s="25"/>
      <c r="N901" s="130"/>
      <c r="O901" s="124"/>
      <c r="P901" s="231"/>
      <c r="Q901" s="193"/>
      <c r="R901" s="193"/>
    </row>
    <row r="902" spans="11:18" ht="23.25" x14ac:dyDescent="0.2">
      <c r="K902" s="77"/>
      <c r="L902" s="25"/>
      <c r="M902" s="25"/>
      <c r="N902" s="130"/>
      <c r="O902" s="124"/>
      <c r="P902" s="231"/>
      <c r="Q902" s="193"/>
      <c r="R902" s="193"/>
    </row>
    <row r="903" spans="11:18" ht="23.25" x14ac:dyDescent="0.2">
      <c r="K903" s="77"/>
      <c r="L903" s="25"/>
      <c r="M903" s="25"/>
      <c r="N903" s="130"/>
      <c r="O903" s="124"/>
      <c r="P903" s="231"/>
      <c r="Q903" s="193"/>
      <c r="R903" s="193"/>
    </row>
    <row r="904" spans="11:18" ht="23.25" x14ac:dyDescent="0.2">
      <c r="K904" s="77"/>
      <c r="L904" s="25"/>
      <c r="M904" s="25"/>
      <c r="N904" s="150"/>
      <c r="O904" s="124"/>
      <c r="P904" s="231"/>
      <c r="Q904" s="193"/>
      <c r="R904" s="193"/>
    </row>
    <row r="905" spans="11:18" ht="23.25" x14ac:dyDescent="0.2">
      <c r="K905" s="77"/>
      <c r="L905" s="25"/>
      <c r="M905" s="25"/>
      <c r="N905" s="130"/>
      <c r="O905" s="124"/>
      <c r="P905" s="231"/>
      <c r="Q905" s="193"/>
      <c r="R905" s="193"/>
    </row>
    <row r="906" spans="11:18" ht="18.75" x14ac:dyDescent="0.2">
      <c r="K906" s="77"/>
      <c r="L906" s="46"/>
      <c r="M906" s="111"/>
      <c r="N906" s="100"/>
      <c r="O906" s="66"/>
      <c r="P906" s="231"/>
      <c r="Q906" s="193"/>
      <c r="R906" s="193"/>
    </row>
    <row r="907" spans="11:18" ht="18.75" x14ac:dyDescent="0.2">
      <c r="K907" s="77"/>
      <c r="L907" s="46"/>
      <c r="M907" s="25"/>
      <c r="N907" s="102"/>
      <c r="O907" s="95"/>
      <c r="P907" s="231"/>
      <c r="Q907" s="193"/>
      <c r="R907" s="193"/>
    </row>
    <row r="908" spans="11:18" ht="18.75" x14ac:dyDescent="0.2">
      <c r="K908" s="77"/>
      <c r="L908" s="46"/>
      <c r="M908" s="25"/>
      <c r="N908" s="102"/>
      <c r="O908" s="95"/>
      <c r="P908" s="231"/>
      <c r="Q908" s="193"/>
      <c r="R908" s="193"/>
    </row>
    <row r="909" spans="11:18" x14ac:dyDescent="0.2">
      <c r="K909" s="233"/>
      <c r="L909" s="233"/>
      <c r="M909" s="233"/>
      <c r="N909" s="233"/>
      <c r="O909" s="233"/>
      <c r="P909" s="231"/>
      <c r="Q909" s="193"/>
      <c r="R909" s="193"/>
    </row>
    <row r="910" spans="11:18" ht="23.25" x14ac:dyDescent="0.2">
      <c r="K910" s="77"/>
      <c r="L910" s="25"/>
      <c r="M910" s="25"/>
      <c r="N910" s="126"/>
      <c r="O910" s="124"/>
      <c r="P910" s="231"/>
      <c r="Q910" s="193"/>
      <c r="R910" s="193"/>
    </row>
    <row r="911" spans="11:18" ht="23.25" x14ac:dyDescent="0.2">
      <c r="K911" s="77"/>
      <c r="L911" s="25"/>
      <c r="M911" s="25"/>
      <c r="N911" s="130"/>
      <c r="O911" s="124"/>
      <c r="P911" s="231"/>
      <c r="Q911" s="193"/>
      <c r="R911" s="193"/>
    </row>
    <row r="912" spans="11:18" ht="23.25" x14ac:dyDescent="0.2">
      <c r="K912" s="77"/>
      <c r="L912" s="25"/>
      <c r="M912" s="25"/>
      <c r="N912" s="130"/>
      <c r="O912" s="124"/>
      <c r="P912" s="231"/>
      <c r="Q912" s="193"/>
      <c r="R912" s="193"/>
    </row>
    <row r="913" spans="11:18" ht="23.25" x14ac:dyDescent="0.2">
      <c r="K913" s="77"/>
      <c r="L913" s="25"/>
      <c r="M913" s="25"/>
      <c r="N913" s="130"/>
      <c r="O913" s="124"/>
      <c r="P913" s="231"/>
      <c r="Q913" s="193"/>
      <c r="R913" s="193"/>
    </row>
    <row r="914" spans="11:18" ht="23.25" x14ac:dyDescent="0.2">
      <c r="K914" s="77"/>
      <c r="L914" s="25"/>
      <c r="M914" s="25"/>
      <c r="N914" s="130"/>
      <c r="O914" s="124"/>
      <c r="P914" s="231"/>
      <c r="Q914" s="193"/>
      <c r="R914" s="193"/>
    </row>
    <row r="915" spans="11:18" ht="23.25" x14ac:dyDescent="0.2">
      <c r="K915" s="77"/>
      <c r="L915" s="25"/>
      <c r="M915" s="25"/>
      <c r="N915" s="130"/>
      <c r="O915" s="124"/>
      <c r="P915" s="231"/>
      <c r="Q915" s="193"/>
      <c r="R915" s="193"/>
    </row>
    <row r="916" spans="11:18" ht="23.25" x14ac:dyDescent="0.2">
      <c r="K916" s="77"/>
      <c r="L916" s="25"/>
      <c r="M916" s="25"/>
      <c r="N916" s="130"/>
      <c r="O916" s="124"/>
      <c r="P916" s="231"/>
      <c r="Q916" s="193"/>
      <c r="R916" s="193"/>
    </row>
    <row r="917" spans="11:18" ht="23.25" x14ac:dyDescent="0.2">
      <c r="K917" s="77"/>
      <c r="L917" s="25"/>
      <c r="M917" s="25"/>
      <c r="N917" s="130"/>
      <c r="O917" s="124"/>
      <c r="P917" s="231"/>
      <c r="Q917" s="193"/>
      <c r="R917" s="193"/>
    </row>
    <row r="918" spans="11:18" ht="21" x14ac:dyDescent="0.2">
      <c r="K918" s="77"/>
      <c r="L918" s="46"/>
      <c r="M918" s="111"/>
      <c r="N918" s="90"/>
      <c r="O918" s="82"/>
      <c r="P918" s="231"/>
      <c r="Q918" s="193"/>
      <c r="R918" s="193"/>
    </row>
    <row r="919" spans="11:18" ht="21" x14ac:dyDescent="0.2">
      <c r="K919" s="77"/>
      <c r="L919" s="46"/>
      <c r="M919" s="111"/>
      <c r="N919" s="101"/>
      <c r="O919" s="82"/>
      <c r="P919" s="231"/>
      <c r="Q919" s="193"/>
      <c r="R919" s="193"/>
    </row>
    <row r="920" spans="11:18" ht="21" x14ac:dyDescent="0.2">
      <c r="K920" s="77"/>
      <c r="L920" s="46"/>
      <c r="M920" s="111"/>
      <c r="N920" s="90"/>
      <c r="O920" s="82"/>
      <c r="P920" s="231"/>
      <c r="Q920" s="193"/>
      <c r="R920" s="193"/>
    </row>
    <row r="921" spans="11:18" ht="21" x14ac:dyDescent="0.2">
      <c r="K921" s="77"/>
      <c r="L921" s="46"/>
      <c r="M921" s="111"/>
      <c r="N921" s="90"/>
      <c r="O921" s="82"/>
      <c r="P921" s="231"/>
      <c r="Q921" s="193"/>
      <c r="R921" s="193"/>
    </row>
    <row r="922" spans="11:18" x14ac:dyDescent="0.2">
      <c r="K922" s="233"/>
      <c r="L922" s="232"/>
      <c r="M922" s="233"/>
      <c r="N922" s="234"/>
      <c r="O922" s="232"/>
      <c r="P922" s="231"/>
      <c r="Q922" s="193"/>
      <c r="R922" s="193"/>
    </row>
    <row r="923" spans="11:18" ht="23.25" x14ac:dyDescent="0.2">
      <c r="K923" s="77"/>
      <c r="L923" s="25"/>
      <c r="M923" s="25"/>
      <c r="N923" s="126"/>
      <c r="O923" s="124"/>
      <c r="P923" s="231"/>
      <c r="Q923" s="193"/>
      <c r="R923" s="193"/>
    </row>
    <row r="924" spans="11:18" ht="23.25" x14ac:dyDescent="0.2">
      <c r="K924" s="77"/>
      <c r="L924" s="25"/>
      <c r="M924" s="25"/>
      <c r="N924" s="126"/>
      <c r="O924" s="124"/>
      <c r="P924" s="231"/>
      <c r="Q924" s="193"/>
      <c r="R924" s="193"/>
    </row>
    <row r="925" spans="11:18" ht="23.25" x14ac:dyDescent="0.2">
      <c r="K925" s="77"/>
      <c r="L925" s="25"/>
      <c r="M925" s="25"/>
      <c r="N925" s="126"/>
      <c r="O925" s="124"/>
      <c r="P925" s="231"/>
      <c r="Q925" s="193"/>
      <c r="R925" s="193"/>
    </row>
    <row r="926" spans="11:18" ht="23.25" x14ac:dyDescent="0.2">
      <c r="K926" s="77"/>
      <c r="L926" s="25"/>
      <c r="M926" s="25"/>
      <c r="N926" s="130"/>
      <c r="O926" s="124"/>
      <c r="P926" s="231"/>
      <c r="Q926" s="193"/>
      <c r="R926" s="193"/>
    </row>
    <row r="927" spans="11:18" ht="23.25" x14ac:dyDescent="0.2">
      <c r="K927" s="77"/>
      <c r="L927" s="25"/>
      <c r="M927" s="25"/>
      <c r="N927" s="130"/>
      <c r="O927" s="124"/>
      <c r="P927" s="231"/>
      <c r="Q927" s="193"/>
      <c r="R927" s="193"/>
    </row>
    <row r="928" spans="11:18" ht="23.25" x14ac:dyDescent="0.2">
      <c r="K928" s="77"/>
      <c r="L928" s="25"/>
      <c r="M928" s="25"/>
      <c r="N928" s="130"/>
      <c r="O928" s="124"/>
      <c r="P928" s="231"/>
      <c r="Q928" s="193"/>
      <c r="R928" s="193"/>
    </row>
    <row r="929" spans="11:18" ht="23.25" x14ac:dyDescent="0.2">
      <c r="K929" s="77"/>
      <c r="L929" s="25"/>
      <c r="M929" s="25"/>
      <c r="N929" s="130"/>
      <c r="O929" s="124"/>
      <c r="P929" s="231"/>
      <c r="Q929" s="193"/>
      <c r="R929" s="193"/>
    </row>
    <row r="930" spans="11:18" ht="23.25" x14ac:dyDescent="0.2">
      <c r="K930" s="77"/>
      <c r="L930" s="25"/>
      <c r="M930" s="25"/>
      <c r="N930" s="130"/>
      <c r="O930" s="124"/>
      <c r="P930" s="231"/>
      <c r="Q930" s="193"/>
      <c r="R930" s="193"/>
    </row>
    <row r="931" spans="11:18" ht="23.25" x14ac:dyDescent="0.2">
      <c r="K931" s="77"/>
      <c r="L931" s="25"/>
      <c r="M931" s="25"/>
      <c r="N931" s="130"/>
      <c r="O931" s="124"/>
      <c r="P931" s="231"/>
      <c r="Q931" s="193"/>
      <c r="R931" s="193"/>
    </row>
    <row r="932" spans="11:18" ht="23.25" x14ac:dyDescent="0.2">
      <c r="K932" s="77"/>
      <c r="L932" s="25"/>
      <c r="M932" s="25"/>
      <c r="N932" s="130"/>
      <c r="O932" s="124"/>
      <c r="P932" s="231"/>
      <c r="Q932" s="193"/>
      <c r="R932" s="193"/>
    </row>
    <row r="933" spans="11:18" ht="23.25" x14ac:dyDescent="0.2">
      <c r="K933" s="77"/>
      <c r="L933" s="25"/>
      <c r="M933" s="45"/>
      <c r="N933" s="130"/>
      <c r="O933" s="124"/>
      <c r="P933" s="231"/>
      <c r="Q933" s="193"/>
      <c r="R933" s="193"/>
    </row>
    <row r="934" spans="11:18" ht="23.25" x14ac:dyDescent="0.2">
      <c r="K934" s="77"/>
      <c r="L934" s="25"/>
      <c r="M934" s="74"/>
      <c r="N934" s="130"/>
      <c r="O934" s="124"/>
      <c r="P934" s="231"/>
      <c r="Q934" s="193"/>
      <c r="R934" s="193"/>
    </row>
    <row r="935" spans="11:18" ht="21" x14ac:dyDescent="0.2">
      <c r="K935" s="77"/>
      <c r="L935" s="45"/>
      <c r="M935" s="111"/>
      <c r="N935" s="90"/>
      <c r="O935" s="66"/>
      <c r="P935" s="231"/>
      <c r="Q935" s="193"/>
      <c r="R935" s="193"/>
    </row>
    <row r="936" spans="11:18" ht="21" x14ac:dyDescent="0.2">
      <c r="K936" s="77"/>
      <c r="L936" s="45"/>
      <c r="M936" s="111"/>
      <c r="N936" s="89"/>
      <c r="O936" s="66"/>
      <c r="P936" s="231"/>
      <c r="Q936" s="193"/>
      <c r="R936" s="193"/>
    </row>
    <row r="937" spans="11:18" ht="21" x14ac:dyDescent="0.2">
      <c r="K937" s="77"/>
      <c r="L937" s="45"/>
      <c r="M937" s="111"/>
      <c r="N937" s="90"/>
      <c r="O937" s="66"/>
      <c r="P937" s="231"/>
      <c r="Q937" s="193"/>
      <c r="R937" s="193"/>
    </row>
    <row r="938" spans="11:18" x14ac:dyDescent="0.2">
      <c r="K938" s="233"/>
      <c r="L938" s="232"/>
      <c r="M938" s="233"/>
      <c r="N938" s="234"/>
      <c r="O938" s="232"/>
      <c r="P938" s="231"/>
      <c r="Q938" s="193"/>
      <c r="R938" s="193"/>
    </row>
    <row r="939" spans="11:18" ht="23.25" x14ac:dyDescent="0.2">
      <c r="K939" s="77"/>
      <c r="L939" s="25"/>
      <c r="M939" s="25"/>
      <c r="N939" s="122"/>
      <c r="O939" s="123"/>
      <c r="P939" s="231"/>
      <c r="Q939" s="193"/>
      <c r="R939" s="193"/>
    </row>
    <row r="940" spans="11:18" ht="23.25" x14ac:dyDescent="0.2">
      <c r="K940" s="77"/>
      <c r="L940" s="25"/>
      <c r="M940" s="25"/>
      <c r="N940" s="122"/>
      <c r="O940" s="123"/>
      <c r="P940" s="231"/>
      <c r="Q940" s="193"/>
      <c r="R940" s="193"/>
    </row>
    <row r="941" spans="11:18" ht="36.75" x14ac:dyDescent="0.2">
      <c r="K941" s="77"/>
      <c r="L941" s="25"/>
      <c r="M941" s="25"/>
      <c r="N941" s="236"/>
      <c r="O941" s="66"/>
      <c r="P941" s="231"/>
      <c r="Q941" s="193"/>
      <c r="R941" s="193"/>
    </row>
    <row r="942" spans="11:18" ht="23.25" x14ac:dyDescent="0.2">
      <c r="K942" s="77"/>
      <c r="L942" s="25"/>
      <c r="M942" s="25"/>
      <c r="N942" s="130"/>
      <c r="O942" s="124"/>
      <c r="P942" s="231"/>
      <c r="Q942" s="193"/>
      <c r="R942" s="193"/>
    </row>
    <row r="943" spans="11:18" ht="23.25" x14ac:dyDescent="0.2">
      <c r="K943" s="77"/>
      <c r="L943" s="25"/>
      <c r="M943" s="25"/>
      <c r="N943" s="130"/>
      <c r="O943" s="124"/>
      <c r="P943" s="231"/>
      <c r="Q943" s="193"/>
      <c r="R943" s="193"/>
    </row>
    <row r="944" spans="11:18" ht="23.25" x14ac:dyDescent="0.2">
      <c r="K944" s="77"/>
      <c r="L944" s="25"/>
      <c r="M944" s="25"/>
      <c r="N944" s="130"/>
      <c r="O944" s="124"/>
      <c r="P944" s="231"/>
      <c r="Q944" s="193"/>
      <c r="R944" s="193"/>
    </row>
    <row r="945" spans="11:18" ht="21" x14ac:dyDescent="0.2">
      <c r="K945" s="77"/>
      <c r="L945" s="45"/>
      <c r="M945" s="111"/>
      <c r="N945" s="90"/>
      <c r="O945" s="66"/>
      <c r="P945" s="231"/>
      <c r="Q945" s="193"/>
      <c r="R945" s="193"/>
    </row>
    <row r="946" spans="11:18" ht="21" x14ac:dyDescent="0.2">
      <c r="K946" s="77"/>
      <c r="L946" s="45"/>
      <c r="M946" s="111"/>
      <c r="N946" s="90"/>
      <c r="O946" s="66"/>
      <c r="P946" s="231"/>
      <c r="Q946" s="193"/>
      <c r="R946" s="193"/>
    </row>
    <row r="947" spans="11:18" x14ac:dyDescent="0.2">
      <c r="K947" s="233"/>
      <c r="L947" s="232"/>
      <c r="M947" s="233"/>
      <c r="N947" s="234"/>
      <c r="O947" s="232"/>
      <c r="P947" s="231"/>
      <c r="Q947" s="193"/>
      <c r="R947" s="193"/>
    </row>
    <row r="948" spans="11:18" ht="23.25" x14ac:dyDescent="0.2">
      <c r="K948" s="77"/>
      <c r="L948" s="74"/>
      <c r="M948" s="25"/>
      <c r="N948" s="126"/>
      <c r="O948" s="124"/>
      <c r="P948" s="231"/>
      <c r="Q948" s="193"/>
      <c r="R948" s="193"/>
    </row>
    <row r="949" spans="11:18" ht="23.25" x14ac:dyDescent="0.2">
      <c r="K949" s="77"/>
      <c r="L949" s="74"/>
      <c r="M949" s="25"/>
      <c r="N949" s="126"/>
      <c r="O949" s="124"/>
      <c r="P949" s="231"/>
      <c r="Q949" s="193"/>
      <c r="R949" s="193"/>
    </row>
    <row r="950" spans="11:18" ht="23.25" x14ac:dyDescent="0.2">
      <c r="K950" s="77"/>
      <c r="L950" s="74"/>
      <c r="M950" s="25"/>
      <c r="N950" s="126"/>
      <c r="O950" s="124"/>
      <c r="P950" s="231"/>
      <c r="Q950" s="193"/>
      <c r="R950" s="193"/>
    </row>
    <row r="951" spans="11:18" ht="23.25" x14ac:dyDescent="0.2">
      <c r="K951" s="77"/>
      <c r="L951" s="74"/>
      <c r="M951" s="25"/>
      <c r="N951" s="130"/>
      <c r="O951" s="124"/>
      <c r="P951" s="231"/>
      <c r="Q951" s="193"/>
      <c r="R951" s="193"/>
    </row>
    <row r="952" spans="11:18" ht="23.25" x14ac:dyDescent="0.2">
      <c r="K952" s="137"/>
      <c r="L952" s="74"/>
      <c r="M952" s="25"/>
      <c r="N952" s="130"/>
      <c r="O952" s="124"/>
      <c r="P952" s="231"/>
      <c r="Q952" s="193"/>
      <c r="R952" s="193"/>
    </row>
    <row r="953" spans="11:18" ht="23.25" x14ac:dyDescent="0.2">
      <c r="K953" s="137"/>
      <c r="L953" s="74"/>
      <c r="M953" s="25"/>
      <c r="N953" s="130"/>
      <c r="O953" s="124"/>
      <c r="P953" s="231"/>
      <c r="Q953" s="193"/>
      <c r="R953" s="193"/>
    </row>
    <row r="954" spans="11:18" ht="23.25" x14ac:dyDescent="0.2">
      <c r="K954" s="137"/>
      <c r="L954" s="74"/>
      <c r="M954" s="25"/>
      <c r="N954" s="130"/>
      <c r="O954" s="124"/>
      <c r="P954" s="231"/>
      <c r="Q954" s="193"/>
      <c r="R954" s="193"/>
    </row>
    <row r="955" spans="11:18" ht="23.25" x14ac:dyDescent="0.2">
      <c r="K955" s="137"/>
      <c r="L955" s="74"/>
      <c r="M955" s="25"/>
      <c r="N955" s="130"/>
      <c r="O955" s="124"/>
      <c r="P955" s="231"/>
      <c r="Q955" s="193"/>
      <c r="R955" s="193"/>
    </row>
    <row r="956" spans="11:18" ht="23.25" x14ac:dyDescent="0.2">
      <c r="K956" s="137"/>
      <c r="L956" s="74"/>
      <c r="M956" s="25"/>
      <c r="N956" s="130"/>
      <c r="O956" s="124"/>
      <c r="P956" s="231"/>
      <c r="Q956" s="193"/>
      <c r="R956" s="193"/>
    </row>
    <row r="957" spans="11:18" ht="23.25" x14ac:dyDescent="0.2">
      <c r="K957" s="137"/>
      <c r="L957" s="74"/>
      <c r="M957" s="25"/>
      <c r="N957" s="130"/>
      <c r="O957" s="124"/>
      <c r="P957" s="231"/>
      <c r="Q957" s="193"/>
      <c r="R957" s="193"/>
    </row>
    <row r="958" spans="11:18" ht="23.25" x14ac:dyDescent="0.2">
      <c r="K958" s="137"/>
      <c r="L958" s="74"/>
      <c r="M958" s="25"/>
      <c r="N958" s="130"/>
      <c r="O958" s="124"/>
      <c r="P958" s="231"/>
      <c r="Q958" s="193"/>
      <c r="R958" s="193"/>
    </row>
    <row r="959" spans="11:18" ht="23.25" x14ac:dyDescent="0.2">
      <c r="K959" s="137"/>
      <c r="L959" s="74"/>
      <c r="M959" s="25"/>
      <c r="N959" s="130"/>
      <c r="O959" s="124"/>
      <c r="P959" s="231"/>
      <c r="Q959" s="193"/>
      <c r="R959" s="193"/>
    </row>
    <row r="960" spans="11:18" ht="23.25" x14ac:dyDescent="0.2">
      <c r="K960" s="137"/>
      <c r="L960" s="74"/>
      <c r="M960" s="25"/>
      <c r="N960" s="130"/>
      <c r="O960" s="124"/>
      <c r="P960" s="231"/>
      <c r="Q960" s="193"/>
      <c r="R960" s="193"/>
    </row>
    <row r="961" spans="11:18" ht="23.25" x14ac:dyDescent="0.2">
      <c r="K961" s="137"/>
      <c r="L961" s="74"/>
      <c r="M961" s="25"/>
      <c r="N961" s="130"/>
      <c r="O961" s="124"/>
      <c r="P961" s="231"/>
      <c r="Q961" s="193"/>
      <c r="R961" s="193"/>
    </row>
    <row r="962" spans="11:18" ht="23.25" x14ac:dyDescent="0.2">
      <c r="K962" s="137"/>
      <c r="L962" s="74"/>
      <c r="M962" s="25"/>
      <c r="N962" s="130"/>
      <c r="O962" s="124"/>
      <c r="P962" s="231"/>
      <c r="Q962" s="193"/>
      <c r="R962" s="193"/>
    </row>
    <row r="963" spans="11:18" ht="23.25" x14ac:dyDescent="0.2">
      <c r="K963" s="137"/>
      <c r="L963" s="128"/>
      <c r="M963" s="128"/>
      <c r="N963" s="130"/>
      <c r="O963" s="124"/>
      <c r="P963" s="231"/>
      <c r="Q963" s="193"/>
      <c r="R963" s="193"/>
    </row>
    <row r="964" spans="11:18" ht="23.25" x14ac:dyDescent="0.2">
      <c r="K964" s="77"/>
      <c r="L964" s="128"/>
      <c r="M964" s="128"/>
      <c r="N964" s="130"/>
      <c r="O964" s="124"/>
      <c r="P964" s="231"/>
      <c r="Q964" s="193"/>
      <c r="R964" s="193"/>
    </row>
    <row r="965" spans="11:18" x14ac:dyDescent="0.2">
      <c r="K965" s="233"/>
      <c r="L965" s="232"/>
      <c r="M965" s="233"/>
      <c r="N965" s="234"/>
      <c r="O965" s="232"/>
      <c r="P965" s="231"/>
      <c r="Q965" s="193"/>
      <c r="R965" s="193"/>
    </row>
    <row r="966" spans="11:18" ht="23.25" x14ac:dyDescent="0.2">
      <c r="K966" s="77"/>
      <c r="L966" s="25"/>
      <c r="M966" s="25"/>
      <c r="N966" s="130"/>
      <c r="O966" s="124"/>
      <c r="P966" s="231"/>
      <c r="Q966" s="193"/>
      <c r="R966" s="193"/>
    </row>
    <row r="967" spans="11:18" ht="23.25" x14ac:dyDescent="0.2">
      <c r="K967" s="77"/>
      <c r="L967" s="25"/>
      <c r="M967" s="25"/>
      <c r="N967" s="130"/>
      <c r="O967" s="124"/>
      <c r="P967" s="231"/>
      <c r="Q967" s="193"/>
      <c r="R967" s="193"/>
    </row>
    <row r="968" spans="11:18" ht="21" x14ac:dyDescent="0.2">
      <c r="K968" s="77"/>
      <c r="L968" s="45"/>
      <c r="M968" s="111"/>
      <c r="N968" s="90"/>
      <c r="O968" s="66"/>
      <c r="P968" s="231"/>
      <c r="Q968" s="193"/>
      <c r="R968" s="193"/>
    </row>
    <row r="969" spans="11:18" x14ac:dyDescent="0.2">
      <c r="K969" s="233"/>
      <c r="L969" s="232"/>
      <c r="M969" s="233"/>
      <c r="N969" s="234"/>
      <c r="O969" s="232"/>
      <c r="P969" s="231"/>
      <c r="Q969" s="193"/>
      <c r="R969" s="193"/>
    </row>
    <row r="970" spans="11:18" ht="18.75" x14ac:dyDescent="0.2">
      <c r="K970" s="77"/>
      <c r="L970" s="25"/>
      <c r="M970" s="25"/>
      <c r="N970" s="155"/>
      <c r="O970" s="125"/>
      <c r="P970" s="232"/>
      <c r="Q970" s="193"/>
      <c r="R970" s="193"/>
    </row>
    <row r="971" spans="11:18" ht="15.75" x14ac:dyDescent="0.2">
      <c r="K971" s="77"/>
      <c r="L971" s="45"/>
      <c r="M971" s="111"/>
      <c r="N971" s="106"/>
      <c r="O971" s="49"/>
      <c r="P971" s="231"/>
      <c r="Q971" s="193"/>
      <c r="R971" s="193"/>
    </row>
    <row r="972" spans="11:18" ht="15.75" x14ac:dyDescent="0.2">
      <c r="K972" s="77"/>
      <c r="L972" s="45"/>
      <c r="M972" s="111"/>
      <c r="N972" s="106"/>
      <c r="O972" s="49"/>
      <c r="P972" s="231"/>
      <c r="Q972" s="193"/>
      <c r="R972" s="193"/>
    </row>
    <row r="973" spans="11:18" ht="15.75" x14ac:dyDescent="0.2">
      <c r="K973" s="77"/>
      <c r="L973" s="45"/>
      <c r="M973" s="111"/>
      <c r="N973" s="106"/>
      <c r="O973" s="49"/>
      <c r="P973" s="231"/>
      <c r="Q973" s="193"/>
      <c r="R973" s="193"/>
    </row>
    <row r="974" spans="11:18" ht="15.75" x14ac:dyDescent="0.2">
      <c r="K974" s="77"/>
      <c r="L974" s="45"/>
      <c r="M974" s="111"/>
      <c r="N974" s="106"/>
      <c r="O974" s="49"/>
      <c r="P974" s="231"/>
      <c r="Q974" s="193"/>
      <c r="R974" s="193"/>
    </row>
    <row r="975" spans="11:18" x14ac:dyDescent="0.2">
      <c r="K975" s="233"/>
      <c r="L975" s="232"/>
      <c r="M975" s="233"/>
      <c r="N975" s="234"/>
      <c r="O975" s="232"/>
      <c r="P975" s="231"/>
      <c r="Q975" s="193"/>
      <c r="R975" s="193"/>
    </row>
    <row r="976" spans="11:18" ht="23.25" x14ac:dyDescent="0.2">
      <c r="K976" s="77"/>
      <c r="L976" s="25"/>
      <c r="M976" s="74"/>
      <c r="N976" s="130"/>
      <c r="O976" s="124"/>
      <c r="P976" s="231"/>
      <c r="Q976" s="193"/>
      <c r="R976" s="193"/>
    </row>
    <row r="977" spans="11:18" ht="23.25" x14ac:dyDescent="0.2">
      <c r="K977" s="77"/>
      <c r="L977" s="25"/>
      <c r="M977" s="45"/>
      <c r="N977" s="130"/>
      <c r="O977" s="124"/>
      <c r="P977" s="231"/>
      <c r="Q977" s="193"/>
      <c r="R977" s="193"/>
    </row>
    <row r="978" spans="11:18" ht="23.25" x14ac:dyDescent="0.2">
      <c r="K978" s="77"/>
      <c r="L978" s="25"/>
      <c r="M978" s="128"/>
      <c r="N978" s="130"/>
      <c r="O978" s="124"/>
      <c r="P978" s="231"/>
      <c r="Q978" s="193"/>
      <c r="R978" s="193"/>
    </row>
    <row r="979" spans="11:18" x14ac:dyDescent="0.2">
      <c r="K979" s="233"/>
      <c r="L979" s="232"/>
      <c r="M979" s="233"/>
      <c r="N979" s="234"/>
      <c r="O979" s="232"/>
      <c r="P979" s="231"/>
      <c r="Q979" s="193"/>
      <c r="R979" s="193"/>
    </row>
    <row r="980" spans="11:18" ht="23.25" x14ac:dyDescent="0.2">
      <c r="K980" s="77"/>
      <c r="L980" s="25"/>
      <c r="M980" s="25"/>
      <c r="N980" s="237"/>
      <c r="O980" s="238"/>
      <c r="P980" s="231"/>
      <c r="Q980" s="193"/>
      <c r="R980" s="193"/>
    </row>
    <row r="981" spans="11:18" ht="23.25" x14ac:dyDescent="0.2">
      <c r="K981" s="77"/>
      <c r="L981" s="25"/>
      <c r="M981" s="25"/>
      <c r="N981" s="130"/>
      <c r="O981" s="124"/>
      <c r="P981" s="231"/>
      <c r="Q981" s="193"/>
      <c r="R981" s="193"/>
    </row>
    <row r="982" spans="11:18" ht="21" x14ac:dyDescent="0.2">
      <c r="K982" s="77"/>
      <c r="L982" s="45"/>
      <c r="M982" s="111"/>
      <c r="N982" s="89"/>
      <c r="O982" s="66"/>
      <c r="P982" s="231"/>
      <c r="Q982" s="193"/>
      <c r="R982" s="193"/>
    </row>
    <row r="983" spans="11:18" ht="21" x14ac:dyDescent="0.2">
      <c r="K983" s="77"/>
      <c r="L983" s="45"/>
      <c r="M983" s="111"/>
      <c r="N983" s="90"/>
      <c r="O983" s="66"/>
      <c r="P983" s="231"/>
      <c r="Q983" s="193"/>
      <c r="R983" s="193"/>
    </row>
    <row r="984" spans="11:18" x14ac:dyDescent="0.2">
      <c r="K984" s="233"/>
      <c r="L984" s="232"/>
      <c r="M984" s="233"/>
      <c r="N984" s="234"/>
      <c r="O984" s="232"/>
      <c r="P984" s="231"/>
      <c r="Q984" s="193"/>
      <c r="R984" s="193"/>
    </row>
    <row r="985" spans="11:18" ht="23.25" x14ac:dyDescent="0.2">
      <c r="K985" s="77"/>
      <c r="L985" s="25"/>
      <c r="M985" s="25"/>
      <c r="N985" s="130"/>
      <c r="O985" s="124"/>
      <c r="P985" s="231"/>
      <c r="Q985" s="193"/>
      <c r="R985" s="193"/>
    </row>
    <row r="986" spans="11:18" ht="21" x14ac:dyDescent="0.2">
      <c r="K986" s="77"/>
      <c r="L986" s="45"/>
      <c r="M986" s="111"/>
      <c r="N986" s="90"/>
      <c r="O986" s="66"/>
      <c r="P986" s="231"/>
      <c r="Q986" s="193"/>
      <c r="R986" s="193"/>
    </row>
    <row r="987" spans="11:18" ht="16.5" thickBot="1" x14ac:dyDescent="0.25">
      <c r="K987" s="77"/>
      <c r="L987" s="45"/>
      <c r="M987" s="111"/>
      <c r="N987" s="106"/>
      <c r="O987" s="49"/>
      <c r="P987" s="231"/>
      <c r="Q987" s="193"/>
      <c r="R987" s="193"/>
    </row>
    <row r="988" spans="11:18" ht="22.5" thickBot="1" x14ac:dyDescent="0.25">
      <c r="K988" s="205"/>
      <c r="L988" s="206"/>
      <c r="M988" s="205"/>
      <c r="N988" s="207"/>
      <c r="O988" s="206"/>
      <c r="P988" s="208"/>
      <c r="Q988" s="193"/>
      <c r="R988" s="193"/>
    </row>
    <row r="989" spans="11:18" ht="23.25" x14ac:dyDescent="0.2">
      <c r="K989" s="120"/>
      <c r="L989" s="35"/>
      <c r="M989" s="113"/>
      <c r="N989" s="104"/>
      <c r="O989" s="97"/>
      <c r="P989" s="231"/>
      <c r="Q989" s="193"/>
      <c r="R989" s="193"/>
    </row>
    <row r="990" spans="11:18" ht="23.25" x14ac:dyDescent="0.2">
      <c r="K990" s="203"/>
      <c r="L990" s="35"/>
      <c r="M990" s="111"/>
      <c r="N990" s="104"/>
      <c r="O990" s="97"/>
      <c r="P990" s="231"/>
      <c r="Q990" s="193"/>
      <c r="R990" s="193"/>
    </row>
    <row r="991" spans="11:18" ht="23.25" x14ac:dyDescent="0.2">
      <c r="K991" s="203"/>
      <c r="L991" s="35"/>
      <c r="M991" s="113"/>
      <c r="N991" s="104"/>
      <c r="O991" s="97"/>
      <c r="P991" s="231"/>
      <c r="Q991" s="193"/>
      <c r="R991" s="193"/>
    </row>
    <row r="992" spans="11:18" ht="23.25" x14ac:dyDescent="0.2">
      <c r="K992" s="120"/>
      <c r="L992" s="35"/>
      <c r="M992" s="111"/>
      <c r="N992" s="104"/>
      <c r="O992" s="97"/>
      <c r="P992" s="231"/>
      <c r="Q992" s="193"/>
      <c r="R992" s="193"/>
    </row>
    <row r="993" spans="11:18" ht="23.25" x14ac:dyDescent="0.2">
      <c r="K993" s="120"/>
      <c r="L993" s="35"/>
      <c r="M993" s="111"/>
      <c r="N993" s="104"/>
      <c r="O993" s="97"/>
      <c r="P993" s="231"/>
      <c r="Q993" s="193"/>
      <c r="R993" s="193"/>
    </row>
    <row r="994" spans="11:18" ht="23.25" x14ac:dyDescent="0.25">
      <c r="K994" s="120"/>
      <c r="L994" s="35"/>
      <c r="M994" s="25"/>
      <c r="N994" s="239"/>
      <c r="O994" s="97"/>
      <c r="P994" s="231"/>
      <c r="Q994" s="193"/>
      <c r="R994" s="193"/>
    </row>
    <row r="995" spans="11:18" ht="21" x14ac:dyDescent="0.25">
      <c r="K995" s="226"/>
      <c r="L995" s="35"/>
      <c r="M995" s="25"/>
      <c r="N995" s="239"/>
      <c r="O995" s="97"/>
      <c r="P995" s="231"/>
      <c r="Q995" s="193"/>
      <c r="R995" s="193"/>
    </row>
    <row r="996" spans="11:18" ht="23.25" x14ac:dyDescent="0.25">
      <c r="K996" s="240"/>
      <c r="L996" s="35"/>
      <c r="M996" s="25"/>
      <c r="N996" s="239"/>
      <c r="O996" s="97"/>
      <c r="P996" s="231"/>
      <c r="Q996" s="193"/>
      <c r="R996" s="193"/>
    </row>
    <row r="997" spans="11:18" ht="23.25" x14ac:dyDescent="0.25">
      <c r="K997" s="240"/>
      <c r="L997" s="35"/>
      <c r="M997" s="25"/>
      <c r="N997" s="239"/>
      <c r="O997" s="97"/>
      <c r="P997" s="231"/>
      <c r="Q997" s="193"/>
      <c r="R997" s="193"/>
    </row>
    <row r="998" spans="11:18" ht="23.25" x14ac:dyDescent="0.3">
      <c r="K998" s="240"/>
      <c r="L998" s="35"/>
      <c r="M998" s="25"/>
      <c r="N998" s="195"/>
      <c r="O998" s="97"/>
      <c r="P998" s="231"/>
      <c r="Q998" s="193"/>
      <c r="R998" s="193"/>
    </row>
    <row r="999" spans="11:18" ht="23.25" x14ac:dyDescent="0.2">
      <c r="K999" s="131"/>
      <c r="L999" s="35"/>
      <c r="M999" s="25"/>
      <c r="N999" s="130"/>
      <c r="O999" s="124"/>
      <c r="P999" s="231"/>
      <c r="Q999" s="193"/>
      <c r="R999" s="193"/>
    </row>
    <row r="1000" spans="11:18" ht="23.25" x14ac:dyDescent="0.2">
      <c r="K1000" s="131"/>
      <c r="L1000" s="35"/>
      <c r="M1000" s="25"/>
      <c r="N1000" s="130"/>
      <c r="O1000" s="124"/>
      <c r="P1000" s="231"/>
      <c r="Q1000" s="193"/>
      <c r="R1000" s="193"/>
    </row>
    <row r="1001" spans="11:18" ht="23.25" x14ac:dyDescent="0.2">
      <c r="K1001" s="131"/>
      <c r="L1001" s="35"/>
      <c r="M1001" s="25"/>
      <c r="N1001" s="130"/>
      <c r="O1001" s="124"/>
      <c r="P1001" s="231"/>
      <c r="Q1001" s="193"/>
      <c r="R1001" s="193"/>
    </row>
    <row r="1002" spans="11:18" ht="23.25" x14ac:dyDescent="0.2">
      <c r="K1002" s="131"/>
      <c r="L1002" s="35"/>
      <c r="M1002" s="25"/>
      <c r="N1002" s="130"/>
      <c r="O1002" s="124"/>
      <c r="P1002" s="231"/>
      <c r="Q1002" s="193"/>
      <c r="R1002" s="193"/>
    </row>
    <row r="1003" spans="11:18" ht="23.25" x14ac:dyDescent="0.2">
      <c r="K1003" s="131"/>
      <c r="L1003" s="35"/>
      <c r="M1003" s="25"/>
      <c r="N1003" s="130"/>
      <c r="O1003" s="124"/>
      <c r="P1003" s="231"/>
      <c r="Q1003" s="193"/>
      <c r="R1003" s="193"/>
    </row>
    <row r="1004" spans="11:18" ht="23.25" x14ac:dyDescent="0.2">
      <c r="K1004" s="131"/>
      <c r="L1004" s="35"/>
      <c r="M1004" s="35"/>
      <c r="N1004" s="130"/>
      <c r="O1004" s="124"/>
      <c r="P1004" s="231"/>
      <c r="Q1004" s="193"/>
      <c r="R1004" s="193"/>
    </row>
    <row r="1005" spans="11:18" ht="23.25" x14ac:dyDescent="0.2">
      <c r="K1005" s="131"/>
      <c r="L1005" s="35"/>
      <c r="M1005" s="35"/>
      <c r="N1005" s="130"/>
      <c r="O1005" s="124"/>
      <c r="P1005" s="231"/>
      <c r="Q1005" s="193"/>
      <c r="R1005" s="193"/>
    </row>
    <row r="1006" spans="11:18" ht="23.25" x14ac:dyDescent="0.2">
      <c r="K1006" s="131"/>
      <c r="L1006" s="35"/>
      <c r="M1006" s="25"/>
      <c r="N1006" s="130"/>
      <c r="O1006" s="124"/>
      <c r="P1006" s="231"/>
      <c r="Q1006" s="193"/>
      <c r="R1006" s="193"/>
    </row>
    <row r="1007" spans="11:18" ht="23.25" x14ac:dyDescent="0.2">
      <c r="K1007" s="77"/>
      <c r="L1007" s="35"/>
      <c r="M1007" s="25"/>
      <c r="N1007" s="126"/>
      <c r="O1007" s="124"/>
      <c r="P1007" s="231"/>
      <c r="Q1007" s="193"/>
      <c r="R1007" s="193"/>
    </row>
    <row r="1008" spans="11:18" ht="23.25" x14ac:dyDescent="0.2">
      <c r="K1008" s="77"/>
      <c r="L1008" s="35"/>
      <c r="M1008" s="25"/>
      <c r="N1008" s="126"/>
      <c r="O1008" s="124"/>
      <c r="P1008" s="231"/>
      <c r="Q1008" s="193"/>
      <c r="R1008" s="193"/>
    </row>
    <row r="1009" spans="11:18" ht="23.25" x14ac:dyDescent="0.2">
      <c r="K1009" s="77"/>
      <c r="L1009" s="35"/>
      <c r="M1009" s="25"/>
      <c r="N1009" s="126"/>
      <c r="O1009" s="124"/>
      <c r="P1009" s="231"/>
      <c r="Q1009" s="193"/>
      <c r="R1009" s="193"/>
    </row>
    <row r="1010" spans="11:18" ht="23.25" x14ac:dyDescent="0.2">
      <c r="K1010" s="77"/>
      <c r="L1010" s="35"/>
      <c r="M1010" s="25"/>
      <c r="N1010" s="126"/>
      <c r="O1010" s="124"/>
      <c r="P1010" s="231"/>
      <c r="Q1010" s="193"/>
      <c r="R1010" s="193"/>
    </row>
    <row r="1011" spans="11:18" ht="23.25" x14ac:dyDescent="0.2">
      <c r="K1011" s="77"/>
      <c r="L1011" s="35"/>
      <c r="M1011" s="25"/>
      <c r="N1011" s="126"/>
      <c r="O1011" s="124"/>
      <c r="P1011" s="231"/>
      <c r="Q1011" s="193"/>
      <c r="R1011" s="193"/>
    </row>
    <row r="1012" spans="11:18" ht="23.25" x14ac:dyDescent="0.2">
      <c r="K1012" s="77"/>
      <c r="L1012" s="35"/>
      <c r="M1012" s="35"/>
      <c r="N1012" s="126"/>
      <c r="O1012" s="124"/>
      <c r="P1012" s="231"/>
      <c r="Q1012" s="193"/>
      <c r="R1012" s="193"/>
    </row>
    <row r="1013" spans="11:18" ht="23.25" x14ac:dyDescent="0.2">
      <c r="K1013" s="77"/>
      <c r="L1013" s="35"/>
      <c r="M1013" s="25"/>
      <c r="N1013" s="126"/>
      <c r="O1013" s="124"/>
      <c r="P1013" s="231"/>
      <c r="Q1013" s="193"/>
      <c r="R1013" s="193"/>
    </row>
    <row r="1014" spans="11:18" ht="23.25" x14ac:dyDescent="0.2">
      <c r="K1014" s="77"/>
      <c r="L1014" s="35"/>
      <c r="M1014" s="35"/>
      <c r="N1014" s="126"/>
      <c r="O1014" s="124"/>
      <c r="P1014" s="231"/>
      <c r="Q1014" s="193"/>
      <c r="R1014" s="193"/>
    </row>
    <row r="1015" spans="11:18" ht="23.25" x14ac:dyDescent="0.2">
      <c r="K1015" s="132"/>
      <c r="L1015" s="189"/>
      <c r="M1015" s="73"/>
      <c r="N1015" s="133"/>
      <c r="O1015" s="134"/>
      <c r="P1015" s="241"/>
      <c r="Q1015" s="193"/>
      <c r="R1015" s="193"/>
    </row>
    <row r="1016" spans="11:18" ht="23.25" x14ac:dyDescent="0.2">
      <c r="K1016" s="137"/>
      <c r="L1016" s="35"/>
      <c r="M1016" s="25"/>
      <c r="N1016" s="126"/>
      <c r="O1016" s="124"/>
      <c r="P1016" s="241"/>
      <c r="Q1016" s="193"/>
      <c r="R1016" s="193"/>
    </row>
    <row r="1017" spans="11:18" ht="23.25" x14ac:dyDescent="0.2">
      <c r="K1017" s="137"/>
      <c r="L1017" s="35"/>
      <c r="M1017" s="25"/>
      <c r="N1017" s="126"/>
      <c r="O1017" s="124"/>
      <c r="P1017" s="241"/>
      <c r="Q1017" s="193"/>
      <c r="R1017" s="193"/>
    </row>
    <row r="1018" spans="11:18" ht="23.25" x14ac:dyDescent="0.2">
      <c r="K1018" s="137"/>
      <c r="L1018" s="35"/>
      <c r="M1018" s="25"/>
      <c r="N1018" s="126"/>
      <c r="O1018" s="124"/>
      <c r="P1018" s="241"/>
      <c r="Q1018" s="193"/>
      <c r="R1018" s="193"/>
    </row>
    <row r="1019" spans="11:18" ht="23.25" x14ac:dyDescent="0.2">
      <c r="K1019" s="137"/>
      <c r="L1019" s="35"/>
      <c r="M1019" s="35"/>
      <c r="N1019" s="126"/>
      <c r="O1019" s="124"/>
      <c r="P1019" s="241"/>
      <c r="Q1019" s="193"/>
      <c r="R1019" s="193"/>
    </row>
    <row r="1020" spans="11:18" ht="23.25" x14ac:dyDescent="0.2">
      <c r="K1020" s="137"/>
      <c r="L1020" s="35"/>
      <c r="M1020" s="25"/>
      <c r="N1020" s="126"/>
      <c r="O1020" s="124"/>
      <c r="P1020" s="241"/>
      <c r="Q1020" s="193"/>
      <c r="R1020" s="193"/>
    </row>
    <row r="1021" spans="11:18" ht="23.25" x14ac:dyDescent="0.2">
      <c r="K1021" s="137"/>
      <c r="L1021" s="35"/>
      <c r="M1021" s="25"/>
      <c r="N1021" s="126"/>
      <c r="O1021" s="124"/>
      <c r="P1021" s="241"/>
      <c r="Q1021" s="193"/>
      <c r="R1021" s="193"/>
    </row>
    <row r="1022" spans="11:18" ht="23.25" x14ac:dyDescent="0.2">
      <c r="K1022" s="137"/>
      <c r="L1022" s="35"/>
      <c r="M1022" s="35"/>
      <c r="N1022" s="126"/>
      <c r="O1022" s="124"/>
      <c r="P1022" s="241"/>
      <c r="Q1022" s="193"/>
      <c r="R1022" s="193"/>
    </row>
    <row r="1023" spans="11:18" ht="23.25" x14ac:dyDescent="0.2">
      <c r="K1023" s="137"/>
      <c r="L1023" s="35"/>
      <c r="M1023" s="25"/>
      <c r="N1023" s="126"/>
      <c r="O1023" s="124"/>
      <c r="P1023" s="241"/>
      <c r="Q1023" s="193"/>
      <c r="R1023" s="193"/>
    </row>
    <row r="1024" spans="11:18" ht="23.25" x14ac:dyDescent="0.2">
      <c r="K1024" s="137"/>
      <c r="L1024" s="35"/>
      <c r="M1024" s="35"/>
      <c r="N1024" s="126"/>
      <c r="O1024" s="124"/>
      <c r="P1024" s="241"/>
      <c r="Q1024" s="193"/>
      <c r="R1024" s="193"/>
    </row>
    <row r="1025" spans="11:18" ht="23.25" x14ac:dyDescent="0.2">
      <c r="K1025" s="137"/>
      <c r="L1025" s="35"/>
      <c r="M1025" s="69"/>
      <c r="N1025" s="126"/>
      <c r="O1025" s="124"/>
      <c r="P1025" s="241"/>
      <c r="Q1025" s="193"/>
      <c r="R1025" s="193"/>
    </row>
    <row r="1026" spans="11:18" ht="23.25" x14ac:dyDescent="0.2">
      <c r="K1026" s="137"/>
      <c r="L1026" s="35"/>
      <c r="M1026" s="35"/>
      <c r="N1026" s="126"/>
      <c r="O1026" s="124"/>
      <c r="P1026" s="241"/>
      <c r="Q1026" s="193"/>
      <c r="R1026" s="193"/>
    </row>
    <row r="1027" spans="11:18" ht="23.25" x14ac:dyDescent="0.2">
      <c r="K1027" s="137"/>
      <c r="L1027" s="35"/>
      <c r="M1027" s="25"/>
      <c r="N1027" s="126"/>
      <c r="O1027" s="124"/>
      <c r="P1027" s="241"/>
      <c r="Q1027" s="193"/>
      <c r="R1027" s="193"/>
    </row>
    <row r="1028" spans="11:18" ht="23.25" x14ac:dyDescent="0.2">
      <c r="K1028" s="137"/>
      <c r="L1028" s="35"/>
      <c r="M1028" s="35"/>
      <c r="N1028" s="126"/>
      <c r="O1028" s="124"/>
      <c r="P1028" s="241"/>
      <c r="Q1028" s="193"/>
      <c r="R1028" s="193"/>
    </row>
    <row r="1029" spans="11:18" ht="23.25" x14ac:dyDescent="0.2">
      <c r="K1029" s="137"/>
      <c r="L1029" s="35"/>
      <c r="M1029" s="25"/>
      <c r="N1029" s="130"/>
      <c r="O1029" s="124"/>
      <c r="P1029" s="241"/>
      <c r="Q1029" s="193"/>
      <c r="R1029" s="193"/>
    </row>
    <row r="1030" spans="11:18" ht="23.25" x14ac:dyDescent="0.2">
      <c r="K1030" s="137"/>
      <c r="L1030" s="35"/>
      <c r="M1030" s="25"/>
      <c r="N1030" s="130"/>
      <c r="O1030" s="124"/>
      <c r="P1030" s="241"/>
      <c r="Q1030" s="193"/>
      <c r="R1030" s="193"/>
    </row>
    <row r="1031" spans="11:18" ht="23.25" x14ac:dyDescent="0.2">
      <c r="K1031" s="137"/>
      <c r="L1031" s="35"/>
      <c r="M1031" s="45"/>
      <c r="N1031" s="130"/>
      <c r="O1031" s="124"/>
      <c r="P1031" s="241"/>
      <c r="Q1031" s="193"/>
      <c r="R1031" s="193"/>
    </row>
    <row r="1032" spans="11:18" ht="23.25" x14ac:dyDescent="0.2">
      <c r="K1032" s="137"/>
      <c r="L1032" s="35"/>
      <c r="M1032" s="25"/>
      <c r="N1032" s="130"/>
      <c r="O1032" s="124"/>
      <c r="P1032" s="241"/>
      <c r="Q1032" s="193"/>
      <c r="R1032" s="193"/>
    </row>
    <row r="1033" spans="11:18" ht="23.25" x14ac:dyDescent="0.2">
      <c r="K1033" s="137"/>
      <c r="L1033" s="35"/>
      <c r="M1033" s="25"/>
      <c r="N1033" s="130"/>
      <c r="O1033" s="142"/>
      <c r="P1033" s="241"/>
      <c r="Q1033" s="193"/>
      <c r="R1033" s="193"/>
    </row>
    <row r="1034" spans="11:18" ht="23.25" x14ac:dyDescent="0.2">
      <c r="K1034" s="137"/>
      <c r="L1034" s="35"/>
      <c r="M1034" s="35"/>
      <c r="N1034" s="130"/>
      <c r="O1034" s="124"/>
      <c r="P1034" s="241"/>
      <c r="Q1034" s="193"/>
      <c r="R1034" s="193"/>
    </row>
    <row r="1035" spans="11:18" ht="23.25" x14ac:dyDescent="0.2">
      <c r="K1035" s="137"/>
      <c r="L1035" s="35"/>
      <c r="M1035" s="25"/>
      <c r="N1035" s="130"/>
      <c r="O1035" s="124"/>
      <c r="P1035" s="241"/>
      <c r="Q1035" s="193"/>
      <c r="R1035" s="193"/>
    </row>
    <row r="1036" spans="11:18" ht="23.25" x14ac:dyDescent="0.2">
      <c r="K1036" s="137"/>
      <c r="L1036" s="35"/>
      <c r="M1036" s="35"/>
      <c r="N1036" s="130"/>
      <c r="O1036" s="124"/>
      <c r="P1036" s="241"/>
      <c r="Q1036" s="193"/>
      <c r="R1036" s="193"/>
    </row>
    <row r="1037" spans="11:18" ht="23.25" x14ac:dyDescent="0.2">
      <c r="K1037" s="137"/>
      <c r="L1037" s="35"/>
      <c r="M1037" s="25"/>
      <c r="N1037" s="130"/>
      <c r="O1037" s="124"/>
      <c r="P1037" s="241"/>
      <c r="Q1037" s="193"/>
      <c r="R1037" s="193"/>
    </row>
    <row r="1038" spans="11:18" ht="23.25" x14ac:dyDescent="0.2">
      <c r="K1038" s="137"/>
      <c r="L1038" s="35"/>
      <c r="M1038" s="25"/>
      <c r="N1038" s="130"/>
      <c r="O1038" s="124"/>
      <c r="P1038" s="241"/>
      <c r="Q1038" s="193"/>
      <c r="R1038" s="193"/>
    </row>
    <row r="1039" spans="11:18" ht="23.25" x14ac:dyDescent="0.2">
      <c r="K1039" s="137"/>
      <c r="L1039" s="35"/>
      <c r="M1039" s="25"/>
      <c r="N1039" s="130"/>
      <c r="O1039" s="124"/>
      <c r="P1039" s="241"/>
      <c r="Q1039" s="193"/>
      <c r="R1039" s="193"/>
    </row>
    <row r="1040" spans="11:18" ht="23.25" x14ac:dyDescent="0.2">
      <c r="K1040" s="137"/>
      <c r="L1040" s="35"/>
      <c r="M1040" s="25"/>
      <c r="N1040" s="130"/>
      <c r="O1040" s="124"/>
      <c r="P1040" s="241"/>
      <c r="Q1040" s="193"/>
      <c r="R1040" s="193"/>
    </row>
    <row r="1041" spans="11:18" ht="23.25" x14ac:dyDescent="0.2">
      <c r="K1041" s="137"/>
      <c r="L1041" s="35"/>
      <c r="M1041" s="35"/>
      <c r="N1041" s="130"/>
      <c r="O1041" s="124"/>
      <c r="P1041" s="241"/>
      <c r="Q1041" s="193"/>
      <c r="R1041" s="193"/>
    </row>
    <row r="1042" spans="11:18" ht="23.25" x14ac:dyDescent="0.2">
      <c r="K1042" s="137"/>
      <c r="L1042" s="35"/>
      <c r="M1042" s="35"/>
      <c r="N1042" s="130"/>
      <c r="O1042" s="124"/>
      <c r="P1042" s="241"/>
      <c r="Q1042" s="193"/>
      <c r="R1042" s="193"/>
    </row>
    <row r="1043" spans="11:18" ht="23.25" x14ac:dyDescent="0.2">
      <c r="K1043" s="137"/>
      <c r="L1043" s="35"/>
      <c r="M1043" s="25"/>
      <c r="N1043" s="130"/>
      <c r="O1043" s="124"/>
      <c r="P1043" s="241"/>
      <c r="Q1043" s="193"/>
      <c r="R1043" s="193"/>
    </row>
    <row r="1044" spans="11:18" ht="23.25" x14ac:dyDescent="0.2">
      <c r="K1044" s="137"/>
      <c r="L1044" s="35"/>
      <c r="M1044" s="35"/>
      <c r="N1044" s="130"/>
      <c r="O1044" s="124"/>
      <c r="P1044" s="241"/>
      <c r="Q1044" s="193"/>
      <c r="R1044" s="193"/>
    </row>
    <row r="1045" spans="11:18" ht="23.25" x14ac:dyDescent="0.2">
      <c r="K1045" s="137"/>
      <c r="L1045" s="35"/>
      <c r="M1045" s="25"/>
      <c r="N1045" s="130"/>
      <c r="O1045" s="124"/>
      <c r="P1045" s="241"/>
      <c r="Q1045" s="193"/>
      <c r="R1045" s="193"/>
    </row>
    <row r="1046" spans="11:18" ht="23.25" x14ac:dyDescent="0.2">
      <c r="K1046" s="137"/>
      <c r="L1046" s="35"/>
      <c r="M1046" s="35"/>
      <c r="N1046" s="130"/>
      <c r="O1046" s="124"/>
      <c r="P1046" s="241"/>
      <c r="Q1046" s="193"/>
      <c r="R1046" s="193"/>
    </row>
    <row r="1047" spans="11:18" ht="23.25" x14ac:dyDescent="0.2">
      <c r="K1047" s="137"/>
      <c r="L1047" s="35"/>
      <c r="M1047" s="25"/>
      <c r="N1047" s="130"/>
      <c r="O1047" s="124"/>
      <c r="P1047" s="241"/>
      <c r="Q1047" s="193"/>
      <c r="R1047" s="193"/>
    </row>
    <row r="1048" spans="11:18" ht="23.25" x14ac:dyDescent="0.2">
      <c r="K1048" s="137"/>
      <c r="L1048" s="35"/>
      <c r="M1048" s="25"/>
      <c r="N1048" s="130"/>
      <c r="O1048" s="124"/>
      <c r="P1048" s="241"/>
      <c r="Q1048" s="193"/>
      <c r="R1048" s="193"/>
    </row>
    <row r="1049" spans="11:18" ht="23.25" x14ac:dyDescent="0.2">
      <c r="K1049" s="137"/>
      <c r="L1049" s="35"/>
      <c r="M1049" s="25"/>
      <c r="N1049" s="130"/>
      <c r="O1049" s="124"/>
      <c r="P1049" s="241"/>
      <c r="Q1049" s="193"/>
      <c r="R1049" s="193"/>
    </row>
    <row r="1050" spans="11:18" ht="23.25" x14ac:dyDescent="0.2">
      <c r="K1050" s="137"/>
      <c r="L1050" s="35"/>
      <c r="M1050" s="69"/>
      <c r="N1050" s="130"/>
      <c r="O1050" s="124"/>
      <c r="P1050" s="241"/>
      <c r="Q1050" s="193"/>
      <c r="R1050" s="193"/>
    </row>
    <row r="1051" spans="11:18" ht="23.25" x14ac:dyDescent="0.2">
      <c r="K1051" s="137"/>
      <c r="L1051" s="35"/>
      <c r="M1051" s="25"/>
      <c r="N1051" s="130"/>
      <c r="O1051" s="124"/>
      <c r="P1051" s="241"/>
      <c r="Q1051" s="193"/>
      <c r="R1051" s="193"/>
    </row>
    <row r="1052" spans="11:18" ht="23.25" x14ac:dyDescent="0.2">
      <c r="K1052" s="137"/>
      <c r="L1052" s="35"/>
      <c r="M1052" s="25"/>
      <c r="N1052" s="130"/>
      <c r="O1052" s="124"/>
      <c r="P1052" s="241"/>
      <c r="Q1052" s="193"/>
      <c r="R1052" s="193"/>
    </row>
    <row r="1053" spans="11:18" ht="23.25" x14ac:dyDescent="0.2">
      <c r="K1053" s="137"/>
      <c r="L1053" s="35"/>
      <c r="M1053" s="25"/>
      <c r="N1053" s="130"/>
      <c r="O1053" s="124"/>
      <c r="P1053" s="241"/>
      <c r="Q1053" s="193"/>
      <c r="R1053" s="193"/>
    </row>
    <row r="1054" spans="11:18" ht="23.25" x14ac:dyDescent="0.2">
      <c r="K1054" s="137"/>
      <c r="L1054" s="35"/>
      <c r="M1054" s="25"/>
      <c r="N1054" s="130"/>
      <c r="O1054" s="124"/>
      <c r="P1054" s="241"/>
      <c r="Q1054" s="193"/>
      <c r="R1054" s="193"/>
    </row>
    <row r="1055" spans="11:18" ht="23.25" x14ac:dyDescent="0.2">
      <c r="K1055" s="137"/>
      <c r="L1055" s="35"/>
      <c r="M1055" s="25"/>
      <c r="N1055" s="130"/>
      <c r="O1055" s="124"/>
      <c r="P1055" s="241"/>
      <c r="Q1055" s="193"/>
      <c r="R1055" s="193"/>
    </row>
    <row r="1056" spans="11:18" ht="23.25" x14ac:dyDescent="0.2">
      <c r="K1056" s="137"/>
      <c r="L1056" s="35"/>
      <c r="M1056" s="25"/>
      <c r="N1056" s="130"/>
      <c r="O1056" s="124"/>
      <c r="P1056" s="241"/>
      <c r="Q1056" s="193"/>
      <c r="R1056" s="193"/>
    </row>
    <row r="1057" spans="11:18" ht="23.25" x14ac:dyDescent="0.2">
      <c r="K1057" s="137"/>
      <c r="L1057" s="35"/>
      <c r="M1057" s="45"/>
      <c r="N1057" s="130"/>
      <c r="O1057" s="124"/>
      <c r="P1057" s="241"/>
      <c r="Q1057" s="193"/>
      <c r="R1057" s="193"/>
    </row>
    <row r="1058" spans="11:18" ht="23.25" x14ac:dyDescent="0.2">
      <c r="K1058" s="137"/>
      <c r="L1058" s="35"/>
      <c r="M1058" s="25"/>
      <c r="N1058" s="130"/>
      <c r="O1058" s="124"/>
      <c r="P1058" s="241"/>
      <c r="Q1058" s="193"/>
      <c r="R1058" s="193"/>
    </row>
    <row r="1059" spans="11:18" ht="23.25" x14ac:dyDescent="0.2">
      <c r="K1059" s="137"/>
      <c r="L1059" s="35"/>
      <c r="M1059" s="25"/>
      <c r="N1059" s="130"/>
      <c r="O1059" s="124"/>
      <c r="P1059" s="241"/>
      <c r="Q1059" s="193"/>
      <c r="R1059" s="193"/>
    </row>
    <row r="1060" spans="11:18" ht="23.25" x14ac:dyDescent="0.2">
      <c r="K1060" s="137"/>
      <c r="L1060" s="35"/>
      <c r="M1060" s="25"/>
      <c r="N1060" s="130"/>
      <c r="O1060" s="124"/>
      <c r="P1060" s="241"/>
      <c r="Q1060" s="193"/>
      <c r="R1060" s="193"/>
    </row>
    <row r="1061" spans="11:18" ht="23.25" x14ac:dyDescent="0.2">
      <c r="K1061" s="137"/>
      <c r="L1061" s="35"/>
      <c r="M1061" s="25"/>
      <c r="N1061" s="130"/>
      <c r="O1061" s="124"/>
      <c r="P1061" s="241"/>
      <c r="Q1061" s="193"/>
      <c r="R1061" s="193"/>
    </row>
    <row r="1062" spans="11:18" ht="23.25" x14ac:dyDescent="0.2">
      <c r="K1062" s="137"/>
      <c r="L1062" s="35"/>
      <c r="M1062" s="25"/>
      <c r="N1062" s="130"/>
      <c r="O1062" s="124"/>
      <c r="P1062" s="241"/>
      <c r="Q1062" s="193"/>
      <c r="R1062" s="193"/>
    </row>
    <row r="1063" spans="11:18" ht="23.25" x14ac:dyDescent="0.2">
      <c r="K1063" s="137"/>
      <c r="L1063" s="35"/>
      <c r="M1063" s="139"/>
      <c r="N1063" s="130"/>
      <c r="O1063" s="124"/>
      <c r="P1063" s="241"/>
      <c r="Q1063" s="193"/>
      <c r="R1063" s="193"/>
    </row>
    <row r="1064" spans="11:18" ht="18.75" x14ac:dyDescent="0.2">
      <c r="K1064" s="135"/>
      <c r="L1064" s="242"/>
      <c r="M1064" s="118"/>
      <c r="N1064" s="165"/>
      <c r="O1064" s="136"/>
      <c r="P1064" s="241"/>
      <c r="Q1064" s="193"/>
      <c r="R1064" s="193"/>
    </row>
    <row r="1065" spans="11:18" ht="18.75" x14ac:dyDescent="0.2">
      <c r="K1065" s="77"/>
      <c r="L1065" s="198"/>
      <c r="M1065" s="111"/>
      <c r="N1065" s="100"/>
      <c r="O1065" s="95"/>
      <c r="P1065" s="241"/>
      <c r="Q1065" s="193"/>
      <c r="R1065" s="193"/>
    </row>
    <row r="1066" spans="11:18" x14ac:dyDescent="0.2">
      <c r="K1066" s="233"/>
      <c r="L1066" s="232"/>
      <c r="M1066" s="233"/>
      <c r="N1066" s="234"/>
      <c r="O1066" s="232"/>
      <c r="P1066" s="231"/>
      <c r="Q1066" s="193"/>
      <c r="R1066" s="193"/>
    </row>
    <row r="1067" spans="11:18" ht="23.25" x14ac:dyDescent="0.2">
      <c r="K1067" s="77"/>
      <c r="L1067" s="45"/>
      <c r="M1067" s="111"/>
      <c r="N1067" s="104"/>
      <c r="O1067" s="97"/>
      <c r="P1067" s="231"/>
      <c r="Q1067" s="193"/>
      <c r="R1067" s="193"/>
    </row>
    <row r="1068" spans="11:18" ht="23.25" x14ac:dyDescent="0.2">
      <c r="K1068" s="77"/>
      <c r="L1068" s="45"/>
      <c r="M1068" s="111"/>
      <c r="N1068" s="104"/>
      <c r="O1068" s="97"/>
      <c r="P1068" s="231"/>
      <c r="Q1068" s="193"/>
      <c r="R1068" s="193"/>
    </row>
    <row r="1069" spans="11:18" ht="23.25" x14ac:dyDescent="0.2">
      <c r="K1069" s="77"/>
      <c r="L1069" s="45"/>
      <c r="M1069" s="25"/>
      <c r="N1069" s="104"/>
      <c r="O1069" s="97"/>
      <c r="P1069" s="231"/>
      <c r="Q1069" s="193"/>
      <c r="R1069" s="193"/>
    </row>
    <row r="1070" spans="11:18" ht="21" x14ac:dyDescent="0.3">
      <c r="K1070" s="77"/>
      <c r="L1070" s="25"/>
      <c r="M1070" s="25"/>
      <c r="N1070" s="195"/>
      <c r="O1070" s="97"/>
      <c r="P1070" s="231"/>
      <c r="Q1070" s="193"/>
      <c r="R1070" s="193"/>
    </row>
    <row r="1071" spans="11:18" ht="21" x14ac:dyDescent="0.3">
      <c r="K1071" s="77"/>
      <c r="L1071" s="25"/>
      <c r="M1071" s="25"/>
      <c r="N1071" s="195"/>
      <c r="O1071" s="97"/>
      <c r="P1071" s="231"/>
      <c r="Q1071" s="193"/>
      <c r="R1071" s="193"/>
    </row>
    <row r="1072" spans="11:18" ht="21" x14ac:dyDescent="0.3">
      <c r="K1072" s="77"/>
      <c r="L1072" s="25"/>
      <c r="M1072" s="25"/>
      <c r="N1072" s="195"/>
      <c r="O1072" s="97"/>
      <c r="P1072" s="231"/>
      <c r="Q1072" s="193"/>
      <c r="R1072" s="193"/>
    </row>
    <row r="1073" spans="11:18" ht="21" x14ac:dyDescent="0.3">
      <c r="K1073" s="77"/>
      <c r="L1073" s="25"/>
      <c r="M1073" s="25"/>
      <c r="N1073" s="195"/>
      <c r="O1073" s="97"/>
      <c r="P1073" s="231"/>
      <c r="Q1073" s="193"/>
      <c r="R1073" s="193"/>
    </row>
    <row r="1074" spans="11:18" ht="21" x14ac:dyDescent="0.3">
      <c r="K1074" s="77"/>
      <c r="L1074" s="25"/>
      <c r="M1074" s="25"/>
      <c r="N1074" s="195"/>
      <c r="O1074" s="97"/>
      <c r="P1074" s="231"/>
      <c r="Q1074" s="193"/>
      <c r="R1074" s="193"/>
    </row>
    <row r="1075" spans="11:18" ht="21" x14ac:dyDescent="0.3">
      <c r="K1075" s="77"/>
      <c r="L1075" s="25"/>
      <c r="M1075" s="25"/>
      <c r="N1075" s="195"/>
      <c r="O1075" s="97"/>
      <c r="P1075" s="231"/>
      <c r="Q1075" s="193"/>
      <c r="R1075" s="193"/>
    </row>
    <row r="1076" spans="11:18" ht="21" x14ac:dyDescent="0.3">
      <c r="K1076" s="77"/>
      <c r="L1076" s="25"/>
      <c r="M1076" s="25"/>
      <c r="N1076" s="195"/>
      <c r="O1076" s="97"/>
      <c r="P1076" s="231"/>
      <c r="Q1076" s="193"/>
      <c r="R1076" s="193"/>
    </row>
    <row r="1077" spans="11:18" ht="23.25" x14ac:dyDescent="0.2">
      <c r="K1077" s="131"/>
      <c r="L1077" s="25"/>
      <c r="M1077" s="25"/>
      <c r="N1077" s="130"/>
      <c r="O1077" s="124"/>
      <c r="P1077" s="231"/>
      <c r="Q1077" s="193"/>
      <c r="R1077" s="193"/>
    </row>
    <row r="1078" spans="11:18" ht="23.25" x14ac:dyDescent="0.2">
      <c r="K1078" s="131"/>
      <c r="L1078" s="25"/>
      <c r="M1078" s="25"/>
      <c r="N1078" s="130"/>
      <c r="O1078" s="124"/>
      <c r="P1078" s="231"/>
      <c r="Q1078" s="193"/>
      <c r="R1078" s="193"/>
    </row>
    <row r="1079" spans="11:18" ht="23.25" x14ac:dyDescent="0.2">
      <c r="K1079" s="131"/>
      <c r="L1079" s="25"/>
      <c r="M1079" s="197"/>
      <c r="N1079" s="130"/>
      <c r="O1079" s="124"/>
      <c r="P1079" s="231"/>
      <c r="Q1079" s="193"/>
      <c r="R1079" s="193"/>
    </row>
    <row r="1080" spans="11:18" ht="23.25" x14ac:dyDescent="0.2">
      <c r="K1080" s="131"/>
      <c r="L1080" s="25"/>
      <c r="M1080" s="25"/>
      <c r="N1080" s="130"/>
      <c r="O1080" s="124"/>
      <c r="P1080" s="231"/>
      <c r="Q1080" s="193"/>
      <c r="R1080" s="193"/>
    </row>
    <row r="1081" spans="11:18" ht="23.25" x14ac:dyDescent="0.2">
      <c r="K1081" s="131"/>
      <c r="L1081" s="25"/>
      <c r="M1081" s="25"/>
      <c r="N1081" s="130"/>
      <c r="O1081" s="124"/>
      <c r="P1081" s="231"/>
      <c r="Q1081" s="193"/>
      <c r="R1081" s="193"/>
    </row>
    <row r="1082" spans="11:18" ht="23.25" x14ac:dyDescent="0.2">
      <c r="K1082" s="131"/>
      <c r="L1082" s="25"/>
      <c r="M1082" s="25"/>
      <c r="N1082" s="130"/>
      <c r="O1082" s="124"/>
      <c r="P1082" s="231"/>
      <c r="Q1082" s="193"/>
      <c r="R1082" s="193"/>
    </row>
    <row r="1083" spans="11:18" ht="23.25" x14ac:dyDescent="0.2">
      <c r="K1083" s="131"/>
      <c r="L1083" s="25"/>
      <c r="M1083" s="25"/>
      <c r="N1083" s="130"/>
      <c r="O1083" s="124"/>
      <c r="P1083" s="231"/>
      <c r="Q1083" s="193"/>
      <c r="R1083" s="193"/>
    </row>
    <row r="1084" spans="11:18" ht="23.25" x14ac:dyDescent="0.2">
      <c r="K1084" s="131"/>
      <c r="L1084" s="25"/>
      <c r="M1084" s="25"/>
      <c r="N1084" s="130"/>
      <c r="O1084" s="124"/>
      <c r="P1084" s="231"/>
      <c r="Q1084" s="193"/>
      <c r="R1084" s="193"/>
    </row>
    <row r="1085" spans="11:18" ht="23.25" x14ac:dyDescent="0.2">
      <c r="K1085" s="131"/>
      <c r="L1085" s="25"/>
      <c r="M1085" s="25"/>
      <c r="N1085" s="130"/>
      <c r="O1085" s="124"/>
      <c r="P1085" s="231"/>
      <c r="Q1085" s="193"/>
      <c r="R1085" s="193"/>
    </row>
    <row r="1086" spans="11:18" ht="23.25" x14ac:dyDescent="0.2">
      <c r="K1086" s="131"/>
      <c r="L1086" s="25"/>
      <c r="M1086" s="25"/>
      <c r="N1086" s="130"/>
      <c r="O1086" s="124"/>
      <c r="P1086" s="231"/>
      <c r="Q1086" s="193"/>
      <c r="R1086" s="193"/>
    </row>
    <row r="1087" spans="11:18" ht="23.25" x14ac:dyDescent="0.2">
      <c r="K1087" s="131"/>
      <c r="L1087" s="25"/>
      <c r="M1087" s="25"/>
      <c r="N1087" s="130"/>
      <c r="O1087" s="124"/>
      <c r="P1087" s="231"/>
      <c r="Q1087" s="193"/>
      <c r="R1087" s="193"/>
    </row>
    <row r="1088" spans="11:18" ht="23.25" x14ac:dyDescent="0.2">
      <c r="K1088" s="131"/>
      <c r="L1088" s="25"/>
      <c r="M1088" s="25"/>
      <c r="N1088" s="130"/>
      <c r="O1088" s="124"/>
      <c r="P1088" s="231"/>
      <c r="Q1088" s="193"/>
      <c r="R1088" s="193"/>
    </row>
    <row r="1089" spans="11:18" ht="23.25" x14ac:dyDescent="0.2">
      <c r="K1089" s="77"/>
      <c r="L1089" s="25"/>
      <c r="M1089" s="25"/>
      <c r="N1089" s="126"/>
      <c r="O1089" s="124"/>
      <c r="P1089" s="231"/>
      <c r="Q1089" s="193"/>
      <c r="R1089" s="193"/>
    </row>
    <row r="1090" spans="11:18" ht="23.25" x14ac:dyDescent="0.2">
      <c r="K1090" s="77"/>
      <c r="L1090" s="25"/>
      <c r="M1090" s="47"/>
      <c r="N1090" s="126"/>
      <c r="O1090" s="124"/>
      <c r="P1090" s="231"/>
      <c r="Q1090" s="193"/>
      <c r="R1090" s="193"/>
    </row>
    <row r="1091" spans="11:18" ht="23.25" x14ac:dyDescent="0.2">
      <c r="K1091" s="77"/>
      <c r="L1091" s="25"/>
      <c r="M1091" s="25"/>
      <c r="N1091" s="126"/>
      <c r="O1091" s="124"/>
      <c r="P1091" s="231"/>
      <c r="Q1091" s="193"/>
      <c r="R1091" s="193"/>
    </row>
    <row r="1092" spans="11:18" ht="23.25" x14ac:dyDescent="0.2">
      <c r="K1092" s="77"/>
      <c r="L1092" s="25"/>
      <c r="M1092" s="25"/>
      <c r="N1092" s="126"/>
      <c r="O1092" s="124"/>
      <c r="P1092" s="231"/>
      <c r="Q1092" s="193"/>
      <c r="R1092" s="193"/>
    </row>
    <row r="1093" spans="11:18" ht="23.25" x14ac:dyDescent="0.2">
      <c r="K1093" s="77"/>
      <c r="L1093" s="25"/>
      <c r="M1093" s="25"/>
      <c r="N1093" s="126"/>
      <c r="O1093" s="124"/>
      <c r="P1093" s="231"/>
      <c r="Q1093" s="193"/>
      <c r="R1093" s="193"/>
    </row>
    <row r="1094" spans="11:18" ht="23.25" x14ac:dyDescent="0.2">
      <c r="K1094" s="77"/>
      <c r="L1094" s="25"/>
      <c r="M1094" s="25"/>
      <c r="N1094" s="126"/>
      <c r="O1094" s="124"/>
      <c r="P1094" s="231"/>
      <c r="Q1094" s="193"/>
      <c r="R1094" s="193"/>
    </row>
    <row r="1095" spans="11:18" ht="23.25" x14ac:dyDescent="0.2">
      <c r="K1095" s="77"/>
      <c r="L1095" s="25"/>
      <c r="M1095" s="25"/>
      <c r="N1095" s="126"/>
      <c r="O1095" s="124"/>
      <c r="P1095" s="231"/>
      <c r="Q1095" s="193"/>
      <c r="R1095" s="193"/>
    </row>
    <row r="1096" spans="11:18" ht="23.25" x14ac:dyDescent="0.2">
      <c r="K1096" s="77"/>
      <c r="L1096" s="25"/>
      <c r="M1096" s="25"/>
      <c r="N1096" s="126"/>
      <c r="O1096" s="124"/>
      <c r="P1096" s="231"/>
      <c r="Q1096" s="193"/>
      <c r="R1096" s="193"/>
    </row>
    <row r="1097" spans="11:18" ht="23.25" x14ac:dyDescent="0.2">
      <c r="K1097" s="77"/>
      <c r="L1097" s="25"/>
      <c r="M1097" s="25"/>
      <c r="N1097" s="126"/>
      <c r="O1097" s="124"/>
      <c r="P1097" s="231"/>
      <c r="Q1097" s="193"/>
      <c r="R1097" s="193"/>
    </row>
    <row r="1098" spans="11:18" ht="23.25" x14ac:dyDescent="0.2">
      <c r="K1098" s="77"/>
      <c r="L1098" s="25"/>
      <c r="M1098" s="25"/>
      <c r="N1098" s="126"/>
      <c r="O1098" s="124"/>
      <c r="P1098" s="231"/>
      <c r="Q1098" s="193"/>
      <c r="R1098" s="193"/>
    </row>
    <row r="1099" spans="11:18" ht="23.25" x14ac:dyDescent="0.2">
      <c r="K1099" s="77"/>
      <c r="L1099" s="25"/>
      <c r="M1099" s="25"/>
      <c r="N1099" s="126"/>
      <c r="O1099" s="124"/>
      <c r="P1099" s="231"/>
      <c r="Q1099" s="193"/>
      <c r="R1099" s="193"/>
    </row>
    <row r="1100" spans="11:18" ht="23.25" x14ac:dyDescent="0.2">
      <c r="K1100" s="77"/>
      <c r="L1100" s="25"/>
      <c r="M1100" s="25"/>
      <c r="N1100" s="126"/>
      <c r="O1100" s="124"/>
      <c r="P1100" s="231"/>
      <c r="Q1100" s="193"/>
      <c r="R1100" s="193"/>
    </row>
    <row r="1101" spans="11:18" ht="23.25" x14ac:dyDescent="0.2">
      <c r="K1101" s="77"/>
      <c r="L1101" s="25"/>
      <c r="M1101" s="25"/>
      <c r="N1101" s="126"/>
      <c r="O1101" s="124"/>
      <c r="P1101" s="231"/>
      <c r="Q1101" s="193"/>
      <c r="R1101" s="193"/>
    </row>
    <row r="1102" spans="11:18" ht="23.25" x14ac:dyDescent="0.2">
      <c r="K1102" s="77"/>
      <c r="L1102" s="25"/>
      <c r="M1102" s="25"/>
      <c r="N1102" s="126"/>
      <c r="O1102" s="124"/>
      <c r="P1102" s="231"/>
      <c r="Q1102" s="193"/>
      <c r="R1102" s="193"/>
    </row>
    <row r="1103" spans="11:18" ht="23.25" x14ac:dyDescent="0.2">
      <c r="K1103" s="77"/>
      <c r="L1103" s="25"/>
      <c r="M1103" s="25"/>
      <c r="N1103" s="126"/>
      <c r="O1103" s="124"/>
      <c r="P1103" s="231"/>
      <c r="Q1103" s="193"/>
      <c r="R1103" s="193"/>
    </row>
    <row r="1104" spans="11:18" ht="23.25" x14ac:dyDescent="0.2">
      <c r="K1104" s="77"/>
      <c r="L1104" s="25"/>
      <c r="M1104" s="25"/>
      <c r="N1104" s="126"/>
      <c r="O1104" s="124"/>
      <c r="P1104" s="231"/>
      <c r="Q1104" s="193"/>
      <c r="R1104" s="193"/>
    </row>
    <row r="1105" spans="11:18" ht="23.25" x14ac:dyDescent="0.2">
      <c r="K1105" s="77"/>
      <c r="L1105" s="25"/>
      <c r="M1105" s="25"/>
      <c r="N1105" s="126"/>
      <c r="O1105" s="124"/>
      <c r="P1105" s="231"/>
      <c r="Q1105" s="193"/>
      <c r="R1105" s="193"/>
    </row>
    <row r="1106" spans="11:18" ht="23.25" x14ac:dyDescent="0.2">
      <c r="K1106" s="77"/>
      <c r="L1106" s="25"/>
      <c r="M1106" s="45"/>
      <c r="N1106" s="126"/>
      <c r="O1106" s="124"/>
      <c r="P1106" s="231"/>
      <c r="Q1106" s="193"/>
      <c r="R1106" s="193"/>
    </row>
    <row r="1107" spans="11:18" ht="23.25" x14ac:dyDescent="0.2">
      <c r="K1107" s="77"/>
      <c r="L1107" s="25"/>
      <c r="M1107" s="25"/>
      <c r="N1107" s="126"/>
      <c r="O1107" s="124"/>
      <c r="P1107" s="231"/>
      <c r="Q1107" s="193"/>
      <c r="R1107" s="193"/>
    </row>
    <row r="1108" spans="11:18" ht="23.25" x14ac:dyDescent="0.2">
      <c r="K1108" s="77"/>
      <c r="L1108" s="25"/>
      <c r="M1108" s="25"/>
      <c r="N1108" s="126"/>
      <c r="O1108" s="124"/>
      <c r="P1108" s="231"/>
      <c r="Q1108" s="193"/>
      <c r="R1108" s="193"/>
    </row>
    <row r="1109" spans="11:18" ht="23.25" x14ac:dyDescent="0.2">
      <c r="K1109" s="131"/>
      <c r="L1109" s="25"/>
      <c r="M1109" s="25"/>
      <c r="N1109" s="126"/>
      <c r="O1109" s="124"/>
      <c r="P1109" s="231"/>
      <c r="Q1109" s="193"/>
      <c r="R1109" s="193"/>
    </row>
    <row r="1110" spans="11:18" ht="23.25" x14ac:dyDescent="0.2">
      <c r="K1110" s="77"/>
      <c r="L1110" s="25"/>
      <c r="M1110" s="25"/>
      <c r="N1110" s="126"/>
      <c r="O1110" s="124"/>
      <c r="P1110" s="231"/>
      <c r="Q1110" s="193"/>
      <c r="R1110" s="193"/>
    </row>
    <row r="1111" spans="11:18" ht="23.25" x14ac:dyDescent="0.2">
      <c r="K1111" s="77"/>
      <c r="L1111" s="25"/>
      <c r="M1111" s="25"/>
      <c r="N1111" s="126"/>
      <c r="O1111" s="124"/>
      <c r="P1111" s="231"/>
      <c r="Q1111" s="193"/>
      <c r="R1111" s="193"/>
    </row>
    <row r="1112" spans="11:18" ht="23.25" x14ac:dyDescent="0.2">
      <c r="K1112" s="77"/>
      <c r="L1112" s="25"/>
      <c r="M1112" s="25"/>
      <c r="N1112" s="126"/>
      <c r="O1112" s="124"/>
      <c r="P1112" s="231"/>
      <c r="Q1112" s="193"/>
      <c r="R1112" s="193"/>
    </row>
    <row r="1113" spans="11:18" ht="23.25" x14ac:dyDescent="0.2">
      <c r="K1113" s="77"/>
      <c r="L1113" s="25"/>
      <c r="M1113" s="47"/>
      <c r="N1113" s="126"/>
      <c r="O1113" s="124"/>
      <c r="P1113" s="231"/>
      <c r="Q1113" s="193"/>
      <c r="R1113" s="193"/>
    </row>
    <row r="1114" spans="11:18" ht="23.25" x14ac:dyDescent="0.2">
      <c r="K1114" s="77"/>
      <c r="L1114" s="25"/>
      <c r="M1114" s="45"/>
      <c r="N1114" s="126"/>
      <c r="O1114" s="124"/>
      <c r="P1114" s="231"/>
      <c r="Q1114" s="193"/>
      <c r="R1114" s="193"/>
    </row>
    <row r="1115" spans="11:18" ht="23.25" x14ac:dyDescent="0.2">
      <c r="K1115" s="77"/>
      <c r="L1115" s="25"/>
      <c r="M1115" s="25"/>
      <c r="N1115" s="126"/>
      <c r="O1115" s="124"/>
      <c r="P1115" s="231"/>
      <c r="Q1115" s="193"/>
      <c r="R1115" s="193"/>
    </row>
    <row r="1116" spans="11:18" ht="23.25" x14ac:dyDescent="0.2">
      <c r="K1116" s="77"/>
      <c r="L1116" s="111"/>
      <c r="M1116" s="209"/>
      <c r="N1116" s="130"/>
      <c r="O1116" s="124"/>
      <c r="P1116" s="231"/>
      <c r="Q1116" s="193"/>
      <c r="R1116" s="193"/>
    </row>
    <row r="1117" spans="11:18" ht="23.25" x14ac:dyDescent="0.2">
      <c r="K1117" s="77"/>
      <c r="L1117" s="111"/>
      <c r="M1117" s="69"/>
      <c r="N1117" s="130"/>
      <c r="O1117" s="124"/>
      <c r="P1117" s="231"/>
      <c r="Q1117" s="193"/>
      <c r="R1117" s="193"/>
    </row>
    <row r="1118" spans="11:18" ht="23.25" x14ac:dyDescent="0.2">
      <c r="K1118" s="77"/>
      <c r="L1118" s="111"/>
      <c r="M1118" s="25"/>
      <c r="N1118" s="130"/>
      <c r="O1118" s="124"/>
      <c r="P1118" s="231"/>
      <c r="Q1118" s="193"/>
      <c r="R1118" s="193"/>
    </row>
    <row r="1119" spans="11:18" ht="23.25" x14ac:dyDescent="0.2">
      <c r="K1119" s="77"/>
      <c r="L1119" s="111"/>
      <c r="M1119" s="73"/>
      <c r="N1119" s="130"/>
      <c r="O1119" s="124"/>
      <c r="P1119" s="231"/>
      <c r="Q1119" s="193"/>
      <c r="R1119" s="193"/>
    </row>
    <row r="1120" spans="11:18" ht="23.25" x14ac:dyDescent="0.2">
      <c r="K1120" s="77"/>
      <c r="L1120" s="111"/>
      <c r="M1120" s="25"/>
      <c r="N1120" s="130"/>
      <c r="O1120" s="124"/>
      <c r="P1120" s="231"/>
      <c r="Q1120" s="193"/>
      <c r="R1120" s="193"/>
    </row>
    <row r="1121" spans="11:18" ht="23.25" x14ac:dyDescent="0.2">
      <c r="K1121" s="77"/>
      <c r="L1121" s="111"/>
      <c r="M1121" s="25"/>
      <c r="N1121" s="130"/>
      <c r="O1121" s="124"/>
      <c r="P1121" s="231"/>
      <c r="Q1121" s="193"/>
      <c r="R1121" s="193"/>
    </row>
    <row r="1122" spans="11:18" ht="23.25" x14ac:dyDescent="0.2">
      <c r="K1122" s="77"/>
      <c r="L1122" s="111"/>
      <c r="M1122" s="25"/>
      <c r="N1122" s="130"/>
      <c r="O1122" s="124"/>
      <c r="P1122" s="231"/>
      <c r="Q1122" s="193"/>
      <c r="R1122" s="193"/>
    </row>
    <row r="1123" spans="11:18" ht="23.25" x14ac:dyDescent="0.2">
      <c r="K1123" s="77"/>
      <c r="L1123" s="111"/>
      <c r="M1123" s="47"/>
      <c r="N1123" s="130"/>
      <c r="O1123" s="124"/>
      <c r="P1123" s="231"/>
      <c r="Q1123" s="193"/>
      <c r="R1123" s="193"/>
    </row>
    <row r="1124" spans="11:18" ht="23.25" x14ac:dyDescent="0.2">
      <c r="K1124" s="132"/>
      <c r="L1124" s="143"/>
      <c r="M1124" s="73"/>
      <c r="N1124" s="144"/>
      <c r="O1124" s="134"/>
      <c r="P1124" s="241"/>
      <c r="Q1124" s="193"/>
      <c r="R1124" s="193"/>
    </row>
    <row r="1125" spans="11:18" ht="23.25" x14ac:dyDescent="0.2">
      <c r="K1125" s="137"/>
      <c r="L1125" s="25"/>
      <c r="M1125" s="35"/>
      <c r="N1125" s="130"/>
      <c r="O1125" s="124"/>
      <c r="P1125" s="241"/>
      <c r="Q1125" s="193"/>
      <c r="R1125" s="193"/>
    </row>
    <row r="1126" spans="11:18" ht="23.25" x14ac:dyDescent="0.2">
      <c r="K1126" s="137"/>
      <c r="L1126" s="25"/>
      <c r="M1126" s="35"/>
      <c r="N1126" s="130"/>
      <c r="O1126" s="124"/>
      <c r="P1126" s="241"/>
      <c r="Q1126" s="193"/>
      <c r="R1126" s="193"/>
    </row>
    <row r="1127" spans="11:18" ht="23.25" x14ac:dyDescent="0.2">
      <c r="K1127" s="137"/>
      <c r="L1127" s="25"/>
      <c r="M1127" s="25"/>
      <c r="N1127" s="130"/>
      <c r="O1127" s="124"/>
      <c r="P1127" s="241"/>
      <c r="Q1127" s="193"/>
      <c r="R1127" s="193"/>
    </row>
    <row r="1128" spans="11:18" ht="23.25" x14ac:dyDescent="0.2">
      <c r="K1128" s="137"/>
      <c r="L1128" s="25"/>
      <c r="M1128" s="47"/>
      <c r="N1128" s="130"/>
      <c r="O1128" s="142"/>
      <c r="P1128" s="241"/>
      <c r="Q1128" s="193"/>
      <c r="R1128" s="193"/>
    </row>
    <row r="1129" spans="11:18" ht="23.25" x14ac:dyDescent="0.2">
      <c r="K1129" s="137"/>
      <c r="L1129" s="25"/>
      <c r="M1129" s="47"/>
      <c r="N1129" s="130"/>
      <c r="O1129" s="124"/>
      <c r="P1129" s="241"/>
      <c r="Q1129" s="193"/>
      <c r="R1129" s="193"/>
    </row>
    <row r="1130" spans="11:18" ht="23.25" x14ac:dyDescent="0.2">
      <c r="K1130" s="137"/>
      <c r="L1130" s="25"/>
      <c r="M1130" s="25"/>
      <c r="N1130" s="130"/>
      <c r="O1130" s="124"/>
      <c r="P1130" s="241"/>
      <c r="Q1130" s="193"/>
      <c r="R1130" s="193"/>
    </row>
    <row r="1131" spans="11:18" ht="23.25" x14ac:dyDescent="0.2">
      <c r="K1131" s="137"/>
      <c r="L1131" s="25"/>
      <c r="M1131" s="218"/>
      <c r="N1131" s="130"/>
      <c r="O1131" s="124"/>
      <c r="P1131" s="241"/>
      <c r="Q1131" s="193"/>
      <c r="R1131" s="193"/>
    </row>
    <row r="1132" spans="11:18" ht="23.25" x14ac:dyDescent="0.2">
      <c r="K1132" s="137"/>
      <c r="L1132" s="25"/>
      <c r="M1132" s="25"/>
      <c r="N1132" s="130"/>
      <c r="O1132" s="124"/>
      <c r="P1132" s="241"/>
      <c r="Q1132" s="193"/>
      <c r="R1132" s="193"/>
    </row>
    <row r="1133" spans="11:18" ht="23.25" x14ac:dyDescent="0.2">
      <c r="K1133" s="156"/>
      <c r="L1133" s="73"/>
      <c r="M1133" s="73"/>
      <c r="N1133" s="144"/>
      <c r="O1133" s="124"/>
      <c r="P1133" s="243"/>
      <c r="Q1133" s="193"/>
      <c r="R1133" s="193"/>
    </row>
    <row r="1134" spans="11:18" ht="23.25" x14ac:dyDescent="0.2">
      <c r="K1134" s="137"/>
      <c r="L1134" s="73"/>
      <c r="M1134" s="25"/>
      <c r="N1134" s="130"/>
      <c r="O1134" s="244"/>
      <c r="P1134" s="243"/>
      <c r="Q1134" s="193"/>
      <c r="R1134" s="193"/>
    </row>
    <row r="1135" spans="11:18" ht="23.25" x14ac:dyDescent="0.2">
      <c r="K1135" s="137"/>
      <c r="L1135" s="73"/>
      <c r="M1135" s="25"/>
      <c r="N1135" s="130"/>
      <c r="O1135" s="124"/>
      <c r="P1135" s="241"/>
      <c r="Q1135" s="193"/>
      <c r="R1135" s="193"/>
    </row>
    <row r="1136" spans="11:18" ht="23.25" x14ac:dyDescent="0.2">
      <c r="K1136" s="137"/>
      <c r="L1136" s="73"/>
      <c r="M1136" s="25"/>
      <c r="N1136" s="130"/>
      <c r="O1136" s="124"/>
      <c r="P1136" s="241"/>
      <c r="Q1136" s="193"/>
      <c r="R1136" s="193"/>
    </row>
    <row r="1137" spans="11:18" ht="23.25" x14ac:dyDescent="0.2">
      <c r="K1137" s="137"/>
      <c r="L1137" s="73"/>
      <c r="M1137" s="25"/>
      <c r="N1137" s="130"/>
      <c r="O1137" s="124"/>
      <c r="P1137" s="241"/>
      <c r="Q1137" s="193"/>
      <c r="R1137" s="193"/>
    </row>
    <row r="1138" spans="11:18" ht="23.25" x14ac:dyDescent="0.2">
      <c r="K1138" s="156"/>
      <c r="L1138" s="73"/>
      <c r="M1138" s="184"/>
      <c r="N1138" s="144"/>
      <c r="O1138" s="142"/>
      <c r="P1138" s="241"/>
      <c r="Q1138" s="193"/>
      <c r="R1138" s="193"/>
    </row>
    <row r="1139" spans="11:18" ht="23.25" x14ac:dyDescent="0.2">
      <c r="K1139" s="137"/>
      <c r="L1139" s="73"/>
      <c r="M1139" s="25"/>
      <c r="N1139" s="130"/>
      <c r="O1139" s="124"/>
      <c r="P1139" s="241"/>
      <c r="Q1139" s="193"/>
      <c r="R1139" s="193"/>
    </row>
    <row r="1140" spans="11:18" ht="23.25" x14ac:dyDescent="0.2">
      <c r="K1140" s="137"/>
      <c r="L1140" s="73"/>
      <c r="M1140" s="25"/>
      <c r="N1140" s="130"/>
      <c r="O1140" s="124"/>
      <c r="P1140" s="241"/>
      <c r="Q1140" s="193"/>
      <c r="R1140" s="193"/>
    </row>
    <row r="1141" spans="11:18" ht="23.25" x14ac:dyDescent="0.2">
      <c r="K1141" s="137"/>
      <c r="L1141" s="73"/>
      <c r="M1141" s="47"/>
      <c r="N1141" s="130"/>
      <c r="O1141" s="124"/>
      <c r="P1141" s="241"/>
      <c r="Q1141" s="193"/>
      <c r="R1141" s="193"/>
    </row>
    <row r="1142" spans="11:18" ht="23.25" x14ac:dyDescent="0.2">
      <c r="K1142" s="137"/>
      <c r="L1142" s="73"/>
      <c r="M1142" s="73"/>
      <c r="N1142" s="130"/>
      <c r="O1142" s="124"/>
      <c r="P1142" s="241"/>
      <c r="Q1142" s="193"/>
      <c r="R1142" s="193"/>
    </row>
    <row r="1143" spans="11:18" ht="23.25" x14ac:dyDescent="0.2">
      <c r="K1143" s="137"/>
      <c r="L1143" s="128"/>
      <c r="M1143" s="128"/>
      <c r="N1143" s="130"/>
      <c r="O1143" s="124"/>
      <c r="P1143" s="241"/>
      <c r="Q1143" s="193"/>
      <c r="R1143" s="193"/>
    </row>
    <row r="1144" spans="11:18" ht="23.25" x14ac:dyDescent="0.2">
      <c r="K1144" s="137"/>
      <c r="L1144" s="128"/>
      <c r="M1144" s="128"/>
      <c r="N1144" s="130"/>
      <c r="O1144" s="124"/>
      <c r="P1144" s="241"/>
      <c r="Q1144" s="193"/>
      <c r="R1144" s="193"/>
    </row>
    <row r="1145" spans="11:18" ht="23.25" x14ac:dyDescent="0.2">
      <c r="K1145" s="137"/>
      <c r="L1145" s="128"/>
      <c r="M1145" s="128"/>
      <c r="N1145" s="130"/>
      <c r="O1145" s="124"/>
      <c r="P1145" s="241"/>
      <c r="Q1145" s="193"/>
      <c r="R1145" s="193"/>
    </row>
    <row r="1146" spans="11:18" ht="23.25" x14ac:dyDescent="0.2">
      <c r="K1146" s="157"/>
      <c r="L1146" s="158"/>
      <c r="M1146" s="158"/>
      <c r="N1146" s="159"/>
      <c r="O1146" s="160"/>
      <c r="P1146" s="241"/>
      <c r="Q1146" s="193"/>
      <c r="R1146" s="193"/>
    </row>
    <row r="1147" spans="11:18" ht="23.25" x14ac:dyDescent="0.2">
      <c r="K1147" s="137"/>
      <c r="L1147" s="128"/>
      <c r="M1147" s="128"/>
      <c r="N1147" s="130"/>
      <c r="O1147" s="124"/>
      <c r="P1147" s="241"/>
      <c r="Q1147" s="193"/>
      <c r="R1147" s="193"/>
    </row>
    <row r="1148" spans="11:18" x14ac:dyDescent="0.2">
      <c r="K1148" s="245"/>
      <c r="L1148" s="246"/>
      <c r="M1148" s="245"/>
      <c r="N1148" s="247"/>
      <c r="O1148" s="246"/>
      <c r="P1148" s="241"/>
      <c r="Q1148" s="193"/>
      <c r="R1148" s="193"/>
    </row>
    <row r="1149" spans="11:18" ht="23.25" x14ac:dyDescent="0.2">
      <c r="K1149" s="77"/>
      <c r="L1149" s="35"/>
      <c r="M1149" s="111"/>
      <c r="N1149" s="104"/>
      <c r="O1149" s="97"/>
      <c r="P1149" s="241"/>
      <c r="Q1149" s="193"/>
      <c r="R1149" s="193"/>
    </row>
    <row r="1150" spans="11:18" ht="23.25" x14ac:dyDescent="0.2">
      <c r="K1150" s="77"/>
      <c r="L1150" s="35"/>
      <c r="M1150" s="111"/>
      <c r="N1150" s="104"/>
      <c r="O1150" s="97"/>
      <c r="P1150" s="231"/>
      <c r="Q1150" s="193"/>
      <c r="R1150" s="193"/>
    </row>
    <row r="1151" spans="11:18" ht="20.25" x14ac:dyDescent="0.3">
      <c r="K1151" s="77"/>
      <c r="L1151" s="35"/>
      <c r="M1151" s="25"/>
      <c r="N1151" s="195"/>
      <c r="O1151" s="196"/>
      <c r="P1151" s="231"/>
      <c r="Q1151" s="193"/>
      <c r="R1151" s="193"/>
    </row>
    <row r="1152" spans="11:18" ht="20.25" x14ac:dyDescent="0.3">
      <c r="K1152" s="77"/>
      <c r="L1152" s="35"/>
      <c r="M1152" s="25"/>
      <c r="N1152" s="195"/>
      <c r="O1152" s="196"/>
      <c r="P1152" s="231"/>
      <c r="Q1152" s="193"/>
      <c r="R1152" s="193"/>
    </row>
    <row r="1153" spans="11:18" ht="23.25" x14ac:dyDescent="0.2">
      <c r="K1153" s="77"/>
      <c r="L1153" s="35"/>
      <c r="M1153" s="25"/>
      <c r="N1153" s="130"/>
      <c r="O1153" s="124"/>
      <c r="P1153" s="231"/>
      <c r="Q1153" s="193"/>
      <c r="R1153" s="193"/>
    </row>
    <row r="1154" spans="11:18" ht="23.25" x14ac:dyDescent="0.2">
      <c r="K1154" s="77"/>
      <c r="L1154" s="35"/>
      <c r="M1154" s="25"/>
      <c r="N1154" s="130"/>
      <c r="O1154" s="124"/>
      <c r="P1154" s="231"/>
      <c r="Q1154" s="193"/>
      <c r="R1154" s="193"/>
    </row>
    <row r="1155" spans="11:18" ht="23.25" x14ac:dyDescent="0.2">
      <c r="K1155" s="77"/>
      <c r="L1155" s="35"/>
      <c r="M1155" s="25"/>
      <c r="N1155" s="130"/>
      <c r="O1155" s="124"/>
      <c r="P1155" s="231"/>
      <c r="Q1155" s="193"/>
      <c r="R1155" s="193"/>
    </row>
    <row r="1156" spans="11:18" ht="23.25" x14ac:dyDescent="0.2">
      <c r="K1156" s="77"/>
      <c r="L1156" s="35"/>
      <c r="M1156" s="25"/>
      <c r="N1156" s="130"/>
      <c r="O1156" s="124"/>
      <c r="P1156" s="231"/>
      <c r="Q1156" s="193"/>
      <c r="R1156" s="193"/>
    </row>
    <row r="1157" spans="11:18" ht="23.25" x14ac:dyDescent="0.2">
      <c r="K1157" s="77"/>
      <c r="L1157" s="35"/>
      <c r="M1157" s="25"/>
      <c r="N1157" s="130"/>
      <c r="O1157" s="124"/>
      <c r="P1157" s="231"/>
      <c r="Q1157" s="193"/>
      <c r="R1157" s="193"/>
    </row>
    <row r="1158" spans="11:18" ht="23.25" x14ac:dyDescent="0.2">
      <c r="K1158" s="77"/>
      <c r="L1158" s="35"/>
      <c r="M1158" s="25"/>
      <c r="N1158" s="130"/>
      <c r="O1158" s="124"/>
      <c r="P1158" s="231"/>
      <c r="Q1158" s="193"/>
      <c r="R1158" s="193"/>
    </row>
    <row r="1159" spans="11:18" ht="23.25" x14ac:dyDescent="0.2">
      <c r="K1159" s="77"/>
      <c r="L1159" s="35"/>
      <c r="M1159" s="25"/>
      <c r="N1159" s="130"/>
      <c r="O1159" s="124"/>
      <c r="P1159" s="231"/>
      <c r="Q1159" s="193"/>
      <c r="R1159" s="193"/>
    </row>
    <row r="1160" spans="11:18" ht="23.25" x14ac:dyDescent="0.2">
      <c r="K1160" s="77"/>
      <c r="L1160" s="35"/>
      <c r="M1160" s="25"/>
      <c r="N1160" s="130"/>
      <c r="O1160" s="124"/>
      <c r="P1160" s="231"/>
      <c r="Q1160" s="193"/>
      <c r="R1160" s="193"/>
    </row>
    <row r="1161" spans="11:18" ht="23.25" x14ac:dyDescent="0.2">
      <c r="K1161" s="77"/>
      <c r="L1161" s="35"/>
      <c r="M1161" s="25"/>
      <c r="N1161" s="126"/>
      <c r="O1161" s="124"/>
      <c r="P1161" s="231"/>
      <c r="Q1161" s="193"/>
      <c r="R1161" s="193"/>
    </row>
    <row r="1162" spans="11:18" ht="23.25" x14ac:dyDescent="0.2">
      <c r="K1162" s="77"/>
      <c r="L1162" s="35"/>
      <c r="M1162" s="25"/>
      <c r="N1162" s="126"/>
      <c r="O1162" s="124"/>
      <c r="P1162" s="231"/>
      <c r="Q1162" s="193"/>
      <c r="R1162" s="193"/>
    </row>
    <row r="1163" spans="11:18" ht="23.25" x14ac:dyDescent="0.2">
      <c r="K1163" s="77"/>
      <c r="L1163" s="35"/>
      <c r="M1163" s="25"/>
      <c r="N1163" s="126"/>
      <c r="O1163" s="124"/>
      <c r="P1163" s="231"/>
      <c r="Q1163" s="193"/>
      <c r="R1163" s="193"/>
    </row>
    <row r="1164" spans="11:18" ht="23.25" x14ac:dyDescent="0.2">
      <c r="K1164" s="77"/>
      <c r="L1164" s="35"/>
      <c r="M1164" s="22"/>
      <c r="N1164" s="126"/>
      <c r="O1164" s="124"/>
      <c r="P1164" s="231"/>
      <c r="Q1164" s="193"/>
      <c r="R1164" s="193"/>
    </row>
    <row r="1165" spans="11:18" ht="23.25" x14ac:dyDescent="0.2">
      <c r="K1165" s="77"/>
      <c r="L1165" s="35"/>
      <c r="M1165" s="25"/>
      <c r="N1165" s="126"/>
      <c r="O1165" s="124"/>
      <c r="P1165" s="231"/>
      <c r="Q1165" s="193"/>
      <c r="R1165" s="193"/>
    </row>
    <row r="1166" spans="11:18" ht="23.25" x14ac:dyDescent="0.2">
      <c r="K1166" s="77"/>
      <c r="L1166" s="35"/>
      <c r="M1166" s="25"/>
      <c r="N1166" s="126"/>
      <c r="O1166" s="124"/>
      <c r="P1166" s="231"/>
      <c r="Q1166" s="193"/>
      <c r="R1166" s="193"/>
    </row>
    <row r="1167" spans="11:18" ht="23.25" x14ac:dyDescent="0.2">
      <c r="K1167" s="77"/>
      <c r="L1167" s="35"/>
      <c r="M1167" s="218"/>
      <c r="N1167" s="126"/>
      <c r="O1167" s="124"/>
      <c r="P1167" s="231"/>
      <c r="Q1167" s="193"/>
      <c r="R1167" s="193"/>
    </row>
    <row r="1168" spans="11:18" ht="23.25" x14ac:dyDescent="0.2">
      <c r="K1168" s="77"/>
      <c r="L1168" s="35"/>
      <c r="M1168" s="25"/>
      <c r="N1168" s="126"/>
      <c r="O1168" s="124"/>
      <c r="P1168" s="231"/>
      <c r="Q1168" s="193"/>
      <c r="R1168" s="193"/>
    </row>
    <row r="1169" spans="11:18" ht="23.25" x14ac:dyDescent="0.2">
      <c r="K1169" s="77"/>
      <c r="L1169" s="35"/>
      <c r="M1169" s="25"/>
      <c r="N1169" s="126"/>
      <c r="O1169" s="124"/>
      <c r="P1169" s="231"/>
      <c r="Q1169" s="193"/>
      <c r="R1169" s="193"/>
    </row>
    <row r="1170" spans="11:18" ht="23.25" x14ac:dyDescent="0.2">
      <c r="K1170" s="77"/>
      <c r="L1170" s="35"/>
      <c r="M1170" s="25"/>
      <c r="N1170" s="126"/>
      <c r="O1170" s="124"/>
      <c r="P1170" s="231"/>
      <c r="Q1170" s="193"/>
      <c r="R1170" s="193"/>
    </row>
    <row r="1171" spans="11:18" ht="23.25" x14ac:dyDescent="0.2">
      <c r="K1171" s="77"/>
      <c r="L1171" s="35"/>
      <c r="M1171" s="25"/>
      <c r="N1171" s="130"/>
      <c r="O1171" s="124"/>
      <c r="P1171" s="231"/>
      <c r="Q1171" s="193"/>
      <c r="R1171" s="193"/>
    </row>
    <row r="1172" spans="11:18" ht="23.25" x14ac:dyDescent="0.2">
      <c r="K1172" s="77"/>
      <c r="L1172" s="35"/>
      <c r="M1172" s="25"/>
      <c r="N1172" s="126"/>
      <c r="O1172" s="124"/>
      <c r="P1172" s="231"/>
      <c r="Q1172" s="193"/>
      <c r="R1172" s="193"/>
    </row>
    <row r="1173" spans="11:18" ht="23.25" x14ac:dyDescent="0.2">
      <c r="K1173" s="77"/>
      <c r="L1173" s="35"/>
      <c r="M1173" s="25"/>
      <c r="N1173" s="126"/>
      <c r="O1173" s="124"/>
      <c r="P1173" s="231"/>
      <c r="Q1173" s="193"/>
      <c r="R1173" s="193"/>
    </row>
    <row r="1174" spans="11:18" ht="23.25" x14ac:dyDescent="0.2">
      <c r="K1174" s="77"/>
      <c r="L1174" s="35"/>
      <c r="M1174" s="45"/>
      <c r="N1174" s="126"/>
      <c r="O1174" s="124"/>
      <c r="P1174" s="231"/>
      <c r="Q1174" s="193"/>
      <c r="R1174" s="193"/>
    </row>
    <row r="1175" spans="11:18" ht="23.25" x14ac:dyDescent="0.2">
      <c r="K1175" s="77"/>
      <c r="L1175" s="35"/>
      <c r="M1175" s="25"/>
      <c r="N1175" s="126"/>
      <c r="O1175" s="124"/>
      <c r="P1175" s="231"/>
      <c r="Q1175" s="193"/>
      <c r="R1175" s="193"/>
    </row>
    <row r="1176" spans="11:18" ht="23.25" x14ac:dyDescent="0.2">
      <c r="K1176" s="77"/>
      <c r="L1176" s="35"/>
      <c r="M1176" s="25"/>
      <c r="N1176" s="130"/>
      <c r="O1176" s="124"/>
      <c r="P1176" s="231"/>
      <c r="Q1176" s="193"/>
      <c r="R1176" s="193"/>
    </row>
    <row r="1177" spans="11:18" ht="23.25" x14ac:dyDescent="0.2">
      <c r="K1177" s="77"/>
      <c r="L1177" s="35"/>
      <c r="M1177" s="25"/>
      <c r="N1177" s="130"/>
      <c r="O1177" s="124"/>
      <c r="P1177" s="231"/>
      <c r="Q1177" s="193"/>
      <c r="R1177" s="193"/>
    </row>
    <row r="1178" spans="11:18" ht="23.25" x14ac:dyDescent="0.2">
      <c r="K1178" s="77"/>
      <c r="L1178" s="35"/>
      <c r="M1178" s="218"/>
      <c r="N1178" s="130"/>
      <c r="O1178" s="124"/>
      <c r="P1178" s="231"/>
      <c r="Q1178" s="193"/>
      <c r="R1178" s="193"/>
    </row>
    <row r="1179" spans="11:18" ht="23.25" x14ac:dyDescent="0.2">
      <c r="K1179" s="77"/>
      <c r="L1179" s="35"/>
      <c r="M1179" s="25"/>
      <c r="N1179" s="130"/>
      <c r="O1179" s="124"/>
      <c r="P1179" s="231"/>
      <c r="Q1179" s="193"/>
      <c r="R1179" s="193"/>
    </row>
    <row r="1180" spans="11:18" ht="23.25" x14ac:dyDescent="0.2">
      <c r="K1180" s="77"/>
      <c r="L1180" s="35"/>
      <c r="M1180" s="45"/>
      <c r="N1180" s="130"/>
      <c r="O1180" s="124"/>
      <c r="P1180" s="231"/>
      <c r="Q1180" s="193"/>
      <c r="R1180" s="193"/>
    </row>
    <row r="1181" spans="11:18" ht="23.25" x14ac:dyDescent="0.2">
      <c r="K1181" s="77"/>
      <c r="L1181" s="35"/>
      <c r="M1181" s="35"/>
      <c r="N1181" s="130"/>
      <c r="O1181" s="124"/>
      <c r="P1181" s="231"/>
      <c r="Q1181" s="193"/>
      <c r="R1181" s="193"/>
    </row>
    <row r="1182" spans="11:18" ht="23.25" x14ac:dyDescent="0.2">
      <c r="K1182" s="77"/>
      <c r="L1182" s="35"/>
      <c r="M1182" s="72"/>
      <c r="N1182" s="130"/>
      <c r="O1182" s="124"/>
      <c r="P1182" s="231"/>
      <c r="Q1182" s="193"/>
      <c r="R1182" s="193"/>
    </row>
    <row r="1183" spans="11:18" ht="23.25" x14ac:dyDescent="0.2">
      <c r="K1183" s="77"/>
      <c r="L1183" s="35"/>
      <c r="M1183" s="25"/>
      <c r="N1183" s="130"/>
      <c r="O1183" s="124"/>
      <c r="P1183" s="231"/>
      <c r="Q1183" s="193"/>
      <c r="R1183" s="193"/>
    </row>
    <row r="1184" spans="11:18" ht="18.75" x14ac:dyDescent="0.2">
      <c r="K1184" s="77"/>
      <c r="L1184" s="35"/>
      <c r="M1184" s="25"/>
      <c r="N1184" s="103"/>
      <c r="O1184" s="66"/>
      <c r="P1184" s="231"/>
      <c r="Q1184" s="193"/>
      <c r="R1184" s="193"/>
    </row>
    <row r="1185" spans="11:18" ht="18.75" x14ac:dyDescent="0.2">
      <c r="K1185" s="77"/>
      <c r="L1185" s="35"/>
      <c r="M1185" s="112"/>
      <c r="N1185" s="100"/>
      <c r="O1185" s="66"/>
      <c r="P1185" s="231"/>
      <c r="Q1185" s="193"/>
      <c r="R1185" s="193"/>
    </row>
    <row r="1186" spans="11:18" ht="18.75" x14ac:dyDescent="0.2">
      <c r="K1186" s="77"/>
      <c r="L1186" s="35"/>
      <c r="M1186" s="112"/>
      <c r="N1186" s="100"/>
      <c r="O1186" s="66"/>
      <c r="P1186" s="231"/>
      <c r="Q1186" s="193"/>
      <c r="R1186" s="193"/>
    </row>
    <row r="1187" spans="11:18" ht="18.75" x14ac:dyDescent="0.2">
      <c r="K1187" s="77"/>
      <c r="L1187" s="35"/>
      <c r="M1187" s="112"/>
      <c r="N1187" s="100"/>
      <c r="O1187" s="66"/>
      <c r="P1187" s="231"/>
      <c r="Q1187" s="193"/>
      <c r="R1187" s="193"/>
    </row>
    <row r="1188" spans="11:18" ht="18.75" x14ac:dyDescent="0.2">
      <c r="K1188" s="77"/>
      <c r="L1188" s="35"/>
      <c r="M1188" s="112"/>
      <c r="N1188" s="100"/>
      <c r="O1188" s="66"/>
      <c r="P1188" s="231"/>
      <c r="Q1188" s="193"/>
      <c r="R1188" s="193"/>
    </row>
    <row r="1189" spans="11:18" ht="18.75" x14ac:dyDescent="0.2">
      <c r="K1189" s="132"/>
      <c r="L1189" s="189"/>
      <c r="M1189" s="161"/>
      <c r="N1189" s="162"/>
      <c r="O1189" s="163"/>
      <c r="P1189" s="241"/>
      <c r="Q1189" s="193"/>
      <c r="R1189" s="193"/>
    </row>
    <row r="1190" spans="11:18" ht="23.25" x14ac:dyDescent="0.2">
      <c r="K1190" s="137"/>
      <c r="L1190" s="189"/>
      <c r="M1190" s="35"/>
      <c r="N1190" s="130"/>
      <c r="O1190" s="124"/>
      <c r="P1190" s="241"/>
      <c r="Q1190" s="193"/>
      <c r="R1190" s="193"/>
    </row>
    <row r="1191" spans="11:18" ht="23.25" x14ac:dyDescent="0.2">
      <c r="K1191" s="137"/>
      <c r="L1191" s="189"/>
      <c r="M1191" s="25"/>
      <c r="N1191" s="130"/>
      <c r="O1191" s="124"/>
      <c r="P1191" s="241"/>
      <c r="Q1191" s="193"/>
      <c r="R1191" s="193"/>
    </row>
    <row r="1192" spans="11:18" ht="23.25" x14ac:dyDescent="0.2">
      <c r="K1192" s="137"/>
      <c r="L1192" s="189"/>
      <c r="M1192" s="112"/>
      <c r="N1192" s="130"/>
      <c r="O1192" s="124"/>
      <c r="P1192" s="241"/>
      <c r="Q1192" s="193"/>
      <c r="R1192" s="193"/>
    </row>
    <row r="1193" spans="11:18" ht="23.25" x14ac:dyDescent="0.2">
      <c r="K1193" s="137"/>
      <c r="L1193" s="189"/>
      <c r="M1193" s="161"/>
      <c r="N1193" s="130"/>
      <c r="O1193" s="124"/>
      <c r="P1193" s="241"/>
      <c r="Q1193" s="193"/>
      <c r="R1193" s="193"/>
    </row>
    <row r="1194" spans="11:18" ht="23.25" x14ac:dyDescent="0.2">
      <c r="K1194" s="137"/>
      <c r="L1194" s="189"/>
      <c r="M1194" s="111"/>
      <c r="N1194" s="150"/>
      <c r="O1194" s="124"/>
      <c r="P1194" s="241"/>
      <c r="Q1194" s="193"/>
      <c r="R1194" s="193"/>
    </row>
    <row r="1195" spans="11:18" ht="23.25" x14ac:dyDescent="0.2">
      <c r="K1195" s="137"/>
      <c r="L1195" s="189"/>
      <c r="M1195" s="25"/>
      <c r="N1195" s="130"/>
      <c r="O1195" s="124"/>
      <c r="P1195" s="241"/>
      <c r="Q1195" s="193"/>
      <c r="R1195" s="193"/>
    </row>
    <row r="1196" spans="11:18" ht="18.75" x14ac:dyDescent="0.2">
      <c r="K1196" s="135"/>
      <c r="L1196" s="85"/>
      <c r="M1196" s="164"/>
      <c r="N1196" s="165"/>
      <c r="O1196" s="166"/>
      <c r="P1196" s="241"/>
      <c r="Q1196" s="193"/>
      <c r="R1196" s="193"/>
    </row>
    <row r="1197" spans="11:18" ht="18.75" x14ac:dyDescent="0.2">
      <c r="K1197" s="77"/>
      <c r="L1197" s="46"/>
      <c r="M1197" s="111"/>
      <c r="N1197" s="103"/>
      <c r="O1197" s="66"/>
      <c r="P1197" s="231"/>
      <c r="Q1197" s="193"/>
      <c r="R1197" s="193"/>
    </row>
    <row r="1198" spans="11:18" x14ac:dyDescent="0.2">
      <c r="K1198" s="233"/>
      <c r="L1198" s="232"/>
      <c r="M1198" s="233"/>
      <c r="N1198" s="234"/>
      <c r="O1198" s="232"/>
      <c r="P1198" s="231"/>
      <c r="Q1198" s="193"/>
      <c r="R1198" s="193"/>
    </row>
    <row r="1199" spans="11:18" ht="23.25" x14ac:dyDescent="0.2">
      <c r="K1199" s="77"/>
      <c r="L1199" s="198"/>
      <c r="M1199" s="111"/>
      <c r="N1199" s="104"/>
      <c r="O1199" s="97"/>
      <c r="P1199" s="231"/>
      <c r="Q1199" s="193"/>
      <c r="R1199" s="193"/>
    </row>
    <row r="1200" spans="11:18" ht="20.25" x14ac:dyDescent="0.3">
      <c r="K1200" s="77"/>
      <c r="L1200" s="198"/>
      <c r="M1200" s="25"/>
      <c r="N1200" s="195"/>
      <c r="O1200" s="196"/>
      <c r="P1200" s="231"/>
      <c r="Q1200" s="193"/>
      <c r="R1200" s="193"/>
    </row>
    <row r="1201" spans="11:18" ht="23.25" x14ac:dyDescent="0.2">
      <c r="K1201" s="131"/>
      <c r="L1201" s="69"/>
      <c r="M1201" s="25"/>
      <c r="N1201" s="130"/>
      <c r="O1201" s="124"/>
      <c r="P1201" s="231"/>
      <c r="Q1201" s="193"/>
      <c r="R1201" s="193"/>
    </row>
    <row r="1202" spans="11:18" ht="23.25" x14ac:dyDescent="0.2">
      <c r="K1202" s="131"/>
      <c r="L1202" s="69"/>
      <c r="M1202" s="197"/>
      <c r="N1202" s="130"/>
      <c r="O1202" s="124"/>
      <c r="P1202" s="231"/>
      <c r="Q1202" s="193"/>
      <c r="R1202" s="193"/>
    </row>
    <row r="1203" spans="11:18" ht="23.25" x14ac:dyDescent="0.2">
      <c r="K1203" s="131"/>
      <c r="L1203" s="69"/>
      <c r="M1203" s="25"/>
      <c r="N1203" s="130"/>
      <c r="O1203" s="124"/>
      <c r="P1203" s="231"/>
      <c r="Q1203" s="193"/>
      <c r="R1203" s="193"/>
    </row>
    <row r="1204" spans="11:18" ht="23.25" x14ac:dyDescent="0.2">
      <c r="K1204" s="77"/>
      <c r="L1204" s="69"/>
      <c r="M1204" s="45"/>
      <c r="N1204" s="126"/>
      <c r="O1204" s="124"/>
      <c r="P1204" s="231"/>
      <c r="Q1204" s="193"/>
      <c r="R1204" s="193"/>
    </row>
    <row r="1205" spans="11:18" ht="23.25" x14ac:dyDescent="0.2">
      <c r="K1205" s="131"/>
      <c r="L1205" s="69"/>
      <c r="M1205" s="47"/>
      <c r="N1205" s="130"/>
      <c r="O1205" s="124"/>
      <c r="P1205" s="231"/>
      <c r="Q1205" s="193"/>
      <c r="R1205" s="193"/>
    </row>
    <row r="1206" spans="11:18" ht="23.25" x14ac:dyDescent="0.2">
      <c r="K1206" s="131"/>
      <c r="L1206" s="69"/>
      <c r="M1206" s="45"/>
      <c r="N1206" s="130"/>
      <c r="O1206" s="124"/>
      <c r="P1206" s="231"/>
      <c r="Q1206" s="193"/>
      <c r="R1206" s="193"/>
    </row>
    <row r="1207" spans="11:18" ht="23.25" x14ac:dyDescent="0.2">
      <c r="K1207" s="131"/>
      <c r="L1207" s="69"/>
      <c r="M1207" s="45"/>
      <c r="N1207" s="130"/>
      <c r="O1207" s="124"/>
      <c r="P1207" s="231"/>
      <c r="Q1207" s="193"/>
      <c r="R1207" s="193"/>
    </row>
    <row r="1208" spans="11:18" ht="23.25" x14ac:dyDescent="0.2">
      <c r="K1208" s="131"/>
      <c r="L1208" s="69"/>
      <c r="M1208" s="25"/>
      <c r="N1208" s="130"/>
      <c r="O1208" s="124"/>
      <c r="P1208" s="231"/>
      <c r="Q1208" s="193"/>
      <c r="R1208" s="193"/>
    </row>
    <row r="1209" spans="11:18" ht="23.25" x14ac:dyDescent="0.2">
      <c r="K1209" s="131"/>
      <c r="L1209" s="69"/>
      <c r="M1209" s="45"/>
      <c r="N1209" s="130"/>
      <c r="O1209" s="124"/>
      <c r="P1209" s="231"/>
      <c r="Q1209" s="193"/>
      <c r="R1209" s="193"/>
    </row>
    <row r="1210" spans="11:18" ht="23.25" x14ac:dyDescent="0.2">
      <c r="K1210" s="131"/>
      <c r="L1210" s="69"/>
      <c r="M1210" s="45"/>
      <c r="N1210" s="130"/>
      <c r="O1210" s="124"/>
      <c r="P1210" s="231"/>
      <c r="Q1210" s="193"/>
      <c r="R1210" s="193"/>
    </row>
    <row r="1211" spans="11:18" ht="23.25" x14ac:dyDescent="0.2">
      <c r="K1211" s="131"/>
      <c r="L1211" s="69"/>
      <c r="M1211" s="45"/>
      <c r="N1211" s="130"/>
      <c r="O1211" s="124"/>
      <c r="P1211" s="231"/>
      <c r="Q1211" s="193"/>
      <c r="R1211" s="193"/>
    </row>
    <row r="1212" spans="11:18" ht="23.25" x14ac:dyDescent="0.2">
      <c r="K1212" s="131"/>
      <c r="L1212" s="69"/>
      <c r="M1212" s="25"/>
      <c r="N1212" s="130"/>
      <c r="O1212" s="124"/>
      <c r="P1212" s="231"/>
      <c r="Q1212" s="193"/>
      <c r="R1212" s="193"/>
    </row>
    <row r="1213" spans="11:18" ht="23.25" x14ac:dyDescent="0.2">
      <c r="K1213" s="131"/>
      <c r="L1213" s="69"/>
      <c r="M1213" s="25"/>
      <c r="N1213" s="130"/>
      <c r="O1213" s="124"/>
      <c r="P1213" s="231"/>
      <c r="Q1213" s="193"/>
      <c r="R1213" s="193"/>
    </row>
    <row r="1214" spans="11:18" ht="23.25" x14ac:dyDescent="0.2">
      <c r="K1214" s="131"/>
      <c r="L1214" s="69"/>
      <c r="M1214" s="25"/>
      <c r="N1214" s="130"/>
      <c r="O1214" s="124"/>
      <c r="P1214" s="231"/>
      <c r="Q1214" s="193"/>
      <c r="R1214" s="193"/>
    </row>
    <row r="1215" spans="11:18" ht="23.25" x14ac:dyDescent="0.2">
      <c r="K1215" s="131"/>
      <c r="L1215" s="69"/>
      <c r="M1215" s="45"/>
      <c r="N1215" s="130"/>
      <c r="O1215" s="124"/>
      <c r="P1215" s="231"/>
      <c r="Q1215" s="193"/>
      <c r="R1215" s="193"/>
    </row>
    <row r="1216" spans="11:18" ht="23.25" x14ac:dyDescent="0.2">
      <c r="K1216" s="131"/>
      <c r="L1216" s="69"/>
      <c r="M1216" s="25"/>
      <c r="N1216" s="130"/>
      <c r="O1216" s="124"/>
      <c r="P1216" s="231"/>
      <c r="Q1216" s="193"/>
      <c r="R1216" s="193"/>
    </row>
    <row r="1217" spans="11:18" ht="23.25" x14ac:dyDescent="0.2">
      <c r="K1217" s="131"/>
      <c r="L1217" s="69"/>
      <c r="M1217" s="25"/>
      <c r="N1217" s="130"/>
      <c r="O1217" s="124"/>
      <c r="P1217" s="231"/>
      <c r="Q1217" s="193"/>
      <c r="R1217" s="193"/>
    </row>
    <row r="1218" spans="11:18" ht="23.25" x14ac:dyDescent="0.2">
      <c r="K1218" s="131"/>
      <c r="L1218" s="69"/>
      <c r="M1218" s="45"/>
      <c r="N1218" s="130"/>
      <c r="O1218" s="124"/>
      <c r="P1218" s="231"/>
      <c r="Q1218" s="193"/>
      <c r="R1218" s="193"/>
    </row>
    <row r="1219" spans="11:18" ht="23.25" x14ac:dyDescent="0.2">
      <c r="K1219" s="131"/>
      <c r="L1219" s="69"/>
      <c r="M1219" s="25"/>
      <c r="N1219" s="130"/>
      <c r="O1219" s="124"/>
      <c r="P1219" s="231"/>
      <c r="Q1219" s="193"/>
      <c r="R1219" s="193"/>
    </row>
    <row r="1220" spans="11:18" ht="23.25" x14ac:dyDescent="0.2">
      <c r="K1220" s="131"/>
      <c r="L1220" s="69"/>
      <c r="M1220" s="25"/>
      <c r="N1220" s="130"/>
      <c r="O1220" s="124"/>
      <c r="P1220" s="231"/>
      <c r="Q1220" s="193"/>
      <c r="R1220" s="193"/>
    </row>
    <row r="1221" spans="11:18" ht="23.25" x14ac:dyDescent="0.2">
      <c r="K1221" s="131"/>
      <c r="L1221" s="69"/>
      <c r="M1221" s="25"/>
      <c r="N1221" s="130"/>
      <c r="O1221" s="124"/>
      <c r="P1221" s="231"/>
      <c r="Q1221" s="193"/>
      <c r="R1221" s="193"/>
    </row>
    <row r="1222" spans="11:18" ht="23.25" x14ac:dyDescent="0.2">
      <c r="K1222" s="131"/>
      <c r="L1222" s="69"/>
      <c r="M1222" s="25"/>
      <c r="N1222" s="130"/>
      <c r="O1222" s="124"/>
      <c r="P1222" s="231"/>
      <c r="Q1222" s="193"/>
      <c r="R1222" s="193"/>
    </row>
    <row r="1223" spans="11:18" ht="23.25" x14ac:dyDescent="0.2">
      <c r="K1223" s="131"/>
      <c r="L1223" s="69"/>
      <c r="M1223" s="25"/>
      <c r="N1223" s="130"/>
      <c r="O1223" s="124"/>
      <c r="P1223" s="231"/>
      <c r="Q1223" s="193"/>
      <c r="R1223" s="193"/>
    </row>
    <row r="1224" spans="11:18" ht="23.25" x14ac:dyDescent="0.2">
      <c r="K1224" s="131"/>
      <c r="L1224" s="69"/>
      <c r="M1224" s="25"/>
      <c r="N1224" s="130"/>
      <c r="O1224" s="124"/>
      <c r="P1224" s="231"/>
      <c r="Q1224" s="193"/>
      <c r="R1224" s="193"/>
    </row>
    <row r="1225" spans="11:18" ht="23.25" x14ac:dyDescent="0.2">
      <c r="K1225" s="131"/>
      <c r="L1225" s="69"/>
      <c r="M1225" s="25"/>
      <c r="N1225" s="130"/>
      <c r="O1225" s="124"/>
      <c r="P1225" s="231"/>
      <c r="Q1225" s="193"/>
      <c r="R1225" s="193"/>
    </row>
    <row r="1226" spans="11:18" ht="23.25" x14ac:dyDescent="0.2">
      <c r="K1226" s="131"/>
      <c r="L1226" s="69"/>
      <c r="M1226" s="25"/>
      <c r="N1226" s="130"/>
      <c r="O1226" s="124"/>
      <c r="P1226" s="231"/>
      <c r="Q1226" s="193"/>
      <c r="R1226" s="193"/>
    </row>
    <row r="1227" spans="11:18" ht="23.25" x14ac:dyDescent="0.2">
      <c r="K1227" s="131"/>
      <c r="L1227" s="69"/>
      <c r="M1227" s="25"/>
      <c r="N1227" s="130"/>
      <c r="O1227" s="124"/>
      <c r="P1227" s="231"/>
      <c r="Q1227" s="193"/>
      <c r="R1227" s="193"/>
    </row>
    <row r="1228" spans="11:18" ht="23.25" x14ac:dyDescent="0.2">
      <c r="K1228" s="131"/>
      <c r="L1228" s="69"/>
      <c r="M1228" s="25"/>
      <c r="N1228" s="130"/>
      <c r="O1228" s="124"/>
      <c r="P1228" s="231"/>
      <c r="Q1228" s="193"/>
      <c r="R1228" s="193"/>
    </row>
    <row r="1229" spans="11:18" ht="23.25" x14ac:dyDescent="0.2">
      <c r="K1229" s="131"/>
      <c r="L1229" s="69"/>
      <c r="M1229" s="25"/>
      <c r="N1229" s="130"/>
      <c r="O1229" s="124"/>
      <c r="P1229" s="231"/>
      <c r="Q1229" s="193"/>
      <c r="R1229" s="193"/>
    </row>
    <row r="1230" spans="11:18" ht="23.25" x14ac:dyDescent="0.2">
      <c r="K1230" s="131"/>
      <c r="L1230" s="69"/>
      <c r="M1230" s="25"/>
      <c r="N1230" s="130"/>
      <c r="O1230" s="124"/>
      <c r="P1230" s="231"/>
      <c r="Q1230" s="193"/>
      <c r="R1230" s="193"/>
    </row>
    <row r="1231" spans="11:18" ht="23.25" x14ac:dyDescent="0.2">
      <c r="K1231" s="131"/>
      <c r="L1231" s="69"/>
      <c r="M1231" s="25"/>
      <c r="N1231" s="130"/>
      <c r="O1231" s="124"/>
      <c r="P1231" s="231"/>
      <c r="Q1231" s="193"/>
      <c r="R1231" s="193"/>
    </row>
    <row r="1232" spans="11:18" ht="23.25" x14ac:dyDescent="0.2">
      <c r="K1232" s="137"/>
      <c r="L1232" s="69"/>
      <c r="M1232" s="25"/>
      <c r="N1232" s="130"/>
      <c r="O1232" s="124"/>
      <c r="P1232" s="231"/>
      <c r="Q1232" s="193"/>
      <c r="R1232" s="193"/>
    </row>
    <row r="1233" spans="11:18" ht="23.25" x14ac:dyDescent="0.2">
      <c r="K1233" s="137"/>
      <c r="L1233" s="69"/>
      <c r="M1233" s="45"/>
      <c r="N1233" s="130"/>
      <c r="O1233" s="124"/>
      <c r="P1233" s="231"/>
      <c r="Q1233" s="193"/>
      <c r="R1233" s="193"/>
    </row>
    <row r="1234" spans="11:18" ht="23.25" x14ac:dyDescent="0.2">
      <c r="K1234" s="137"/>
      <c r="L1234" s="69"/>
      <c r="M1234" s="47"/>
      <c r="N1234" s="130"/>
      <c r="O1234" s="124"/>
      <c r="P1234" s="231"/>
      <c r="Q1234" s="193"/>
      <c r="R1234" s="193"/>
    </row>
    <row r="1235" spans="11:18" ht="23.25" x14ac:dyDescent="0.2">
      <c r="K1235" s="137"/>
      <c r="L1235" s="69"/>
      <c r="M1235" s="47"/>
      <c r="N1235" s="130"/>
      <c r="O1235" s="124"/>
      <c r="P1235" s="231"/>
      <c r="Q1235" s="193"/>
      <c r="R1235" s="193"/>
    </row>
    <row r="1236" spans="11:18" ht="23.25" x14ac:dyDescent="0.2">
      <c r="K1236" s="137"/>
      <c r="L1236" s="69"/>
      <c r="M1236" s="25"/>
      <c r="N1236" s="130"/>
      <c r="O1236" s="124"/>
      <c r="P1236" s="231"/>
      <c r="Q1236" s="193"/>
      <c r="R1236" s="193"/>
    </row>
    <row r="1237" spans="11:18" ht="23.25" x14ac:dyDescent="0.2">
      <c r="K1237" s="137"/>
      <c r="L1237" s="69"/>
      <c r="M1237" s="47"/>
      <c r="N1237" s="130"/>
      <c r="O1237" s="124"/>
      <c r="P1237" s="231"/>
      <c r="Q1237" s="193"/>
      <c r="R1237" s="193"/>
    </row>
    <row r="1238" spans="11:18" ht="23.25" x14ac:dyDescent="0.2">
      <c r="K1238" s="137"/>
      <c r="L1238" s="69"/>
      <c r="M1238" s="25"/>
      <c r="N1238" s="130"/>
      <c r="O1238" s="124"/>
      <c r="P1238" s="231"/>
      <c r="Q1238" s="193"/>
      <c r="R1238" s="193"/>
    </row>
    <row r="1239" spans="11:18" ht="23.25" x14ac:dyDescent="0.2">
      <c r="K1239" s="137"/>
      <c r="L1239" s="69"/>
      <c r="M1239" s="45"/>
      <c r="N1239" s="130"/>
      <c r="O1239" s="124"/>
      <c r="P1239" s="231"/>
      <c r="Q1239" s="193"/>
      <c r="R1239" s="193"/>
    </row>
    <row r="1240" spans="11:18" ht="23.25" x14ac:dyDescent="0.2">
      <c r="K1240" s="137"/>
      <c r="L1240" s="69"/>
      <c r="M1240" s="25"/>
      <c r="N1240" s="130"/>
      <c r="O1240" s="142"/>
      <c r="P1240" s="231"/>
      <c r="Q1240" s="193"/>
      <c r="R1240" s="193"/>
    </row>
    <row r="1241" spans="11:18" ht="23.25" x14ac:dyDescent="0.2">
      <c r="K1241" s="77"/>
      <c r="L1241" s="69"/>
      <c r="M1241" s="25"/>
      <c r="N1241" s="130"/>
      <c r="O1241" s="124"/>
      <c r="P1241" s="231"/>
      <c r="Q1241" s="193"/>
      <c r="R1241" s="193"/>
    </row>
    <row r="1242" spans="11:18" ht="21" x14ac:dyDescent="0.2">
      <c r="K1242" s="77"/>
      <c r="L1242" s="45"/>
      <c r="M1242" s="111"/>
      <c r="N1242" s="90"/>
      <c r="O1242" s="82"/>
      <c r="P1242" s="231"/>
      <c r="Q1242" s="193"/>
      <c r="R1242" s="193"/>
    </row>
    <row r="1243" spans="11:18" ht="21" x14ac:dyDescent="0.2">
      <c r="K1243" s="77"/>
      <c r="L1243" s="45"/>
      <c r="M1243" s="111"/>
      <c r="N1243" s="90"/>
      <c r="O1243" s="82"/>
      <c r="P1243" s="231"/>
      <c r="Q1243" s="193"/>
      <c r="R1243" s="193"/>
    </row>
    <row r="1244" spans="11:18" ht="21" x14ac:dyDescent="0.2">
      <c r="K1244" s="77"/>
      <c r="L1244" s="45"/>
      <c r="M1244" s="111"/>
      <c r="N1244" s="89"/>
      <c r="O1244" s="82"/>
      <c r="P1244" s="231"/>
      <c r="Q1244" s="193"/>
      <c r="R1244" s="193"/>
    </row>
    <row r="1245" spans="11:18" x14ac:dyDescent="0.2">
      <c r="K1245" s="232"/>
      <c r="L1245" s="232"/>
      <c r="M1245" s="232"/>
      <c r="N1245" s="232"/>
      <c r="O1245" s="232"/>
      <c r="P1245" s="231"/>
      <c r="Q1245" s="193"/>
      <c r="R1245" s="193"/>
    </row>
    <row r="1246" spans="11:18" ht="23.25" x14ac:dyDescent="0.2">
      <c r="K1246" s="77"/>
      <c r="L1246" s="25"/>
      <c r="M1246" s="25"/>
      <c r="N1246" s="130"/>
      <c r="O1246" s="124"/>
      <c r="P1246" s="231"/>
      <c r="Q1246" s="193"/>
      <c r="R1246" s="193"/>
    </row>
    <row r="1247" spans="11:18" ht="23.25" x14ac:dyDescent="0.2">
      <c r="K1247" s="77"/>
      <c r="L1247" s="25"/>
      <c r="M1247" s="45"/>
      <c r="N1247" s="130"/>
      <c r="O1247" s="124"/>
      <c r="P1247" s="231"/>
      <c r="Q1247" s="193"/>
      <c r="R1247" s="193"/>
    </row>
    <row r="1248" spans="11:18" ht="23.25" x14ac:dyDescent="0.2">
      <c r="K1248" s="77"/>
      <c r="L1248" s="25"/>
      <c r="M1248" s="25"/>
      <c r="N1248" s="130"/>
      <c r="O1248" s="145"/>
      <c r="P1248" s="231"/>
      <c r="Q1248" s="193"/>
      <c r="R1248" s="193"/>
    </row>
    <row r="1249" spans="11:18" ht="23.25" x14ac:dyDescent="0.2">
      <c r="K1249" s="77"/>
      <c r="L1249" s="25"/>
      <c r="M1249" s="47"/>
      <c r="N1249" s="130"/>
      <c r="O1249" s="124"/>
      <c r="P1249" s="231"/>
      <c r="Q1249" s="193"/>
      <c r="R1249" s="193"/>
    </row>
    <row r="1250" spans="11:18" ht="23.25" x14ac:dyDescent="0.2">
      <c r="K1250" s="77"/>
      <c r="L1250" s="25"/>
      <c r="M1250" s="25"/>
      <c r="N1250" s="130"/>
      <c r="O1250" s="124"/>
      <c r="P1250" s="231"/>
      <c r="Q1250" s="193"/>
      <c r="R1250" s="193"/>
    </row>
    <row r="1251" spans="11:18" ht="23.25" x14ac:dyDescent="0.2">
      <c r="K1251" s="77"/>
      <c r="L1251" s="25"/>
      <c r="M1251" s="25"/>
      <c r="N1251" s="130"/>
      <c r="O1251" s="124"/>
      <c r="P1251" s="231"/>
      <c r="Q1251" s="193"/>
      <c r="R1251" s="193"/>
    </row>
    <row r="1252" spans="11:18" ht="23.25" x14ac:dyDescent="0.2">
      <c r="K1252" s="77"/>
      <c r="L1252" s="25"/>
      <c r="M1252" s="45"/>
      <c r="N1252" s="130"/>
      <c r="O1252" s="124"/>
      <c r="P1252" s="231"/>
      <c r="Q1252" s="193"/>
      <c r="R1252" s="193"/>
    </row>
    <row r="1253" spans="11:18" ht="23.25" x14ac:dyDescent="0.2">
      <c r="K1253" s="77"/>
      <c r="L1253" s="25"/>
      <c r="M1253" s="25"/>
      <c r="N1253" s="130"/>
      <c r="O1253" s="124"/>
      <c r="P1253" s="231"/>
      <c r="Q1253" s="193"/>
      <c r="R1253" s="193"/>
    </row>
    <row r="1254" spans="11:18" ht="23.25" x14ac:dyDescent="0.2">
      <c r="K1254" s="75"/>
      <c r="L1254" s="25"/>
      <c r="M1254" s="25"/>
      <c r="N1254" s="130"/>
      <c r="O1254" s="124"/>
      <c r="P1254" s="231"/>
      <c r="Q1254" s="193"/>
      <c r="R1254" s="193"/>
    </row>
    <row r="1255" spans="11:18" ht="23.25" x14ac:dyDescent="0.2">
      <c r="K1255" s="75"/>
      <c r="L1255" s="128"/>
      <c r="M1255" s="128"/>
      <c r="N1255" s="130"/>
      <c r="O1255" s="124"/>
      <c r="P1255" s="231"/>
      <c r="Q1255" s="193"/>
      <c r="R1255" s="193"/>
    </row>
    <row r="1256" spans="11:18" ht="23.25" x14ac:dyDescent="0.2">
      <c r="K1256" s="75"/>
      <c r="L1256" s="128"/>
      <c r="M1256" s="128"/>
      <c r="N1256" s="130"/>
      <c r="O1256" s="124"/>
      <c r="P1256" s="231"/>
      <c r="Q1256" s="193"/>
      <c r="R1256" s="193"/>
    </row>
    <row r="1257" spans="11:18" ht="21" x14ac:dyDescent="0.2">
      <c r="K1257" s="77"/>
      <c r="L1257" s="45"/>
      <c r="M1257" s="111"/>
      <c r="N1257" s="89"/>
      <c r="O1257" s="82"/>
      <c r="P1257" s="231"/>
      <c r="Q1257" s="193"/>
      <c r="R1257" s="193"/>
    </row>
    <row r="1258" spans="11:18" x14ac:dyDescent="0.2">
      <c r="K1258" s="233"/>
      <c r="L1258" s="232"/>
      <c r="M1258" s="233"/>
      <c r="N1258" s="234"/>
      <c r="O1258" s="232"/>
      <c r="P1258" s="231"/>
      <c r="Q1258" s="193"/>
      <c r="R1258" s="193"/>
    </row>
    <row r="1259" spans="11:18" ht="20.25" x14ac:dyDescent="0.3">
      <c r="K1259" s="77"/>
      <c r="L1259" s="25"/>
      <c r="M1259" s="45"/>
      <c r="N1259" s="195"/>
      <c r="O1259" s="248"/>
      <c r="P1259" s="231"/>
      <c r="Q1259" s="193"/>
      <c r="R1259" s="193"/>
    </row>
    <row r="1260" spans="11:18" ht="23.25" x14ac:dyDescent="0.2">
      <c r="K1260" s="137"/>
      <c r="L1260" s="25"/>
      <c r="M1260" s="69"/>
      <c r="N1260" s="126"/>
      <c r="O1260" s="124"/>
      <c r="P1260" s="231"/>
      <c r="Q1260" s="193"/>
      <c r="R1260" s="193"/>
    </row>
    <row r="1261" spans="11:18" ht="23.25" x14ac:dyDescent="0.2">
      <c r="K1261" s="137"/>
      <c r="L1261" s="25"/>
      <c r="M1261" s="25"/>
      <c r="N1261" s="130"/>
      <c r="O1261" s="124"/>
      <c r="P1261" s="231"/>
      <c r="Q1261" s="193"/>
      <c r="R1261" s="193"/>
    </row>
    <row r="1262" spans="11:18" ht="23.25" x14ac:dyDescent="0.2">
      <c r="K1262" s="137"/>
      <c r="L1262" s="25"/>
      <c r="M1262" s="25"/>
      <c r="N1262" s="130"/>
      <c r="O1262" s="211"/>
      <c r="P1262" s="231"/>
      <c r="Q1262" s="193"/>
      <c r="R1262" s="193"/>
    </row>
    <row r="1263" spans="11:18" ht="23.25" x14ac:dyDescent="0.2">
      <c r="K1263" s="137"/>
      <c r="L1263" s="25"/>
      <c r="M1263" s="25"/>
      <c r="N1263" s="130"/>
      <c r="O1263" s="124"/>
      <c r="P1263" s="231"/>
      <c r="Q1263" s="193"/>
      <c r="R1263" s="193"/>
    </row>
    <row r="1264" spans="11:18" ht="23.25" x14ac:dyDescent="0.2">
      <c r="K1264" s="137"/>
      <c r="L1264" s="25"/>
      <c r="M1264" s="25"/>
      <c r="N1264" s="130"/>
      <c r="O1264" s="124"/>
      <c r="P1264" s="231"/>
      <c r="Q1264" s="193"/>
      <c r="R1264" s="193"/>
    </row>
    <row r="1265" spans="11:18" ht="23.25" x14ac:dyDescent="0.2">
      <c r="K1265" s="137"/>
      <c r="L1265" s="45"/>
      <c r="M1265" s="45"/>
      <c r="N1265" s="130"/>
      <c r="O1265" s="124"/>
      <c r="P1265" s="231"/>
      <c r="Q1265" s="193"/>
      <c r="R1265" s="193"/>
    </row>
    <row r="1266" spans="11:18" x14ac:dyDescent="0.2">
      <c r="K1266" s="233"/>
      <c r="L1266" s="233"/>
      <c r="M1266" s="233"/>
      <c r="N1266" s="233"/>
      <c r="O1266" s="233"/>
      <c r="P1266" s="231"/>
      <c r="Q1266" s="193"/>
      <c r="R1266" s="193"/>
    </row>
    <row r="1267" spans="11:18" ht="23.25" x14ac:dyDescent="0.2">
      <c r="K1267" s="137"/>
      <c r="L1267" s="25"/>
      <c r="M1267" s="31"/>
      <c r="N1267" s="130"/>
      <c r="O1267" s="124"/>
      <c r="P1267" s="231"/>
      <c r="Q1267" s="193"/>
      <c r="R1267" s="193"/>
    </row>
    <row r="1268" spans="11:18" ht="23.25" x14ac:dyDescent="0.2">
      <c r="K1268" s="77"/>
      <c r="L1268" s="25"/>
      <c r="M1268" s="25"/>
      <c r="N1268" s="126"/>
      <c r="O1268" s="124"/>
      <c r="P1268" s="231"/>
      <c r="Q1268" s="193"/>
      <c r="R1268" s="193"/>
    </row>
    <row r="1269" spans="11:18" ht="23.25" x14ac:dyDescent="0.2">
      <c r="K1269" s="77"/>
      <c r="L1269" s="25"/>
      <c r="M1269" s="25"/>
      <c r="N1269" s="126"/>
      <c r="O1269" s="124"/>
      <c r="P1269" s="231"/>
      <c r="Q1269" s="193"/>
      <c r="R1269" s="193"/>
    </row>
    <row r="1270" spans="11:18" ht="23.25" x14ac:dyDescent="0.2">
      <c r="K1270" s="77"/>
      <c r="L1270" s="25"/>
      <c r="M1270" s="25"/>
      <c r="N1270" s="130"/>
      <c r="O1270" s="124"/>
      <c r="P1270" s="231"/>
      <c r="Q1270" s="193"/>
      <c r="R1270" s="193"/>
    </row>
    <row r="1271" spans="11:18" ht="23.25" x14ac:dyDescent="0.2">
      <c r="K1271" s="77"/>
      <c r="L1271" s="25"/>
      <c r="M1271" s="25"/>
      <c r="N1271" s="150"/>
      <c r="O1271" s="124"/>
      <c r="P1271" s="231"/>
      <c r="Q1271" s="193"/>
      <c r="R1271" s="193"/>
    </row>
    <row r="1272" spans="11:18" ht="23.25" x14ac:dyDescent="0.2">
      <c r="K1272" s="77"/>
      <c r="L1272" s="25"/>
      <c r="M1272" s="218"/>
      <c r="N1272" s="130"/>
      <c r="O1272" s="124"/>
      <c r="P1272" s="231"/>
      <c r="Q1272" s="193"/>
      <c r="R1272" s="193"/>
    </row>
    <row r="1273" spans="11:18" ht="23.25" x14ac:dyDescent="0.2">
      <c r="K1273" s="137"/>
      <c r="L1273" s="25"/>
      <c r="M1273" s="25"/>
      <c r="N1273" s="130"/>
      <c r="O1273" s="124"/>
      <c r="P1273" s="231"/>
      <c r="Q1273" s="193"/>
      <c r="R1273" s="193"/>
    </row>
    <row r="1274" spans="11:18" ht="23.25" x14ac:dyDescent="0.2">
      <c r="K1274" s="137"/>
      <c r="L1274" s="128"/>
      <c r="M1274" s="39"/>
      <c r="N1274" s="130"/>
      <c r="O1274" s="124"/>
      <c r="P1274" s="231"/>
      <c r="Q1274" s="193"/>
      <c r="R1274" s="193"/>
    </row>
    <row r="1275" spans="11:18" ht="24" thickBot="1" x14ac:dyDescent="0.25">
      <c r="K1275" s="137"/>
      <c r="L1275" s="128"/>
      <c r="M1275" s="39"/>
      <c r="N1275" s="130"/>
      <c r="O1275" s="124"/>
      <c r="P1275" s="231"/>
      <c r="Q1275" s="193"/>
      <c r="R1275" s="193"/>
    </row>
    <row r="1276" spans="11:18" ht="22.5" thickBot="1" x14ac:dyDescent="0.25">
      <c r="K1276" s="249"/>
      <c r="L1276" s="250"/>
      <c r="M1276" s="249"/>
      <c r="N1276" s="251"/>
      <c r="O1276" s="250"/>
      <c r="P1276" s="208"/>
      <c r="Q1276" s="193"/>
      <c r="R1276" s="193"/>
    </row>
    <row r="1277" spans="11:18" ht="23.25" x14ac:dyDescent="0.2">
      <c r="K1277" s="77"/>
      <c r="L1277" s="85"/>
      <c r="M1277" s="111"/>
      <c r="N1277" s="104"/>
      <c r="O1277" s="97"/>
      <c r="P1277" s="231"/>
      <c r="Q1277" s="193"/>
      <c r="R1277" s="193"/>
    </row>
    <row r="1278" spans="11:18" ht="23.25" x14ac:dyDescent="0.2">
      <c r="K1278" s="77"/>
      <c r="L1278" s="47"/>
      <c r="M1278" s="112"/>
      <c r="N1278" s="104"/>
      <c r="O1278" s="97"/>
      <c r="P1278" s="231"/>
      <c r="Q1278" s="193"/>
      <c r="R1278" s="193"/>
    </row>
    <row r="1279" spans="11:18" ht="23.25" x14ac:dyDescent="0.2">
      <c r="K1279" s="77"/>
      <c r="L1279" s="72"/>
      <c r="M1279" s="73"/>
      <c r="N1279" s="126"/>
      <c r="O1279" s="124"/>
      <c r="P1279" s="231"/>
      <c r="Q1279" s="193"/>
      <c r="R1279" s="193"/>
    </row>
    <row r="1280" spans="11:18" ht="23.25" x14ac:dyDescent="0.2">
      <c r="K1280" s="77"/>
      <c r="L1280" s="72"/>
      <c r="M1280" s="111"/>
      <c r="N1280" s="126"/>
      <c r="O1280" s="124"/>
      <c r="P1280" s="231"/>
      <c r="Q1280" s="193"/>
      <c r="R1280" s="193"/>
    </row>
    <row r="1281" spans="11:18" ht="23.25" x14ac:dyDescent="0.2">
      <c r="K1281" s="77"/>
      <c r="L1281" s="72"/>
      <c r="M1281" s="35"/>
      <c r="N1281" s="130"/>
      <c r="O1281" s="124"/>
      <c r="P1281" s="231"/>
      <c r="Q1281" s="193"/>
      <c r="R1281" s="193"/>
    </row>
    <row r="1282" spans="11:18" ht="23.25" x14ac:dyDescent="0.2">
      <c r="K1282" s="131"/>
      <c r="L1282" s="72"/>
      <c r="M1282" s="69"/>
      <c r="N1282" s="130"/>
      <c r="O1282" s="124"/>
      <c r="P1282" s="231"/>
      <c r="Q1282" s="193"/>
      <c r="R1282" s="193"/>
    </row>
    <row r="1283" spans="11:18" ht="23.25" x14ac:dyDescent="0.2">
      <c r="K1283" s="131"/>
      <c r="L1283" s="72"/>
      <c r="M1283" s="73"/>
      <c r="N1283" s="130"/>
      <c r="O1283" s="124"/>
      <c r="P1283" s="231"/>
      <c r="Q1283" s="193"/>
      <c r="R1283" s="193"/>
    </row>
    <row r="1284" spans="11:18" ht="23.25" x14ac:dyDescent="0.2">
      <c r="K1284" s="131"/>
      <c r="L1284" s="72"/>
      <c r="M1284" s="69"/>
      <c r="N1284" s="130"/>
      <c r="O1284" s="124"/>
      <c r="P1284" s="231"/>
      <c r="Q1284" s="193"/>
      <c r="R1284" s="193"/>
    </row>
    <row r="1285" spans="11:18" ht="23.25" x14ac:dyDescent="0.2">
      <c r="K1285" s="131"/>
      <c r="L1285" s="72"/>
      <c r="M1285" s="35"/>
      <c r="N1285" s="130"/>
      <c r="O1285" s="124"/>
      <c r="P1285" s="231"/>
      <c r="Q1285" s="193"/>
      <c r="R1285" s="193"/>
    </row>
    <row r="1286" spans="11:18" ht="23.25" x14ac:dyDescent="0.2">
      <c r="K1286" s="131"/>
      <c r="L1286" s="72"/>
      <c r="M1286" s="73"/>
      <c r="N1286" s="130"/>
      <c r="O1286" s="124"/>
      <c r="P1286" s="231"/>
      <c r="Q1286" s="193"/>
      <c r="R1286" s="193"/>
    </row>
    <row r="1287" spans="11:18" ht="23.25" x14ac:dyDescent="0.2">
      <c r="K1287" s="131"/>
      <c r="L1287" s="72"/>
      <c r="M1287" s="25"/>
      <c r="N1287" s="130"/>
      <c r="O1287" s="124"/>
      <c r="P1287" s="231"/>
      <c r="Q1287" s="193"/>
      <c r="R1287" s="193"/>
    </row>
    <row r="1288" spans="11:18" ht="23.25" x14ac:dyDescent="0.2">
      <c r="K1288" s="131"/>
      <c r="L1288" s="72"/>
      <c r="M1288" s="25"/>
      <c r="N1288" s="130"/>
      <c r="O1288" s="124"/>
      <c r="P1288" s="231"/>
      <c r="Q1288" s="193"/>
      <c r="R1288" s="193"/>
    </row>
    <row r="1289" spans="11:18" ht="23.25" x14ac:dyDescent="0.2">
      <c r="K1289" s="131"/>
      <c r="L1289" s="72"/>
      <c r="M1289" s="69"/>
      <c r="N1289" s="130"/>
      <c r="O1289" s="124"/>
      <c r="P1289" s="231"/>
      <c r="Q1289" s="193"/>
      <c r="R1289" s="193"/>
    </row>
    <row r="1290" spans="11:18" ht="23.25" x14ac:dyDescent="0.2">
      <c r="K1290" s="131"/>
      <c r="L1290" s="72"/>
      <c r="M1290" s="35"/>
      <c r="N1290" s="130"/>
      <c r="O1290" s="124"/>
      <c r="P1290" s="231"/>
      <c r="Q1290" s="193"/>
      <c r="R1290" s="193"/>
    </row>
    <row r="1291" spans="11:18" ht="23.25" x14ac:dyDescent="0.2">
      <c r="K1291" s="131"/>
      <c r="L1291" s="72"/>
      <c r="M1291" s="35"/>
      <c r="N1291" s="130"/>
      <c r="O1291" s="124"/>
      <c r="P1291" s="231"/>
      <c r="Q1291" s="193"/>
      <c r="R1291" s="193"/>
    </row>
    <row r="1292" spans="11:18" ht="23.25" x14ac:dyDescent="0.2">
      <c r="K1292" s="131"/>
      <c r="L1292" s="72"/>
      <c r="M1292" s="111"/>
      <c r="N1292" s="130"/>
      <c r="O1292" s="124"/>
      <c r="P1292" s="231"/>
      <c r="Q1292" s="193"/>
      <c r="R1292" s="193"/>
    </row>
    <row r="1293" spans="11:18" ht="23.25" x14ac:dyDescent="0.2">
      <c r="K1293" s="131"/>
      <c r="L1293" s="72"/>
      <c r="M1293" s="69"/>
      <c r="N1293" s="130"/>
      <c r="O1293" s="124"/>
      <c r="P1293" s="231"/>
      <c r="Q1293" s="193"/>
      <c r="R1293" s="193"/>
    </row>
    <row r="1294" spans="11:18" ht="23.25" x14ac:dyDescent="0.2">
      <c r="K1294" s="131"/>
      <c r="L1294" s="72"/>
      <c r="M1294" s="35"/>
      <c r="N1294" s="130"/>
      <c r="O1294" s="124"/>
      <c r="P1294" s="231"/>
      <c r="Q1294" s="193"/>
      <c r="R1294" s="193"/>
    </row>
    <row r="1295" spans="11:18" ht="21" x14ac:dyDescent="0.2">
      <c r="K1295" s="77"/>
      <c r="L1295" s="45"/>
      <c r="M1295" s="113"/>
      <c r="N1295" s="90"/>
      <c r="O1295" s="66"/>
      <c r="P1295" s="231"/>
      <c r="Q1295" s="193"/>
      <c r="R1295" s="193"/>
    </row>
    <row r="1296" spans="11:18" ht="21" x14ac:dyDescent="0.2">
      <c r="K1296" s="77"/>
      <c r="L1296" s="45"/>
      <c r="M1296" s="111"/>
      <c r="N1296" s="90"/>
      <c r="O1296" s="66"/>
      <c r="P1296" s="231"/>
      <c r="Q1296" s="193"/>
      <c r="R1296" s="193"/>
    </row>
    <row r="1297" spans="11:18" ht="21" x14ac:dyDescent="0.2">
      <c r="K1297" s="77"/>
      <c r="L1297" s="45"/>
      <c r="M1297" s="113"/>
      <c r="N1297" s="89"/>
      <c r="O1297" s="66"/>
      <c r="P1297" s="231"/>
      <c r="Q1297" s="193"/>
      <c r="R1297" s="193"/>
    </row>
    <row r="1298" spans="11:18" ht="21" x14ac:dyDescent="0.2">
      <c r="K1298" s="77"/>
      <c r="L1298" s="45"/>
      <c r="M1298" s="111"/>
      <c r="N1298" s="89"/>
      <c r="O1298" s="66"/>
      <c r="P1298" s="231"/>
      <c r="Q1298" s="193"/>
      <c r="R1298" s="193"/>
    </row>
    <row r="1299" spans="11:18" ht="21" x14ac:dyDescent="0.2">
      <c r="K1299" s="77"/>
      <c r="L1299" s="45"/>
      <c r="M1299" s="111"/>
      <c r="N1299" s="90"/>
      <c r="O1299" s="66"/>
      <c r="P1299" s="231"/>
      <c r="Q1299" s="193"/>
      <c r="R1299" s="193"/>
    </row>
    <row r="1300" spans="11:18" ht="21" x14ac:dyDescent="0.2">
      <c r="K1300" s="77"/>
      <c r="L1300" s="45"/>
      <c r="M1300" s="111"/>
      <c r="N1300" s="89"/>
      <c r="O1300" s="66"/>
      <c r="P1300" s="231"/>
      <c r="Q1300" s="193"/>
      <c r="R1300" s="193"/>
    </row>
    <row r="1301" spans="11:18" ht="21" x14ac:dyDescent="0.2">
      <c r="K1301" s="77"/>
      <c r="L1301" s="45"/>
      <c r="M1301" s="111"/>
      <c r="N1301" s="107"/>
      <c r="O1301" s="98"/>
      <c r="P1301" s="231"/>
      <c r="Q1301" s="193"/>
      <c r="R1301" s="193"/>
    </row>
    <row r="1302" spans="11:18" x14ac:dyDescent="0.2">
      <c r="K1302" s="233"/>
      <c r="L1302" s="232"/>
      <c r="M1302" s="233"/>
      <c r="N1302" s="234"/>
      <c r="O1302" s="232"/>
      <c r="P1302" s="231"/>
      <c r="Q1302" s="193"/>
      <c r="R1302" s="193"/>
    </row>
    <row r="1303" spans="11:18" ht="23.25" x14ac:dyDescent="0.2">
      <c r="K1303" s="77"/>
      <c r="L1303" s="86"/>
      <c r="M1303" s="111"/>
      <c r="N1303" s="104"/>
      <c r="O1303" s="97"/>
      <c r="P1303" s="231"/>
      <c r="Q1303" s="193"/>
      <c r="R1303" s="193"/>
    </row>
    <row r="1304" spans="11:18" ht="23.25" x14ac:dyDescent="0.2">
      <c r="K1304" s="77"/>
      <c r="L1304" s="73"/>
      <c r="M1304" s="25"/>
      <c r="N1304" s="126"/>
      <c r="O1304" s="124"/>
      <c r="P1304" s="231"/>
      <c r="Q1304" s="193"/>
      <c r="R1304" s="193"/>
    </row>
    <row r="1305" spans="11:18" ht="23.25" x14ac:dyDescent="0.2">
      <c r="K1305" s="77"/>
      <c r="L1305" s="73"/>
      <c r="M1305" s="25"/>
      <c r="N1305" s="126"/>
      <c r="O1305" s="124"/>
      <c r="P1305" s="231"/>
      <c r="Q1305" s="193"/>
      <c r="R1305" s="193"/>
    </row>
    <row r="1306" spans="11:18" ht="23.25" x14ac:dyDescent="0.2">
      <c r="K1306" s="77"/>
      <c r="L1306" s="73"/>
      <c r="M1306" s="35"/>
      <c r="N1306" s="130"/>
      <c r="O1306" s="124"/>
      <c r="P1306" s="231"/>
      <c r="Q1306" s="193"/>
      <c r="R1306" s="193"/>
    </row>
    <row r="1307" spans="11:18" ht="23.25" x14ac:dyDescent="0.2">
      <c r="K1307" s="77"/>
      <c r="L1307" s="73"/>
      <c r="M1307" s="72"/>
      <c r="N1307" s="126"/>
      <c r="O1307" s="124"/>
      <c r="P1307" s="231"/>
      <c r="Q1307" s="193"/>
      <c r="R1307" s="193"/>
    </row>
    <row r="1308" spans="11:18" ht="23.25" x14ac:dyDescent="0.2">
      <c r="K1308" s="77"/>
      <c r="L1308" s="73"/>
      <c r="M1308" s="25"/>
      <c r="N1308" s="126"/>
      <c r="O1308" s="145"/>
      <c r="P1308" s="231"/>
      <c r="Q1308" s="193"/>
      <c r="R1308" s="193"/>
    </row>
    <row r="1309" spans="11:18" ht="23.25" x14ac:dyDescent="0.2">
      <c r="K1309" s="77"/>
      <c r="L1309" s="73"/>
      <c r="M1309" s="25"/>
      <c r="N1309" s="126"/>
      <c r="O1309" s="124"/>
      <c r="P1309" s="231"/>
      <c r="Q1309" s="193"/>
      <c r="R1309" s="193"/>
    </row>
    <row r="1310" spans="11:18" ht="23.25" x14ac:dyDescent="0.2">
      <c r="K1310" s="77"/>
      <c r="L1310" s="73"/>
      <c r="M1310" s="25"/>
      <c r="N1310" s="126"/>
      <c r="O1310" s="124"/>
      <c r="P1310" s="231"/>
      <c r="Q1310" s="193"/>
      <c r="R1310" s="193"/>
    </row>
    <row r="1311" spans="11:18" ht="23.25" x14ac:dyDescent="0.2">
      <c r="K1311" s="77"/>
      <c r="L1311" s="73"/>
      <c r="M1311" s="25"/>
      <c r="N1311" s="126"/>
      <c r="O1311" s="124"/>
      <c r="P1311" s="231"/>
      <c r="Q1311" s="193"/>
      <c r="R1311" s="193"/>
    </row>
    <row r="1312" spans="11:18" ht="23.25" x14ac:dyDescent="0.2">
      <c r="K1312" s="77"/>
      <c r="L1312" s="73"/>
      <c r="M1312" s="35"/>
      <c r="N1312" s="126"/>
      <c r="O1312" s="124"/>
      <c r="P1312" s="231"/>
      <c r="Q1312" s="193"/>
      <c r="R1312" s="193"/>
    </row>
    <row r="1313" spans="11:18" ht="23.25" x14ac:dyDescent="0.2">
      <c r="K1313" s="77"/>
      <c r="L1313" s="73"/>
      <c r="M1313" s="69"/>
      <c r="N1313" s="130"/>
      <c r="O1313" s="124"/>
      <c r="P1313" s="231"/>
      <c r="Q1313" s="193"/>
      <c r="R1313" s="193"/>
    </row>
    <row r="1314" spans="11:18" ht="23.25" x14ac:dyDescent="0.2">
      <c r="K1314" s="77"/>
      <c r="L1314" s="73"/>
      <c r="M1314" s="35"/>
      <c r="N1314" s="130"/>
      <c r="O1314" s="124"/>
      <c r="P1314" s="231"/>
      <c r="Q1314" s="193"/>
      <c r="R1314" s="193"/>
    </row>
    <row r="1315" spans="11:18" ht="23.25" x14ac:dyDescent="0.2">
      <c r="K1315" s="77"/>
      <c r="L1315" s="73"/>
      <c r="M1315" s="69"/>
      <c r="N1315" s="130"/>
      <c r="O1315" s="124"/>
      <c r="P1315" s="231"/>
      <c r="Q1315" s="193"/>
      <c r="R1315" s="193"/>
    </row>
    <row r="1316" spans="11:18" ht="23.25" x14ac:dyDescent="0.2">
      <c r="K1316" s="77"/>
      <c r="L1316" s="73"/>
      <c r="M1316" s="25"/>
      <c r="N1316" s="130"/>
      <c r="O1316" s="124"/>
      <c r="P1316" s="231"/>
      <c r="Q1316" s="193"/>
      <c r="R1316" s="193"/>
    </row>
    <row r="1317" spans="11:18" ht="23.25" x14ac:dyDescent="0.2">
      <c r="K1317" s="77"/>
      <c r="L1317" s="73"/>
      <c r="M1317" s="25"/>
      <c r="N1317" s="130"/>
      <c r="O1317" s="124"/>
      <c r="P1317" s="231"/>
      <c r="Q1317" s="193"/>
      <c r="R1317" s="193"/>
    </row>
    <row r="1318" spans="11:18" ht="23.25" x14ac:dyDescent="0.2">
      <c r="K1318" s="77"/>
      <c r="L1318" s="73"/>
      <c r="M1318" s="25"/>
      <c r="N1318" s="130"/>
      <c r="O1318" s="124"/>
      <c r="P1318" s="231"/>
      <c r="Q1318" s="193"/>
      <c r="R1318" s="193"/>
    </row>
    <row r="1319" spans="11:18" ht="23.25" x14ac:dyDescent="0.2">
      <c r="K1319" s="77"/>
      <c r="L1319" s="73"/>
      <c r="M1319" s="35"/>
      <c r="N1319" s="130"/>
      <c r="O1319" s="124"/>
      <c r="P1319" s="231"/>
      <c r="Q1319" s="193"/>
      <c r="R1319" s="193"/>
    </row>
    <row r="1320" spans="11:18" ht="23.25" x14ac:dyDescent="0.2">
      <c r="K1320" s="77"/>
      <c r="L1320" s="73"/>
      <c r="M1320" s="25"/>
      <c r="N1320" s="130"/>
      <c r="O1320" s="124"/>
      <c r="P1320" s="231"/>
      <c r="Q1320" s="193"/>
      <c r="R1320" s="193"/>
    </row>
    <row r="1321" spans="11:18" ht="23.25" x14ac:dyDescent="0.2">
      <c r="K1321" s="77"/>
      <c r="L1321" s="73"/>
      <c r="M1321" s="35"/>
      <c r="N1321" s="130"/>
      <c r="O1321" s="124"/>
      <c r="P1321" s="231"/>
      <c r="Q1321" s="193"/>
      <c r="R1321" s="193"/>
    </row>
    <row r="1322" spans="11:18" ht="23.25" x14ac:dyDescent="0.2">
      <c r="K1322" s="77"/>
      <c r="L1322" s="73"/>
      <c r="M1322" s="25"/>
      <c r="N1322" s="130"/>
      <c r="O1322" s="124"/>
      <c r="P1322" s="231"/>
      <c r="Q1322" s="193"/>
      <c r="R1322" s="193"/>
    </row>
    <row r="1323" spans="11:18" ht="23.25" x14ac:dyDescent="0.2">
      <c r="K1323" s="77"/>
      <c r="L1323" s="73"/>
      <c r="M1323" s="25"/>
      <c r="N1323" s="130"/>
      <c r="O1323" s="124"/>
      <c r="P1323" s="231"/>
      <c r="Q1323" s="193"/>
      <c r="R1323" s="193"/>
    </row>
    <row r="1324" spans="11:18" ht="23.25" x14ac:dyDescent="0.2">
      <c r="K1324" s="77"/>
      <c r="L1324" s="73"/>
      <c r="M1324" s="69"/>
      <c r="N1324" s="130"/>
      <c r="O1324" s="124"/>
      <c r="P1324" s="231"/>
      <c r="Q1324" s="193"/>
      <c r="R1324" s="193"/>
    </row>
    <row r="1325" spans="11:18" ht="23.25" x14ac:dyDescent="0.2">
      <c r="K1325" s="77"/>
      <c r="L1325" s="73"/>
      <c r="M1325" s="25"/>
      <c r="N1325" s="130"/>
      <c r="O1325" s="124"/>
      <c r="P1325" s="231"/>
      <c r="Q1325" s="193"/>
      <c r="R1325" s="193"/>
    </row>
    <row r="1326" spans="11:18" ht="23.25" x14ac:dyDescent="0.2">
      <c r="K1326" s="77"/>
      <c r="L1326" s="73"/>
      <c r="M1326" s="25"/>
      <c r="N1326" s="130"/>
      <c r="O1326" s="124"/>
      <c r="P1326" s="231"/>
      <c r="Q1326" s="193"/>
      <c r="R1326" s="193"/>
    </row>
    <row r="1327" spans="11:18" ht="23.25" x14ac:dyDescent="0.2">
      <c r="K1327" s="77"/>
      <c r="L1327" s="73"/>
      <c r="M1327" s="25"/>
      <c r="N1327" s="130"/>
      <c r="O1327" s="124"/>
      <c r="P1327" s="231"/>
      <c r="Q1327" s="193"/>
      <c r="R1327" s="193"/>
    </row>
    <row r="1328" spans="11:18" ht="21" x14ac:dyDescent="0.2">
      <c r="K1328" s="77"/>
      <c r="L1328" s="45"/>
      <c r="M1328" s="113"/>
      <c r="N1328" s="90"/>
      <c r="O1328" s="66"/>
      <c r="P1328" s="231"/>
      <c r="Q1328" s="193"/>
      <c r="R1328" s="193"/>
    </row>
    <row r="1329" spans="11:18" ht="23.25" x14ac:dyDescent="0.2">
      <c r="K1329" s="77"/>
      <c r="L1329" s="45"/>
      <c r="M1329" s="113"/>
      <c r="N1329" s="93"/>
      <c r="O1329" s="66"/>
      <c r="P1329" s="231"/>
      <c r="Q1329" s="193"/>
      <c r="R1329" s="193"/>
    </row>
    <row r="1330" spans="11:18" ht="21" x14ac:dyDescent="0.2">
      <c r="K1330" s="77"/>
      <c r="L1330" s="45"/>
      <c r="M1330" s="111"/>
      <c r="N1330" s="90"/>
      <c r="O1330" s="66"/>
      <c r="P1330" s="231"/>
      <c r="Q1330" s="193"/>
      <c r="R1330" s="193"/>
    </row>
    <row r="1331" spans="11:18" ht="18.75" x14ac:dyDescent="0.2">
      <c r="K1331" s="77"/>
      <c r="L1331" s="45"/>
      <c r="M1331" s="111"/>
      <c r="N1331" s="108"/>
      <c r="O1331" s="66"/>
      <c r="P1331" s="231"/>
      <c r="Q1331" s="193"/>
      <c r="R1331" s="193"/>
    </row>
    <row r="1332" spans="11:18" ht="23.25" x14ac:dyDescent="0.2">
      <c r="K1332" s="77"/>
      <c r="L1332" s="45"/>
      <c r="M1332" s="111"/>
      <c r="N1332" s="93"/>
      <c r="O1332" s="82"/>
      <c r="P1332" s="231"/>
      <c r="Q1332" s="193"/>
      <c r="R1332" s="193"/>
    </row>
    <row r="1333" spans="11:18" x14ac:dyDescent="0.2">
      <c r="K1333" s="233"/>
      <c r="L1333" s="232"/>
      <c r="M1333" s="233"/>
      <c r="N1333" s="234"/>
      <c r="O1333" s="232"/>
      <c r="P1333" s="231"/>
      <c r="Q1333" s="193"/>
      <c r="R1333" s="193"/>
    </row>
    <row r="1334" spans="11:18" ht="23.25" x14ac:dyDescent="0.2">
      <c r="K1334" s="77"/>
      <c r="L1334" s="25"/>
      <c r="M1334" s="25"/>
      <c r="N1334" s="130"/>
      <c r="O1334" s="124"/>
      <c r="P1334" s="231"/>
      <c r="Q1334" s="193"/>
      <c r="R1334" s="193"/>
    </row>
    <row r="1335" spans="11:18" ht="23.25" x14ac:dyDescent="0.2">
      <c r="K1335" s="77"/>
      <c r="L1335" s="25"/>
      <c r="M1335" s="35"/>
      <c r="N1335" s="130"/>
      <c r="O1335" s="124"/>
      <c r="P1335" s="231"/>
      <c r="Q1335" s="193"/>
      <c r="R1335" s="193"/>
    </row>
    <row r="1336" spans="11:18" ht="23.25" x14ac:dyDescent="0.2">
      <c r="K1336" s="77"/>
      <c r="L1336" s="25"/>
      <c r="M1336" s="35"/>
      <c r="N1336" s="130"/>
      <c r="O1336" s="124"/>
      <c r="P1336" s="231"/>
      <c r="Q1336" s="193"/>
      <c r="R1336" s="193"/>
    </row>
    <row r="1337" spans="11:18" ht="23.25" x14ac:dyDescent="0.2">
      <c r="K1337" s="77"/>
      <c r="L1337" s="25"/>
      <c r="M1337" s="35"/>
      <c r="N1337" s="130"/>
      <c r="O1337" s="124"/>
      <c r="P1337" s="231"/>
      <c r="Q1337" s="193"/>
      <c r="R1337" s="193"/>
    </row>
    <row r="1338" spans="11:18" ht="23.25" x14ac:dyDescent="0.2">
      <c r="K1338" s="77"/>
      <c r="L1338" s="25"/>
      <c r="M1338" s="35"/>
      <c r="N1338" s="130"/>
      <c r="O1338" s="124"/>
      <c r="P1338" s="231"/>
      <c r="Q1338" s="193"/>
      <c r="R1338" s="193"/>
    </row>
    <row r="1339" spans="11:18" ht="23.25" x14ac:dyDescent="0.2">
      <c r="K1339" s="132"/>
      <c r="L1339" s="73"/>
      <c r="M1339" s="189"/>
      <c r="N1339" s="144"/>
      <c r="O1339" s="134"/>
      <c r="P1339" s="231"/>
      <c r="Q1339" s="193"/>
      <c r="R1339" s="193"/>
    </row>
    <row r="1340" spans="11:18" ht="23.25" x14ac:dyDescent="0.2">
      <c r="K1340" s="137"/>
      <c r="L1340" s="128"/>
      <c r="M1340" s="167"/>
      <c r="N1340" s="130"/>
      <c r="O1340" s="124"/>
      <c r="P1340" s="232"/>
      <c r="Q1340" s="193"/>
      <c r="R1340" s="193"/>
    </row>
    <row r="1341" spans="11:18" ht="23.25" x14ac:dyDescent="0.2">
      <c r="K1341" s="137"/>
      <c r="L1341" s="128"/>
      <c r="M1341" s="167"/>
      <c r="N1341" s="130"/>
      <c r="O1341" s="124"/>
      <c r="P1341" s="232"/>
      <c r="Q1341" s="193"/>
      <c r="R1341" s="193"/>
    </row>
    <row r="1342" spans="11:18" ht="23.25" x14ac:dyDescent="0.2">
      <c r="K1342" s="137"/>
      <c r="L1342" s="128"/>
      <c r="M1342" s="167"/>
      <c r="N1342" s="130"/>
      <c r="O1342" s="124"/>
      <c r="P1342" s="232"/>
      <c r="Q1342" s="193"/>
      <c r="R1342" s="193"/>
    </row>
    <row r="1343" spans="11:18" x14ac:dyDescent="0.2">
      <c r="K1343" s="234"/>
      <c r="L1343" s="234"/>
      <c r="M1343" s="234"/>
      <c r="N1343" s="234"/>
      <c r="O1343" s="234"/>
      <c r="P1343" s="232"/>
      <c r="Q1343" s="193"/>
      <c r="R1343" s="193"/>
    </row>
    <row r="1344" spans="11:18" ht="23.25" x14ac:dyDescent="0.2">
      <c r="K1344" s="137"/>
      <c r="L1344" s="25"/>
      <c r="M1344" s="189"/>
      <c r="N1344" s="130"/>
      <c r="O1344" s="124"/>
      <c r="P1344" s="232"/>
      <c r="Q1344" s="193"/>
      <c r="R1344" s="193"/>
    </row>
    <row r="1345" spans="11:18" ht="23.25" x14ac:dyDescent="0.2">
      <c r="K1345" s="137"/>
      <c r="L1345" s="25"/>
      <c r="M1345" s="69"/>
      <c r="N1345" s="130"/>
      <c r="O1345" s="124"/>
      <c r="P1345" s="232"/>
      <c r="Q1345" s="193"/>
      <c r="R1345" s="193"/>
    </row>
    <row r="1346" spans="11:18" ht="23.25" x14ac:dyDescent="0.2">
      <c r="K1346" s="137"/>
      <c r="L1346" s="128"/>
      <c r="M1346" s="167"/>
      <c r="N1346" s="130"/>
      <c r="O1346" s="124"/>
      <c r="P1346" s="232"/>
      <c r="Q1346" s="193"/>
      <c r="R1346" s="193"/>
    </row>
    <row r="1347" spans="11:18" ht="23.25" x14ac:dyDescent="0.2">
      <c r="K1347" s="137"/>
      <c r="L1347" s="128"/>
      <c r="M1347" s="167"/>
      <c r="N1347" s="130"/>
      <c r="O1347" s="124"/>
      <c r="P1347" s="232"/>
      <c r="Q1347" s="193"/>
      <c r="R1347" s="193"/>
    </row>
    <row r="1348" spans="11:18" ht="21" x14ac:dyDescent="0.2">
      <c r="K1348" s="77"/>
      <c r="L1348" s="45"/>
      <c r="M1348" s="111"/>
      <c r="N1348" s="90"/>
      <c r="O1348" s="66"/>
      <c r="P1348" s="231"/>
      <c r="Q1348" s="193"/>
      <c r="R1348" s="193"/>
    </row>
    <row r="1349" spans="11:18" ht="21" x14ac:dyDescent="0.2">
      <c r="K1349" s="77"/>
      <c r="L1349" s="45"/>
      <c r="M1349" s="111"/>
      <c r="N1349" s="90"/>
      <c r="O1349" s="66"/>
      <c r="P1349" s="231"/>
      <c r="Q1349" s="193"/>
      <c r="R1349" s="193"/>
    </row>
    <row r="1350" spans="11:18" ht="21" x14ac:dyDescent="0.2">
      <c r="K1350" s="77"/>
      <c r="L1350" s="45"/>
      <c r="M1350" s="111"/>
      <c r="N1350" s="90"/>
      <c r="O1350" s="66"/>
      <c r="P1350" s="231"/>
      <c r="Q1350" s="193"/>
      <c r="R1350" s="193"/>
    </row>
    <row r="1351" spans="11:18" ht="21.75" thickBot="1" x14ac:dyDescent="0.25">
      <c r="K1351" s="77"/>
      <c r="L1351" s="45"/>
      <c r="M1351" s="111"/>
      <c r="N1351" s="90"/>
      <c r="O1351" s="66"/>
      <c r="P1351" s="231"/>
      <c r="Q1351" s="193"/>
      <c r="R1351" s="193"/>
    </row>
    <row r="1352" spans="11:18" ht="22.5" thickBot="1" x14ac:dyDescent="0.25">
      <c r="K1352" s="205"/>
      <c r="L1352" s="206"/>
      <c r="M1352" s="205"/>
      <c r="N1352" s="207"/>
      <c r="O1352" s="206"/>
      <c r="P1352" s="208"/>
      <c r="Q1352" s="193"/>
      <c r="R1352" s="193"/>
    </row>
    <row r="1353" spans="11:18" ht="23.25" x14ac:dyDescent="0.2">
      <c r="K1353" s="77"/>
      <c r="L1353" s="45"/>
      <c r="M1353" s="111"/>
      <c r="N1353" s="104"/>
      <c r="O1353" s="97"/>
      <c r="P1353" s="231"/>
      <c r="Q1353" s="193"/>
      <c r="R1353" s="193"/>
    </row>
    <row r="1354" spans="11:18" ht="23.25" x14ac:dyDescent="0.2">
      <c r="K1354" s="77"/>
      <c r="L1354" s="45"/>
      <c r="M1354" s="111"/>
      <c r="N1354" s="104"/>
      <c r="O1354" s="97"/>
      <c r="P1354" s="231"/>
      <c r="Q1354" s="193"/>
      <c r="R1354" s="193"/>
    </row>
    <row r="1355" spans="11:18" ht="23.25" x14ac:dyDescent="0.2">
      <c r="K1355" s="77"/>
      <c r="L1355" s="45"/>
      <c r="M1355" s="111"/>
      <c r="N1355" s="104"/>
      <c r="O1355" s="97"/>
      <c r="P1355" s="231"/>
      <c r="Q1355" s="193"/>
      <c r="R1355" s="193"/>
    </row>
    <row r="1356" spans="11:18" ht="23.25" x14ac:dyDescent="0.2">
      <c r="K1356" s="77"/>
      <c r="L1356" s="45"/>
      <c r="M1356" s="111"/>
      <c r="N1356" s="104"/>
      <c r="O1356" s="97"/>
      <c r="P1356" s="231"/>
      <c r="Q1356" s="193"/>
      <c r="R1356" s="193"/>
    </row>
    <row r="1357" spans="11:18" ht="23.25" x14ac:dyDescent="0.2">
      <c r="K1357" s="77"/>
      <c r="L1357" s="45"/>
      <c r="M1357" s="111"/>
      <c r="N1357" s="104"/>
      <c r="O1357" s="97"/>
      <c r="P1357" s="231"/>
      <c r="Q1357" s="193"/>
      <c r="R1357" s="193"/>
    </row>
    <row r="1358" spans="11:18" ht="23.25" x14ac:dyDescent="0.2">
      <c r="K1358" s="77"/>
      <c r="L1358" s="45"/>
      <c r="M1358" s="111"/>
      <c r="N1358" s="104"/>
      <c r="O1358" s="97"/>
      <c r="P1358" s="231"/>
      <c r="Q1358" s="193"/>
      <c r="R1358" s="193"/>
    </row>
    <row r="1359" spans="11:18" ht="23.25" x14ac:dyDescent="0.2">
      <c r="K1359" s="77"/>
      <c r="L1359" s="45"/>
      <c r="M1359" s="111"/>
      <c r="N1359" s="104"/>
      <c r="O1359" s="97"/>
      <c r="P1359" s="231"/>
      <c r="Q1359" s="193"/>
      <c r="R1359" s="193"/>
    </row>
    <row r="1360" spans="11:18" ht="23.25" x14ac:dyDescent="0.2">
      <c r="K1360" s="77"/>
      <c r="L1360" s="45"/>
      <c r="M1360" s="111"/>
      <c r="N1360" s="104"/>
      <c r="O1360" s="97"/>
      <c r="P1360" s="231"/>
      <c r="Q1360" s="193"/>
      <c r="R1360" s="193"/>
    </row>
    <row r="1361" spans="11:18" ht="23.25" x14ac:dyDescent="0.2">
      <c r="K1361" s="77"/>
      <c r="L1361" s="45"/>
      <c r="M1361" s="143"/>
      <c r="N1361" s="104"/>
      <c r="O1361" s="97"/>
      <c r="P1361" s="231"/>
      <c r="Q1361" s="193"/>
      <c r="R1361" s="193"/>
    </row>
    <row r="1362" spans="11:18" ht="23.25" x14ac:dyDescent="0.2">
      <c r="K1362" s="77"/>
      <c r="L1362" s="45"/>
      <c r="M1362" s="111"/>
      <c r="N1362" s="104"/>
      <c r="O1362" s="97"/>
      <c r="P1362" s="231"/>
      <c r="Q1362" s="193"/>
      <c r="R1362" s="193"/>
    </row>
    <row r="1363" spans="11:18" ht="23.25" x14ac:dyDescent="0.2">
      <c r="K1363" s="77"/>
      <c r="L1363" s="25"/>
      <c r="M1363" s="25"/>
      <c r="N1363" s="126"/>
      <c r="O1363" s="124"/>
      <c r="P1363" s="231"/>
      <c r="Q1363" s="193"/>
      <c r="R1363" s="193"/>
    </row>
    <row r="1364" spans="11:18" ht="23.25" x14ac:dyDescent="0.2">
      <c r="K1364" s="77"/>
      <c r="L1364" s="25"/>
      <c r="M1364" s="25"/>
      <c r="N1364" s="126"/>
      <c r="O1364" s="124"/>
      <c r="P1364" s="231"/>
      <c r="Q1364" s="193"/>
      <c r="R1364" s="193"/>
    </row>
    <row r="1365" spans="11:18" ht="23.25" x14ac:dyDescent="0.2">
      <c r="K1365" s="77"/>
      <c r="L1365" s="25"/>
      <c r="M1365" s="25"/>
      <c r="N1365" s="126"/>
      <c r="O1365" s="124"/>
      <c r="P1365" s="231"/>
      <c r="Q1365" s="193"/>
      <c r="R1365" s="193"/>
    </row>
    <row r="1366" spans="11:18" ht="23.25" x14ac:dyDescent="0.2">
      <c r="K1366" s="77"/>
      <c r="L1366" s="25"/>
      <c r="M1366" s="25"/>
      <c r="N1366" s="126"/>
      <c r="O1366" s="124"/>
      <c r="P1366" s="231"/>
      <c r="Q1366" s="193"/>
      <c r="R1366" s="193"/>
    </row>
    <row r="1367" spans="11:18" ht="23.25" x14ac:dyDescent="0.2">
      <c r="K1367" s="77"/>
      <c r="L1367" s="25"/>
      <c r="M1367" s="25"/>
      <c r="N1367" s="126"/>
      <c r="O1367" s="124"/>
      <c r="P1367" s="231"/>
      <c r="Q1367" s="193"/>
      <c r="R1367" s="193"/>
    </row>
    <row r="1368" spans="11:18" ht="21" x14ac:dyDescent="0.3">
      <c r="K1368" s="77"/>
      <c r="L1368" s="25"/>
      <c r="M1368" s="25"/>
      <c r="N1368" s="195"/>
      <c r="O1368" s="124"/>
      <c r="P1368" s="231"/>
      <c r="Q1368" s="193"/>
      <c r="R1368" s="193"/>
    </row>
    <row r="1369" spans="11:18" ht="21" x14ac:dyDescent="0.3">
      <c r="K1369" s="77"/>
      <c r="L1369" s="25"/>
      <c r="M1369" s="25"/>
      <c r="N1369" s="195"/>
      <c r="O1369" s="124"/>
      <c r="P1369" s="231"/>
      <c r="Q1369" s="193"/>
      <c r="R1369" s="193"/>
    </row>
    <row r="1370" spans="11:18" ht="21" x14ac:dyDescent="0.3">
      <c r="K1370" s="77"/>
      <c r="L1370" s="25"/>
      <c r="M1370" s="25"/>
      <c r="N1370" s="195"/>
      <c r="O1370" s="124"/>
      <c r="P1370" s="231"/>
      <c r="Q1370" s="193"/>
      <c r="R1370" s="193"/>
    </row>
    <row r="1371" spans="11:18" ht="21" x14ac:dyDescent="0.3">
      <c r="K1371" s="77"/>
      <c r="L1371" s="25"/>
      <c r="M1371" s="25"/>
      <c r="N1371" s="195"/>
      <c r="O1371" s="124"/>
      <c r="P1371" s="231"/>
      <c r="Q1371" s="193"/>
      <c r="R1371" s="193"/>
    </row>
    <row r="1372" spans="11:18" ht="21" x14ac:dyDescent="0.3">
      <c r="K1372" s="77"/>
      <c r="L1372" s="25"/>
      <c r="M1372" s="25"/>
      <c r="N1372" s="195"/>
      <c r="O1372" s="124"/>
      <c r="P1372" s="231"/>
      <c r="Q1372" s="193"/>
      <c r="R1372" s="193"/>
    </row>
    <row r="1373" spans="11:18" ht="21" x14ac:dyDescent="0.3">
      <c r="K1373" s="77"/>
      <c r="L1373" s="25"/>
      <c r="M1373" s="25"/>
      <c r="N1373" s="195"/>
      <c r="O1373" s="124"/>
      <c r="P1373" s="231"/>
      <c r="Q1373" s="193"/>
      <c r="R1373" s="193"/>
    </row>
    <row r="1374" spans="11:18" ht="21" x14ac:dyDescent="0.3">
      <c r="K1374" s="77"/>
      <c r="L1374" s="25"/>
      <c r="M1374" s="25"/>
      <c r="N1374" s="195"/>
      <c r="O1374" s="124"/>
      <c r="P1374" s="231"/>
      <c r="Q1374" s="193"/>
      <c r="R1374" s="193"/>
    </row>
    <row r="1375" spans="11:18" ht="23.25" x14ac:dyDescent="0.2">
      <c r="K1375" s="77"/>
      <c r="L1375" s="25"/>
      <c r="M1375" s="25"/>
      <c r="N1375" s="126"/>
      <c r="O1375" s="124"/>
      <c r="P1375" s="231"/>
      <c r="Q1375" s="193"/>
      <c r="R1375" s="193"/>
    </row>
    <row r="1376" spans="11:18" ht="23.25" x14ac:dyDescent="0.2">
      <c r="K1376" s="77"/>
      <c r="L1376" s="25"/>
      <c r="M1376" s="25"/>
      <c r="N1376" s="126"/>
      <c r="O1376" s="124"/>
      <c r="P1376" s="231"/>
      <c r="Q1376" s="193"/>
      <c r="R1376" s="193"/>
    </row>
    <row r="1377" spans="11:18" ht="23.25" x14ac:dyDescent="0.2">
      <c r="K1377" s="77"/>
      <c r="L1377" s="25"/>
      <c r="M1377" s="25"/>
      <c r="N1377" s="126"/>
      <c r="O1377" s="124"/>
      <c r="P1377" s="231"/>
      <c r="Q1377" s="193"/>
      <c r="R1377" s="193"/>
    </row>
    <row r="1378" spans="11:18" ht="23.25" x14ac:dyDescent="0.2">
      <c r="K1378" s="77"/>
      <c r="L1378" s="25"/>
      <c r="M1378" s="25"/>
      <c r="N1378" s="126"/>
      <c r="O1378" s="124"/>
      <c r="P1378" s="231"/>
      <c r="Q1378" s="193"/>
      <c r="R1378" s="193"/>
    </row>
    <row r="1379" spans="11:18" ht="23.25" x14ac:dyDescent="0.2">
      <c r="K1379" s="77"/>
      <c r="L1379" s="25"/>
      <c r="M1379" s="25"/>
      <c r="N1379" s="126"/>
      <c r="O1379" s="124"/>
      <c r="P1379" s="231"/>
      <c r="Q1379" s="193"/>
      <c r="R1379" s="193"/>
    </row>
    <row r="1380" spans="11:18" ht="23.25" x14ac:dyDescent="0.2">
      <c r="K1380" s="77"/>
      <c r="L1380" s="25"/>
      <c r="M1380" s="25"/>
      <c r="N1380" s="126"/>
      <c r="O1380" s="124"/>
      <c r="P1380" s="231"/>
      <c r="Q1380" s="193"/>
      <c r="R1380" s="193"/>
    </row>
    <row r="1381" spans="11:18" ht="23.25" x14ac:dyDescent="0.2">
      <c r="K1381" s="77"/>
      <c r="L1381" s="25"/>
      <c r="M1381" s="25"/>
      <c r="N1381" s="126"/>
      <c r="O1381" s="124"/>
      <c r="P1381" s="231"/>
      <c r="Q1381" s="193"/>
      <c r="R1381" s="193"/>
    </row>
    <row r="1382" spans="11:18" ht="23.25" x14ac:dyDescent="0.2">
      <c r="K1382" s="77"/>
      <c r="L1382" s="25"/>
      <c r="M1382" s="25"/>
      <c r="N1382" s="126"/>
      <c r="O1382" s="124"/>
      <c r="P1382" s="231"/>
      <c r="Q1382" s="193"/>
      <c r="R1382" s="193"/>
    </row>
    <row r="1383" spans="11:18" ht="23.25" x14ac:dyDescent="0.2">
      <c r="K1383" s="77"/>
      <c r="L1383" s="25"/>
      <c r="M1383" s="25"/>
      <c r="N1383" s="126"/>
      <c r="O1383" s="124"/>
      <c r="P1383" s="231"/>
      <c r="Q1383" s="193"/>
      <c r="R1383" s="193"/>
    </row>
    <row r="1384" spans="11:18" ht="23.25" x14ac:dyDescent="0.2">
      <c r="K1384" s="77"/>
      <c r="L1384" s="25"/>
      <c r="M1384" s="25"/>
      <c r="N1384" s="130"/>
      <c r="O1384" s="124"/>
      <c r="P1384" s="231"/>
      <c r="Q1384" s="193"/>
      <c r="R1384" s="193"/>
    </row>
    <row r="1385" spans="11:18" ht="23.25" x14ac:dyDescent="0.2">
      <c r="K1385" s="77"/>
      <c r="L1385" s="25"/>
      <c r="M1385" s="25"/>
      <c r="N1385" s="130"/>
      <c r="O1385" s="124"/>
      <c r="P1385" s="231"/>
      <c r="Q1385" s="193"/>
      <c r="R1385" s="193"/>
    </row>
    <row r="1386" spans="11:18" ht="23.25" x14ac:dyDescent="0.2">
      <c r="K1386" s="77"/>
      <c r="L1386" s="25"/>
      <c r="M1386" s="25"/>
      <c r="N1386" s="130"/>
      <c r="O1386" s="124"/>
      <c r="P1386" s="231"/>
      <c r="Q1386" s="193"/>
      <c r="R1386" s="193"/>
    </row>
    <row r="1387" spans="11:18" ht="23.25" x14ac:dyDescent="0.2">
      <c r="K1387" s="77"/>
      <c r="L1387" s="25"/>
      <c r="M1387" s="25"/>
      <c r="N1387" s="130"/>
      <c r="O1387" s="124"/>
      <c r="P1387" s="231"/>
      <c r="Q1387" s="193"/>
      <c r="R1387" s="193"/>
    </row>
    <row r="1388" spans="11:18" ht="23.25" x14ac:dyDescent="0.2">
      <c r="K1388" s="77"/>
      <c r="L1388" s="25"/>
      <c r="M1388" s="25"/>
      <c r="N1388" s="130"/>
      <c r="O1388" s="124"/>
      <c r="P1388" s="231"/>
      <c r="Q1388" s="193"/>
      <c r="R1388" s="193"/>
    </row>
    <row r="1389" spans="11:18" ht="23.25" x14ac:dyDescent="0.2">
      <c r="K1389" s="77"/>
      <c r="L1389" s="25"/>
      <c r="M1389" s="143"/>
      <c r="N1389" s="130"/>
      <c r="O1389" s="124"/>
      <c r="P1389" s="231"/>
      <c r="Q1389" s="193"/>
      <c r="R1389" s="193"/>
    </row>
    <row r="1390" spans="11:18" ht="23.25" x14ac:dyDescent="0.2">
      <c r="K1390" s="77"/>
      <c r="L1390" s="25"/>
      <c r="M1390" s="25"/>
      <c r="N1390" s="130"/>
      <c r="O1390" s="124"/>
      <c r="P1390" s="231"/>
      <c r="Q1390" s="193"/>
      <c r="R1390" s="193"/>
    </row>
    <row r="1391" spans="11:18" ht="23.25" x14ac:dyDescent="0.2">
      <c r="K1391" s="77"/>
      <c r="L1391" s="25"/>
      <c r="M1391" s="25"/>
      <c r="N1391" s="130"/>
      <c r="O1391" s="124"/>
      <c r="P1391" s="231"/>
      <c r="Q1391" s="193"/>
      <c r="R1391" s="193"/>
    </row>
    <row r="1392" spans="11:18" ht="23.25" x14ac:dyDescent="0.2">
      <c r="K1392" s="77"/>
      <c r="L1392" s="73"/>
      <c r="M1392" s="143"/>
      <c r="N1392" s="144"/>
      <c r="O1392" s="134"/>
      <c r="P1392" s="241"/>
      <c r="Q1392" s="193"/>
      <c r="R1392" s="193"/>
    </row>
    <row r="1393" spans="11:18" ht="23.25" x14ac:dyDescent="0.2">
      <c r="K1393" s="75"/>
      <c r="L1393" s="73"/>
      <c r="M1393" s="143"/>
      <c r="N1393" s="130"/>
      <c r="O1393" s="124"/>
      <c r="P1393" s="241"/>
      <c r="Q1393" s="193"/>
      <c r="R1393" s="193"/>
    </row>
    <row r="1394" spans="11:18" ht="23.25" x14ac:dyDescent="0.2">
      <c r="K1394" s="75"/>
      <c r="L1394" s="73"/>
      <c r="M1394" s="25"/>
      <c r="N1394" s="130"/>
      <c r="O1394" s="124"/>
      <c r="P1394" s="241"/>
      <c r="Q1394" s="193"/>
      <c r="R1394" s="193"/>
    </row>
    <row r="1395" spans="11:18" ht="23.25" x14ac:dyDescent="0.2">
      <c r="K1395" s="75"/>
      <c r="L1395" s="73"/>
      <c r="M1395" s="143"/>
      <c r="N1395" s="130"/>
      <c r="O1395" s="124"/>
      <c r="P1395" s="241"/>
      <c r="Q1395" s="193"/>
      <c r="R1395" s="193"/>
    </row>
    <row r="1396" spans="11:18" ht="23.25" x14ac:dyDescent="0.2">
      <c r="K1396" s="75"/>
      <c r="L1396" s="73"/>
      <c r="M1396" s="143"/>
      <c r="N1396" s="130"/>
      <c r="O1396" s="124"/>
      <c r="P1396" s="241"/>
      <c r="Q1396" s="193"/>
      <c r="R1396" s="193"/>
    </row>
    <row r="1397" spans="11:18" ht="23.25" x14ac:dyDescent="0.2">
      <c r="K1397" s="75"/>
      <c r="L1397" s="73"/>
      <c r="M1397" s="25"/>
      <c r="N1397" s="130"/>
      <c r="O1397" s="124"/>
      <c r="P1397" s="241"/>
      <c r="Q1397" s="193"/>
      <c r="R1397" s="193"/>
    </row>
    <row r="1398" spans="11:18" ht="23.25" x14ac:dyDescent="0.2">
      <c r="K1398" s="187"/>
      <c r="L1398" s="73"/>
      <c r="M1398" s="73"/>
      <c r="N1398" s="144"/>
      <c r="O1398" s="134"/>
      <c r="P1398" s="241"/>
      <c r="Q1398" s="193"/>
      <c r="R1398" s="193"/>
    </row>
    <row r="1399" spans="11:18" ht="23.25" x14ac:dyDescent="0.2">
      <c r="K1399" s="137"/>
      <c r="L1399" s="73"/>
      <c r="M1399" s="25"/>
      <c r="N1399" s="130"/>
      <c r="O1399" s="124"/>
      <c r="P1399" s="241"/>
      <c r="Q1399" s="193"/>
      <c r="R1399" s="193"/>
    </row>
    <row r="1400" spans="11:18" ht="23.25" x14ac:dyDescent="0.2">
      <c r="K1400" s="137"/>
      <c r="L1400" s="128"/>
      <c r="M1400" s="128"/>
      <c r="N1400" s="130"/>
      <c r="O1400" s="124"/>
      <c r="P1400" s="241"/>
      <c r="Q1400" s="193"/>
      <c r="R1400" s="193"/>
    </row>
    <row r="1401" spans="11:18" ht="23.25" x14ac:dyDescent="0.2">
      <c r="K1401" s="137"/>
      <c r="L1401" s="128"/>
      <c r="M1401" s="128"/>
      <c r="N1401" s="130"/>
      <c r="O1401" s="124"/>
      <c r="P1401" s="241"/>
      <c r="Q1401" s="193"/>
      <c r="R1401" s="193"/>
    </row>
    <row r="1402" spans="11:18" x14ac:dyDescent="0.2">
      <c r="K1402" s="233"/>
      <c r="L1402" s="232"/>
      <c r="M1402" s="233"/>
      <c r="N1402" s="234"/>
      <c r="O1402" s="232"/>
      <c r="P1402" s="241"/>
      <c r="Q1402" s="193"/>
      <c r="R1402" s="193"/>
    </row>
    <row r="1403" spans="11:18" ht="23.25" x14ac:dyDescent="0.2">
      <c r="K1403" s="77"/>
      <c r="L1403" s="45"/>
      <c r="M1403" s="111"/>
      <c r="N1403" s="104"/>
      <c r="O1403" s="97"/>
      <c r="P1403" s="241"/>
      <c r="Q1403" s="193"/>
      <c r="R1403" s="193"/>
    </row>
    <row r="1404" spans="11:18" ht="23.25" x14ac:dyDescent="0.2">
      <c r="K1404" s="77"/>
      <c r="L1404" s="45"/>
      <c r="M1404" s="111"/>
      <c r="N1404" s="104"/>
      <c r="O1404" s="97"/>
      <c r="P1404" s="241"/>
      <c r="Q1404" s="193"/>
      <c r="R1404" s="193"/>
    </row>
    <row r="1405" spans="11:18" ht="23.25" x14ac:dyDescent="0.2">
      <c r="K1405" s="77"/>
      <c r="L1405" s="45"/>
      <c r="M1405" s="111"/>
      <c r="N1405" s="104"/>
      <c r="O1405" s="97"/>
      <c r="P1405" s="241"/>
      <c r="Q1405" s="193"/>
      <c r="R1405" s="193"/>
    </row>
    <row r="1406" spans="11:18" ht="23.25" x14ac:dyDescent="0.2">
      <c r="K1406" s="78"/>
      <c r="L1406" s="128"/>
      <c r="M1406" s="25"/>
      <c r="N1406" s="126"/>
      <c r="O1406" s="124"/>
      <c r="P1406" s="241"/>
      <c r="Q1406" s="193"/>
      <c r="R1406" s="193"/>
    </row>
    <row r="1407" spans="11:18" ht="23.25" x14ac:dyDescent="0.2">
      <c r="K1407" s="78"/>
      <c r="L1407" s="128"/>
      <c r="M1407" s="25"/>
      <c r="N1407" s="126"/>
      <c r="O1407" s="124"/>
      <c r="P1407" s="231"/>
      <c r="Q1407" s="193"/>
      <c r="R1407" s="193"/>
    </row>
    <row r="1408" spans="11:18" ht="23.25" x14ac:dyDescent="0.2">
      <c r="K1408" s="78"/>
      <c r="L1408" s="25"/>
      <c r="M1408" s="25"/>
      <c r="N1408" s="126"/>
      <c r="O1408" s="124"/>
      <c r="P1408" s="231"/>
      <c r="Q1408" s="193"/>
      <c r="R1408" s="193"/>
    </row>
    <row r="1409" spans="11:18" ht="20.25" x14ac:dyDescent="0.3">
      <c r="K1409" s="78"/>
      <c r="L1409" s="25"/>
      <c r="M1409" s="25"/>
      <c r="N1409" s="195"/>
      <c r="O1409" s="252"/>
      <c r="P1409" s="231"/>
      <c r="Q1409" s="193"/>
      <c r="R1409" s="193"/>
    </row>
    <row r="1410" spans="11:18" ht="23.25" x14ac:dyDescent="0.2">
      <c r="K1410" s="78"/>
      <c r="L1410" s="25"/>
      <c r="M1410" s="25"/>
      <c r="N1410" s="126"/>
      <c r="O1410" s="124"/>
      <c r="P1410" s="231"/>
      <c r="Q1410" s="193"/>
      <c r="R1410" s="193"/>
    </row>
    <row r="1411" spans="11:18" ht="23.25" x14ac:dyDescent="0.2">
      <c r="K1411" s="78"/>
      <c r="L1411" s="25"/>
      <c r="M1411" s="73"/>
      <c r="N1411" s="126"/>
      <c r="O1411" s="124"/>
      <c r="P1411" s="231"/>
      <c r="Q1411" s="193"/>
      <c r="R1411" s="193"/>
    </row>
    <row r="1412" spans="11:18" ht="23.25" x14ac:dyDescent="0.2">
      <c r="K1412" s="78"/>
      <c r="L1412" s="25"/>
      <c r="M1412" s="25"/>
      <c r="N1412" s="126"/>
      <c r="O1412" s="124"/>
      <c r="P1412" s="231"/>
      <c r="Q1412" s="193"/>
      <c r="R1412" s="193"/>
    </row>
    <row r="1413" spans="11:18" ht="23.25" x14ac:dyDescent="0.2">
      <c r="K1413" s="78"/>
      <c r="L1413" s="25"/>
      <c r="M1413" s="25"/>
      <c r="N1413" s="126"/>
      <c r="O1413" s="124"/>
      <c r="P1413" s="231"/>
      <c r="Q1413" s="193"/>
      <c r="R1413" s="193"/>
    </row>
    <row r="1414" spans="11:18" ht="23.25" x14ac:dyDescent="0.2">
      <c r="K1414" s="78"/>
      <c r="L1414" s="25"/>
      <c r="M1414" s="25"/>
      <c r="N1414" s="126"/>
      <c r="O1414" s="124"/>
      <c r="P1414" s="231"/>
      <c r="Q1414" s="193"/>
      <c r="R1414" s="193"/>
    </row>
    <row r="1415" spans="11:18" ht="23.25" x14ac:dyDescent="0.2">
      <c r="K1415" s="78"/>
      <c r="L1415" s="25"/>
      <c r="M1415" s="25"/>
      <c r="N1415" s="126"/>
      <c r="O1415" s="124"/>
      <c r="P1415" s="231"/>
      <c r="Q1415" s="193"/>
      <c r="R1415" s="193"/>
    </row>
    <row r="1416" spans="11:18" ht="23.25" x14ac:dyDescent="0.2">
      <c r="K1416" s="78"/>
      <c r="L1416" s="25"/>
      <c r="M1416" s="25"/>
      <c r="N1416" s="126"/>
      <c r="O1416" s="124"/>
      <c r="P1416" s="231"/>
      <c r="Q1416" s="193"/>
      <c r="R1416" s="193"/>
    </row>
    <row r="1417" spans="11:18" ht="23.25" x14ac:dyDescent="0.2">
      <c r="K1417" s="78"/>
      <c r="L1417" s="25"/>
      <c r="M1417" s="25"/>
      <c r="N1417" s="126"/>
      <c r="O1417" s="124"/>
      <c r="P1417" s="231"/>
      <c r="Q1417" s="193"/>
      <c r="R1417" s="193"/>
    </row>
    <row r="1418" spans="11:18" ht="23.25" x14ac:dyDescent="0.2">
      <c r="K1418" s="78"/>
      <c r="L1418" s="25"/>
      <c r="M1418" s="25"/>
      <c r="N1418" s="130"/>
      <c r="O1418" s="124"/>
      <c r="P1418" s="231"/>
      <c r="Q1418" s="193"/>
      <c r="R1418" s="193"/>
    </row>
    <row r="1419" spans="11:18" ht="23.25" x14ac:dyDescent="0.2">
      <c r="K1419" s="78"/>
      <c r="L1419" s="25"/>
      <c r="M1419" s="73"/>
      <c r="N1419" s="130"/>
      <c r="O1419" s="124"/>
      <c r="P1419" s="231"/>
      <c r="Q1419" s="193"/>
      <c r="R1419" s="193"/>
    </row>
    <row r="1420" spans="11:18" ht="23.25" x14ac:dyDescent="0.2">
      <c r="K1420" s="78"/>
      <c r="L1420" s="25"/>
      <c r="M1420" s="25"/>
      <c r="N1420" s="130"/>
      <c r="O1420" s="124"/>
      <c r="P1420" s="231"/>
      <c r="Q1420" s="193"/>
      <c r="R1420" s="193"/>
    </row>
    <row r="1421" spans="11:18" ht="23.25" x14ac:dyDescent="0.2">
      <c r="K1421" s="78"/>
      <c r="L1421" s="25"/>
      <c r="M1421" s="73"/>
      <c r="N1421" s="130"/>
      <c r="O1421" s="124"/>
      <c r="P1421" s="231"/>
      <c r="Q1421" s="193"/>
      <c r="R1421" s="193"/>
    </row>
    <row r="1422" spans="11:18" ht="23.25" x14ac:dyDescent="0.2">
      <c r="K1422" s="78"/>
      <c r="L1422" s="25"/>
      <c r="M1422" s="73"/>
      <c r="N1422" s="130"/>
      <c r="O1422" s="124"/>
      <c r="P1422" s="231"/>
      <c r="Q1422" s="193"/>
      <c r="R1422" s="193"/>
    </row>
    <row r="1423" spans="11:18" ht="23.25" x14ac:dyDescent="0.2">
      <c r="K1423" s="78"/>
      <c r="L1423" s="25"/>
      <c r="M1423" s="25"/>
      <c r="N1423" s="130"/>
      <c r="O1423" s="124"/>
      <c r="P1423" s="231"/>
      <c r="Q1423" s="193"/>
      <c r="R1423" s="193"/>
    </row>
    <row r="1424" spans="11:18" ht="23.25" x14ac:dyDescent="0.2">
      <c r="K1424" s="78"/>
      <c r="L1424" s="25"/>
      <c r="M1424" s="25"/>
      <c r="N1424" s="130"/>
      <c r="O1424" s="124"/>
      <c r="P1424" s="231"/>
      <c r="Q1424" s="193"/>
      <c r="R1424" s="193"/>
    </row>
    <row r="1425" spans="11:18" ht="23.25" x14ac:dyDescent="0.2">
      <c r="K1425" s="78"/>
      <c r="L1425" s="25"/>
      <c r="M1425" s="25"/>
      <c r="N1425" s="130"/>
      <c r="O1425" s="124"/>
      <c r="P1425" s="231"/>
      <c r="Q1425" s="193"/>
      <c r="R1425" s="193"/>
    </row>
    <row r="1426" spans="11:18" ht="21" x14ac:dyDescent="0.2">
      <c r="K1426" s="78"/>
      <c r="L1426" s="45"/>
      <c r="M1426" s="111"/>
      <c r="N1426" s="90"/>
      <c r="O1426" s="66"/>
      <c r="P1426" s="231"/>
      <c r="Q1426" s="193"/>
      <c r="R1426" s="193"/>
    </row>
    <row r="1427" spans="11:18" x14ac:dyDescent="0.2">
      <c r="K1427" s="233"/>
      <c r="L1427" s="233"/>
      <c r="M1427" s="233"/>
      <c r="N1427" s="233"/>
      <c r="O1427" s="233"/>
      <c r="P1427" s="231"/>
      <c r="Q1427" s="193"/>
      <c r="R1427" s="193"/>
    </row>
    <row r="1428" spans="11:18" ht="23.25" x14ac:dyDescent="0.2">
      <c r="K1428" s="78"/>
      <c r="L1428" s="111"/>
      <c r="M1428" s="73"/>
      <c r="N1428" s="130"/>
      <c r="O1428" s="124"/>
      <c r="P1428" s="231"/>
      <c r="Q1428" s="193"/>
      <c r="R1428" s="193"/>
    </row>
    <row r="1429" spans="11:18" ht="23.25" x14ac:dyDescent="0.2">
      <c r="K1429" s="78"/>
      <c r="L1429" s="45"/>
      <c r="M1429" s="111"/>
      <c r="N1429" s="93"/>
      <c r="O1429" s="66"/>
      <c r="P1429" s="231"/>
      <c r="Q1429" s="193"/>
      <c r="R1429" s="193"/>
    </row>
    <row r="1430" spans="11:18" ht="23.25" x14ac:dyDescent="0.2">
      <c r="K1430" s="78"/>
      <c r="L1430" s="45"/>
      <c r="M1430" s="111"/>
      <c r="N1430" s="93"/>
      <c r="O1430" s="66"/>
      <c r="P1430" s="231"/>
      <c r="Q1430" s="193"/>
      <c r="R1430" s="193"/>
    </row>
    <row r="1431" spans="11:18" x14ac:dyDescent="0.2">
      <c r="K1431" s="233"/>
      <c r="L1431" s="233"/>
      <c r="M1431" s="233"/>
      <c r="N1431" s="233"/>
      <c r="O1431" s="233"/>
      <c r="P1431" s="231"/>
      <c r="Q1431" s="193"/>
      <c r="R1431" s="193"/>
    </row>
    <row r="1432" spans="11:18" ht="23.25" x14ac:dyDescent="0.2">
      <c r="K1432" s="78"/>
      <c r="L1432" s="25"/>
      <c r="M1432" s="25"/>
      <c r="N1432" s="130"/>
      <c r="O1432" s="124"/>
      <c r="P1432" s="231"/>
      <c r="Q1432" s="193"/>
      <c r="R1432" s="193"/>
    </row>
    <row r="1433" spans="11:18" ht="23.25" x14ac:dyDescent="0.2">
      <c r="K1433" s="78"/>
      <c r="L1433" s="25"/>
      <c r="M1433" s="25"/>
      <c r="N1433" s="130"/>
      <c r="O1433" s="124"/>
      <c r="P1433" s="231"/>
      <c r="Q1433" s="193"/>
      <c r="R1433" s="193"/>
    </row>
    <row r="1434" spans="11:18" ht="23.25" x14ac:dyDescent="0.2">
      <c r="K1434" s="78"/>
      <c r="L1434" s="25"/>
      <c r="M1434" s="73"/>
      <c r="N1434" s="130"/>
      <c r="O1434" s="124"/>
      <c r="P1434" s="231"/>
      <c r="Q1434" s="193"/>
      <c r="R1434" s="193"/>
    </row>
    <row r="1435" spans="11:18" ht="23.25" x14ac:dyDescent="0.2">
      <c r="K1435" s="78"/>
      <c r="L1435" s="25"/>
      <c r="M1435" s="25"/>
      <c r="N1435" s="130"/>
      <c r="O1435" s="124"/>
      <c r="P1435" s="231"/>
      <c r="Q1435" s="193"/>
      <c r="R1435" s="193"/>
    </row>
    <row r="1436" spans="11:18" ht="21" x14ac:dyDescent="0.2">
      <c r="K1436" s="78"/>
      <c r="L1436" s="45"/>
      <c r="M1436" s="111"/>
      <c r="N1436" s="90"/>
      <c r="O1436" s="66"/>
      <c r="P1436" s="231"/>
      <c r="Q1436" s="193"/>
      <c r="R1436" s="193"/>
    </row>
    <row r="1437" spans="11:18" ht="18.75" x14ac:dyDescent="0.2">
      <c r="K1437" s="78"/>
      <c r="L1437" s="45"/>
      <c r="M1437" s="111"/>
      <c r="N1437" s="87"/>
      <c r="O1437" s="66"/>
      <c r="P1437" s="231"/>
      <c r="Q1437" s="193"/>
      <c r="R1437" s="193"/>
    </row>
    <row r="1438" spans="11:18" x14ac:dyDescent="0.2">
      <c r="K1438" s="233"/>
      <c r="L1438" s="232"/>
      <c r="M1438" s="233"/>
      <c r="N1438" s="234"/>
      <c r="O1438" s="232"/>
      <c r="P1438" s="231"/>
      <c r="Q1438" s="193"/>
      <c r="R1438" s="193"/>
    </row>
    <row r="1439" spans="11:18" ht="23.25" x14ac:dyDescent="0.2">
      <c r="K1439" s="78"/>
      <c r="L1439" s="25"/>
      <c r="M1439" s="25"/>
      <c r="N1439" s="126"/>
      <c r="O1439" s="124"/>
      <c r="P1439" s="231"/>
      <c r="Q1439" s="193"/>
      <c r="R1439" s="193"/>
    </row>
    <row r="1440" spans="11:18" ht="23.25" x14ac:dyDescent="0.2">
      <c r="K1440" s="78"/>
      <c r="L1440" s="25"/>
      <c r="M1440" s="25"/>
      <c r="N1440" s="130"/>
      <c r="O1440" s="124"/>
      <c r="P1440" s="231"/>
      <c r="Q1440" s="193"/>
      <c r="R1440" s="193"/>
    </row>
    <row r="1441" spans="11:18" ht="23.25" x14ac:dyDescent="0.2">
      <c r="K1441" s="78"/>
      <c r="L1441" s="25"/>
      <c r="M1441" s="25"/>
      <c r="N1441" s="130"/>
      <c r="O1441" s="124"/>
      <c r="P1441" s="231"/>
      <c r="Q1441" s="193"/>
      <c r="R1441" s="193"/>
    </row>
    <row r="1442" spans="11:18" ht="18.75" x14ac:dyDescent="0.2">
      <c r="K1442" s="78"/>
      <c r="L1442" s="45"/>
      <c r="M1442" s="111"/>
      <c r="N1442" s="100"/>
      <c r="O1442" s="66"/>
      <c r="P1442" s="231"/>
      <c r="Q1442" s="193"/>
      <c r="R1442" s="193"/>
    </row>
    <row r="1443" spans="11:18" ht="18.75" x14ac:dyDescent="0.2">
      <c r="K1443" s="78"/>
      <c r="L1443" s="45"/>
      <c r="M1443" s="111"/>
      <c r="N1443" s="106"/>
      <c r="O1443" s="66"/>
      <c r="P1443" s="231"/>
      <c r="Q1443" s="193"/>
      <c r="R1443" s="193"/>
    </row>
    <row r="1444" spans="11:18" ht="15.75" x14ac:dyDescent="0.2">
      <c r="K1444" s="78"/>
      <c r="L1444" s="45"/>
      <c r="M1444" s="111"/>
      <c r="N1444" s="106"/>
      <c r="O1444" s="49"/>
      <c r="P1444" s="231"/>
      <c r="Q1444" s="193"/>
      <c r="R1444" s="193"/>
    </row>
    <row r="1445" spans="11:18" x14ac:dyDescent="0.2">
      <c r="K1445" s="233"/>
      <c r="L1445" s="232"/>
      <c r="M1445" s="233"/>
      <c r="N1445" s="234"/>
      <c r="O1445" s="232"/>
      <c r="P1445" s="231"/>
      <c r="Q1445" s="193"/>
      <c r="R1445" s="193"/>
    </row>
    <row r="1446" spans="11:18" ht="23.25" x14ac:dyDescent="0.2">
      <c r="K1446" s="78"/>
      <c r="L1446" s="25"/>
      <c r="M1446" s="25"/>
      <c r="N1446" s="130"/>
      <c r="O1446" s="124"/>
      <c r="P1446" s="231"/>
      <c r="Q1446" s="193"/>
      <c r="R1446" s="193"/>
    </row>
    <row r="1447" spans="11:18" ht="23.25" x14ac:dyDescent="0.2">
      <c r="K1447" s="78"/>
      <c r="L1447" s="25"/>
      <c r="M1447" s="73"/>
      <c r="N1447" s="130"/>
      <c r="O1447" s="124"/>
      <c r="P1447" s="231"/>
      <c r="Q1447" s="193"/>
      <c r="R1447" s="193"/>
    </row>
    <row r="1448" spans="11:18" ht="23.25" x14ac:dyDescent="0.2">
      <c r="K1448" s="78"/>
      <c r="L1448" s="25"/>
      <c r="M1448" s="25"/>
      <c r="N1448" s="130"/>
      <c r="O1448" s="124"/>
      <c r="P1448" s="231"/>
      <c r="Q1448" s="193"/>
      <c r="R1448" s="193"/>
    </row>
    <row r="1449" spans="11:18" ht="23.25" x14ac:dyDescent="0.2">
      <c r="K1449" s="78"/>
      <c r="L1449" s="25"/>
      <c r="M1449" s="25"/>
      <c r="N1449" s="130"/>
      <c r="O1449" s="124"/>
      <c r="P1449" s="231"/>
      <c r="Q1449" s="193"/>
      <c r="R1449" s="193"/>
    </row>
    <row r="1450" spans="11:18" ht="24" thickBot="1" x14ac:dyDescent="0.25">
      <c r="K1450" s="78"/>
      <c r="L1450" s="25"/>
      <c r="M1450" s="25"/>
      <c r="N1450" s="130"/>
      <c r="O1450" s="124"/>
      <c r="P1450" s="231"/>
      <c r="Q1450" s="193"/>
      <c r="R1450" s="193"/>
    </row>
    <row r="1451" spans="11:18" ht="22.5" thickBot="1" x14ac:dyDescent="0.25">
      <c r="K1451" s="205"/>
      <c r="L1451" s="206"/>
      <c r="M1451" s="205"/>
      <c r="N1451" s="207"/>
      <c r="O1451" s="206"/>
      <c r="P1451" s="208"/>
      <c r="Q1451" s="193"/>
      <c r="R1451" s="193"/>
    </row>
    <row r="1452" spans="11:18" ht="23.25" x14ac:dyDescent="0.2">
      <c r="K1452" s="77"/>
      <c r="L1452" s="22"/>
      <c r="M1452" s="113"/>
      <c r="N1452" s="104"/>
      <c r="O1452" s="97"/>
      <c r="P1452" s="231"/>
      <c r="Q1452" s="193"/>
      <c r="R1452" s="193"/>
    </row>
    <row r="1453" spans="11:18" ht="23.25" x14ac:dyDescent="0.2">
      <c r="K1453" s="78"/>
      <c r="L1453" s="22"/>
      <c r="M1453" s="39"/>
      <c r="N1453" s="126"/>
      <c r="O1453" s="124"/>
      <c r="P1453" s="231"/>
      <c r="Q1453" s="193"/>
      <c r="R1453" s="193"/>
    </row>
    <row r="1454" spans="11:18" ht="23.25" x14ac:dyDescent="0.2">
      <c r="K1454" s="78"/>
      <c r="L1454" s="22"/>
      <c r="M1454" s="39"/>
      <c r="N1454" s="126"/>
      <c r="O1454" s="124"/>
      <c r="P1454" s="231"/>
      <c r="Q1454" s="193"/>
      <c r="R1454" s="193"/>
    </row>
    <row r="1455" spans="11:18" ht="23.25" x14ac:dyDescent="0.2">
      <c r="K1455" s="78"/>
      <c r="L1455" s="22"/>
      <c r="M1455" s="39"/>
      <c r="N1455" s="130"/>
      <c r="O1455" s="124"/>
      <c r="P1455" s="231"/>
      <c r="Q1455" s="193"/>
      <c r="R1455" s="193"/>
    </row>
    <row r="1456" spans="11:18" ht="23.25" x14ac:dyDescent="0.2">
      <c r="K1456" s="78"/>
      <c r="L1456" s="22"/>
      <c r="M1456" s="39"/>
      <c r="N1456" s="130"/>
      <c r="O1456" s="124"/>
      <c r="P1456" s="231"/>
      <c r="Q1456" s="193"/>
      <c r="R1456" s="193"/>
    </row>
    <row r="1457" spans="11:18" ht="23.25" x14ac:dyDescent="0.2">
      <c r="K1457" s="78"/>
      <c r="L1457" s="22"/>
      <c r="M1457" s="25"/>
      <c r="N1457" s="130"/>
      <c r="O1457" s="124"/>
      <c r="P1457" s="231"/>
      <c r="Q1457" s="193"/>
      <c r="R1457" s="193"/>
    </row>
    <row r="1458" spans="11:18" ht="23.25" x14ac:dyDescent="0.2">
      <c r="K1458" s="78"/>
      <c r="L1458" s="22"/>
      <c r="M1458" s="39"/>
      <c r="N1458" s="130"/>
      <c r="O1458" s="124"/>
      <c r="P1458" s="231"/>
      <c r="Q1458" s="193"/>
      <c r="R1458" s="193"/>
    </row>
    <row r="1459" spans="11:18" ht="23.25" x14ac:dyDescent="0.2">
      <c r="K1459" s="78"/>
      <c r="L1459" s="22"/>
      <c r="M1459" s="22"/>
      <c r="N1459" s="130"/>
      <c r="O1459" s="124"/>
      <c r="P1459" s="231"/>
      <c r="Q1459" s="193"/>
      <c r="R1459" s="193"/>
    </row>
    <row r="1460" spans="11:18" ht="23.25" x14ac:dyDescent="0.2">
      <c r="K1460" s="78"/>
      <c r="L1460" s="22"/>
      <c r="M1460" s="47"/>
      <c r="N1460" s="130"/>
      <c r="O1460" s="124"/>
      <c r="P1460" s="231"/>
      <c r="Q1460" s="193"/>
      <c r="R1460" s="193"/>
    </row>
    <row r="1461" spans="11:18" ht="23.25" x14ac:dyDescent="0.2">
      <c r="K1461" s="78"/>
      <c r="L1461" s="22"/>
      <c r="M1461" s="25"/>
      <c r="N1461" s="130"/>
      <c r="O1461" s="124"/>
      <c r="P1461" s="231"/>
      <c r="Q1461" s="193"/>
      <c r="R1461" s="193"/>
    </row>
    <row r="1462" spans="11:18" ht="23.25" x14ac:dyDescent="0.2">
      <c r="K1462" s="78"/>
      <c r="L1462" s="22"/>
      <c r="M1462" s="22"/>
      <c r="N1462" s="130"/>
      <c r="O1462" s="124"/>
      <c r="P1462" s="231"/>
      <c r="Q1462" s="193"/>
      <c r="R1462" s="193"/>
    </row>
    <row r="1463" spans="11:18" ht="23.25" x14ac:dyDescent="0.2">
      <c r="K1463" s="78"/>
      <c r="L1463" s="22"/>
      <c r="M1463" s="35"/>
      <c r="N1463" s="130"/>
      <c r="O1463" s="124"/>
      <c r="P1463" s="231"/>
      <c r="Q1463" s="193"/>
      <c r="R1463" s="193"/>
    </row>
    <row r="1464" spans="11:18" ht="23.25" x14ac:dyDescent="0.2">
      <c r="K1464" s="78"/>
      <c r="L1464" s="22"/>
      <c r="M1464" s="31"/>
      <c r="N1464" s="150"/>
      <c r="O1464" s="124"/>
      <c r="P1464" s="231"/>
      <c r="Q1464" s="193"/>
      <c r="R1464" s="193"/>
    </row>
    <row r="1465" spans="11:18" ht="23.25" x14ac:dyDescent="0.2">
      <c r="K1465" s="78"/>
      <c r="L1465" s="22"/>
      <c r="M1465" s="31"/>
      <c r="N1465" s="130"/>
      <c r="O1465" s="211"/>
      <c r="P1465" s="231"/>
      <c r="Q1465" s="193"/>
      <c r="R1465" s="193"/>
    </row>
    <row r="1466" spans="11:18" ht="21" x14ac:dyDescent="0.2">
      <c r="K1466" s="78"/>
      <c r="L1466" s="22"/>
      <c r="M1466" s="114"/>
      <c r="N1466" s="90"/>
      <c r="O1466" s="84"/>
      <c r="P1466" s="231"/>
      <c r="Q1466" s="193"/>
      <c r="R1466" s="193"/>
    </row>
    <row r="1467" spans="11:18" ht="23.25" x14ac:dyDescent="0.2">
      <c r="K1467" s="78"/>
      <c r="L1467" s="22"/>
      <c r="M1467" s="114"/>
      <c r="N1467" s="93"/>
      <c r="O1467" s="66"/>
      <c r="P1467" s="231"/>
      <c r="Q1467" s="193"/>
      <c r="R1467" s="193"/>
    </row>
    <row r="1468" spans="11:18" x14ac:dyDescent="0.2">
      <c r="K1468" s="233"/>
      <c r="L1468" s="232"/>
      <c r="M1468" s="233"/>
      <c r="N1468" s="234"/>
      <c r="O1468" s="232"/>
      <c r="P1468" s="231"/>
      <c r="Q1468" s="193"/>
      <c r="R1468" s="193"/>
    </row>
    <row r="1469" spans="11:18" ht="23.25" x14ac:dyDescent="0.2">
      <c r="K1469" s="131"/>
      <c r="L1469" s="218"/>
      <c r="M1469" s="25"/>
      <c r="N1469" s="126"/>
      <c r="O1469" s="124"/>
      <c r="P1469" s="231"/>
      <c r="Q1469" s="193"/>
      <c r="R1469" s="193"/>
    </row>
    <row r="1470" spans="11:18" ht="18.75" x14ac:dyDescent="0.2">
      <c r="K1470" s="78"/>
      <c r="L1470" s="45"/>
      <c r="M1470" s="112"/>
      <c r="N1470" s="109"/>
      <c r="O1470" s="84"/>
      <c r="P1470" s="231"/>
      <c r="Q1470" s="193"/>
      <c r="R1470" s="193"/>
    </row>
    <row r="1471" spans="11:18" ht="18.75" x14ac:dyDescent="0.2">
      <c r="K1471" s="78"/>
      <c r="L1471" s="45"/>
      <c r="M1471" s="111"/>
      <c r="N1471" s="109"/>
      <c r="O1471" s="84"/>
      <c r="P1471" s="231"/>
      <c r="Q1471" s="193"/>
      <c r="R1471" s="193"/>
    </row>
    <row r="1472" spans="11:18" ht="18.75" x14ac:dyDescent="0.2">
      <c r="K1472" s="78"/>
      <c r="L1472" s="45"/>
      <c r="M1472" s="111"/>
      <c r="N1472" s="109"/>
      <c r="O1472" s="84"/>
      <c r="P1472" s="231"/>
      <c r="Q1472" s="193"/>
      <c r="R1472" s="193"/>
    </row>
    <row r="1473" spans="11:18" x14ac:dyDescent="0.2">
      <c r="K1473" s="233"/>
      <c r="L1473" s="232"/>
      <c r="M1473" s="233"/>
      <c r="N1473" s="234"/>
      <c r="O1473" s="232"/>
      <c r="P1473" s="231"/>
      <c r="Q1473" s="193"/>
      <c r="R1473" s="193"/>
    </row>
    <row r="1474" spans="11:18" ht="23.25" x14ac:dyDescent="0.2">
      <c r="K1474" s="78"/>
      <c r="L1474" s="22"/>
      <c r="M1474" s="209"/>
      <c r="N1474" s="149"/>
      <c r="O1474" s="138"/>
      <c r="P1474" s="231"/>
      <c r="Q1474" s="193"/>
      <c r="R1474" s="193"/>
    </row>
    <row r="1475" spans="11:18" ht="23.25" x14ac:dyDescent="0.2">
      <c r="K1475" s="78"/>
      <c r="L1475" s="22"/>
      <c r="M1475" s="209"/>
      <c r="N1475" s="126"/>
      <c r="O1475" s="124"/>
      <c r="P1475" s="231"/>
      <c r="Q1475" s="193"/>
      <c r="R1475" s="193"/>
    </row>
    <row r="1476" spans="11:18" ht="23.25" x14ac:dyDescent="0.2">
      <c r="K1476" s="78"/>
      <c r="L1476" s="22"/>
      <c r="M1476" s="209"/>
      <c r="N1476" s="126"/>
      <c r="O1476" s="124"/>
      <c r="P1476" s="231"/>
      <c r="Q1476" s="193"/>
      <c r="R1476" s="193"/>
    </row>
    <row r="1477" spans="11:18" ht="23.25" x14ac:dyDescent="0.2">
      <c r="K1477" s="78"/>
      <c r="L1477" s="22"/>
      <c r="M1477" s="39"/>
      <c r="N1477" s="126"/>
      <c r="O1477" s="124"/>
      <c r="P1477" s="231"/>
      <c r="Q1477" s="193"/>
      <c r="R1477" s="193"/>
    </row>
    <row r="1478" spans="11:18" ht="23.25" x14ac:dyDescent="0.2">
      <c r="K1478" s="78"/>
      <c r="L1478" s="22"/>
      <c r="M1478" s="39"/>
      <c r="N1478" s="126"/>
      <c r="O1478" s="124"/>
      <c r="P1478" s="231"/>
      <c r="Q1478" s="193"/>
      <c r="R1478" s="193"/>
    </row>
    <row r="1479" spans="11:18" ht="23.25" x14ac:dyDescent="0.2">
      <c r="K1479" s="78"/>
      <c r="L1479" s="22"/>
      <c r="M1479" s="39"/>
      <c r="N1479" s="126"/>
      <c r="O1479" s="124"/>
      <c r="P1479" s="231"/>
      <c r="Q1479" s="193"/>
      <c r="R1479" s="193"/>
    </row>
    <row r="1480" spans="11:18" ht="23.25" x14ac:dyDescent="0.2">
      <c r="K1480" s="78"/>
      <c r="L1480" s="22"/>
      <c r="M1480" s="209"/>
      <c r="N1480" s="130"/>
      <c r="O1480" s="124"/>
      <c r="P1480" s="231"/>
      <c r="Q1480" s="193"/>
      <c r="R1480" s="193"/>
    </row>
    <row r="1481" spans="11:18" ht="23.25" x14ac:dyDescent="0.2">
      <c r="K1481" s="78"/>
      <c r="L1481" s="22"/>
      <c r="M1481" s="209"/>
      <c r="N1481" s="130"/>
      <c r="O1481" s="124"/>
      <c r="P1481" s="231"/>
      <c r="Q1481" s="193"/>
      <c r="R1481" s="193"/>
    </row>
    <row r="1482" spans="11:18" ht="23.25" x14ac:dyDescent="0.2">
      <c r="K1482" s="78"/>
      <c r="L1482" s="22"/>
      <c r="M1482" s="209"/>
      <c r="N1482" s="130"/>
      <c r="O1482" s="124"/>
      <c r="P1482" s="231"/>
      <c r="Q1482" s="193"/>
      <c r="R1482" s="193"/>
    </row>
    <row r="1483" spans="11:18" ht="23.25" x14ac:dyDescent="0.2">
      <c r="K1483" s="78"/>
      <c r="L1483" s="22"/>
      <c r="M1483" s="209"/>
      <c r="N1483" s="130"/>
      <c r="O1483" s="124"/>
      <c r="P1483" s="231"/>
      <c r="Q1483" s="193"/>
      <c r="R1483" s="193"/>
    </row>
    <row r="1484" spans="11:18" ht="23.25" x14ac:dyDescent="0.2">
      <c r="K1484" s="140"/>
      <c r="L1484" s="22"/>
      <c r="M1484" s="39"/>
      <c r="N1484" s="130"/>
      <c r="O1484" s="124"/>
      <c r="P1484" s="231"/>
      <c r="Q1484" s="193"/>
      <c r="R1484" s="193"/>
    </row>
    <row r="1485" spans="11:18" ht="23.25" x14ac:dyDescent="0.2">
      <c r="K1485" s="140"/>
      <c r="L1485" s="39"/>
      <c r="M1485" s="39"/>
      <c r="N1485" s="130"/>
      <c r="O1485" s="124"/>
      <c r="P1485" s="231"/>
      <c r="Q1485" s="193"/>
      <c r="R1485" s="193"/>
    </row>
    <row r="1486" spans="11:18" x14ac:dyDescent="0.2">
      <c r="K1486" s="234"/>
      <c r="L1486" s="234"/>
      <c r="M1486" s="234"/>
      <c r="N1486" s="234"/>
      <c r="O1486" s="234"/>
      <c r="P1486" s="231"/>
      <c r="Q1486" s="193"/>
      <c r="R1486" s="193"/>
    </row>
    <row r="1487" spans="11:18" ht="23.25" x14ac:dyDescent="0.2">
      <c r="K1487" s="140"/>
      <c r="L1487" s="209"/>
      <c r="M1487" s="39"/>
      <c r="N1487" s="130"/>
      <c r="O1487" s="124"/>
      <c r="P1487" s="231"/>
      <c r="Q1487" s="193"/>
      <c r="R1487" s="193"/>
    </row>
    <row r="1488" spans="11:18" ht="23.25" x14ac:dyDescent="0.2">
      <c r="K1488" s="140"/>
      <c r="L1488" s="209"/>
      <c r="M1488" s="39"/>
      <c r="N1488" s="149"/>
      <c r="O1488" s="124"/>
      <c r="P1488" s="231"/>
      <c r="Q1488" s="193"/>
      <c r="R1488" s="193"/>
    </row>
    <row r="1489" spans="11:18" ht="23.25" x14ac:dyDescent="0.2">
      <c r="K1489" s="140"/>
      <c r="L1489" s="39"/>
      <c r="M1489" s="39"/>
      <c r="N1489" s="130"/>
      <c r="O1489" s="124"/>
      <c r="P1489" s="231"/>
      <c r="Q1489" s="193"/>
      <c r="R1489" s="193"/>
    </row>
    <row r="1490" spans="11:18" ht="21" x14ac:dyDescent="0.2">
      <c r="K1490" s="78"/>
      <c r="L1490" s="22"/>
      <c r="M1490" s="114"/>
      <c r="N1490" s="101"/>
      <c r="O1490" s="82"/>
      <c r="P1490" s="231"/>
      <c r="Q1490" s="193"/>
      <c r="R1490" s="193"/>
    </row>
    <row r="1491" spans="11:18" ht="21" x14ac:dyDescent="0.2">
      <c r="K1491" s="78"/>
      <c r="L1491" s="22"/>
      <c r="M1491" s="114"/>
      <c r="N1491" s="101"/>
      <c r="O1491" s="84"/>
      <c r="P1491" s="231"/>
      <c r="Q1491" s="193"/>
      <c r="R1491" s="193"/>
    </row>
    <row r="1492" spans="11:18" ht="21" x14ac:dyDescent="0.2">
      <c r="K1492" s="78"/>
      <c r="L1492" s="22"/>
      <c r="M1492" s="111"/>
      <c r="N1492" s="101"/>
      <c r="O1492" s="66"/>
      <c r="P1492" s="231"/>
      <c r="Q1492" s="193"/>
      <c r="R1492" s="193"/>
    </row>
    <row r="1493" spans="11:18" x14ac:dyDescent="0.2">
      <c r="K1493" s="233"/>
      <c r="L1493" s="232"/>
      <c r="M1493" s="233"/>
      <c r="N1493" s="234"/>
      <c r="O1493" s="232"/>
      <c r="P1493" s="231"/>
      <c r="Q1493" s="193"/>
      <c r="R1493" s="193"/>
    </row>
    <row r="1494" spans="11:18" ht="23.25" x14ac:dyDescent="0.2">
      <c r="K1494" s="77"/>
      <c r="L1494" s="22"/>
      <c r="M1494" s="35"/>
      <c r="N1494" s="130"/>
      <c r="O1494" s="124"/>
      <c r="P1494" s="231"/>
      <c r="Q1494" s="193"/>
      <c r="R1494" s="193"/>
    </row>
    <row r="1495" spans="11:18" ht="23.25" x14ac:dyDescent="0.2">
      <c r="K1495" s="77"/>
      <c r="L1495" s="22"/>
      <c r="M1495" s="39"/>
      <c r="N1495" s="130"/>
      <c r="O1495" s="124"/>
      <c r="P1495" s="231"/>
      <c r="Q1495" s="193"/>
      <c r="R1495" s="193"/>
    </row>
    <row r="1496" spans="11:18" ht="23.25" x14ac:dyDescent="0.2">
      <c r="K1496" s="77"/>
      <c r="L1496" s="22"/>
      <c r="M1496" s="218"/>
      <c r="N1496" s="130"/>
      <c r="O1496" s="124"/>
      <c r="P1496" s="231"/>
      <c r="Q1496" s="193"/>
      <c r="R1496" s="193"/>
    </row>
    <row r="1497" spans="11:18" ht="23.25" x14ac:dyDescent="0.2">
      <c r="K1497" s="137"/>
      <c r="L1497" s="39"/>
      <c r="M1497" s="39"/>
      <c r="N1497" s="130"/>
      <c r="O1497" s="124"/>
      <c r="P1497" s="232"/>
      <c r="Q1497" s="193"/>
      <c r="R1497" s="193"/>
    </row>
    <row r="1498" spans="11:18" ht="24" thickBot="1" x14ac:dyDescent="0.25">
      <c r="K1498" s="137"/>
      <c r="L1498" s="39"/>
      <c r="M1498" s="39"/>
      <c r="N1498" s="130"/>
      <c r="O1498" s="124"/>
      <c r="P1498" s="232"/>
      <c r="Q1498" s="193"/>
      <c r="R1498" s="193"/>
    </row>
    <row r="1499" spans="11:18" ht="22.5" thickBot="1" x14ac:dyDescent="0.25">
      <c r="K1499" s="253"/>
      <c r="L1499" s="253"/>
      <c r="M1499" s="253"/>
      <c r="N1499" s="253"/>
      <c r="O1499" s="253"/>
      <c r="P1499" s="206"/>
      <c r="Q1499" s="193"/>
      <c r="R1499" s="193"/>
    </row>
    <row r="1500" spans="11:18" ht="23.25" x14ac:dyDescent="0.2">
      <c r="K1500" s="137"/>
      <c r="L1500" s="204"/>
      <c r="M1500" s="218"/>
      <c r="N1500" s="130"/>
      <c r="O1500" s="124"/>
      <c r="P1500" s="231"/>
      <c r="Q1500" s="193"/>
      <c r="R1500" s="193"/>
    </row>
    <row r="1501" spans="11:18" ht="23.25" x14ac:dyDescent="0.2">
      <c r="K1501" s="137"/>
      <c r="L1501" s="204"/>
      <c r="M1501" s="218"/>
      <c r="N1501" s="130"/>
      <c r="O1501" s="124"/>
      <c r="P1501" s="231"/>
      <c r="Q1501" s="193"/>
      <c r="R1501" s="193"/>
    </row>
    <row r="1502" spans="11:18" ht="23.25" x14ac:dyDescent="0.2">
      <c r="K1502" s="137"/>
      <c r="L1502" s="204"/>
      <c r="M1502" s="218"/>
      <c r="N1502" s="130"/>
      <c r="O1502" s="124"/>
      <c r="P1502" s="231"/>
      <c r="Q1502" s="193"/>
      <c r="R1502" s="193"/>
    </row>
    <row r="1503" spans="11:18" ht="23.25" x14ac:dyDescent="0.2">
      <c r="K1503" s="137"/>
      <c r="L1503" s="204"/>
      <c r="M1503" s="218"/>
      <c r="N1503" s="130"/>
      <c r="O1503" s="124"/>
      <c r="P1503" s="231"/>
      <c r="Q1503" s="193"/>
      <c r="R1503" s="193"/>
    </row>
    <row r="1504" spans="11:18" ht="23.25" x14ac:dyDescent="0.2">
      <c r="K1504" s="137"/>
      <c r="L1504" s="204"/>
      <c r="M1504" s="218"/>
      <c r="N1504" s="130"/>
      <c r="O1504" s="124"/>
      <c r="P1504" s="231"/>
      <c r="Q1504" s="193"/>
      <c r="R1504" s="193"/>
    </row>
    <row r="1505" spans="11:18" ht="23.25" x14ac:dyDescent="0.2">
      <c r="K1505" s="77"/>
      <c r="L1505" s="204"/>
      <c r="M1505" s="218"/>
      <c r="N1505" s="130"/>
      <c r="O1505" s="124"/>
      <c r="P1505" s="231"/>
      <c r="Q1505" s="193"/>
      <c r="R1505" s="193"/>
    </row>
    <row r="1506" spans="11:18" ht="23.25" x14ac:dyDescent="0.2">
      <c r="K1506" s="77"/>
      <c r="L1506" s="204"/>
      <c r="M1506" s="218"/>
      <c r="N1506" s="130"/>
      <c r="O1506" s="124"/>
      <c r="P1506" s="231"/>
      <c r="Q1506" s="193"/>
      <c r="R1506" s="193"/>
    </row>
    <row r="1507" spans="11:18" ht="21" x14ac:dyDescent="0.2">
      <c r="K1507" s="77"/>
      <c r="L1507" s="22"/>
      <c r="M1507" s="114"/>
      <c r="N1507" s="90"/>
      <c r="O1507" s="82"/>
      <c r="P1507" s="231"/>
      <c r="Q1507" s="193"/>
      <c r="R1507" s="193"/>
    </row>
    <row r="1508" spans="11:18" ht="21.75" thickBot="1" x14ac:dyDescent="0.25">
      <c r="K1508" s="77"/>
      <c r="L1508" s="22"/>
      <c r="M1508" s="114"/>
      <c r="N1508" s="90"/>
      <c r="O1508" s="66"/>
      <c r="P1508" s="231"/>
      <c r="Q1508" s="193"/>
      <c r="R1508" s="193"/>
    </row>
    <row r="1509" spans="11:18" ht="22.5" thickBot="1" x14ac:dyDescent="0.25">
      <c r="K1509" s="205"/>
      <c r="L1509" s="206"/>
      <c r="M1509" s="205"/>
      <c r="N1509" s="207"/>
      <c r="O1509" s="206"/>
      <c r="P1509" s="208"/>
      <c r="Q1509" s="193"/>
      <c r="R1509" s="193"/>
    </row>
    <row r="1510" spans="11:18" ht="23.25" x14ac:dyDescent="0.2">
      <c r="K1510" s="77"/>
      <c r="L1510" s="69"/>
      <c r="M1510" s="69"/>
      <c r="N1510" s="126"/>
      <c r="O1510" s="124"/>
      <c r="P1510" s="231"/>
      <c r="Q1510" s="193"/>
      <c r="R1510" s="193"/>
    </row>
    <row r="1511" spans="11:18" ht="23.25" x14ac:dyDescent="0.2">
      <c r="K1511" s="77"/>
      <c r="L1511" s="69"/>
      <c r="M1511" s="69"/>
      <c r="N1511" s="126"/>
      <c r="O1511" s="124"/>
      <c r="P1511" s="231"/>
      <c r="Q1511" s="193"/>
      <c r="R1511" s="193"/>
    </row>
    <row r="1512" spans="11:18" ht="23.25" x14ac:dyDescent="0.2">
      <c r="K1512" s="77"/>
      <c r="L1512" s="69"/>
      <c r="M1512" s="45"/>
      <c r="N1512" s="126"/>
      <c r="O1512" s="124"/>
      <c r="P1512" s="231"/>
      <c r="Q1512" s="193"/>
      <c r="R1512" s="193"/>
    </row>
    <row r="1513" spans="11:18" ht="23.25" x14ac:dyDescent="0.2">
      <c r="K1513" s="77"/>
      <c r="L1513" s="69"/>
      <c r="M1513" s="69"/>
      <c r="N1513" s="126"/>
      <c r="O1513" s="124"/>
      <c r="P1513" s="231"/>
      <c r="Q1513" s="193"/>
      <c r="R1513" s="193"/>
    </row>
    <row r="1514" spans="11:18" ht="23.25" x14ac:dyDescent="0.2">
      <c r="K1514" s="77"/>
      <c r="L1514" s="69"/>
      <c r="M1514" s="25"/>
      <c r="N1514" s="126"/>
      <c r="O1514" s="211"/>
      <c r="P1514" s="231"/>
      <c r="Q1514" s="193"/>
      <c r="R1514" s="193"/>
    </row>
    <row r="1515" spans="11:18" ht="23.25" x14ac:dyDescent="0.2">
      <c r="K1515" s="77"/>
      <c r="L1515" s="69"/>
      <c r="M1515" s="25"/>
      <c r="N1515" s="130"/>
      <c r="O1515" s="124"/>
      <c r="P1515" s="231"/>
      <c r="Q1515" s="193"/>
      <c r="R1515" s="193"/>
    </row>
    <row r="1516" spans="11:18" ht="23.25" x14ac:dyDescent="0.2">
      <c r="K1516" s="77"/>
      <c r="L1516" s="69"/>
      <c r="M1516" s="25"/>
      <c r="N1516" s="130"/>
      <c r="O1516" s="124"/>
      <c r="P1516" s="231"/>
      <c r="Q1516" s="193"/>
      <c r="R1516" s="193"/>
    </row>
    <row r="1517" spans="11:18" ht="23.25" x14ac:dyDescent="0.2">
      <c r="K1517" s="77"/>
      <c r="L1517" s="69"/>
      <c r="M1517" s="254"/>
      <c r="N1517" s="130"/>
      <c r="O1517" s="124"/>
      <c r="P1517" s="231"/>
      <c r="Q1517" s="193"/>
      <c r="R1517" s="193"/>
    </row>
    <row r="1518" spans="11:18" ht="21" x14ac:dyDescent="0.2">
      <c r="K1518" s="77"/>
      <c r="L1518" s="46"/>
      <c r="M1518" s="113"/>
      <c r="N1518" s="90"/>
      <c r="O1518" s="82"/>
      <c r="P1518" s="231"/>
      <c r="Q1518" s="193"/>
      <c r="R1518" s="193"/>
    </row>
    <row r="1519" spans="11:18" x14ac:dyDescent="0.2">
      <c r="K1519" s="233"/>
      <c r="L1519" s="232"/>
      <c r="M1519" s="233"/>
      <c r="N1519" s="234"/>
      <c r="O1519" s="232"/>
      <c r="P1519" s="231"/>
      <c r="Q1519" s="193"/>
      <c r="R1519" s="193"/>
    </row>
    <row r="1520" spans="11:18" ht="23.25" x14ac:dyDescent="0.2">
      <c r="K1520" s="77"/>
      <c r="L1520" s="69"/>
      <c r="M1520" s="35"/>
      <c r="N1520" s="126"/>
      <c r="O1520" s="124"/>
      <c r="P1520" s="231"/>
      <c r="Q1520" s="193"/>
      <c r="R1520" s="193"/>
    </row>
    <row r="1521" spans="11:18" ht="23.25" x14ac:dyDescent="0.2">
      <c r="K1521" s="77"/>
      <c r="L1521" s="69"/>
      <c r="M1521" s="35"/>
      <c r="N1521" s="130"/>
      <c r="O1521" s="124"/>
      <c r="P1521" s="231"/>
      <c r="Q1521" s="193"/>
      <c r="R1521" s="193"/>
    </row>
    <row r="1522" spans="11:18" ht="23.25" x14ac:dyDescent="0.2">
      <c r="K1522" s="77"/>
      <c r="L1522" s="69"/>
      <c r="M1522" s="254"/>
      <c r="N1522" s="130"/>
      <c r="O1522" s="124"/>
      <c r="P1522" s="231"/>
      <c r="Q1522" s="193"/>
      <c r="R1522" s="193"/>
    </row>
    <row r="1523" spans="11:18" ht="23.25" x14ac:dyDescent="0.2">
      <c r="K1523" s="77"/>
      <c r="L1523" s="69"/>
      <c r="M1523" s="45"/>
      <c r="N1523" s="130"/>
      <c r="O1523" s="124"/>
      <c r="P1523" s="231"/>
      <c r="Q1523" s="193"/>
      <c r="R1523" s="193"/>
    </row>
    <row r="1524" spans="11:18" ht="23.25" x14ac:dyDescent="0.2">
      <c r="K1524" s="137"/>
      <c r="L1524" s="69"/>
      <c r="M1524" s="254"/>
      <c r="N1524" s="130"/>
      <c r="O1524" s="124"/>
      <c r="P1524" s="232"/>
      <c r="Q1524" s="193"/>
      <c r="R1524" s="193"/>
    </row>
    <row r="1525" spans="11:18" ht="23.25" x14ac:dyDescent="0.2">
      <c r="K1525" s="137"/>
      <c r="L1525" s="69"/>
      <c r="M1525" s="255"/>
      <c r="N1525" s="130"/>
      <c r="O1525" s="124"/>
      <c r="P1525" s="232"/>
      <c r="Q1525" s="193"/>
      <c r="R1525" s="193"/>
    </row>
    <row r="1526" spans="11:18" ht="23.25" x14ac:dyDescent="0.2">
      <c r="K1526" s="137"/>
      <c r="L1526" s="69"/>
      <c r="M1526" s="35"/>
      <c r="N1526" s="130"/>
      <c r="O1526" s="124"/>
      <c r="P1526" s="232"/>
      <c r="Q1526" s="193"/>
      <c r="R1526" s="193"/>
    </row>
    <row r="1527" spans="11:18" ht="23.25" x14ac:dyDescent="0.2">
      <c r="K1527" s="137"/>
      <c r="L1527" s="69"/>
      <c r="M1527" s="25"/>
      <c r="N1527" s="130"/>
      <c r="O1527" s="124"/>
      <c r="P1527" s="232"/>
      <c r="Q1527" s="193"/>
      <c r="R1527" s="193"/>
    </row>
    <row r="1528" spans="11:18" ht="23.25" x14ac:dyDescent="0.2">
      <c r="K1528" s="137"/>
      <c r="L1528" s="69"/>
      <c r="M1528" s="69"/>
      <c r="N1528" s="130"/>
      <c r="O1528" s="124"/>
      <c r="P1528" s="232"/>
      <c r="Q1528" s="193"/>
      <c r="R1528" s="193"/>
    </row>
    <row r="1529" spans="11:18" ht="23.25" x14ac:dyDescent="0.2">
      <c r="K1529" s="137"/>
      <c r="L1529" s="69"/>
      <c r="M1529" s="255"/>
      <c r="N1529" s="130"/>
      <c r="O1529" s="124"/>
      <c r="P1529" s="232"/>
      <c r="Q1529" s="193"/>
      <c r="R1529" s="193"/>
    </row>
    <row r="1530" spans="11:18" ht="23.25" x14ac:dyDescent="0.2">
      <c r="K1530" s="137"/>
      <c r="L1530" s="221"/>
      <c r="M1530" s="128"/>
      <c r="N1530" s="130"/>
      <c r="O1530" s="124"/>
      <c r="P1530" s="232"/>
      <c r="Q1530" s="193"/>
      <c r="R1530" s="193"/>
    </row>
    <row r="1531" spans="11:18" x14ac:dyDescent="0.2">
      <c r="K1531" s="135"/>
      <c r="L1531" s="88"/>
      <c r="M1531" s="118"/>
      <c r="N1531" s="146"/>
      <c r="O1531" s="147"/>
      <c r="P1531" s="231"/>
      <c r="Q1531" s="193"/>
      <c r="R1531" s="193"/>
    </row>
    <row r="1532" spans="11:18" x14ac:dyDescent="0.2">
      <c r="K1532" s="233"/>
      <c r="L1532" s="232"/>
      <c r="M1532" s="233"/>
      <c r="N1532" s="234"/>
      <c r="O1532" s="232"/>
      <c r="P1532" s="231"/>
      <c r="Q1532" s="193"/>
      <c r="R1532" s="193"/>
    </row>
    <row r="1533" spans="11:18" ht="23.25" x14ac:dyDescent="0.2">
      <c r="K1533" s="77"/>
      <c r="L1533" s="74"/>
      <c r="M1533" s="25"/>
      <c r="N1533" s="126"/>
      <c r="O1533" s="124"/>
      <c r="P1533" s="231"/>
      <c r="Q1533" s="193"/>
      <c r="R1533" s="193"/>
    </row>
    <row r="1534" spans="11:18" ht="23.25" x14ac:dyDescent="0.2">
      <c r="K1534" s="77"/>
      <c r="L1534" s="74"/>
      <c r="M1534" s="25"/>
      <c r="N1534" s="130"/>
      <c r="O1534" s="124"/>
      <c r="P1534" s="231"/>
      <c r="Q1534" s="193"/>
      <c r="R1534" s="193"/>
    </row>
    <row r="1535" spans="11:18" ht="23.25" x14ac:dyDescent="0.2">
      <c r="K1535" s="77"/>
      <c r="L1535" s="74"/>
      <c r="M1535" s="35"/>
      <c r="N1535" s="130"/>
      <c r="O1535" s="124"/>
      <c r="P1535" s="231"/>
      <c r="Q1535" s="193"/>
      <c r="R1535" s="193"/>
    </row>
    <row r="1536" spans="11:18" ht="23.25" x14ac:dyDescent="0.2">
      <c r="K1536" s="77"/>
      <c r="L1536" s="74"/>
      <c r="M1536" s="35"/>
      <c r="N1536" s="130"/>
      <c r="O1536" s="124"/>
      <c r="P1536" s="231"/>
      <c r="Q1536" s="193"/>
      <c r="R1536" s="193"/>
    </row>
    <row r="1537" spans="11:18" ht="23.25" x14ac:dyDescent="0.2">
      <c r="K1537" s="77"/>
      <c r="L1537" s="74"/>
      <c r="M1537" s="25"/>
      <c r="N1537" s="130"/>
      <c r="O1537" s="124"/>
      <c r="P1537" s="231"/>
      <c r="Q1537" s="193"/>
      <c r="R1537" s="193"/>
    </row>
    <row r="1538" spans="11:18" ht="23.25" x14ac:dyDescent="0.2">
      <c r="K1538" s="77"/>
      <c r="L1538" s="74"/>
      <c r="M1538" s="35"/>
      <c r="N1538" s="130"/>
      <c r="O1538" s="124"/>
      <c r="P1538" s="231"/>
      <c r="Q1538" s="193"/>
      <c r="R1538" s="193"/>
    </row>
    <row r="1539" spans="11:18" ht="23.25" x14ac:dyDescent="0.2">
      <c r="K1539" s="77"/>
      <c r="L1539" s="74"/>
      <c r="M1539" s="35"/>
      <c r="N1539" s="130"/>
      <c r="O1539" s="124"/>
      <c r="P1539" s="231"/>
      <c r="Q1539" s="193"/>
      <c r="R1539" s="193"/>
    </row>
    <row r="1540" spans="11:18" ht="23.25" x14ac:dyDescent="0.2">
      <c r="K1540" s="77"/>
      <c r="L1540" s="74"/>
      <c r="M1540" s="35"/>
      <c r="N1540" s="130"/>
      <c r="O1540" s="124"/>
      <c r="P1540" s="231"/>
      <c r="Q1540" s="193"/>
      <c r="R1540" s="193"/>
    </row>
    <row r="1541" spans="11:18" ht="23.25" x14ac:dyDescent="0.2">
      <c r="K1541" s="77"/>
      <c r="L1541" s="74"/>
      <c r="M1541" s="35"/>
      <c r="N1541" s="130"/>
      <c r="O1541" s="124"/>
      <c r="P1541" s="231"/>
      <c r="Q1541" s="193"/>
      <c r="R1541" s="193"/>
    </row>
    <row r="1542" spans="11:18" ht="23.25" x14ac:dyDescent="0.2">
      <c r="K1542" s="77"/>
      <c r="L1542" s="74"/>
      <c r="M1542" s="25"/>
      <c r="N1542" s="130"/>
      <c r="O1542" s="124"/>
      <c r="P1542" s="231"/>
      <c r="Q1542" s="193"/>
      <c r="R1542" s="193"/>
    </row>
    <row r="1543" spans="11:18" ht="23.25" x14ac:dyDescent="0.2">
      <c r="K1543" s="77"/>
      <c r="L1543" s="74"/>
      <c r="M1543" s="35"/>
      <c r="N1543" s="130"/>
      <c r="O1543" s="124"/>
      <c r="P1543" s="231"/>
      <c r="Q1543" s="193"/>
      <c r="R1543" s="193"/>
    </row>
    <row r="1544" spans="11:18" ht="23.25" x14ac:dyDescent="0.2">
      <c r="K1544" s="77"/>
      <c r="L1544" s="74"/>
      <c r="M1544" s="35"/>
      <c r="N1544" s="130"/>
      <c r="O1544" s="124"/>
      <c r="P1544" s="231"/>
      <c r="Q1544" s="193"/>
      <c r="R1544" s="193"/>
    </row>
    <row r="1545" spans="11:18" ht="23.25" x14ac:dyDescent="0.2">
      <c r="K1545" s="77"/>
      <c r="L1545" s="74"/>
      <c r="M1545" s="25"/>
      <c r="N1545" s="130"/>
      <c r="O1545" s="124"/>
      <c r="P1545" s="231"/>
      <c r="Q1545" s="193"/>
      <c r="R1545" s="193"/>
    </row>
    <row r="1546" spans="11:18" ht="23.25" x14ac:dyDescent="0.2">
      <c r="K1546" s="77"/>
      <c r="L1546" s="74"/>
      <c r="M1546" s="35"/>
      <c r="N1546" s="130"/>
      <c r="O1546" s="124"/>
      <c r="P1546" s="231"/>
      <c r="Q1546" s="193"/>
      <c r="R1546" s="193"/>
    </row>
    <row r="1547" spans="11:18" ht="23.25" x14ac:dyDescent="0.2">
      <c r="K1547" s="77"/>
      <c r="L1547" s="74"/>
      <c r="M1547" s="25"/>
      <c r="N1547" s="130"/>
      <c r="O1547" s="124"/>
      <c r="P1547" s="231"/>
      <c r="Q1547" s="193"/>
      <c r="R1547" s="193"/>
    </row>
    <row r="1548" spans="11:18" ht="23.25" x14ac:dyDescent="0.2">
      <c r="K1548" s="77"/>
      <c r="L1548" s="74"/>
      <c r="M1548" s="25"/>
      <c r="N1548" s="130"/>
      <c r="O1548" s="96"/>
      <c r="P1548" s="231"/>
      <c r="Q1548" s="193"/>
      <c r="R1548" s="193"/>
    </row>
    <row r="1549" spans="11:18" ht="23.25" x14ac:dyDescent="0.2">
      <c r="K1549" s="132"/>
      <c r="L1549" s="184"/>
      <c r="M1549" s="73"/>
      <c r="N1549" s="144"/>
      <c r="O1549" s="134"/>
      <c r="P1549" s="231"/>
      <c r="Q1549" s="193"/>
      <c r="R1549" s="193"/>
    </row>
    <row r="1550" spans="11:18" ht="23.25" x14ac:dyDescent="0.2">
      <c r="K1550" s="137"/>
      <c r="L1550" s="184"/>
      <c r="M1550" s="35"/>
      <c r="N1550" s="130"/>
      <c r="O1550" s="124"/>
      <c r="P1550" s="232"/>
      <c r="Q1550" s="193"/>
      <c r="R1550" s="193"/>
    </row>
    <row r="1551" spans="11:18" ht="23.25" x14ac:dyDescent="0.2">
      <c r="K1551" s="137"/>
      <c r="L1551" s="184"/>
      <c r="M1551" s="255"/>
      <c r="N1551" s="130"/>
      <c r="O1551" s="124"/>
      <c r="P1551" s="232"/>
      <c r="Q1551" s="193"/>
      <c r="R1551" s="193"/>
    </row>
    <row r="1552" spans="11:18" ht="23.25" x14ac:dyDescent="0.2">
      <c r="K1552" s="137"/>
      <c r="L1552" s="128"/>
      <c r="M1552" s="128"/>
      <c r="N1552" s="130"/>
      <c r="O1552" s="124"/>
      <c r="P1552" s="232"/>
      <c r="Q1552" s="193"/>
      <c r="R1552" s="193"/>
    </row>
    <row r="1553" spans="11:18" ht="23.25" x14ac:dyDescent="0.2">
      <c r="K1553" s="137"/>
      <c r="L1553" s="128"/>
      <c r="M1553" s="128"/>
      <c r="N1553" s="130"/>
      <c r="O1553" s="124"/>
      <c r="P1553" s="232"/>
      <c r="Q1553" s="193"/>
      <c r="R1553" s="193"/>
    </row>
    <row r="1554" spans="11:18" x14ac:dyDescent="0.2">
      <c r="K1554" s="233"/>
      <c r="L1554" s="232"/>
      <c r="M1554" s="233"/>
      <c r="N1554" s="234"/>
      <c r="O1554" s="232"/>
      <c r="P1554" s="231"/>
      <c r="Q1554" s="193"/>
      <c r="R1554" s="193"/>
    </row>
    <row r="1555" spans="11:18" ht="23.25" x14ac:dyDescent="0.2">
      <c r="K1555" s="77"/>
      <c r="L1555" s="35"/>
      <c r="M1555" s="74"/>
      <c r="N1555" s="126"/>
      <c r="O1555" s="124"/>
      <c r="P1555" s="231"/>
      <c r="Q1555" s="193"/>
      <c r="R1555" s="193"/>
    </row>
    <row r="1556" spans="11:18" ht="23.25" x14ac:dyDescent="0.2">
      <c r="K1556" s="77"/>
      <c r="L1556" s="35"/>
      <c r="M1556" s="35"/>
      <c r="N1556" s="126"/>
      <c r="O1556" s="124"/>
      <c r="P1556" s="231"/>
      <c r="Q1556" s="193"/>
      <c r="R1556" s="193"/>
    </row>
    <row r="1557" spans="11:18" ht="23.25" x14ac:dyDescent="0.2">
      <c r="K1557" s="77"/>
      <c r="L1557" s="35"/>
      <c r="M1557" s="255"/>
      <c r="N1557" s="126"/>
      <c r="O1557" s="124"/>
      <c r="P1557" s="231"/>
      <c r="Q1557" s="193"/>
      <c r="R1557" s="193"/>
    </row>
    <row r="1558" spans="11:18" ht="23.25" x14ac:dyDescent="0.2">
      <c r="K1558" s="77"/>
      <c r="L1558" s="35"/>
      <c r="M1558" s="74"/>
      <c r="N1558" s="126"/>
      <c r="O1558" s="124"/>
      <c r="P1558" s="231"/>
      <c r="Q1558" s="193"/>
      <c r="R1558" s="193"/>
    </row>
    <row r="1559" spans="11:18" ht="23.25" x14ac:dyDescent="0.2">
      <c r="K1559" s="77"/>
      <c r="L1559" s="35"/>
      <c r="M1559" s="255"/>
      <c r="N1559" s="126"/>
      <c r="O1559" s="124"/>
      <c r="P1559" s="231"/>
      <c r="Q1559" s="193"/>
      <c r="R1559" s="193"/>
    </row>
    <row r="1560" spans="11:18" ht="23.25" x14ac:dyDescent="0.2">
      <c r="K1560" s="77"/>
      <c r="L1560" s="35"/>
      <c r="M1560" s="255"/>
      <c r="N1560" s="126"/>
      <c r="O1560" s="124"/>
      <c r="P1560" s="231"/>
      <c r="Q1560" s="193"/>
      <c r="R1560" s="193"/>
    </row>
    <row r="1561" spans="11:18" ht="23.25" x14ac:dyDescent="0.2">
      <c r="K1561" s="77"/>
      <c r="L1561" s="35"/>
      <c r="M1561" s="255"/>
      <c r="N1561" s="126"/>
      <c r="O1561" s="124"/>
      <c r="P1561" s="231"/>
      <c r="Q1561" s="193"/>
      <c r="R1561" s="193"/>
    </row>
    <row r="1562" spans="11:18" ht="23.25" x14ac:dyDescent="0.2">
      <c r="K1562" s="78"/>
      <c r="L1562" s="35"/>
      <c r="M1562" s="255"/>
      <c r="N1562" s="126"/>
      <c r="O1562" s="124"/>
      <c r="P1562" s="231"/>
      <c r="Q1562" s="193"/>
      <c r="R1562" s="193"/>
    </row>
    <row r="1563" spans="11:18" ht="23.25" x14ac:dyDescent="0.2">
      <c r="K1563" s="77"/>
      <c r="L1563" s="35"/>
      <c r="M1563" s="255"/>
      <c r="N1563" s="126"/>
      <c r="O1563" s="124"/>
      <c r="P1563" s="231"/>
      <c r="Q1563" s="193"/>
      <c r="R1563" s="193"/>
    </row>
    <row r="1564" spans="11:18" ht="23.25" x14ac:dyDescent="0.2">
      <c r="K1564" s="77"/>
      <c r="L1564" s="35"/>
      <c r="M1564" s="35"/>
      <c r="N1564" s="141"/>
      <c r="O1564" s="124"/>
      <c r="P1564" s="231"/>
      <c r="Q1564" s="193"/>
      <c r="R1564" s="193"/>
    </row>
    <row r="1565" spans="11:18" ht="23.25" x14ac:dyDescent="0.2">
      <c r="K1565" s="77"/>
      <c r="L1565" s="35"/>
      <c r="M1565" s="255"/>
      <c r="N1565" s="126"/>
      <c r="O1565" s="124"/>
      <c r="P1565" s="231"/>
      <c r="Q1565" s="193"/>
      <c r="R1565" s="193"/>
    </row>
    <row r="1566" spans="11:18" ht="23.25" x14ac:dyDescent="0.2">
      <c r="K1566" s="77"/>
      <c r="L1566" s="35"/>
      <c r="M1566" s="35"/>
      <c r="N1566" s="130"/>
      <c r="O1566" s="124"/>
      <c r="P1566" s="231"/>
      <c r="Q1566" s="193"/>
      <c r="R1566" s="193"/>
    </row>
    <row r="1567" spans="11:18" ht="23.25" x14ac:dyDescent="0.2">
      <c r="K1567" s="77"/>
      <c r="L1567" s="35"/>
      <c r="M1567" s="35"/>
      <c r="N1567" s="130"/>
      <c r="O1567" s="124"/>
      <c r="P1567" s="231"/>
      <c r="Q1567" s="193"/>
      <c r="R1567" s="193"/>
    </row>
    <row r="1568" spans="11:18" ht="23.25" x14ac:dyDescent="0.2">
      <c r="K1568" s="77"/>
      <c r="L1568" s="35"/>
      <c r="M1568" s="255"/>
      <c r="N1568" s="130"/>
      <c r="O1568" s="124"/>
      <c r="P1568" s="231"/>
      <c r="Q1568" s="193"/>
      <c r="R1568" s="193"/>
    </row>
    <row r="1569" spans="11:18" ht="23.25" x14ac:dyDescent="0.2">
      <c r="K1569" s="77"/>
      <c r="L1569" s="35"/>
      <c r="M1569" s="255"/>
      <c r="N1569" s="130"/>
      <c r="O1569" s="124"/>
      <c r="P1569" s="231"/>
      <c r="Q1569" s="193"/>
      <c r="R1569" s="193"/>
    </row>
    <row r="1570" spans="11:18" ht="23.25" x14ac:dyDescent="0.2">
      <c r="K1570" s="77"/>
      <c r="L1570" s="35"/>
      <c r="M1570" s="255"/>
      <c r="N1570" s="130"/>
      <c r="O1570" s="124"/>
      <c r="P1570" s="231"/>
      <c r="Q1570" s="193"/>
      <c r="R1570" s="193"/>
    </row>
    <row r="1571" spans="11:18" ht="23.25" x14ac:dyDescent="0.2">
      <c r="K1571" s="77"/>
      <c r="L1571" s="35"/>
      <c r="M1571" s="35"/>
      <c r="N1571" s="130"/>
      <c r="O1571" s="124"/>
      <c r="P1571" s="231"/>
      <c r="Q1571" s="193"/>
      <c r="R1571" s="193"/>
    </row>
    <row r="1572" spans="11:18" ht="23.25" x14ac:dyDescent="0.2">
      <c r="K1572" s="77"/>
      <c r="L1572" s="35"/>
      <c r="M1572" s="255"/>
      <c r="N1572" s="130"/>
      <c r="O1572" s="124"/>
      <c r="P1572" s="231"/>
      <c r="Q1572" s="193"/>
      <c r="R1572" s="193"/>
    </row>
    <row r="1573" spans="11:18" ht="23.25" x14ac:dyDescent="0.2">
      <c r="K1573" s="77"/>
      <c r="L1573" s="35"/>
      <c r="M1573" s="35"/>
      <c r="N1573" s="130"/>
      <c r="O1573" s="124"/>
      <c r="P1573" s="231"/>
      <c r="Q1573" s="193"/>
      <c r="R1573" s="193"/>
    </row>
    <row r="1574" spans="11:18" ht="23.25" x14ac:dyDescent="0.2">
      <c r="K1574" s="77"/>
      <c r="L1574" s="35"/>
      <c r="M1574" s="35"/>
      <c r="N1574" s="130"/>
      <c r="O1574" s="124"/>
      <c r="P1574" s="231"/>
      <c r="Q1574" s="193"/>
      <c r="R1574" s="193"/>
    </row>
    <row r="1575" spans="11:18" ht="23.25" x14ac:dyDescent="0.2">
      <c r="K1575" s="77"/>
      <c r="L1575" s="35"/>
      <c r="M1575" s="254"/>
      <c r="N1575" s="130"/>
      <c r="O1575" s="124"/>
      <c r="P1575" s="231"/>
      <c r="Q1575" s="193"/>
      <c r="R1575" s="193"/>
    </row>
    <row r="1576" spans="11:18" ht="23.25" x14ac:dyDescent="0.2">
      <c r="K1576" s="77"/>
      <c r="L1576" s="35"/>
      <c r="M1576" s="254"/>
      <c r="N1576" s="130"/>
      <c r="O1576" s="124"/>
      <c r="P1576" s="231"/>
      <c r="Q1576" s="193"/>
      <c r="R1576" s="193"/>
    </row>
    <row r="1577" spans="11:18" ht="23.25" x14ac:dyDescent="0.2">
      <c r="K1577" s="77"/>
      <c r="L1577" s="35"/>
      <c r="M1577" s="25"/>
      <c r="N1577" s="130"/>
      <c r="O1577" s="124"/>
      <c r="P1577" s="231"/>
      <c r="Q1577" s="193"/>
      <c r="R1577" s="193"/>
    </row>
    <row r="1578" spans="11:18" ht="23.25" x14ac:dyDescent="0.2">
      <c r="K1578" s="77"/>
      <c r="L1578" s="35"/>
      <c r="M1578" s="255"/>
      <c r="N1578" s="130"/>
      <c r="O1578" s="124"/>
      <c r="P1578" s="231"/>
      <c r="Q1578" s="193"/>
      <c r="R1578" s="193"/>
    </row>
    <row r="1579" spans="11:18" ht="23.25" x14ac:dyDescent="0.2">
      <c r="K1579" s="77"/>
      <c r="L1579" s="35"/>
      <c r="M1579" s="25"/>
      <c r="N1579" s="130"/>
      <c r="O1579" s="124"/>
      <c r="P1579" s="231"/>
      <c r="Q1579" s="193"/>
      <c r="R1579" s="193"/>
    </row>
    <row r="1580" spans="11:18" ht="23.25" x14ac:dyDescent="0.2">
      <c r="K1580" s="77"/>
      <c r="L1580" s="46"/>
      <c r="M1580" s="35"/>
      <c r="N1580" s="130"/>
      <c r="O1580" s="124"/>
      <c r="P1580" s="231"/>
      <c r="Q1580" s="193"/>
      <c r="R1580" s="193"/>
    </row>
    <row r="1581" spans="11:18" ht="23.25" x14ac:dyDescent="0.2">
      <c r="K1581" s="77"/>
      <c r="L1581" s="46"/>
      <c r="M1581" s="25"/>
      <c r="N1581" s="130"/>
      <c r="O1581" s="124"/>
      <c r="P1581" s="231"/>
      <c r="Q1581" s="193"/>
      <c r="R1581" s="193"/>
    </row>
    <row r="1582" spans="11:18" ht="23.25" x14ac:dyDescent="0.2">
      <c r="K1582" s="77"/>
      <c r="L1582" s="46"/>
      <c r="M1582" s="254"/>
      <c r="N1582" s="130"/>
      <c r="O1582" s="124"/>
      <c r="P1582" s="231"/>
      <c r="Q1582" s="193"/>
      <c r="R1582" s="193"/>
    </row>
    <row r="1583" spans="11:18" ht="23.25" x14ac:dyDescent="0.2">
      <c r="K1583" s="77"/>
      <c r="L1583" s="35"/>
      <c r="M1583" s="255"/>
      <c r="N1583" s="130"/>
      <c r="O1583" s="124"/>
      <c r="P1583" s="231"/>
      <c r="Q1583" s="193"/>
      <c r="R1583" s="193"/>
    </row>
    <row r="1584" spans="11:18" ht="23.25" x14ac:dyDescent="0.2">
      <c r="K1584" s="77"/>
      <c r="L1584" s="45"/>
      <c r="M1584" s="25"/>
      <c r="N1584" s="130"/>
      <c r="O1584" s="124"/>
      <c r="P1584" s="231"/>
      <c r="Q1584" s="193"/>
      <c r="R1584" s="193"/>
    </row>
    <row r="1585" spans="11:18" ht="23.25" x14ac:dyDescent="0.2">
      <c r="K1585" s="77"/>
      <c r="L1585" s="128"/>
      <c r="M1585" s="45"/>
      <c r="N1585" s="130"/>
      <c r="O1585" s="124"/>
      <c r="P1585" s="231"/>
      <c r="Q1585" s="193"/>
      <c r="R1585" s="193"/>
    </row>
    <row r="1586" spans="11:18" ht="23.25" x14ac:dyDescent="0.2">
      <c r="K1586" s="77"/>
      <c r="L1586" s="128"/>
      <c r="M1586" s="45"/>
      <c r="N1586" s="130"/>
      <c r="O1586" s="124"/>
      <c r="P1586" s="231"/>
      <c r="Q1586" s="193"/>
      <c r="R1586" s="193"/>
    </row>
    <row r="1587" spans="11:18" x14ac:dyDescent="0.2">
      <c r="K1587" s="233"/>
      <c r="L1587" s="232"/>
      <c r="M1587" s="233"/>
      <c r="N1587" s="234"/>
      <c r="O1587" s="232"/>
      <c r="P1587" s="231"/>
      <c r="Q1587" s="193"/>
      <c r="R1587" s="193"/>
    </row>
    <row r="1588" spans="11:18" ht="23.25" x14ac:dyDescent="0.2">
      <c r="K1588" s="78"/>
      <c r="L1588" s="25"/>
      <c r="M1588" s="35"/>
      <c r="N1588" s="126"/>
      <c r="O1588" s="124"/>
      <c r="P1588" s="231"/>
      <c r="Q1588" s="193"/>
      <c r="R1588" s="193"/>
    </row>
    <row r="1589" spans="11:18" ht="23.25" x14ac:dyDescent="0.2">
      <c r="K1589" s="78"/>
      <c r="L1589" s="25"/>
      <c r="M1589" s="35"/>
      <c r="N1589" s="126"/>
      <c r="O1589" s="124"/>
      <c r="P1589" s="231"/>
      <c r="Q1589" s="193"/>
      <c r="R1589" s="193"/>
    </row>
    <row r="1590" spans="11:18" ht="23.25" x14ac:dyDescent="0.2">
      <c r="K1590" s="78"/>
      <c r="L1590" s="25"/>
      <c r="M1590" s="25"/>
      <c r="N1590" s="126"/>
      <c r="O1590" s="124"/>
      <c r="P1590" s="231"/>
      <c r="Q1590" s="193"/>
      <c r="R1590" s="193"/>
    </row>
    <row r="1591" spans="11:18" ht="23.25" x14ac:dyDescent="0.2">
      <c r="K1591" s="78"/>
      <c r="L1591" s="25"/>
      <c r="M1591" s="25"/>
      <c r="N1591" s="130"/>
      <c r="O1591" s="124"/>
      <c r="P1591" s="231"/>
      <c r="Q1591" s="193"/>
      <c r="R1591" s="193"/>
    </row>
    <row r="1592" spans="11:18" ht="23.25" x14ac:dyDescent="0.2">
      <c r="K1592" s="78"/>
      <c r="L1592" s="25"/>
      <c r="M1592" s="35"/>
      <c r="N1592" s="130"/>
      <c r="O1592" s="124"/>
      <c r="P1592" s="231"/>
      <c r="Q1592" s="193"/>
      <c r="R1592" s="193"/>
    </row>
    <row r="1593" spans="11:18" ht="23.25" x14ac:dyDescent="0.2">
      <c r="K1593" s="78"/>
      <c r="L1593" s="25"/>
      <c r="M1593" s="35"/>
      <c r="N1593" s="130"/>
      <c r="O1593" s="124"/>
      <c r="P1593" s="231"/>
      <c r="Q1593" s="193"/>
      <c r="R1593" s="193"/>
    </row>
    <row r="1594" spans="11:18" ht="23.25" x14ac:dyDescent="0.2">
      <c r="K1594" s="78"/>
      <c r="L1594" s="25"/>
      <c r="M1594" s="35"/>
      <c r="N1594" s="130"/>
      <c r="O1594" s="124"/>
      <c r="P1594" s="231"/>
      <c r="Q1594" s="193"/>
      <c r="R1594" s="193"/>
    </row>
    <row r="1595" spans="11:18" ht="23.25" x14ac:dyDescent="0.2">
      <c r="K1595" s="78"/>
      <c r="L1595" s="25"/>
      <c r="M1595" s="35"/>
      <c r="N1595" s="130"/>
      <c r="O1595" s="124"/>
      <c r="P1595" s="231"/>
      <c r="Q1595" s="193"/>
      <c r="R1595" s="193"/>
    </row>
    <row r="1596" spans="11:18" ht="23.25" x14ac:dyDescent="0.2">
      <c r="K1596" s="78"/>
      <c r="L1596" s="25"/>
      <c r="M1596" s="25"/>
      <c r="N1596" s="130"/>
      <c r="O1596" s="124"/>
      <c r="P1596" s="231"/>
      <c r="Q1596" s="193"/>
      <c r="R1596" s="193"/>
    </row>
    <row r="1597" spans="11:18" ht="23.25" x14ac:dyDescent="0.2">
      <c r="K1597" s="78"/>
      <c r="L1597" s="25"/>
      <c r="M1597" s="35"/>
      <c r="N1597" s="130"/>
      <c r="O1597" s="124"/>
      <c r="P1597" s="231"/>
      <c r="Q1597" s="193"/>
      <c r="R1597" s="193"/>
    </row>
    <row r="1598" spans="11:18" ht="23.25" x14ac:dyDescent="0.2">
      <c r="K1598" s="78"/>
      <c r="L1598" s="25"/>
      <c r="M1598" s="35"/>
      <c r="N1598" s="130"/>
      <c r="O1598" s="124"/>
      <c r="P1598" s="231"/>
      <c r="Q1598" s="193"/>
      <c r="R1598" s="193"/>
    </row>
    <row r="1599" spans="11:18" ht="23.25" x14ac:dyDescent="0.2">
      <c r="K1599" s="78"/>
      <c r="L1599" s="25"/>
      <c r="M1599" s="35"/>
      <c r="N1599" s="130"/>
      <c r="O1599" s="124"/>
      <c r="P1599" s="231"/>
      <c r="Q1599" s="193"/>
      <c r="R1599" s="193"/>
    </row>
    <row r="1600" spans="11:18" ht="23.25" x14ac:dyDescent="0.2">
      <c r="K1600" s="140"/>
      <c r="L1600" s="128"/>
      <c r="M1600" s="167"/>
      <c r="N1600" s="130"/>
      <c r="O1600" s="124"/>
      <c r="P1600" s="231"/>
      <c r="Q1600" s="193"/>
      <c r="R1600" s="193"/>
    </row>
    <row r="1601" spans="11:18" ht="23.25" x14ac:dyDescent="0.2">
      <c r="K1601" s="140"/>
      <c r="L1601" s="128"/>
      <c r="M1601" s="167"/>
      <c r="N1601" s="130"/>
      <c r="O1601" s="124"/>
      <c r="P1601" s="231"/>
      <c r="Q1601" s="193"/>
      <c r="R1601" s="193"/>
    </row>
    <row r="1602" spans="11:18" x14ac:dyDescent="0.2">
      <c r="K1602" s="233"/>
      <c r="L1602" s="233"/>
      <c r="M1602" s="233"/>
      <c r="N1602" s="233"/>
      <c r="O1602" s="233"/>
      <c r="P1602" s="231"/>
      <c r="Q1602" s="193"/>
      <c r="R1602" s="193"/>
    </row>
    <row r="1603" spans="11:18" ht="23.25" x14ac:dyDescent="0.2">
      <c r="K1603" s="140"/>
      <c r="L1603" s="35"/>
      <c r="M1603" s="25"/>
      <c r="N1603" s="130"/>
      <c r="O1603" s="124"/>
      <c r="P1603" s="231"/>
      <c r="Q1603" s="193"/>
      <c r="R1603" s="193"/>
    </row>
    <row r="1604" spans="11:18" ht="23.25" x14ac:dyDescent="0.2">
      <c r="K1604" s="140"/>
      <c r="L1604" s="35"/>
      <c r="M1604" s="255"/>
      <c r="N1604" s="130"/>
      <c r="O1604" s="124"/>
      <c r="P1604" s="231"/>
      <c r="Q1604" s="193"/>
      <c r="R1604" s="193"/>
    </row>
    <row r="1605" spans="11:18" ht="23.25" x14ac:dyDescent="0.2">
      <c r="K1605" s="140"/>
      <c r="L1605" s="35"/>
      <c r="M1605" s="255"/>
      <c r="N1605" s="130"/>
      <c r="O1605" s="124"/>
      <c r="P1605" s="231"/>
      <c r="Q1605" s="193"/>
      <c r="R1605" s="193"/>
    </row>
    <row r="1606" spans="11:18" ht="23.25" x14ac:dyDescent="0.2">
      <c r="K1606" s="140"/>
      <c r="L1606" s="35"/>
      <c r="M1606" s="35"/>
      <c r="N1606" s="130"/>
      <c r="O1606" s="124"/>
      <c r="P1606" s="231"/>
      <c r="Q1606" s="193"/>
      <c r="R1606" s="193"/>
    </row>
    <row r="1607" spans="11:18" ht="23.25" x14ac:dyDescent="0.2">
      <c r="K1607" s="140"/>
      <c r="L1607" s="35"/>
      <c r="M1607" s="25"/>
      <c r="N1607" s="130"/>
      <c r="O1607" s="124"/>
      <c r="P1607" s="231"/>
      <c r="Q1607" s="193"/>
      <c r="R1607" s="193"/>
    </row>
    <row r="1608" spans="11:18" ht="23.25" x14ac:dyDescent="0.3">
      <c r="K1608" s="140"/>
      <c r="L1608" s="35"/>
      <c r="M1608" s="25"/>
      <c r="N1608" s="130"/>
      <c r="O1608" s="225"/>
      <c r="P1608" s="232"/>
      <c r="Q1608" s="193"/>
      <c r="R1608" s="193"/>
    </row>
    <row r="1609" spans="11:18" ht="23.25" x14ac:dyDescent="0.2">
      <c r="K1609" s="140"/>
      <c r="L1609" s="167"/>
      <c r="M1609" s="128"/>
      <c r="N1609" s="130"/>
      <c r="O1609" s="124"/>
      <c r="P1609" s="232"/>
      <c r="Q1609" s="193"/>
      <c r="R1609" s="193"/>
    </row>
    <row r="1610" spans="11:18" x14ac:dyDescent="0.2">
      <c r="K1610" s="233"/>
      <c r="L1610" s="233"/>
      <c r="M1610" s="233"/>
      <c r="N1610" s="233"/>
      <c r="O1610" s="233"/>
      <c r="P1610" s="231"/>
      <c r="Q1610" s="193"/>
      <c r="R1610" s="193"/>
    </row>
    <row r="1611" spans="11:18" ht="23.25" x14ac:dyDescent="0.2">
      <c r="K1611" s="140"/>
      <c r="L1611" s="25"/>
      <c r="M1611" s="35"/>
      <c r="N1611" s="130"/>
      <c r="O1611" s="124"/>
      <c r="P1611" s="231"/>
      <c r="Q1611" s="193"/>
      <c r="R1611" s="193"/>
    </row>
    <row r="1612" spans="11:18" ht="23.25" x14ac:dyDescent="0.2">
      <c r="K1612" s="140"/>
      <c r="L1612" s="25"/>
      <c r="M1612" s="25"/>
      <c r="N1612" s="130"/>
      <c r="O1612" s="124"/>
      <c r="P1612" s="231"/>
      <c r="Q1612" s="193"/>
      <c r="R1612" s="193"/>
    </row>
    <row r="1613" spans="11:18" ht="23.25" x14ac:dyDescent="0.2">
      <c r="K1613" s="140"/>
      <c r="L1613" s="25"/>
      <c r="M1613" s="69"/>
      <c r="N1613" s="130"/>
      <c r="O1613" s="124"/>
      <c r="P1613" s="231"/>
      <c r="Q1613" s="193"/>
      <c r="R1613" s="193"/>
    </row>
    <row r="1614" spans="11:18" ht="23.25" x14ac:dyDescent="0.2">
      <c r="K1614" s="140"/>
      <c r="L1614" s="25"/>
      <c r="M1614" s="35"/>
      <c r="N1614" s="130"/>
      <c r="O1614" s="124"/>
      <c r="P1614" s="231"/>
      <c r="Q1614" s="193"/>
      <c r="R1614" s="193"/>
    </row>
    <row r="1615" spans="11:18" ht="23.25" x14ac:dyDescent="0.2">
      <c r="K1615" s="140"/>
      <c r="L1615" s="25"/>
      <c r="M1615" s="35"/>
      <c r="N1615" s="130"/>
      <c r="O1615" s="124"/>
      <c r="P1615" s="231"/>
      <c r="Q1615" s="193"/>
      <c r="R1615" s="193"/>
    </row>
    <row r="1616" spans="11:18" ht="23.25" x14ac:dyDescent="0.2">
      <c r="K1616" s="140"/>
      <c r="L1616" s="25"/>
      <c r="M1616" s="35"/>
      <c r="N1616" s="130"/>
      <c r="O1616" s="124"/>
      <c r="P1616" s="231"/>
      <c r="Q1616" s="193"/>
      <c r="R1616" s="193"/>
    </row>
    <row r="1617" spans="11:18" ht="23.25" x14ac:dyDescent="0.2">
      <c r="K1617" s="140"/>
      <c r="L1617" s="25"/>
      <c r="M1617" s="69"/>
      <c r="N1617" s="130"/>
      <c r="O1617" s="124"/>
      <c r="P1617" s="231"/>
      <c r="Q1617" s="193"/>
      <c r="R1617" s="193"/>
    </row>
    <row r="1618" spans="11:18" ht="23.25" x14ac:dyDescent="0.2">
      <c r="K1618" s="140"/>
      <c r="L1618" s="25"/>
      <c r="M1618" s="35"/>
      <c r="N1618" s="130"/>
      <c r="O1618" s="124"/>
      <c r="P1618" s="231"/>
      <c r="Q1618" s="193"/>
      <c r="R1618" s="193"/>
    </row>
    <row r="1619" spans="11:18" ht="23.25" x14ac:dyDescent="0.2">
      <c r="K1619" s="140"/>
      <c r="L1619" s="25"/>
      <c r="M1619" s="35"/>
      <c r="N1619" s="130"/>
      <c r="O1619" s="124"/>
      <c r="P1619" s="231"/>
      <c r="Q1619" s="193"/>
      <c r="R1619" s="193"/>
    </row>
    <row r="1620" spans="11:18" ht="23.25" x14ac:dyDescent="0.2">
      <c r="K1620" s="140"/>
      <c r="L1620" s="25"/>
      <c r="M1620" s="35"/>
      <c r="N1620" s="126"/>
      <c r="O1620" s="124"/>
      <c r="P1620" s="231"/>
      <c r="Q1620" s="193"/>
      <c r="R1620" s="193"/>
    </row>
    <row r="1621" spans="11:18" ht="23.25" x14ac:dyDescent="0.2">
      <c r="K1621" s="140"/>
      <c r="L1621" s="25"/>
      <c r="M1621" s="167"/>
      <c r="N1621" s="130"/>
      <c r="O1621" s="124"/>
      <c r="P1621" s="231"/>
      <c r="Q1621" s="193"/>
      <c r="R1621" s="193"/>
    </row>
    <row r="1622" spans="11:18" x14ac:dyDescent="0.2">
      <c r="K1622" s="233"/>
      <c r="L1622" s="233"/>
      <c r="M1622" s="233"/>
      <c r="N1622" s="233"/>
      <c r="O1622" s="233"/>
      <c r="P1622" s="231"/>
      <c r="Q1622" s="193"/>
      <c r="R1622" s="193"/>
    </row>
    <row r="1623" spans="11:18" ht="23.25" x14ac:dyDescent="0.2">
      <c r="K1623" s="140"/>
      <c r="L1623" s="25"/>
      <c r="M1623" s="254"/>
      <c r="N1623" s="130"/>
      <c r="O1623" s="124"/>
      <c r="P1623" s="231"/>
      <c r="Q1623" s="193"/>
      <c r="R1623" s="193"/>
    </row>
    <row r="1624" spans="11:18" ht="23.25" x14ac:dyDescent="0.2">
      <c r="K1624" s="140"/>
      <c r="L1624" s="128"/>
      <c r="M1624" s="167"/>
      <c r="N1624" s="130"/>
      <c r="O1624" s="124"/>
      <c r="P1624" s="231"/>
      <c r="Q1624" s="193"/>
      <c r="R1624" s="193"/>
    </row>
    <row r="1625" spans="11:18" ht="23.25" x14ac:dyDescent="0.2">
      <c r="K1625" s="140"/>
      <c r="L1625" s="128"/>
      <c r="M1625" s="167"/>
      <c r="N1625" s="130"/>
      <c r="O1625" s="124"/>
      <c r="P1625" s="231"/>
      <c r="Q1625" s="193"/>
      <c r="R1625" s="193"/>
    </row>
    <row r="1626" spans="11:18" ht="24" thickBot="1" x14ac:dyDescent="0.25">
      <c r="K1626" s="140"/>
      <c r="L1626" s="128"/>
      <c r="M1626" s="167"/>
      <c r="N1626" s="130"/>
      <c r="O1626" s="124"/>
      <c r="P1626" s="231"/>
      <c r="Q1626" s="193"/>
      <c r="R1626" s="193"/>
    </row>
    <row r="1627" spans="11:18" ht="22.5" thickBot="1" x14ac:dyDescent="0.25">
      <c r="K1627" s="205"/>
      <c r="L1627" s="206"/>
      <c r="M1627" s="205"/>
      <c r="N1627" s="207"/>
      <c r="O1627" s="206"/>
      <c r="P1627" s="208"/>
      <c r="Q1627" s="193"/>
      <c r="R1627" s="193"/>
    </row>
    <row r="1628" spans="11:18" ht="21" x14ac:dyDescent="0.2">
      <c r="K1628" s="77"/>
      <c r="L1628" s="45"/>
      <c r="M1628" s="111"/>
      <c r="N1628" s="90"/>
      <c r="O1628" s="82"/>
      <c r="P1628" s="231"/>
      <c r="Q1628" s="193"/>
      <c r="R1628" s="193"/>
    </row>
    <row r="1629" spans="11:18" ht="21" x14ac:dyDescent="0.2">
      <c r="K1629" s="77"/>
      <c r="L1629" s="45"/>
      <c r="M1629" s="111"/>
      <c r="N1629" s="90"/>
      <c r="O1629" s="66"/>
      <c r="P1629" s="231"/>
      <c r="Q1629" s="193"/>
      <c r="R1629" s="193"/>
    </row>
    <row r="1630" spans="11:18" ht="21" x14ac:dyDescent="0.2">
      <c r="K1630" s="77"/>
      <c r="L1630" s="45"/>
      <c r="M1630" s="111"/>
      <c r="N1630" s="90"/>
      <c r="O1630" s="66"/>
      <c r="P1630" s="231"/>
      <c r="Q1630" s="193"/>
      <c r="R1630" s="193"/>
    </row>
    <row r="1631" spans="11:18" ht="21" x14ac:dyDescent="0.2">
      <c r="K1631" s="77"/>
      <c r="L1631" s="45"/>
      <c r="M1631" s="111"/>
      <c r="N1631" s="89"/>
      <c r="O1631" s="66"/>
      <c r="P1631" s="231"/>
      <c r="Q1631" s="193"/>
      <c r="R1631" s="193"/>
    </row>
    <row r="1632" spans="11:18" ht="21" x14ac:dyDescent="0.2">
      <c r="K1632" s="77"/>
      <c r="L1632" s="45"/>
      <c r="M1632" s="111"/>
      <c r="N1632" s="90"/>
      <c r="O1632" s="66"/>
      <c r="P1632" s="231"/>
      <c r="Q1632" s="193"/>
      <c r="R1632" s="193"/>
    </row>
    <row r="1633" spans="11:18" ht="21" x14ac:dyDescent="0.2">
      <c r="K1633" s="77"/>
      <c r="L1633" s="45"/>
      <c r="M1633" s="111"/>
      <c r="N1633" s="90"/>
      <c r="O1633" s="66"/>
      <c r="P1633" s="231"/>
      <c r="Q1633" s="193"/>
      <c r="R1633" s="193"/>
    </row>
    <row r="1634" spans="11:18" x14ac:dyDescent="0.2">
      <c r="K1634" s="233"/>
      <c r="L1634" s="232"/>
      <c r="M1634" s="233"/>
      <c r="N1634" s="234"/>
      <c r="O1634" s="232"/>
      <c r="P1634" s="231"/>
      <c r="Q1634" s="193"/>
      <c r="R1634" s="193"/>
    </row>
    <row r="1635" spans="11:18" ht="21" x14ac:dyDescent="0.2">
      <c r="K1635" s="77"/>
      <c r="L1635" s="45"/>
      <c r="M1635" s="111"/>
      <c r="N1635" s="90"/>
      <c r="O1635" s="82"/>
      <c r="P1635" s="231"/>
      <c r="Q1635" s="193"/>
      <c r="R1635" s="193"/>
    </row>
    <row r="1636" spans="11:18" ht="21" x14ac:dyDescent="0.2">
      <c r="K1636" s="77"/>
      <c r="L1636" s="45"/>
      <c r="M1636" s="111"/>
      <c r="N1636" s="101"/>
      <c r="O1636" s="66"/>
      <c r="P1636" s="231"/>
      <c r="Q1636" s="193"/>
      <c r="R1636" s="193"/>
    </row>
    <row r="1637" spans="11:18" ht="21" x14ac:dyDescent="0.2">
      <c r="K1637" s="77"/>
      <c r="L1637" s="45"/>
      <c r="M1637" s="113"/>
      <c r="N1637" s="90"/>
      <c r="O1637" s="66"/>
      <c r="P1637" s="231"/>
      <c r="Q1637" s="193"/>
      <c r="R1637" s="193"/>
    </row>
    <row r="1638" spans="11:18" ht="15.75" x14ac:dyDescent="0.2">
      <c r="K1638" s="77"/>
      <c r="L1638" s="45"/>
      <c r="M1638" s="111"/>
      <c r="N1638" s="94"/>
      <c r="O1638" s="49"/>
      <c r="P1638" s="231"/>
      <c r="Q1638" s="193"/>
      <c r="R1638" s="193"/>
    </row>
    <row r="1639" spans="11:18" ht="15.75" x14ac:dyDescent="0.2">
      <c r="K1639" s="77"/>
      <c r="L1639" s="45"/>
      <c r="M1639" s="111"/>
      <c r="N1639" s="94"/>
      <c r="O1639" s="49"/>
      <c r="P1639" s="231"/>
      <c r="Q1639" s="193"/>
      <c r="R1639" s="193"/>
    </row>
    <row r="1640" spans="11:18" ht="16.5" thickBot="1" x14ac:dyDescent="0.25">
      <c r="K1640" s="77"/>
      <c r="L1640" s="45"/>
      <c r="M1640" s="111"/>
      <c r="N1640" s="94"/>
      <c r="O1640" s="49"/>
      <c r="P1640" s="231"/>
      <c r="Q1640" s="193"/>
      <c r="R1640" s="193"/>
    </row>
    <row r="1641" spans="11:18" ht="22.5" thickBot="1" x14ac:dyDescent="0.25">
      <c r="K1641" s="205"/>
      <c r="L1641" s="206"/>
      <c r="M1641" s="205"/>
      <c r="N1641" s="207"/>
      <c r="O1641" s="206"/>
      <c r="P1641" s="208"/>
      <c r="Q1641" s="193"/>
      <c r="R1641" s="193"/>
    </row>
    <row r="1642" spans="11:18" ht="23.25" x14ac:dyDescent="0.2">
      <c r="K1642" s="77"/>
      <c r="L1642" s="25"/>
      <c r="M1642" s="25"/>
      <c r="N1642" s="130"/>
      <c r="O1642" s="124"/>
      <c r="P1642" s="231"/>
      <c r="Q1642" s="193"/>
      <c r="R1642" s="193"/>
    </row>
    <row r="1643" spans="11:18" ht="23.25" x14ac:dyDescent="0.2">
      <c r="K1643" s="77"/>
      <c r="L1643" s="25"/>
      <c r="M1643" s="73"/>
      <c r="N1643" s="130"/>
      <c r="O1643" s="124"/>
      <c r="P1643" s="231"/>
      <c r="Q1643" s="193"/>
      <c r="R1643" s="193"/>
    </row>
    <row r="1644" spans="11:18" ht="15.75" x14ac:dyDescent="0.2">
      <c r="K1644" s="77"/>
      <c r="L1644" s="45"/>
      <c r="M1644" s="117"/>
      <c r="N1644" s="94"/>
      <c r="O1644" s="49"/>
      <c r="P1644" s="231"/>
      <c r="Q1644" s="193"/>
      <c r="R1644" s="193"/>
    </row>
    <row r="1645" spans="11:18" ht="15.75" x14ac:dyDescent="0.2">
      <c r="K1645" s="77"/>
      <c r="L1645" s="45"/>
      <c r="M1645" s="113"/>
      <c r="N1645" s="94"/>
      <c r="O1645" s="49"/>
      <c r="P1645" s="231"/>
      <c r="Q1645" s="193"/>
      <c r="R1645" s="193"/>
    </row>
    <row r="1646" spans="11:18" x14ac:dyDescent="0.2">
      <c r="K1646" s="233"/>
      <c r="L1646" s="232"/>
      <c r="M1646" s="233"/>
      <c r="N1646" s="234"/>
      <c r="O1646" s="232"/>
      <c r="P1646" s="231"/>
      <c r="Q1646" s="193"/>
      <c r="R1646" s="193"/>
    </row>
    <row r="1647" spans="11:18" ht="21" x14ac:dyDescent="0.3">
      <c r="K1647" s="77"/>
      <c r="L1647" s="45"/>
      <c r="M1647" s="111"/>
      <c r="N1647" s="90"/>
      <c r="O1647" s="256"/>
      <c r="P1647" s="231"/>
      <c r="Q1647" s="193"/>
      <c r="R1647" s="193"/>
    </row>
    <row r="1648" spans="11:18" ht="21" x14ac:dyDescent="0.3">
      <c r="K1648" s="77"/>
      <c r="L1648" s="45"/>
      <c r="M1648" s="111"/>
      <c r="N1648" s="90"/>
      <c r="O1648" s="256"/>
      <c r="P1648" s="231"/>
      <c r="Q1648" s="193"/>
      <c r="R1648" s="193"/>
    </row>
    <row r="1649" spans="11:18" ht="21" x14ac:dyDescent="0.3">
      <c r="K1649" s="77"/>
      <c r="L1649" s="45"/>
      <c r="M1649" s="111"/>
      <c r="N1649" s="90"/>
      <c r="O1649" s="256"/>
      <c r="P1649" s="231"/>
      <c r="Q1649" s="193"/>
      <c r="R1649" s="193"/>
    </row>
    <row r="1650" spans="11:18" x14ac:dyDescent="0.2">
      <c r="K1650" s="233"/>
      <c r="L1650" s="232"/>
      <c r="M1650" s="233"/>
      <c r="N1650" s="234"/>
      <c r="O1650" s="232"/>
      <c r="P1650" s="231"/>
      <c r="Q1650" s="193"/>
      <c r="R1650" s="193"/>
    </row>
    <row r="1651" spans="11:18" ht="21" x14ac:dyDescent="0.2">
      <c r="K1651" s="77"/>
      <c r="L1651" s="45"/>
      <c r="M1651" s="111"/>
      <c r="N1651" s="90"/>
      <c r="O1651" s="66"/>
      <c r="P1651" s="231"/>
      <c r="Q1651" s="193"/>
      <c r="R1651" s="193"/>
    </row>
    <row r="1652" spans="11:18" ht="15.75" x14ac:dyDescent="0.2">
      <c r="K1652" s="77"/>
      <c r="L1652" s="45"/>
      <c r="M1652" s="111"/>
      <c r="N1652" s="94"/>
      <c r="O1652" s="49"/>
      <c r="P1652" s="231"/>
      <c r="Q1652" s="193"/>
      <c r="R1652" s="193"/>
    </row>
    <row r="1653" spans="11:18" ht="16.5" thickBot="1" x14ac:dyDescent="0.25">
      <c r="K1653" s="77"/>
      <c r="L1653" s="45"/>
      <c r="M1653" s="117"/>
      <c r="N1653" s="94"/>
      <c r="O1653" s="49"/>
      <c r="P1653" s="231"/>
      <c r="Q1653" s="193"/>
      <c r="R1653" s="193"/>
    </row>
    <row r="1654" spans="11:18" ht="22.5" thickBot="1" x14ac:dyDescent="0.25">
      <c r="K1654" s="205"/>
      <c r="L1654" s="206"/>
      <c r="M1654" s="205"/>
      <c r="N1654" s="207"/>
      <c r="O1654" s="206"/>
      <c r="P1654" s="208"/>
      <c r="Q1654" s="193"/>
      <c r="R1654" s="193"/>
    </row>
    <row r="1655" spans="11:18" ht="23.25" x14ac:dyDescent="0.2">
      <c r="K1655" s="77"/>
      <c r="L1655" s="25"/>
      <c r="M1655" s="25"/>
      <c r="N1655" s="126"/>
      <c r="O1655" s="124"/>
      <c r="P1655" s="231"/>
      <c r="Q1655" s="193"/>
      <c r="R1655" s="193"/>
    </row>
    <row r="1656" spans="11:18" ht="23.25" x14ac:dyDescent="0.2">
      <c r="K1656" s="77"/>
      <c r="L1656" s="25"/>
      <c r="M1656" s="25"/>
      <c r="N1656" s="126"/>
      <c r="O1656" s="124"/>
      <c r="P1656" s="231"/>
      <c r="Q1656" s="193"/>
      <c r="R1656" s="193"/>
    </row>
    <row r="1657" spans="11:18" ht="20.25" x14ac:dyDescent="0.3">
      <c r="K1657" s="77"/>
      <c r="L1657" s="25"/>
      <c r="M1657" s="73"/>
      <c r="N1657" s="195"/>
      <c r="O1657" s="252"/>
      <c r="P1657" s="231"/>
      <c r="Q1657" s="193"/>
      <c r="R1657" s="193"/>
    </row>
    <row r="1658" spans="11:18" ht="23.25" x14ac:dyDescent="0.2">
      <c r="K1658" s="77"/>
      <c r="L1658" s="25"/>
      <c r="M1658" s="69"/>
      <c r="N1658" s="126"/>
      <c r="O1658" s="124"/>
      <c r="P1658" s="231"/>
      <c r="Q1658" s="193"/>
      <c r="R1658" s="193"/>
    </row>
    <row r="1659" spans="11:18" ht="23.25" x14ac:dyDescent="0.2">
      <c r="K1659" s="77"/>
      <c r="L1659" s="25"/>
      <c r="M1659" s="73"/>
      <c r="N1659" s="126"/>
      <c r="O1659" s="124"/>
      <c r="P1659" s="231"/>
      <c r="Q1659" s="193"/>
      <c r="R1659" s="193"/>
    </row>
    <row r="1660" spans="11:18" ht="23.25" x14ac:dyDescent="0.2">
      <c r="K1660" s="77"/>
      <c r="L1660" s="25"/>
      <c r="M1660" s="25"/>
      <c r="N1660" s="126"/>
      <c r="O1660" s="124"/>
      <c r="P1660" s="231"/>
      <c r="Q1660" s="193"/>
      <c r="R1660" s="193"/>
    </row>
    <row r="1661" spans="11:18" ht="23.25" x14ac:dyDescent="0.2">
      <c r="K1661" s="77"/>
      <c r="L1661" s="25"/>
      <c r="M1661" s="25"/>
      <c r="N1661" s="126"/>
      <c r="O1661" s="124"/>
      <c r="P1661" s="231"/>
      <c r="Q1661" s="193"/>
      <c r="R1661" s="193"/>
    </row>
    <row r="1662" spans="11:18" ht="23.25" x14ac:dyDescent="0.2">
      <c r="K1662" s="77"/>
      <c r="L1662" s="25"/>
      <c r="M1662" s="69"/>
      <c r="N1662" s="126"/>
      <c r="O1662" s="124"/>
      <c r="P1662" s="231"/>
      <c r="Q1662" s="193"/>
      <c r="R1662" s="193"/>
    </row>
    <row r="1663" spans="11:18" ht="23.25" x14ac:dyDescent="0.2">
      <c r="K1663" s="77"/>
      <c r="L1663" s="25"/>
      <c r="M1663" s="69"/>
      <c r="N1663" s="126"/>
      <c r="O1663" s="124"/>
      <c r="P1663" s="231"/>
      <c r="Q1663" s="193"/>
      <c r="R1663" s="193"/>
    </row>
    <row r="1664" spans="11:18" ht="23.25" x14ac:dyDescent="0.2">
      <c r="K1664" s="77"/>
      <c r="L1664" s="25"/>
      <c r="M1664" s="25"/>
      <c r="N1664" s="126"/>
      <c r="O1664" s="124"/>
      <c r="P1664" s="231"/>
      <c r="Q1664" s="193"/>
      <c r="R1664" s="193"/>
    </row>
    <row r="1665" spans="11:18" ht="23.25" x14ac:dyDescent="0.2">
      <c r="K1665" s="77"/>
      <c r="L1665" s="25"/>
      <c r="M1665" s="25"/>
      <c r="N1665" s="126"/>
      <c r="O1665" s="124"/>
      <c r="P1665" s="231"/>
      <c r="Q1665" s="193"/>
      <c r="R1665" s="193"/>
    </row>
    <row r="1666" spans="11:18" ht="23.25" x14ac:dyDescent="0.2">
      <c r="K1666" s="77"/>
      <c r="L1666" s="25"/>
      <c r="M1666" s="69"/>
      <c r="N1666" s="126"/>
      <c r="O1666" s="124"/>
      <c r="P1666" s="231"/>
      <c r="Q1666" s="193"/>
      <c r="R1666" s="193"/>
    </row>
    <row r="1667" spans="11:18" ht="23.25" x14ac:dyDescent="0.2">
      <c r="K1667" s="77"/>
      <c r="L1667" s="25"/>
      <c r="M1667" s="73"/>
      <c r="N1667" s="126"/>
      <c r="O1667" s="124"/>
      <c r="P1667" s="231"/>
      <c r="Q1667" s="193"/>
      <c r="R1667" s="193"/>
    </row>
    <row r="1668" spans="11:18" ht="23.25" x14ac:dyDescent="0.2">
      <c r="K1668" s="77"/>
      <c r="L1668" s="25"/>
      <c r="M1668" s="69"/>
      <c r="N1668" s="126"/>
      <c r="O1668" s="124"/>
      <c r="P1668" s="231"/>
      <c r="Q1668" s="193"/>
      <c r="R1668" s="193"/>
    </row>
    <row r="1669" spans="11:18" ht="23.25" x14ac:dyDescent="0.2">
      <c r="K1669" s="77"/>
      <c r="L1669" s="25"/>
      <c r="M1669" s="69"/>
      <c r="N1669" s="126"/>
      <c r="O1669" s="124"/>
      <c r="P1669" s="231"/>
      <c r="Q1669" s="193"/>
      <c r="R1669" s="193"/>
    </row>
    <row r="1670" spans="11:18" ht="23.25" x14ac:dyDescent="0.2">
      <c r="K1670" s="77"/>
      <c r="L1670" s="25"/>
      <c r="M1670" s="25"/>
      <c r="N1670" s="126"/>
      <c r="O1670" s="124"/>
      <c r="P1670" s="231"/>
      <c r="Q1670" s="193"/>
      <c r="R1670" s="193"/>
    </row>
    <row r="1671" spans="11:18" ht="23.25" x14ac:dyDescent="0.2">
      <c r="K1671" s="137"/>
      <c r="L1671" s="25"/>
      <c r="M1671" s="25"/>
      <c r="N1671" s="126"/>
      <c r="O1671" s="124"/>
      <c r="P1671" s="231"/>
      <c r="Q1671" s="193"/>
      <c r="R1671" s="193"/>
    </row>
    <row r="1672" spans="11:18" ht="23.25" x14ac:dyDescent="0.2">
      <c r="K1672" s="137"/>
      <c r="L1672" s="25"/>
      <c r="M1672" s="73"/>
      <c r="N1672" s="126"/>
      <c r="O1672" s="124"/>
      <c r="P1672" s="231"/>
      <c r="Q1672" s="193"/>
      <c r="R1672" s="193"/>
    </row>
    <row r="1673" spans="11:18" ht="23.25" x14ac:dyDescent="0.2">
      <c r="K1673" s="137"/>
      <c r="L1673" s="25"/>
      <c r="M1673" s="69"/>
      <c r="N1673" s="126"/>
      <c r="O1673" s="124"/>
      <c r="P1673" s="231"/>
      <c r="Q1673" s="193"/>
      <c r="R1673" s="193"/>
    </row>
    <row r="1674" spans="11:18" ht="23.25" x14ac:dyDescent="0.2">
      <c r="K1674" s="137"/>
      <c r="L1674" s="25"/>
      <c r="M1674" s="25"/>
      <c r="N1674" s="130"/>
      <c r="O1674" s="124"/>
      <c r="P1674" s="231"/>
      <c r="Q1674" s="193"/>
      <c r="R1674" s="193"/>
    </row>
    <row r="1675" spans="11:18" ht="23.25" x14ac:dyDescent="0.2">
      <c r="K1675" s="137"/>
      <c r="L1675" s="25"/>
      <c r="M1675" s="69"/>
      <c r="N1675" s="130"/>
      <c r="O1675" s="124"/>
      <c r="P1675" s="231"/>
      <c r="Q1675" s="193"/>
      <c r="R1675" s="193"/>
    </row>
    <row r="1676" spans="11:18" ht="23.25" x14ac:dyDescent="0.2">
      <c r="K1676" s="137"/>
      <c r="L1676" s="25"/>
      <c r="M1676" s="25"/>
      <c r="N1676" s="130"/>
      <c r="O1676" s="124"/>
      <c r="P1676" s="231"/>
      <c r="Q1676" s="193"/>
      <c r="R1676" s="193"/>
    </row>
    <row r="1677" spans="11:18" ht="23.25" x14ac:dyDescent="0.2">
      <c r="K1677" s="137"/>
      <c r="L1677" s="25"/>
      <c r="M1677" s="25"/>
      <c r="N1677" s="130"/>
      <c r="O1677" s="124"/>
      <c r="P1677" s="231"/>
      <c r="Q1677" s="193"/>
      <c r="R1677" s="193"/>
    </row>
    <row r="1678" spans="11:18" ht="23.25" x14ac:dyDescent="0.2">
      <c r="K1678" s="137"/>
      <c r="L1678" s="25"/>
      <c r="M1678" s="25"/>
      <c r="N1678" s="130"/>
      <c r="O1678" s="124"/>
      <c r="P1678" s="231"/>
      <c r="Q1678" s="193"/>
      <c r="R1678" s="193"/>
    </row>
    <row r="1679" spans="11:18" ht="23.25" x14ac:dyDescent="0.2">
      <c r="K1679" s="137"/>
      <c r="L1679" s="25"/>
      <c r="M1679" s="25"/>
      <c r="N1679" s="130"/>
      <c r="O1679" s="124"/>
      <c r="P1679" s="231"/>
      <c r="Q1679" s="193"/>
      <c r="R1679" s="193"/>
    </row>
    <row r="1680" spans="11:18" ht="23.25" x14ac:dyDescent="0.2">
      <c r="K1680" s="137"/>
      <c r="L1680" s="25"/>
      <c r="M1680" s="69"/>
      <c r="N1680" s="130"/>
      <c r="O1680" s="124"/>
      <c r="P1680" s="231"/>
      <c r="Q1680" s="193"/>
      <c r="R1680" s="193"/>
    </row>
    <row r="1681" spans="11:18" ht="23.25" x14ac:dyDescent="0.2">
      <c r="K1681" s="137"/>
      <c r="L1681" s="25"/>
      <c r="M1681" s="25"/>
      <c r="N1681" s="150"/>
      <c r="O1681" s="124"/>
      <c r="P1681" s="231"/>
      <c r="Q1681" s="193"/>
      <c r="R1681" s="193"/>
    </row>
    <row r="1682" spans="11:18" ht="23.25" x14ac:dyDescent="0.2">
      <c r="K1682" s="156"/>
      <c r="L1682" s="73"/>
      <c r="M1682" s="73"/>
      <c r="N1682" s="144"/>
      <c r="O1682" s="211"/>
      <c r="P1682" s="231"/>
      <c r="Q1682" s="193"/>
      <c r="R1682" s="193"/>
    </row>
    <row r="1683" spans="11:18" ht="23.25" x14ac:dyDescent="0.2">
      <c r="K1683" s="137"/>
      <c r="L1683" s="73"/>
      <c r="M1683" s="25"/>
      <c r="N1683" s="130"/>
      <c r="O1683" s="124"/>
      <c r="P1683" s="231"/>
      <c r="Q1683" s="193"/>
      <c r="R1683" s="193"/>
    </row>
    <row r="1684" spans="11:18" ht="23.25" x14ac:dyDescent="0.2">
      <c r="K1684" s="137"/>
      <c r="L1684" s="25"/>
      <c r="M1684" s="69"/>
      <c r="N1684" s="130"/>
      <c r="O1684" s="124"/>
      <c r="P1684" s="231"/>
      <c r="Q1684" s="193"/>
      <c r="R1684" s="193"/>
    </row>
    <row r="1685" spans="11:18" ht="23.25" x14ac:dyDescent="0.2">
      <c r="K1685" s="137"/>
      <c r="L1685" s="25"/>
      <c r="M1685" s="69"/>
      <c r="N1685" s="130"/>
      <c r="O1685" s="124"/>
      <c r="P1685" s="231"/>
      <c r="Q1685" s="193"/>
      <c r="R1685" s="193"/>
    </row>
    <row r="1686" spans="11:18" ht="23.25" x14ac:dyDescent="0.2">
      <c r="K1686" s="137"/>
      <c r="L1686" s="128"/>
      <c r="M1686" s="128"/>
      <c r="N1686" s="130"/>
      <c r="O1686" s="244"/>
      <c r="P1686" s="231"/>
      <c r="Q1686" s="193"/>
      <c r="R1686" s="193"/>
    </row>
    <row r="1687" spans="11:18" ht="23.25" x14ac:dyDescent="0.2">
      <c r="K1687" s="137"/>
      <c r="L1687" s="128"/>
      <c r="M1687" s="128"/>
      <c r="N1687" s="130"/>
      <c r="O1687" s="244"/>
      <c r="P1687" s="231"/>
      <c r="Q1687" s="193"/>
      <c r="R1687" s="193"/>
    </row>
    <row r="1688" spans="11:18" ht="23.25" x14ac:dyDescent="0.2">
      <c r="K1688" s="137"/>
      <c r="L1688" s="128"/>
      <c r="M1688" s="128"/>
      <c r="N1688" s="130"/>
      <c r="O1688" s="244"/>
      <c r="P1688" s="231"/>
      <c r="Q1688" s="193"/>
      <c r="R1688" s="193"/>
    </row>
    <row r="1689" spans="11:18" x14ac:dyDescent="0.2">
      <c r="K1689" s="235"/>
      <c r="L1689" s="235"/>
      <c r="M1689" s="235"/>
      <c r="N1689" s="235"/>
      <c r="O1689" s="235"/>
      <c r="P1689" s="231"/>
      <c r="Q1689" s="193"/>
      <c r="R1689" s="193"/>
    </row>
    <row r="1690" spans="11:18" ht="23.25" x14ac:dyDescent="0.2">
      <c r="K1690" s="137"/>
      <c r="L1690" s="25"/>
      <c r="M1690" s="25"/>
      <c r="N1690" s="130"/>
      <c r="O1690" s="124"/>
      <c r="P1690" s="231"/>
      <c r="Q1690" s="193"/>
      <c r="R1690" s="193"/>
    </row>
    <row r="1691" spans="11:18" ht="23.25" x14ac:dyDescent="0.2">
      <c r="K1691" s="137"/>
      <c r="L1691" s="25"/>
      <c r="M1691" s="69"/>
      <c r="N1691" s="130"/>
      <c r="O1691" s="124"/>
      <c r="P1691" s="231"/>
      <c r="Q1691" s="193"/>
      <c r="R1691" s="193"/>
    </row>
    <row r="1692" spans="11:18" ht="23.25" x14ac:dyDescent="0.2">
      <c r="K1692" s="137"/>
      <c r="L1692" s="25"/>
      <c r="M1692" s="25"/>
      <c r="N1692" s="130"/>
      <c r="O1692" s="124"/>
      <c r="P1692" s="231"/>
      <c r="Q1692" s="193"/>
      <c r="R1692" s="193"/>
    </row>
    <row r="1693" spans="11:18" ht="23.25" x14ac:dyDescent="0.2">
      <c r="K1693" s="137"/>
      <c r="L1693" s="25"/>
      <c r="M1693" s="25"/>
      <c r="N1693" s="130"/>
      <c r="O1693" s="182"/>
      <c r="P1693" s="231"/>
      <c r="Q1693" s="193"/>
      <c r="R1693" s="193"/>
    </row>
    <row r="1694" spans="11:18" ht="23.25" x14ac:dyDescent="0.2">
      <c r="K1694" s="137"/>
      <c r="L1694" s="25"/>
      <c r="M1694" s="25"/>
      <c r="N1694" s="130"/>
      <c r="O1694" s="124"/>
      <c r="P1694" s="231"/>
      <c r="Q1694" s="193"/>
      <c r="R1694" s="193"/>
    </row>
    <row r="1695" spans="11:18" ht="23.25" x14ac:dyDescent="0.2">
      <c r="K1695" s="137"/>
      <c r="L1695" s="25"/>
      <c r="M1695" s="25"/>
      <c r="N1695" s="130"/>
      <c r="O1695" s="124"/>
      <c r="P1695" s="231"/>
      <c r="Q1695" s="193"/>
      <c r="R1695" s="193"/>
    </row>
    <row r="1696" spans="11:18" ht="23.25" x14ac:dyDescent="0.2">
      <c r="K1696" s="137"/>
      <c r="L1696" s="25"/>
      <c r="M1696" s="25"/>
      <c r="N1696" s="130"/>
      <c r="O1696" s="124"/>
      <c r="P1696" s="231"/>
      <c r="Q1696" s="193"/>
      <c r="R1696" s="193"/>
    </row>
    <row r="1697" spans="11:18" ht="23.25" x14ac:dyDescent="0.2">
      <c r="K1697" s="137"/>
      <c r="L1697" s="25"/>
      <c r="M1697" s="27"/>
      <c r="N1697" s="130"/>
      <c r="O1697" s="124"/>
      <c r="P1697" s="231"/>
      <c r="Q1697" s="193"/>
      <c r="R1697" s="193"/>
    </row>
    <row r="1698" spans="11:18" ht="23.25" x14ac:dyDescent="0.2">
      <c r="K1698" s="137"/>
      <c r="L1698" s="25"/>
      <c r="M1698" s="25"/>
      <c r="N1698" s="130"/>
      <c r="O1698" s="124"/>
      <c r="P1698" s="231"/>
      <c r="Q1698" s="193"/>
      <c r="R1698" s="193"/>
    </row>
    <row r="1699" spans="11:18" ht="23.25" x14ac:dyDescent="0.2">
      <c r="K1699" s="137"/>
      <c r="L1699" s="25"/>
      <c r="M1699" s="25"/>
      <c r="N1699" s="130"/>
      <c r="O1699" s="124"/>
      <c r="P1699" s="231"/>
      <c r="Q1699" s="193"/>
      <c r="R1699" s="193"/>
    </row>
    <row r="1700" spans="11:18" ht="23.25" x14ac:dyDescent="0.2">
      <c r="K1700" s="137"/>
      <c r="L1700" s="25"/>
      <c r="M1700" s="25"/>
      <c r="N1700" s="130"/>
      <c r="O1700" s="124"/>
      <c r="P1700" s="231"/>
      <c r="Q1700" s="193"/>
      <c r="R1700" s="193"/>
    </row>
    <row r="1701" spans="11:18" ht="23.25" x14ac:dyDescent="0.2">
      <c r="K1701" s="137"/>
      <c r="L1701" s="25"/>
      <c r="M1701" s="25"/>
      <c r="N1701" s="130"/>
      <c r="O1701" s="124"/>
      <c r="P1701" s="231"/>
      <c r="Q1701" s="193"/>
      <c r="R1701" s="193"/>
    </row>
    <row r="1702" spans="11:18" ht="23.25" x14ac:dyDescent="0.2">
      <c r="K1702" s="137"/>
      <c r="L1702" s="25"/>
      <c r="M1702" s="25"/>
      <c r="N1702" s="130"/>
      <c r="O1702" s="124"/>
      <c r="P1702" s="231"/>
      <c r="Q1702" s="193"/>
      <c r="R1702" s="193"/>
    </row>
    <row r="1703" spans="11:18" ht="23.25" x14ac:dyDescent="0.2">
      <c r="K1703" s="137"/>
      <c r="L1703" s="25"/>
      <c r="M1703" s="25"/>
      <c r="N1703" s="130"/>
      <c r="O1703" s="124"/>
      <c r="P1703" s="231"/>
      <c r="Q1703" s="193"/>
      <c r="R1703" s="193"/>
    </row>
    <row r="1704" spans="11:18" ht="23.25" x14ac:dyDescent="0.2">
      <c r="K1704" s="137"/>
      <c r="L1704" s="25"/>
      <c r="M1704" s="25"/>
      <c r="N1704" s="130"/>
      <c r="O1704" s="124"/>
      <c r="P1704" s="231"/>
      <c r="Q1704" s="193"/>
      <c r="R1704" s="193"/>
    </row>
    <row r="1705" spans="11:18" ht="23.25" x14ac:dyDescent="0.2">
      <c r="K1705" s="137"/>
      <c r="L1705" s="25"/>
      <c r="M1705" s="25"/>
      <c r="N1705" s="130"/>
      <c r="O1705" s="124"/>
      <c r="P1705" s="231"/>
      <c r="Q1705" s="193"/>
      <c r="R1705" s="193"/>
    </row>
    <row r="1706" spans="11:18" ht="23.25" x14ac:dyDescent="0.2">
      <c r="K1706" s="137"/>
      <c r="L1706" s="25"/>
      <c r="M1706" s="25"/>
      <c r="N1706" s="130"/>
      <c r="O1706" s="124"/>
      <c r="P1706" s="231"/>
      <c r="Q1706" s="193"/>
      <c r="R1706" s="193"/>
    </row>
    <row r="1707" spans="11:18" ht="23.25" x14ac:dyDescent="0.2">
      <c r="K1707" s="137"/>
      <c r="L1707" s="25"/>
      <c r="M1707" s="25"/>
      <c r="N1707" s="130"/>
      <c r="O1707" s="124"/>
      <c r="P1707" s="231"/>
      <c r="Q1707" s="193"/>
      <c r="R1707" s="193"/>
    </row>
    <row r="1708" spans="11:18" ht="23.25" x14ac:dyDescent="0.2">
      <c r="K1708" s="137"/>
      <c r="L1708" s="25"/>
      <c r="M1708" s="25"/>
      <c r="N1708" s="130"/>
      <c r="O1708" s="124"/>
      <c r="P1708" s="231"/>
      <c r="Q1708" s="193"/>
      <c r="R1708" s="193"/>
    </row>
    <row r="1709" spans="11:18" ht="23.25" x14ac:dyDescent="0.2">
      <c r="K1709" s="137"/>
      <c r="L1709" s="128"/>
      <c r="M1709" s="128"/>
      <c r="N1709" s="130"/>
      <c r="O1709" s="244"/>
      <c r="P1709" s="231"/>
      <c r="Q1709" s="193"/>
      <c r="R1709" s="193"/>
    </row>
    <row r="1710" spans="11:18" ht="23.25" x14ac:dyDescent="0.2">
      <c r="K1710" s="137"/>
      <c r="L1710" s="128"/>
      <c r="M1710" s="128"/>
      <c r="N1710" s="130"/>
      <c r="O1710" s="244"/>
      <c r="P1710" s="231"/>
      <c r="Q1710" s="193"/>
      <c r="R1710" s="193"/>
    </row>
    <row r="1711" spans="11:18" x14ac:dyDescent="0.2">
      <c r="K1711" s="233"/>
      <c r="L1711" s="233"/>
      <c r="M1711" s="233"/>
      <c r="N1711" s="233"/>
      <c r="O1711" s="233"/>
      <c r="P1711" s="231"/>
      <c r="Q1711" s="193"/>
      <c r="R1711" s="193"/>
    </row>
    <row r="1712" spans="11:18" ht="23.25" x14ac:dyDescent="0.2">
      <c r="K1712" s="137"/>
      <c r="L1712" s="25"/>
      <c r="M1712" s="69"/>
      <c r="N1712" s="130"/>
      <c r="O1712" s="124"/>
      <c r="P1712" s="231"/>
      <c r="Q1712" s="193"/>
      <c r="R1712" s="193"/>
    </row>
    <row r="1713" spans="11:18" ht="23.25" x14ac:dyDescent="0.2">
      <c r="K1713" s="137"/>
      <c r="L1713" s="25"/>
      <c r="M1713" s="69"/>
      <c r="N1713" s="130"/>
      <c r="O1713" s="124"/>
      <c r="P1713" s="231"/>
      <c r="Q1713" s="193"/>
      <c r="R1713" s="193"/>
    </row>
    <row r="1714" spans="11:18" ht="23.25" x14ac:dyDescent="0.2">
      <c r="K1714" s="137"/>
      <c r="L1714" s="25"/>
      <c r="M1714" s="25"/>
      <c r="N1714" s="130"/>
      <c r="O1714" s="124"/>
      <c r="P1714" s="231"/>
      <c r="Q1714" s="193"/>
      <c r="R1714" s="193"/>
    </row>
    <row r="1715" spans="11:18" ht="23.25" x14ac:dyDescent="0.2">
      <c r="K1715" s="137"/>
      <c r="L1715" s="128"/>
      <c r="M1715" s="128"/>
      <c r="N1715" s="130"/>
      <c r="O1715" s="244"/>
      <c r="P1715" s="231"/>
      <c r="Q1715" s="193"/>
      <c r="R1715" s="193"/>
    </row>
    <row r="1716" spans="11:18" ht="23.25" x14ac:dyDescent="0.2">
      <c r="K1716" s="137"/>
      <c r="L1716" s="128"/>
      <c r="M1716" s="128"/>
      <c r="N1716" s="130"/>
      <c r="O1716" s="244"/>
      <c r="P1716" s="231"/>
      <c r="Q1716" s="193"/>
      <c r="R1716" s="193"/>
    </row>
    <row r="1717" spans="11:18" ht="23.25" x14ac:dyDescent="0.2">
      <c r="K1717" s="157"/>
      <c r="L1717" s="158"/>
      <c r="M1717" s="158"/>
      <c r="N1717" s="181"/>
      <c r="O1717" s="160"/>
      <c r="P1717" s="231"/>
      <c r="Q1717" s="193"/>
      <c r="R1717" s="193"/>
    </row>
    <row r="1718" spans="11:18" x14ac:dyDescent="0.2">
      <c r="K1718" s="245"/>
      <c r="L1718" s="232"/>
      <c r="M1718" s="233"/>
      <c r="N1718" s="234"/>
      <c r="O1718" s="232"/>
      <c r="P1718" s="231"/>
      <c r="Q1718" s="193"/>
      <c r="R1718" s="193"/>
    </row>
    <row r="1719" spans="11:18" ht="23.25" x14ac:dyDescent="0.2">
      <c r="K1719" s="202"/>
      <c r="L1719" s="25"/>
      <c r="M1719" s="69"/>
      <c r="N1719" s="126"/>
      <c r="O1719" s="124"/>
      <c r="P1719" s="231"/>
      <c r="Q1719" s="193"/>
      <c r="R1719" s="193"/>
    </row>
    <row r="1720" spans="11:18" ht="23.25" x14ac:dyDescent="0.2">
      <c r="K1720" s="202"/>
      <c r="L1720" s="25"/>
      <c r="M1720" s="25"/>
      <c r="N1720" s="130"/>
      <c r="O1720" s="124"/>
      <c r="P1720" s="231"/>
      <c r="Q1720" s="193"/>
      <c r="R1720" s="193"/>
    </row>
    <row r="1721" spans="11:18" ht="23.25" x14ac:dyDescent="0.2">
      <c r="K1721" s="202"/>
      <c r="L1721" s="25"/>
      <c r="M1721" s="25"/>
      <c r="N1721" s="130"/>
      <c r="O1721" s="124"/>
      <c r="P1721" s="231"/>
      <c r="Q1721" s="193"/>
      <c r="R1721" s="193"/>
    </row>
    <row r="1722" spans="11:18" ht="23.25" x14ac:dyDescent="0.2">
      <c r="K1722" s="202"/>
      <c r="L1722" s="25"/>
      <c r="M1722" s="25"/>
      <c r="N1722" s="130"/>
      <c r="O1722" s="124"/>
      <c r="P1722" s="231"/>
      <c r="Q1722" s="193"/>
      <c r="R1722" s="193"/>
    </row>
    <row r="1723" spans="11:18" ht="23.25" x14ac:dyDescent="0.2">
      <c r="K1723" s="77"/>
      <c r="L1723" s="25"/>
      <c r="M1723" s="25"/>
      <c r="N1723" s="130"/>
      <c r="O1723" s="124"/>
      <c r="P1723" s="231"/>
      <c r="Q1723" s="193"/>
      <c r="R1723" s="193"/>
    </row>
    <row r="1724" spans="11:18" ht="23.25" x14ac:dyDescent="0.2">
      <c r="K1724" s="77"/>
      <c r="L1724" s="25"/>
      <c r="M1724" s="25"/>
      <c r="N1724" s="130"/>
      <c r="O1724" s="124"/>
      <c r="P1724" s="231"/>
      <c r="Q1724" s="193"/>
      <c r="R1724" s="193"/>
    </row>
    <row r="1725" spans="11:18" ht="23.25" x14ac:dyDescent="0.2">
      <c r="K1725" s="77"/>
      <c r="L1725" s="25"/>
      <c r="M1725" s="25"/>
      <c r="N1725" s="130"/>
      <c r="O1725" s="124"/>
      <c r="P1725" s="231"/>
      <c r="Q1725" s="193"/>
      <c r="R1725" s="193"/>
    </row>
    <row r="1726" spans="11:18" ht="23.25" x14ac:dyDescent="0.2">
      <c r="K1726" s="77"/>
      <c r="L1726" s="25"/>
      <c r="M1726" s="25"/>
      <c r="N1726" s="130"/>
      <c r="O1726" s="124"/>
      <c r="P1726" s="231"/>
      <c r="Q1726" s="193"/>
      <c r="R1726" s="193"/>
    </row>
    <row r="1727" spans="11:18" ht="23.25" x14ac:dyDescent="0.2">
      <c r="K1727" s="77"/>
      <c r="L1727" s="25"/>
      <c r="M1727" s="25"/>
      <c r="N1727" s="130"/>
      <c r="O1727" s="124"/>
      <c r="P1727" s="231"/>
      <c r="Q1727" s="193"/>
      <c r="R1727" s="193"/>
    </row>
    <row r="1728" spans="11:18" ht="23.25" x14ac:dyDescent="0.2">
      <c r="K1728" s="77"/>
      <c r="L1728" s="25"/>
      <c r="M1728" s="25"/>
      <c r="N1728" s="130"/>
      <c r="O1728" s="124"/>
      <c r="P1728" s="231"/>
      <c r="Q1728" s="193"/>
      <c r="R1728" s="193"/>
    </row>
    <row r="1729" spans="11:18" ht="23.25" x14ac:dyDescent="0.2">
      <c r="K1729" s="77"/>
      <c r="L1729" s="25"/>
      <c r="M1729" s="25"/>
      <c r="N1729" s="130"/>
      <c r="O1729" s="124"/>
      <c r="P1729" s="231"/>
      <c r="Q1729" s="193"/>
      <c r="R1729" s="193"/>
    </row>
    <row r="1730" spans="11:18" ht="23.25" x14ac:dyDescent="0.2">
      <c r="K1730" s="77"/>
      <c r="L1730" s="25"/>
      <c r="M1730" s="25"/>
      <c r="N1730" s="130"/>
      <c r="O1730" s="124"/>
      <c r="P1730" s="231"/>
      <c r="Q1730" s="193"/>
      <c r="R1730" s="193"/>
    </row>
    <row r="1731" spans="11:18" ht="23.25" x14ac:dyDescent="0.2">
      <c r="K1731" s="77"/>
      <c r="L1731" s="25"/>
      <c r="M1731" s="25"/>
      <c r="N1731" s="130"/>
      <c r="O1731" s="124"/>
      <c r="P1731" s="231"/>
      <c r="Q1731" s="193"/>
      <c r="R1731" s="193"/>
    </row>
    <row r="1732" spans="11:18" ht="23.25" x14ac:dyDescent="0.2">
      <c r="K1732" s="77"/>
      <c r="L1732" s="25"/>
      <c r="M1732" s="25"/>
      <c r="N1732" s="130"/>
      <c r="O1732" s="124"/>
      <c r="P1732" s="231"/>
      <c r="Q1732" s="193"/>
      <c r="R1732" s="193"/>
    </row>
    <row r="1733" spans="11:18" ht="23.25" x14ac:dyDescent="0.2">
      <c r="K1733" s="77"/>
      <c r="L1733" s="25"/>
      <c r="M1733" s="25"/>
      <c r="N1733" s="130"/>
      <c r="O1733" s="124"/>
      <c r="P1733" s="231"/>
      <c r="Q1733" s="193"/>
      <c r="R1733" s="193"/>
    </row>
    <row r="1734" spans="11:18" ht="23.25" x14ac:dyDescent="0.2">
      <c r="K1734" s="77"/>
      <c r="L1734" s="25"/>
      <c r="M1734" s="25"/>
      <c r="N1734" s="130"/>
      <c r="O1734" s="124"/>
      <c r="P1734" s="231"/>
      <c r="Q1734" s="193"/>
      <c r="R1734" s="193"/>
    </row>
    <row r="1735" spans="11:18" ht="23.25" x14ac:dyDescent="0.2">
      <c r="K1735" s="77"/>
      <c r="L1735" s="25"/>
      <c r="M1735" s="25"/>
      <c r="N1735" s="130"/>
      <c r="O1735" s="124"/>
      <c r="P1735" s="231"/>
      <c r="Q1735" s="193"/>
      <c r="R1735" s="193"/>
    </row>
    <row r="1736" spans="11:18" ht="23.25" x14ac:dyDescent="0.2">
      <c r="K1736" s="77"/>
      <c r="L1736" s="25"/>
      <c r="M1736" s="25"/>
      <c r="N1736" s="130"/>
      <c r="O1736" s="124"/>
      <c r="P1736" s="231"/>
      <c r="Q1736" s="193"/>
      <c r="R1736" s="193"/>
    </row>
    <row r="1737" spans="11:18" ht="23.25" x14ac:dyDescent="0.2">
      <c r="K1737" s="77"/>
      <c r="L1737" s="25"/>
      <c r="M1737" s="25"/>
      <c r="N1737" s="130"/>
      <c r="O1737" s="124"/>
      <c r="P1737" s="231"/>
      <c r="Q1737" s="193"/>
      <c r="R1737" s="193"/>
    </row>
    <row r="1738" spans="11:18" ht="23.25" x14ac:dyDescent="0.2">
      <c r="K1738" s="77"/>
      <c r="L1738" s="45"/>
      <c r="M1738" s="111"/>
      <c r="N1738" s="89"/>
      <c r="O1738" s="79"/>
      <c r="P1738" s="231"/>
      <c r="Q1738" s="193"/>
      <c r="R1738" s="193"/>
    </row>
    <row r="1739" spans="11:18" ht="23.25" x14ac:dyDescent="0.2">
      <c r="K1739" s="77"/>
      <c r="L1739" s="45"/>
      <c r="M1739" s="111"/>
      <c r="N1739" s="89"/>
      <c r="O1739" s="79"/>
      <c r="P1739" s="231"/>
      <c r="Q1739" s="193"/>
      <c r="R1739" s="193"/>
    </row>
    <row r="1740" spans="11:18" x14ac:dyDescent="0.2">
      <c r="K1740" s="233"/>
      <c r="L1740" s="232"/>
      <c r="M1740" s="233"/>
      <c r="N1740" s="234"/>
      <c r="O1740" s="232"/>
      <c r="P1740" s="231"/>
      <c r="Q1740" s="193"/>
      <c r="R1740" s="193"/>
    </row>
    <row r="1741" spans="11:18" ht="23.25" x14ac:dyDescent="0.2">
      <c r="K1741" s="131"/>
      <c r="L1741" s="25"/>
      <c r="M1741" s="25"/>
      <c r="N1741" s="130"/>
      <c r="O1741" s="124"/>
      <c r="P1741" s="231"/>
      <c r="Q1741" s="193"/>
      <c r="R1741" s="193"/>
    </row>
    <row r="1742" spans="11:18" ht="23.25" x14ac:dyDescent="0.2">
      <c r="K1742" s="140"/>
      <c r="L1742" s="128"/>
      <c r="M1742" s="128"/>
      <c r="N1742" s="130"/>
      <c r="O1742" s="124"/>
      <c r="P1742" s="232"/>
      <c r="Q1742" s="193"/>
      <c r="R1742" s="193"/>
    </row>
    <row r="1743" spans="11:18" x14ac:dyDescent="0.2">
      <c r="K1743" s="234"/>
      <c r="L1743" s="234"/>
      <c r="M1743" s="234"/>
      <c r="N1743" s="234"/>
      <c r="O1743" s="234"/>
      <c r="P1743" s="232"/>
      <c r="Q1743" s="193"/>
      <c r="R1743" s="193"/>
    </row>
    <row r="1744" spans="11:18" ht="23.25" x14ac:dyDescent="0.2">
      <c r="K1744" s="140"/>
      <c r="L1744" s="128"/>
      <c r="M1744" s="128"/>
      <c r="N1744" s="130"/>
      <c r="O1744" s="124"/>
      <c r="P1744" s="232"/>
      <c r="Q1744" s="193"/>
      <c r="R1744" s="193"/>
    </row>
    <row r="1745" spans="11:18" ht="23.25" x14ac:dyDescent="0.2">
      <c r="K1745" s="140"/>
      <c r="L1745" s="128"/>
      <c r="M1745" s="128"/>
      <c r="N1745" s="130"/>
      <c r="O1745" s="124"/>
      <c r="P1745" s="232"/>
      <c r="Q1745" s="193"/>
      <c r="R1745" s="193"/>
    </row>
    <row r="1746" spans="11:18" ht="21" x14ac:dyDescent="0.2">
      <c r="K1746" s="77"/>
      <c r="L1746" s="45"/>
      <c r="M1746" s="111"/>
      <c r="N1746" s="89"/>
      <c r="O1746" s="82"/>
      <c r="P1746" s="231"/>
      <c r="Q1746" s="193"/>
      <c r="R1746" s="193"/>
    </row>
    <row r="1747" spans="11:18" ht="21" x14ac:dyDescent="0.2">
      <c r="K1747" s="77"/>
      <c r="L1747" s="45"/>
      <c r="M1747" s="111"/>
      <c r="N1747" s="89"/>
      <c r="O1747" s="82"/>
      <c r="P1747" s="231"/>
      <c r="Q1747" s="193"/>
      <c r="R1747" s="193"/>
    </row>
    <row r="1748" spans="11:18" x14ac:dyDescent="0.2">
      <c r="K1748" s="233"/>
      <c r="L1748" s="232"/>
      <c r="M1748" s="233"/>
      <c r="N1748" s="234"/>
      <c r="O1748" s="232"/>
      <c r="P1748" s="231"/>
      <c r="Q1748" s="193"/>
      <c r="R1748" s="193"/>
    </row>
    <row r="1749" spans="11:18" ht="23.25" x14ac:dyDescent="0.2">
      <c r="K1749" s="77"/>
      <c r="L1749" s="73"/>
      <c r="M1749" s="69"/>
      <c r="N1749" s="130"/>
      <c r="O1749" s="124"/>
      <c r="P1749" s="231"/>
      <c r="Q1749" s="193"/>
      <c r="R1749" s="193"/>
    </row>
    <row r="1750" spans="11:18" ht="24" thickBot="1" x14ac:dyDescent="0.25">
      <c r="K1750" s="77"/>
      <c r="L1750" s="45"/>
      <c r="M1750" s="113"/>
      <c r="N1750" s="90"/>
      <c r="O1750" s="79"/>
      <c r="P1750" s="231"/>
      <c r="Q1750" s="193"/>
      <c r="R1750" s="193"/>
    </row>
    <row r="1751" spans="11:18" ht="22.5" thickBot="1" x14ac:dyDescent="0.25">
      <c r="K1751" s="205"/>
      <c r="L1751" s="206"/>
      <c r="M1751" s="205"/>
      <c r="N1751" s="207"/>
      <c r="O1751" s="206"/>
      <c r="P1751" s="208"/>
      <c r="Q1751" s="193"/>
      <c r="R1751" s="193"/>
    </row>
    <row r="1752" spans="11:18" ht="23.25" x14ac:dyDescent="0.2">
      <c r="K1752" s="77"/>
      <c r="L1752" s="25"/>
      <c r="M1752" s="25"/>
      <c r="N1752" s="130"/>
      <c r="O1752" s="124"/>
      <c r="P1752" s="231"/>
      <c r="Q1752" s="193"/>
      <c r="R1752" s="193"/>
    </row>
    <row r="1753" spans="11:18" ht="23.25" x14ac:dyDescent="0.2">
      <c r="K1753" s="77"/>
      <c r="L1753" s="25"/>
      <c r="M1753" s="25"/>
      <c r="N1753" s="130"/>
      <c r="O1753" s="124"/>
      <c r="P1753" s="231"/>
      <c r="Q1753" s="193"/>
      <c r="R1753" s="193"/>
    </row>
    <row r="1754" spans="11:18" ht="23.25" x14ac:dyDescent="0.2">
      <c r="K1754" s="77"/>
      <c r="L1754" s="25"/>
      <c r="M1754" s="25"/>
      <c r="N1754" s="130"/>
      <c r="O1754" s="124"/>
      <c r="P1754" s="231"/>
      <c r="Q1754" s="193"/>
      <c r="R1754" s="193"/>
    </row>
    <row r="1755" spans="11:18" ht="21" x14ac:dyDescent="0.2">
      <c r="K1755" s="77"/>
      <c r="L1755" s="45"/>
      <c r="M1755" s="117"/>
      <c r="N1755" s="90"/>
      <c r="O1755" s="66"/>
      <c r="P1755" s="231"/>
      <c r="Q1755" s="193"/>
      <c r="R1755" s="193"/>
    </row>
    <row r="1756" spans="11:18" x14ac:dyDescent="0.2">
      <c r="K1756" s="233"/>
      <c r="L1756" s="233"/>
      <c r="M1756" s="233"/>
      <c r="N1756" s="233"/>
      <c r="O1756" s="233"/>
      <c r="P1756" s="231"/>
      <c r="Q1756" s="193"/>
      <c r="R1756" s="193"/>
    </row>
    <row r="1757" spans="11:18" ht="23.25" x14ac:dyDescent="0.2">
      <c r="K1757" s="77"/>
      <c r="L1757" s="25"/>
      <c r="M1757" s="25"/>
      <c r="N1757" s="130"/>
      <c r="O1757" s="124"/>
      <c r="P1757" s="231"/>
      <c r="Q1757" s="193"/>
      <c r="R1757" s="193"/>
    </row>
    <row r="1758" spans="11:18" ht="23.25" x14ac:dyDescent="0.2">
      <c r="K1758" s="77"/>
      <c r="L1758" s="25"/>
      <c r="M1758" s="25"/>
      <c r="N1758" s="130"/>
      <c r="O1758" s="124"/>
      <c r="P1758" s="231"/>
      <c r="Q1758" s="193"/>
      <c r="R1758" s="193"/>
    </row>
    <row r="1759" spans="11:18" ht="23.25" x14ac:dyDescent="0.2">
      <c r="K1759" s="77"/>
      <c r="L1759" s="25"/>
      <c r="M1759" s="25"/>
      <c r="N1759" s="130"/>
      <c r="O1759" s="124"/>
      <c r="P1759" s="231"/>
      <c r="Q1759" s="193"/>
      <c r="R1759" s="193"/>
    </row>
    <row r="1760" spans="11:18" ht="23.25" x14ac:dyDescent="0.2">
      <c r="K1760" s="77"/>
      <c r="L1760" s="25"/>
      <c r="M1760" s="25"/>
      <c r="N1760" s="130"/>
      <c r="O1760" s="124"/>
      <c r="P1760" s="231"/>
      <c r="Q1760" s="193"/>
      <c r="R1760" s="193"/>
    </row>
    <row r="1761" spans="11:18" ht="23.25" x14ac:dyDescent="0.2">
      <c r="K1761" s="77"/>
      <c r="L1761" s="45"/>
      <c r="M1761" s="117"/>
      <c r="N1761" s="93"/>
      <c r="O1761" s="66"/>
      <c r="P1761" s="231"/>
      <c r="Q1761" s="193"/>
      <c r="R1761" s="193"/>
    </row>
    <row r="1762" spans="11:18" x14ac:dyDescent="0.2">
      <c r="K1762" s="233"/>
      <c r="L1762" s="232"/>
      <c r="M1762" s="233"/>
      <c r="N1762" s="234"/>
      <c r="O1762" s="232"/>
      <c r="P1762" s="231"/>
      <c r="Q1762" s="193"/>
      <c r="R1762" s="193"/>
    </row>
    <row r="1763" spans="11:18" ht="23.25" x14ac:dyDescent="0.2">
      <c r="K1763" s="77"/>
      <c r="L1763" s="25"/>
      <c r="M1763" s="25"/>
      <c r="N1763" s="130"/>
      <c r="O1763" s="124"/>
      <c r="P1763" s="231"/>
      <c r="Q1763" s="193"/>
      <c r="R1763" s="193"/>
    </row>
    <row r="1764" spans="11:18" ht="23.25" x14ac:dyDescent="0.2">
      <c r="K1764" s="77"/>
      <c r="L1764" s="25"/>
      <c r="M1764" s="74"/>
      <c r="N1764" s="130"/>
      <c r="O1764" s="124"/>
      <c r="P1764" s="231"/>
      <c r="Q1764" s="193"/>
      <c r="R1764" s="193"/>
    </row>
    <row r="1765" spans="11:18" ht="23.25" x14ac:dyDescent="0.2">
      <c r="K1765" s="77"/>
      <c r="L1765" s="25"/>
      <c r="M1765" s="25"/>
      <c r="N1765" s="150"/>
      <c r="O1765" s="124"/>
      <c r="P1765" s="231"/>
      <c r="Q1765" s="193"/>
      <c r="R1765" s="193"/>
    </row>
    <row r="1766" spans="11:18" ht="23.25" x14ac:dyDescent="0.2">
      <c r="K1766" s="77"/>
      <c r="L1766" s="25"/>
      <c r="M1766" s="25"/>
      <c r="N1766" s="130"/>
      <c r="O1766" s="211"/>
      <c r="P1766" s="231"/>
      <c r="Q1766" s="193"/>
      <c r="R1766" s="193"/>
    </row>
    <row r="1767" spans="11:18" ht="23.25" x14ac:dyDescent="0.2">
      <c r="K1767" s="77"/>
      <c r="L1767" s="25"/>
      <c r="M1767" s="25"/>
      <c r="N1767" s="130"/>
      <c r="O1767" s="124"/>
      <c r="P1767" s="231"/>
      <c r="Q1767" s="193"/>
      <c r="R1767" s="193"/>
    </row>
    <row r="1768" spans="11:18" ht="23.25" x14ac:dyDescent="0.2">
      <c r="K1768" s="77"/>
      <c r="L1768" s="25"/>
      <c r="M1768" s="25"/>
      <c r="N1768" s="130"/>
      <c r="O1768" s="124"/>
      <c r="P1768" s="231"/>
      <c r="Q1768" s="193"/>
      <c r="R1768" s="193"/>
    </row>
    <row r="1769" spans="11:18" ht="23.25" x14ac:dyDescent="0.2">
      <c r="K1769" s="77"/>
      <c r="L1769" s="25"/>
      <c r="M1769" s="25"/>
      <c r="N1769" s="130"/>
      <c r="O1769" s="124"/>
      <c r="P1769" s="231"/>
      <c r="Q1769" s="193"/>
      <c r="R1769" s="193"/>
    </row>
    <row r="1770" spans="11:18" ht="23.25" x14ac:dyDescent="0.2">
      <c r="K1770" s="77"/>
      <c r="L1770" s="25"/>
      <c r="M1770" s="74"/>
      <c r="N1770" s="130"/>
      <c r="O1770" s="124"/>
      <c r="P1770" s="231"/>
      <c r="Q1770" s="193"/>
      <c r="R1770" s="193"/>
    </row>
    <row r="1771" spans="11:18" ht="23.25" x14ac:dyDescent="0.2">
      <c r="K1771" s="77"/>
      <c r="L1771" s="25"/>
      <c r="M1771" s="25"/>
      <c r="N1771" s="130"/>
      <c r="O1771" s="124"/>
      <c r="P1771" s="231"/>
      <c r="Q1771" s="193"/>
      <c r="R1771" s="193"/>
    </row>
    <row r="1772" spans="11:18" ht="23.25" x14ac:dyDescent="0.2">
      <c r="K1772" s="77"/>
      <c r="L1772" s="25"/>
      <c r="M1772" s="25"/>
      <c r="N1772" s="130"/>
      <c r="O1772" s="124"/>
      <c r="P1772" s="231"/>
      <c r="Q1772" s="193"/>
      <c r="R1772" s="193"/>
    </row>
    <row r="1773" spans="11:18" ht="23.25" x14ac:dyDescent="0.2">
      <c r="K1773" s="132"/>
      <c r="L1773" s="73"/>
      <c r="M1773" s="184"/>
      <c r="N1773" s="144"/>
      <c r="O1773" s="134"/>
      <c r="P1773" s="241"/>
      <c r="Q1773" s="193"/>
      <c r="R1773" s="193"/>
    </row>
    <row r="1774" spans="11:18" ht="23.25" x14ac:dyDescent="0.2">
      <c r="K1774" s="78"/>
      <c r="L1774" s="25"/>
      <c r="M1774" s="74"/>
      <c r="N1774" s="150"/>
      <c r="O1774" s="124"/>
      <c r="P1774" s="231"/>
      <c r="Q1774" s="193"/>
      <c r="R1774" s="193"/>
    </row>
    <row r="1775" spans="11:18" ht="23.25" x14ac:dyDescent="0.2">
      <c r="K1775" s="78"/>
      <c r="L1775" s="25"/>
      <c r="M1775" s="74"/>
      <c r="N1775" s="130"/>
      <c r="O1775" s="211"/>
      <c r="P1775" s="231"/>
      <c r="Q1775" s="193"/>
      <c r="R1775" s="193"/>
    </row>
    <row r="1776" spans="11:18" ht="23.25" x14ac:dyDescent="0.2">
      <c r="K1776" s="78"/>
      <c r="L1776" s="25"/>
      <c r="M1776" s="25"/>
      <c r="N1776" s="130"/>
      <c r="O1776" s="124"/>
      <c r="P1776" s="231"/>
      <c r="Q1776" s="193"/>
      <c r="R1776" s="193"/>
    </row>
    <row r="1777" spans="11:18" ht="23.25" x14ac:dyDescent="0.2">
      <c r="K1777" s="137"/>
      <c r="L1777" s="25"/>
      <c r="M1777" s="25"/>
      <c r="N1777" s="130"/>
      <c r="O1777" s="124"/>
      <c r="P1777" s="257"/>
      <c r="Q1777" s="193"/>
      <c r="R1777" s="193"/>
    </row>
    <row r="1778" spans="11:18" ht="23.25" x14ac:dyDescent="0.2">
      <c r="K1778" s="157"/>
      <c r="L1778" s="25"/>
      <c r="M1778" s="25"/>
      <c r="N1778" s="130"/>
      <c r="O1778" s="124"/>
      <c r="P1778" s="258"/>
      <c r="Q1778" s="193"/>
      <c r="R1778" s="193"/>
    </row>
    <row r="1779" spans="11:18" ht="23.25" x14ac:dyDescent="0.2">
      <c r="K1779" s="137"/>
      <c r="L1779" s="25"/>
      <c r="M1779" s="25"/>
      <c r="N1779" s="130"/>
      <c r="O1779" s="124"/>
      <c r="P1779" s="231"/>
      <c r="Q1779" s="193"/>
      <c r="R1779" s="193"/>
    </row>
    <row r="1780" spans="11:18" ht="23.25" x14ac:dyDescent="0.2">
      <c r="K1780" s="137"/>
      <c r="L1780" s="25"/>
      <c r="M1780" s="25"/>
      <c r="N1780" s="130"/>
      <c r="O1780" s="124"/>
      <c r="P1780" s="231"/>
      <c r="Q1780" s="193"/>
      <c r="R1780" s="193"/>
    </row>
    <row r="1781" spans="11:18" ht="21" x14ac:dyDescent="0.2">
      <c r="K1781" s="77"/>
      <c r="L1781" s="45"/>
      <c r="M1781" s="111"/>
      <c r="N1781" s="90"/>
      <c r="O1781" s="99"/>
      <c r="P1781" s="231"/>
      <c r="Q1781" s="193"/>
      <c r="R1781" s="193"/>
    </row>
    <row r="1782" spans="11:18" x14ac:dyDescent="0.2">
      <c r="K1782" s="233"/>
      <c r="L1782" s="232"/>
      <c r="M1782" s="233"/>
      <c r="N1782" s="234"/>
      <c r="O1782" s="232"/>
      <c r="P1782" s="231"/>
      <c r="Q1782" s="193"/>
      <c r="R1782" s="193"/>
    </row>
    <row r="1783" spans="11:18" ht="23.25" x14ac:dyDescent="0.2">
      <c r="K1783" s="77"/>
      <c r="L1783" s="25"/>
      <c r="M1783" s="25"/>
      <c r="N1783" s="130"/>
      <c r="O1783" s="124"/>
      <c r="P1783" s="231"/>
      <c r="Q1783" s="193"/>
      <c r="R1783" s="193"/>
    </row>
    <row r="1784" spans="11:18" ht="23.25" x14ac:dyDescent="0.2">
      <c r="K1784" s="77"/>
      <c r="L1784" s="25"/>
      <c r="M1784" s="25"/>
      <c r="N1784" s="130"/>
      <c r="O1784" s="124"/>
      <c r="P1784" s="231"/>
      <c r="Q1784" s="193"/>
      <c r="R1784" s="193"/>
    </row>
    <row r="1785" spans="11:18" ht="23.25" x14ac:dyDescent="0.2">
      <c r="K1785" s="78"/>
      <c r="L1785" s="25"/>
      <c r="M1785" s="25"/>
      <c r="N1785" s="130"/>
      <c r="O1785" s="124"/>
      <c r="P1785" s="231"/>
      <c r="Q1785" s="193"/>
      <c r="R1785" s="193"/>
    </row>
    <row r="1786" spans="11:18" ht="23.25" x14ac:dyDescent="0.2">
      <c r="K1786" s="78"/>
      <c r="L1786" s="25"/>
      <c r="M1786" s="25"/>
      <c r="N1786" s="130"/>
      <c r="O1786" s="124"/>
      <c r="P1786" s="231"/>
      <c r="Q1786" s="193"/>
      <c r="R1786" s="193"/>
    </row>
    <row r="1787" spans="11:18" ht="23.25" x14ac:dyDescent="0.2">
      <c r="K1787" s="140"/>
      <c r="L1787" s="25"/>
      <c r="M1787" s="25"/>
      <c r="N1787" s="130"/>
      <c r="O1787" s="124"/>
      <c r="P1787" s="231"/>
      <c r="Q1787" s="193"/>
      <c r="R1787" s="193"/>
    </row>
    <row r="1788" spans="11:18" ht="23.25" x14ac:dyDescent="0.2">
      <c r="K1788" s="140"/>
      <c r="L1788" s="25"/>
      <c r="M1788" s="25"/>
      <c r="N1788" s="130"/>
      <c r="O1788" s="142"/>
      <c r="P1788" s="231"/>
      <c r="Q1788" s="193"/>
      <c r="R1788" s="193"/>
    </row>
    <row r="1789" spans="11:18" ht="23.25" x14ac:dyDescent="0.2">
      <c r="K1789" s="140"/>
      <c r="L1789" s="25"/>
      <c r="M1789" s="25"/>
      <c r="N1789" s="130"/>
      <c r="O1789" s="124"/>
      <c r="P1789" s="231"/>
      <c r="Q1789" s="193"/>
      <c r="R1789" s="193"/>
    </row>
    <row r="1790" spans="11:18" ht="23.25" x14ac:dyDescent="0.2">
      <c r="K1790" s="140"/>
      <c r="L1790" s="25"/>
      <c r="M1790" s="25"/>
      <c r="N1790" s="130"/>
      <c r="O1790" s="124"/>
      <c r="P1790" s="231"/>
      <c r="Q1790" s="193"/>
      <c r="R1790" s="193"/>
    </row>
    <row r="1791" spans="11:18" ht="21" x14ac:dyDescent="0.2">
      <c r="K1791" s="140"/>
      <c r="L1791" s="128"/>
      <c r="M1791" s="128"/>
      <c r="N1791" s="185"/>
      <c r="O1791" s="125"/>
      <c r="P1791" s="231"/>
      <c r="Q1791" s="193"/>
      <c r="R1791" s="193"/>
    </row>
    <row r="1792" spans="11:18" ht="21" x14ac:dyDescent="0.2">
      <c r="K1792" s="78"/>
      <c r="L1792" s="45"/>
      <c r="M1792" s="111"/>
      <c r="N1792" s="90"/>
      <c r="O1792" s="66"/>
      <c r="P1792" s="231"/>
      <c r="Q1792" s="193"/>
      <c r="R1792" s="193"/>
    </row>
    <row r="1793" spans="11:18" x14ac:dyDescent="0.2">
      <c r="K1793" s="233"/>
      <c r="L1793" s="232"/>
      <c r="M1793" s="233"/>
      <c r="N1793" s="234"/>
      <c r="O1793" s="232"/>
      <c r="P1793" s="231"/>
      <c r="Q1793" s="193"/>
      <c r="R1793" s="193"/>
    </row>
    <row r="1794" spans="11:18" ht="23.25" x14ac:dyDescent="0.2">
      <c r="K1794" s="186"/>
      <c r="L1794" s="25"/>
      <c r="M1794" s="73"/>
      <c r="N1794" s="144"/>
      <c r="O1794" s="134"/>
      <c r="P1794" s="241"/>
      <c r="Q1794" s="193"/>
      <c r="R1794" s="193"/>
    </row>
    <row r="1795" spans="11:18" ht="23.25" x14ac:dyDescent="0.2">
      <c r="K1795" s="140"/>
      <c r="L1795" s="25"/>
      <c r="M1795" s="25"/>
      <c r="N1795" s="144"/>
      <c r="O1795" s="124"/>
      <c r="P1795" s="241"/>
      <c r="Q1795" s="193"/>
      <c r="R1795" s="193"/>
    </row>
    <row r="1796" spans="11:18" ht="23.25" x14ac:dyDescent="0.2">
      <c r="K1796" s="140"/>
      <c r="L1796" s="25"/>
      <c r="M1796" s="25"/>
      <c r="N1796" s="144"/>
      <c r="O1796" s="124"/>
      <c r="P1796" s="241"/>
      <c r="Q1796" s="193"/>
      <c r="R1796" s="193"/>
    </row>
    <row r="1797" spans="11:18" ht="23.25" x14ac:dyDescent="0.2">
      <c r="K1797" s="140"/>
      <c r="L1797" s="25"/>
      <c r="M1797" s="25"/>
      <c r="N1797" s="144"/>
      <c r="O1797" s="124"/>
      <c r="P1797" s="241"/>
      <c r="Q1797" s="193"/>
      <c r="R1797" s="193"/>
    </row>
    <row r="1798" spans="11:18" ht="23.25" x14ac:dyDescent="0.2">
      <c r="K1798" s="140"/>
      <c r="L1798" s="25"/>
      <c r="M1798" s="25"/>
      <c r="N1798" s="144"/>
      <c r="O1798" s="124"/>
      <c r="P1798" s="241"/>
      <c r="Q1798" s="193"/>
      <c r="R1798" s="193"/>
    </row>
    <row r="1799" spans="11:18" ht="23.25" x14ac:dyDescent="0.2">
      <c r="K1799" s="76"/>
      <c r="L1799" s="74"/>
      <c r="M1799" s="74"/>
      <c r="N1799" s="159"/>
      <c r="O1799" s="160"/>
      <c r="P1799" s="241"/>
      <c r="Q1799" s="193"/>
      <c r="R1799" s="193"/>
    </row>
    <row r="1800" spans="11:18" x14ac:dyDescent="0.2">
      <c r="K1800" s="233"/>
      <c r="L1800" s="232"/>
      <c r="M1800" s="233"/>
      <c r="N1800" s="234"/>
      <c r="O1800" s="232"/>
      <c r="P1800" s="231"/>
      <c r="Q1800" s="193"/>
      <c r="R1800" s="193"/>
    </row>
    <row r="1801" spans="11:18" ht="23.25" x14ac:dyDescent="0.2">
      <c r="K1801" s="78"/>
      <c r="L1801" s="25"/>
      <c r="M1801" s="25"/>
      <c r="N1801" s="130"/>
      <c r="O1801" s="124"/>
      <c r="P1801" s="231"/>
      <c r="Q1801" s="193"/>
      <c r="R1801" s="193"/>
    </row>
    <row r="1802" spans="11:18" ht="21" x14ac:dyDescent="0.2">
      <c r="K1802" s="78"/>
      <c r="L1802" s="45"/>
      <c r="M1802" s="111"/>
      <c r="N1802" s="90"/>
      <c r="O1802" s="66"/>
      <c r="P1802" s="231"/>
      <c r="Q1802" s="193"/>
      <c r="R1802" s="193"/>
    </row>
    <row r="1803" spans="11:18" ht="21" x14ac:dyDescent="0.2">
      <c r="K1803" s="78"/>
      <c r="L1803" s="45"/>
      <c r="M1803" s="111"/>
      <c r="N1803" s="90"/>
      <c r="O1803" s="66"/>
      <c r="P1803" s="231"/>
      <c r="Q1803" s="193"/>
      <c r="R1803" s="193"/>
    </row>
  </sheetData>
  <autoFilter ref="K10:P373"/>
  <mergeCells count="18">
    <mergeCell ref="Q10:Q11"/>
    <mergeCell ref="A213:B213"/>
    <mergeCell ref="B10:B11"/>
    <mergeCell ref="F10:F11"/>
    <mergeCell ref="G10:G11"/>
    <mergeCell ref="H10:H11"/>
    <mergeCell ref="K10:K11"/>
    <mergeCell ref="L10:L11"/>
    <mergeCell ref="R10:R11"/>
    <mergeCell ref="C9:C11"/>
    <mergeCell ref="D9:D11"/>
    <mergeCell ref="E9:E11"/>
    <mergeCell ref="F9:H9"/>
    <mergeCell ref="I9:I11"/>
    <mergeCell ref="M10:M11"/>
    <mergeCell ref="N10:N11"/>
    <mergeCell ref="O10:O11"/>
    <mergeCell ref="P10:P11"/>
  </mergeCells>
  <conditionalFormatting sqref="H12:H17 H19:H31 H33:H42 H53:H64 H66:H73 H75:H77 H79:H87 H89:H106 H108:H116 H118:H127 H129:H141 H143:H166 H168:H178 H180:H201 H203:H210 H44:H51">
    <cfRule type="cellIs" dxfId="142" priority="61" stopIfTrue="1" operator="greaterThan">
      <formula>33</formula>
    </cfRule>
  </conditionalFormatting>
  <conditionalFormatting sqref="H12:H17 H19:H31 H33:H42 H53:H64 H66:H73 H75:H77 H79:H87 H89:H106 H108:H116 H118:H127 H129:H141 H143:H166 H168:H178 H180:H201 H203:H210 H44:H51">
    <cfRule type="cellIs" dxfId="141" priority="59" stopIfTrue="1" operator="lessThanOrEqual">
      <formula>19</formula>
    </cfRule>
    <cfRule type="cellIs" dxfId="140" priority="60" stopIfTrue="1" operator="between">
      <formula>20</formula>
      <formula>33</formula>
    </cfRule>
  </conditionalFormatting>
  <conditionalFormatting sqref="C51">
    <cfRule type="expression" dxfId="139" priority="49">
      <formula>AND($B51&lt;&gt;"",#REF!=ROW())</formula>
    </cfRule>
  </conditionalFormatting>
  <conditionalFormatting sqref="G51">
    <cfRule type="expression" dxfId="138" priority="47">
      <formula>AND($B51&lt;&gt;"",#REF!=ROW())</formula>
    </cfRule>
  </conditionalFormatting>
  <conditionalFormatting sqref="C66:C73">
    <cfRule type="expression" dxfId="137" priority="44">
      <formula>AND($B66&lt;&gt;"",#REF!=ROW())</formula>
    </cfRule>
  </conditionalFormatting>
  <conditionalFormatting sqref="G66:G73">
    <cfRule type="expression" dxfId="136" priority="43">
      <formula>AND($B66&lt;&gt;"",#REF!=ROW())</formula>
    </cfRule>
  </conditionalFormatting>
  <conditionalFormatting sqref="C75:C77">
    <cfRule type="expression" dxfId="135" priority="42">
      <formula>AND($B75&lt;&gt;"",#REF!=ROW())</formula>
    </cfRule>
  </conditionalFormatting>
  <conditionalFormatting sqref="C79:C87">
    <cfRule type="expression" dxfId="134" priority="41">
      <formula>AND($B79&lt;&gt;"",#REF!=ROW())</formula>
    </cfRule>
  </conditionalFormatting>
  <conditionalFormatting sqref="G79:G87">
    <cfRule type="expression" dxfId="133" priority="40">
      <formula>AND($B79&lt;&gt;"",#REF!=ROW())</formula>
    </cfRule>
  </conditionalFormatting>
  <conditionalFormatting sqref="C108:C116">
    <cfRule type="expression" dxfId="132" priority="36">
      <formula>AND($B108&lt;&gt;"",#REF!=ROW())</formula>
    </cfRule>
  </conditionalFormatting>
  <conditionalFormatting sqref="C203:C210">
    <cfRule type="expression" dxfId="131" priority="25">
      <formula>AND($B203&lt;&gt;"",#REF!=ROW())</formula>
    </cfRule>
  </conditionalFormatting>
  <conditionalFormatting sqref="G203:G210">
    <cfRule type="expression" dxfId="130" priority="24">
      <formula>AND($B203&lt;&gt;"",#REF!=ROW())</formula>
    </cfRule>
  </conditionalFormatting>
  <conditionalFormatting sqref="C12:C17">
    <cfRule type="expression" dxfId="129" priority="23">
      <formula>AND($B12&lt;&gt;"",#REF!=ROW())</formula>
    </cfRule>
  </conditionalFormatting>
  <conditionalFormatting sqref="G12:G17">
    <cfRule type="expression" dxfId="128" priority="22">
      <formula>AND($B12&lt;&gt;"",#REF!=ROW())</formula>
    </cfRule>
  </conditionalFormatting>
  <conditionalFormatting sqref="C19:C31">
    <cfRule type="expression" dxfId="127" priority="21">
      <formula>AND($B19&lt;&gt;"",#REF!=ROW())</formula>
    </cfRule>
  </conditionalFormatting>
  <conditionalFormatting sqref="G19:G31">
    <cfRule type="expression" dxfId="126" priority="20">
      <formula>AND($B19&lt;&gt;"",#REF!=ROW())</formula>
    </cfRule>
  </conditionalFormatting>
  <conditionalFormatting sqref="C33:C42">
    <cfRule type="expression" dxfId="125" priority="19">
      <formula>AND($B33&lt;&gt;"",#REF!=ROW())</formula>
    </cfRule>
  </conditionalFormatting>
  <conditionalFormatting sqref="G33:G42">
    <cfRule type="expression" dxfId="124" priority="18">
      <formula>AND($B33&lt;&gt;"",#REF!=ROW())</formula>
    </cfRule>
  </conditionalFormatting>
  <conditionalFormatting sqref="C44:C50">
    <cfRule type="expression" dxfId="123" priority="17">
      <formula>AND($B44&lt;&gt;"",#REF!=ROW())</formula>
    </cfRule>
  </conditionalFormatting>
  <conditionalFormatting sqref="G44:G50">
    <cfRule type="expression" dxfId="122" priority="16">
      <formula>AND($B44&lt;&gt;"",#REF!=ROW())</formula>
    </cfRule>
  </conditionalFormatting>
  <conditionalFormatting sqref="C53:C64">
    <cfRule type="expression" dxfId="121" priority="15">
      <formula>AND($B53&lt;&gt;"",#REF!=ROW())</formula>
    </cfRule>
  </conditionalFormatting>
  <conditionalFormatting sqref="G53:G64">
    <cfRule type="expression" dxfId="120" priority="14">
      <formula>AND($B53&lt;&gt;"",#REF!=ROW())</formula>
    </cfRule>
  </conditionalFormatting>
  <conditionalFormatting sqref="C89:C106">
    <cfRule type="expression" dxfId="119" priority="13">
      <formula>AND($B89&lt;&gt;"",#REF!=ROW())</formula>
    </cfRule>
  </conditionalFormatting>
  <conditionalFormatting sqref="G89:G106">
    <cfRule type="expression" dxfId="118" priority="12">
      <formula>AND($B89&lt;&gt;"",#REF!=ROW())</formula>
    </cfRule>
  </conditionalFormatting>
  <conditionalFormatting sqref="G108:G116">
    <cfRule type="expression" dxfId="117" priority="11">
      <formula>AND($B108&lt;&gt;"",#REF!=ROW())</formula>
    </cfRule>
  </conditionalFormatting>
  <conditionalFormatting sqref="C118:C127">
    <cfRule type="expression" dxfId="116" priority="10">
      <formula>AND($B118&lt;&gt;"",#REF!=ROW())</formula>
    </cfRule>
  </conditionalFormatting>
  <conditionalFormatting sqref="G118:G127">
    <cfRule type="expression" dxfId="115" priority="9">
      <formula>AND($B118&lt;&gt;"",#REF!=ROW())</formula>
    </cfRule>
  </conditionalFormatting>
  <conditionalFormatting sqref="C129:C141">
    <cfRule type="expression" dxfId="114" priority="8">
      <formula>AND($B129&lt;&gt;"",#REF!=ROW())</formula>
    </cfRule>
  </conditionalFormatting>
  <conditionalFormatting sqref="G129:G141">
    <cfRule type="expression" dxfId="113" priority="7">
      <formula>AND($B129&lt;&gt;"",#REF!=ROW())</formula>
    </cfRule>
  </conditionalFormatting>
  <conditionalFormatting sqref="C143:C163">
    <cfRule type="expression" dxfId="112" priority="6">
      <formula>AND($B143&lt;&gt;"",#REF!=ROW())</formula>
    </cfRule>
  </conditionalFormatting>
  <conditionalFormatting sqref="G143:G163">
    <cfRule type="expression" dxfId="111" priority="5">
      <formula>AND($B143&lt;&gt;"",#REF!=ROW())</formula>
    </cfRule>
  </conditionalFormatting>
  <conditionalFormatting sqref="C168:C178">
    <cfRule type="expression" dxfId="110" priority="4">
      <formula>AND($B168&lt;&gt;"",#REF!=ROW())</formula>
    </cfRule>
  </conditionalFormatting>
  <conditionalFormatting sqref="G168:G178">
    <cfRule type="expression" dxfId="109" priority="3">
      <formula>AND($B168&lt;&gt;"",#REF!=ROW())</formula>
    </cfRule>
  </conditionalFormatting>
  <conditionalFormatting sqref="C180:C201">
    <cfRule type="expression" dxfId="108" priority="2">
      <formula>AND($B180&lt;&gt;"",#REF!=ROW())</formula>
    </cfRule>
  </conditionalFormatting>
  <conditionalFormatting sqref="G180:G201">
    <cfRule type="expression" dxfId="107" priority="1">
      <formula>AND($B180&lt;&gt;"",#REF!=ROW())</formula>
    </cfRule>
  </conditionalFormatting>
  <dataValidations count="1">
    <dataValidation type="decimal" allowBlank="1" showInputMessage="1" showErrorMessage="1" sqref="G19:G31 G203:G210 G12:G17 G168:G178 G33:G42 G44:G51 G75:G77 G66:G73 G79:G87 G53:G64 G89:G106 G108:G116 G129:G141 G118:G127 G143:G166 G180:G201">
      <formula1>0</formula1>
      <formula2>500</formula2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3:S1803"/>
  <sheetViews>
    <sheetView rightToLeft="1" topLeftCell="B1" workbookViewId="0">
      <pane xSplit="10" ySplit="10" topLeftCell="L206" activePane="bottomRight" state="frozen"/>
      <selection activeCell="B1" sqref="B1"/>
      <selection pane="topRight" activeCell="L1" sqref="L1"/>
      <selection pane="bottomLeft" activeCell="B11" sqref="B11"/>
      <selection pane="bottomRight" activeCell="P214" sqref="P214"/>
    </sheetView>
  </sheetViews>
  <sheetFormatPr defaultRowHeight="15" x14ac:dyDescent="0.2"/>
  <cols>
    <col min="1" max="1" width="5.42578125" style="5" customWidth="1"/>
    <col min="2" max="2" width="29.5703125" style="5" customWidth="1"/>
    <col min="3" max="3" width="8.140625" style="4" customWidth="1"/>
    <col min="4" max="4" width="6.28515625" style="4" customWidth="1"/>
    <col min="5" max="5" width="7.140625" style="4" customWidth="1"/>
    <col min="6" max="6" width="7.28515625" style="3" customWidth="1"/>
    <col min="7" max="7" width="5.5703125" style="2" customWidth="1"/>
    <col min="8" max="8" width="7.28515625" style="1" customWidth="1"/>
    <col min="9" max="9" width="7" style="15" customWidth="1"/>
    <col min="10" max="10" width="5.7109375" style="1" customWidth="1"/>
    <col min="11" max="11" width="6.42578125" style="1" customWidth="1"/>
    <col min="12" max="12" width="17.140625" style="1" customWidth="1"/>
    <col min="13" max="13" width="21.28515625" style="1" customWidth="1"/>
    <col min="14" max="14" width="18.5703125" style="1" customWidth="1"/>
    <col min="15" max="15" width="20.140625" style="1" customWidth="1"/>
    <col min="16" max="16" width="20" style="1" customWidth="1"/>
    <col min="17" max="17" width="17.28515625" style="1" customWidth="1"/>
    <col min="18" max="18" width="15.140625" style="455" customWidth="1"/>
    <col min="19" max="256" width="11.42578125" customWidth="1"/>
  </cols>
  <sheetData>
    <row r="3" spans="1:18" ht="15.75" thickBot="1" x14ac:dyDescent="0.25"/>
    <row r="4" spans="1:18" x14ac:dyDescent="0.2">
      <c r="A4" s="52"/>
      <c r="B4" s="53" t="s">
        <v>182</v>
      </c>
      <c r="C4" s="54"/>
      <c r="D4" s="54"/>
      <c r="E4" s="54"/>
      <c r="F4" s="55"/>
      <c r="G4" s="55"/>
      <c r="H4" s="56"/>
      <c r="I4" s="57"/>
    </row>
    <row r="5" spans="1:18" x14ac:dyDescent="0.2">
      <c r="A5" s="58"/>
      <c r="B5" s="58" t="s">
        <v>1</v>
      </c>
      <c r="C5" s="59"/>
      <c r="D5" s="59"/>
      <c r="E5" s="59"/>
      <c r="F5" s="60"/>
      <c r="G5" s="60"/>
      <c r="H5" s="29"/>
      <c r="I5" s="51"/>
    </row>
    <row r="6" spans="1:18" x14ac:dyDescent="0.2">
      <c r="A6" s="58"/>
      <c r="B6" s="190" t="s">
        <v>181</v>
      </c>
      <c r="C6" s="59"/>
      <c r="D6" s="59"/>
      <c r="E6" s="59"/>
      <c r="F6" s="60"/>
      <c r="G6" s="60"/>
      <c r="H6" s="29"/>
      <c r="I6" s="51"/>
    </row>
    <row r="7" spans="1:18" x14ac:dyDescent="0.2">
      <c r="A7" s="58"/>
      <c r="B7" s="190" t="s">
        <v>197</v>
      </c>
      <c r="C7" s="59"/>
      <c r="D7" s="59"/>
      <c r="E7" s="59"/>
      <c r="F7" s="60"/>
      <c r="G7" s="60"/>
      <c r="H7" s="29"/>
      <c r="I7" s="51"/>
    </row>
    <row r="8" spans="1:18" ht="15.75" thickBot="1" x14ac:dyDescent="0.25">
      <c r="A8" s="58"/>
      <c r="B8" s="190"/>
      <c r="C8" s="59"/>
      <c r="D8" s="59"/>
      <c r="E8" s="59"/>
      <c r="F8" s="60"/>
      <c r="G8" s="60"/>
      <c r="H8" s="29"/>
      <c r="I8" s="51"/>
    </row>
    <row r="9" spans="1:18" ht="21.75" customHeight="1" thickTop="1" thickBot="1" x14ac:dyDescent="0.25">
      <c r="A9" s="12"/>
      <c r="B9" s="170"/>
      <c r="C9" s="525" t="s">
        <v>203</v>
      </c>
      <c r="D9" s="541" t="s">
        <v>198</v>
      </c>
      <c r="E9" s="531" t="s">
        <v>196</v>
      </c>
      <c r="F9" s="540" t="s">
        <v>180</v>
      </c>
      <c r="G9" s="540"/>
      <c r="H9" s="540"/>
      <c r="I9" s="531" t="s">
        <v>186</v>
      </c>
      <c r="J9" s="11"/>
      <c r="K9" s="11"/>
      <c r="L9" s="11"/>
      <c r="M9" s="11"/>
      <c r="N9" s="11"/>
      <c r="O9" s="11"/>
      <c r="P9" s="11"/>
      <c r="Q9" s="11"/>
      <c r="R9" s="456"/>
    </row>
    <row r="10" spans="1:18" ht="57.75" customHeight="1" thickTop="1" thickBot="1" x14ac:dyDescent="0.25">
      <c r="A10" s="10" t="s">
        <v>0</v>
      </c>
      <c r="B10" s="523" t="s">
        <v>179</v>
      </c>
      <c r="C10" s="526"/>
      <c r="D10" s="542"/>
      <c r="E10" s="531"/>
      <c r="F10" s="532" t="s">
        <v>185</v>
      </c>
      <c r="G10" s="531" t="s">
        <v>183</v>
      </c>
      <c r="H10" s="531" t="s">
        <v>184</v>
      </c>
      <c r="I10" s="531"/>
      <c r="K10" s="534" t="s">
        <v>0</v>
      </c>
      <c r="L10" s="534" t="s">
        <v>192</v>
      </c>
      <c r="M10" s="534" t="s">
        <v>191</v>
      </c>
      <c r="N10" s="534" t="s">
        <v>190</v>
      </c>
      <c r="O10" s="534" t="s">
        <v>194</v>
      </c>
      <c r="P10" s="534" t="s">
        <v>189</v>
      </c>
      <c r="Q10" s="518" t="s">
        <v>362</v>
      </c>
      <c r="R10" s="518" t="s">
        <v>188</v>
      </c>
    </row>
    <row r="11" spans="1:18" ht="24.75" customHeight="1" thickBot="1" x14ac:dyDescent="0.25">
      <c r="A11" s="9">
        <v>1</v>
      </c>
      <c r="B11" s="524"/>
      <c r="C11" s="527"/>
      <c r="D11" s="543"/>
      <c r="E11" s="531"/>
      <c r="F11" s="532"/>
      <c r="G11" s="531"/>
      <c r="H11" s="531"/>
      <c r="I11" s="531"/>
      <c r="K11" s="534"/>
      <c r="L11" s="534"/>
      <c r="M11" s="534"/>
      <c r="N11" s="534"/>
      <c r="O11" s="534"/>
      <c r="P11" s="534"/>
      <c r="Q11" s="518"/>
      <c r="R11" s="518"/>
    </row>
    <row r="12" spans="1:18" ht="15" customHeight="1" thickTop="1" thickBot="1" x14ac:dyDescent="0.25">
      <c r="A12" s="9"/>
      <c r="B12" s="151" t="s">
        <v>199</v>
      </c>
      <c r="C12" s="331">
        <v>52</v>
      </c>
      <c r="D12" s="37">
        <f t="shared" ref="D12:D17" si="0">COUNTIF(P$12:P$10001,B12)</f>
        <v>0</v>
      </c>
      <c r="E12" s="36">
        <f t="shared" ref="E12:E17" si="1">COUNTIF(O$12:O$10001,B12)</f>
        <v>3</v>
      </c>
      <c r="F12" s="18">
        <f>SUM(C12+D12-E12)</f>
        <v>49</v>
      </c>
      <c r="G12" s="331">
        <v>2</v>
      </c>
      <c r="H12" s="18">
        <f>F12/G12</f>
        <v>24.5</v>
      </c>
      <c r="I12" s="18">
        <f>(33-H12)*G12</f>
        <v>17</v>
      </c>
      <c r="K12" s="259">
        <v>1</v>
      </c>
      <c r="L12" s="399" t="s">
        <v>255</v>
      </c>
      <c r="M12" s="399" t="s">
        <v>432</v>
      </c>
      <c r="N12" s="402" t="s">
        <v>433</v>
      </c>
      <c r="O12" s="411" t="s">
        <v>201</v>
      </c>
      <c r="P12" s="401" t="s">
        <v>140</v>
      </c>
      <c r="Q12" s="140"/>
      <c r="R12" s="339" t="s">
        <v>386</v>
      </c>
    </row>
    <row r="13" spans="1:18" ht="15" customHeight="1" thickTop="1" thickBot="1" x14ac:dyDescent="0.25">
      <c r="A13" s="8">
        <v>2</v>
      </c>
      <c r="B13" s="19" t="s">
        <v>200</v>
      </c>
      <c r="C13" s="331">
        <v>49</v>
      </c>
      <c r="D13" s="37">
        <f t="shared" si="0"/>
        <v>2</v>
      </c>
      <c r="E13" s="36">
        <f t="shared" si="1"/>
        <v>1</v>
      </c>
      <c r="F13" s="18">
        <f t="shared" ref="F13:F77" si="2">SUM(C13+D13-E13)</f>
        <v>50</v>
      </c>
      <c r="G13" s="331">
        <v>2</v>
      </c>
      <c r="H13" s="18">
        <f t="shared" ref="H13:H77" si="3">F13/G13</f>
        <v>25</v>
      </c>
      <c r="I13" s="18">
        <f t="shared" ref="I13:I77" si="4">(33-H13)*G13</f>
        <v>16</v>
      </c>
      <c r="K13" s="259">
        <v>2</v>
      </c>
      <c r="L13" s="399" t="s">
        <v>286</v>
      </c>
      <c r="M13" s="399" t="s">
        <v>434</v>
      </c>
      <c r="N13" s="402" t="s">
        <v>435</v>
      </c>
      <c r="O13" s="406" t="s">
        <v>436</v>
      </c>
      <c r="P13" s="25" t="s">
        <v>87</v>
      </c>
      <c r="Q13" s="140"/>
      <c r="R13" s="339" t="s">
        <v>386</v>
      </c>
    </row>
    <row r="14" spans="1:18" ht="15" customHeight="1" thickTop="1" thickBot="1" x14ac:dyDescent="0.25">
      <c r="A14" s="8">
        <v>3</v>
      </c>
      <c r="B14" s="19" t="s">
        <v>201</v>
      </c>
      <c r="C14" s="331">
        <v>97</v>
      </c>
      <c r="D14" s="37">
        <f t="shared" si="0"/>
        <v>2</v>
      </c>
      <c r="E14" s="36">
        <f t="shared" si="1"/>
        <v>2</v>
      </c>
      <c r="F14" s="18">
        <f t="shared" si="2"/>
        <v>97</v>
      </c>
      <c r="G14" s="331">
        <v>4</v>
      </c>
      <c r="H14" s="18">
        <f t="shared" si="3"/>
        <v>24.25</v>
      </c>
      <c r="I14" s="18">
        <f t="shared" si="4"/>
        <v>35</v>
      </c>
      <c r="K14" s="259">
        <v>3</v>
      </c>
      <c r="L14" s="399" t="s">
        <v>275</v>
      </c>
      <c r="M14" s="399" t="s">
        <v>437</v>
      </c>
      <c r="N14" s="402" t="s">
        <v>438</v>
      </c>
      <c r="O14" s="412" t="s">
        <v>439</v>
      </c>
      <c r="P14" s="334" t="s">
        <v>92</v>
      </c>
      <c r="Q14" s="140"/>
      <c r="R14" s="339" t="s">
        <v>386</v>
      </c>
    </row>
    <row r="15" spans="1:18" ht="15" customHeight="1" thickTop="1" thickBot="1" x14ac:dyDescent="0.25">
      <c r="A15" s="8">
        <v>4</v>
      </c>
      <c r="B15" s="19" t="s">
        <v>202</v>
      </c>
      <c r="C15" s="331">
        <v>26</v>
      </c>
      <c r="D15" s="37">
        <f t="shared" si="0"/>
        <v>0</v>
      </c>
      <c r="E15" s="36">
        <f t="shared" si="1"/>
        <v>0</v>
      </c>
      <c r="F15" s="18">
        <f t="shared" si="2"/>
        <v>26</v>
      </c>
      <c r="G15" s="331">
        <v>1</v>
      </c>
      <c r="H15" s="18">
        <f t="shared" si="3"/>
        <v>26</v>
      </c>
      <c r="I15" s="18">
        <f t="shared" si="4"/>
        <v>7</v>
      </c>
      <c r="K15" s="259">
        <v>4</v>
      </c>
      <c r="L15" s="399" t="s">
        <v>275</v>
      </c>
      <c r="M15" s="399" t="s">
        <v>440</v>
      </c>
      <c r="N15" s="402" t="s">
        <v>441</v>
      </c>
      <c r="O15" s="412" t="s">
        <v>439</v>
      </c>
      <c r="P15" s="334" t="s">
        <v>92</v>
      </c>
      <c r="Q15" s="140"/>
      <c r="R15" s="339" t="s">
        <v>386</v>
      </c>
    </row>
    <row r="16" spans="1:18" ht="15" customHeight="1" thickTop="1" thickBot="1" x14ac:dyDescent="0.25">
      <c r="A16" s="8">
        <v>5</v>
      </c>
      <c r="B16" s="19" t="s">
        <v>5</v>
      </c>
      <c r="C16" s="331">
        <v>108</v>
      </c>
      <c r="D16" s="37">
        <f t="shared" si="0"/>
        <v>2</v>
      </c>
      <c r="E16" s="36">
        <f t="shared" si="1"/>
        <v>2</v>
      </c>
      <c r="F16" s="18">
        <f t="shared" si="2"/>
        <v>108</v>
      </c>
      <c r="G16" s="331">
        <v>4</v>
      </c>
      <c r="H16" s="18">
        <f t="shared" si="3"/>
        <v>27</v>
      </c>
      <c r="I16" s="18">
        <f t="shared" si="4"/>
        <v>24</v>
      </c>
      <c r="K16" s="259">
        <v>5</v>
      </c>
      <c r="L16" s="399" t="s">
        <v>259</v>
      </c>
      <c r="M16" s="399" t="s">
        <v>442</v>
      </c>
      <c r="N16" s="402" t="s">
        <v>443</v>
      </c>
      <c r="O16" s="334" t="s">
        <v>110</v>
      </c>
      <c r="P16" s="401" t="s">
        <v>120</v>
      </c>
      <c r="Q16" s="140"/>
      <c r="R16" s="339" t="s">
        <v>386</v>
      </c>
    </row>
    <row r="17" spans="1:18" ht="15" customHeight="1" thickTop="1" thickBot="1" x14ac:dyDescent="0.25">
      <c r="A17" s="8">
        <v>6</v>
      </c>
      <c r="B17" s="325" t="s">
        <v>6</v>
      </c>
      <c r="C17" s="331">
        <v>39</v>
      </c>
      <c r="D17" s="37">
        <f t="shared" si="0"/>
        <v>1</v>
      </c>
      <c r="E17" s="36">
        <f t="shared" si="1"/>
        <v>1</v>
      </c>
      <c r="F17" s="18">
        <f t="shared" si="2"/>
        <v>39</v>
      </c>
      <c r="G17" s="331">
        <v>2</v>
      </c>
      <c r="H17" s="18">
        <f t="shared" si="3"/>
        <v>19.5</v>
      </c>
      <c r="I17" s="18">
        <f t="shared" si="4"/>
        <v>27</v>
      </c>
      <c r="K17" s="259">
        <v>6</v>
      </c>
      <c r="L17" s="399" t="s">
        <v>377</v>
      </c>
      <c r="M17" s="399" t="s">
        <v>444</v>
      </c>
      <c r="N17" s="402" t="s">
        <v>445</v>
      </c>
      <c r="O17" s="221" t="s">
        <v>65</v>
      </c>
      <c r="P17" s="404" t="s">
        <v>156</v>
      </c>
      <c r="Q17" s="140"/>
      <c r="R17" s="339" t="s">
        <v>386</v>
      </c>
    </row>
    <row r="18" spans="1:18" ht="15" customHeight="1" thickTop="1" x14ac:dyDescent="0.2">
      <c r="A18" s="14"/>
      <c r="B18" s="20" t="s">
        <v>193</v>
      </c>
      <c r="C18" s="348">
        <f>SUM(C12:C17)</f>
        <v>371</v>
      </c>
      <c r="D18" s="348">
        <f t="shared" ref="D18:I18" si="5">SUM(D12:D17)</f>
        <v>7</v>
      </c>
      <c r="E18" s="348">
        <f t="shared" si="5"/>
        <v>9</v>
      </c>
      <c r="F18" s="348">
        <f t="shared" si="5"/>
        <v>369</v>
      </c>
      <c r="G18" s="348">
        <f t="shared" si="5"/>
        <v>15</v>
      </c>
      <c r="H18" s="348">
        <f t="shared" si="5"/>
        <v>146.25</v>
      </c>
      <c r="I18" s="348">
        <f t="shared" si="5"/>
        <v>126</v>
      </c>
      <c r="K18" s="259">
        <v>7</v>
      </c>
      <c r="L18" s="399" t="s">
        <v>377</v>
      </c>
      <c r="M18" s="399" t="s">
        <v>446</v>
      </c>
      <c r="N18" s="402" t="s">
        <v>447</v>
      </c>
      <c r="O18" s="221" t="s">
        <v>65</v>
      </c>
      <c r="P18" s="404" t="s">
        <v>156</v>
      </c>
      <c r="Q18" s="140"/>
      <c r="R18" s="339" t="s">
        <v>386</v>
      </c>
    </row>
    <row r="19" spans="1:18" ht="15" customHeight="1" thickBot="1" x14ac:dyDescent="0.25">
      <c r="A19" s="8">
        <v>7</v>
      </c>
      <c r="B19" s="21" t="s">
        <v>178</v>
      </c>
      <c r="C19" s="331">
        <v>69</v>
      </c>
      <c r="D19" s="37">
        <f t="shared" ref="D19:D31" si="6">COUNTIF(P$12:P$10001,B19)</f>
        <v>2</v>
      </c>
      <c r="E19" s="36">
        <f t="shared" ref="E19:E31" si="7">COUNTIF(O$12:O$10001,B19)</f>
        <v>0</v>
      </c>
      <c r="F19" s="18">
        <f t="shared" si="2"/>
        <v>71</v>
      </c>
      <c r="G19" s="331">
        <v>3</v>
      </c>
      <c r="H19" s="18">
        <f t="shared" si="3"/>
        <v>23.666666666666668</v>
      </c>
      <c r="I19" s="18">
        <f t="shared" si="4"/>
        <v>27.999999999999996</v>
      </c>
      <c r="K19" s="259">
        <v>8</v>
      </c>
      <c r="L19" s="399" t="s">
        <v>377</v>
      </c>
      <c r="M19" s="399" t="s">
        <v>448</v>
      </c>
      <c r="N19" s="402" t="s">
        <v>449</v>
      </c>
      <c r="O19" s="406" t="s">
        <v>390</v>
      </c>
      <c r="P19" s="404" t="s">
        <v>152</v>
      </c>
      <c r="Q19" s="140"/>
      <c r="R19" s="339" t="s">
        <v>386</v>
      </c>
    </row>
    <row r="20" spans="1:18" ht="15" customHeight="1" thickTop="1" thickBot="1" x14ac:dyDescent="0.25">
      <c r="A20" s="152">
        <v>8</v>
      </c>
      <c r="B20" s="64" t="s">
        <v>177</v>
      </c>
      <c r="C20" s="331">
        <v>154</v>
      </c>
      <c r="D20" s="37">
        <f t="shared" si="6"/>
        <v>6</v>
      </c>
      <c r="E20" s="36">
        <f t="shared" si="7"/>
        <v>0</v>
      </c>
      <c r="F20" s="18">
        <f t="shared" si="2"/>
        <v>160</v>
      </c>
      <c r="G20" s="331">
        <v>5</v>
      </c>
      <c r="H20" s="18">
        <f t="shared" si="3"/>
        <v>32</v>
      </c>
      <c r="I20" s="18">
        <f t="shared" si="4"/>
        <v>5</v>
      </c>
      <c r="K20" s="259">
        <v>9</v>
      </c>
      <c r="L20" s="399" t="s">
        <v>377</v>
      </c>
      <c r="M20" s="399" t="s">
        <v>450</v>
      </c>
      <c r="N20" s="402" t="s">
        <v>451</v>
      </c>
      <c r="O20" s="401" t="s">
        <v>156</v>
      </c>
      <c r="P20" s="404" t="s">
        <v>152</v>
      </c>
      <c r="Q20" s="339"/>
      <c r="R20" s="339" t="s">
        <v>386</v>
      </c>
    </row>
    <row r="21" spans="1:18" ht="15" customHeight="1" thickTop="1" thickBot="1" x14ac:dyDescent="0.25">
      <c r="A21" s="8">
        <v>9</v>
      </c>
      <c r="B21" s="326" t="s">
        <v>176</v>
      </c>
      <c r="C21" s="331">
        <v>48</v>
      </c>
      <c r="D21" s="37">
        <f t="shared" si="6"/>
        <v>0</v>
      </c>
      <c r="E21" s="36">
        <f t="shared" si="7"/>
        <v>1</v>
      </c>
      <c r="F21" s="18">
        <f t="shared" si="2"/>
        <v>47</v>
      </c>
      <c r="G21" s="331">
        <v>2</v>
      </c>
      <c r="H21" s="18">
        <f t="shared" si="3"/>
        <v>23.5</v>
      </c>
      <c r="I21" s="18">
        <f t="shared" si="4"/>
        <v>19</v>
      </c>
      <c r="K21" s="259">
        <v>10</v>
      </c>
      <c r="L21" s="399" t="s">
        <v>377</v>
      </c>
      <c r="M21" s="399" t="s">
        <v>452</v>
      </c>
      <c r="N21" s="402" t="s">
        <v>453</v>
      </c>
      <c r="O21" s="401" t="s">
        <v>155</v>
      </c>
      <c r="P21" s="65" t="s">
        <v>366</v>
      </c>
      <c r="Q21" s="193"/>
      <c r="R21" s="339" t="s">
        <v>386</v>
      </c>
    </row>
    <row r="22" spans="1:18" ht="15" customHeight="1" thickTop="1" thickBot="1" x14ac:dyDescent="0.25">
      <c r="A22" s="8">
        <v>10</v>
      </c>
      <c r="B22" s="21" t="s">
        <v>7</v>
      </c>
      <c r="C22" s="331">
        <v>119</v>
      </c>
      <c r="D22" s="37">
        <f t="shared" si="6"/>
        <v>3</v>
      </c>
      <c r="E22" s="36">
        <f t="shared" si="7"/>
        <v>1</v>
      </c>
      <c r="F22" s="18">
        <f t="shared" si="2"/>
        <v>121</v>
      </c>
      <c r="G22" s="331">
        <v>4</v>
      </c>
      <c r="H22" s="18">
        <f t="shared" si="3"/>
        <v>30.25</v>
      </c>
      <c r="I22" s="18">
        <f t="shared" si="4"/>
        <v>11</v>
      </c>
      <c r="K22" s="259">
        <v>11</v>
      </c>
      <c r="L22" s="399" t="s">
        <v>383</v>
      </c>
      <c r="M22" s="399" t="s">
        <v>454</v>
      </c>
      <c r="N22" s="402" t="s">
        <v>455</v>
      </c>
      <c r="O22" s="289" t="s">
        <v>144</v>
      </c>
      <c r="P22" s="405" t="s">
        <v>141</v>
      </c>
      <c r="Q22" s="339"/>
      <c r="R22" s="454" t="s">
        <v>863</v>
      </c>
    </row>
    <row r="23" spans="1:18" ht="15" customHeight="1" thickTop="1" thickBot="1" x14ac:dyDescent="0.25">
      <c r="A23" s="153">
        <v>11</v>
      </c>
      <c r="B23" s="21" t="s">
        <v>175</v>
      </c>
      <c r="C23" s="331">
        <v>39</v>
      </c>
      <c r="D23" s="37">
        <f t="shared" si="6"/>
        <v>1</v>
      </c>
      <c r="E23" s="36">
        <f t="shared" si="7"/>
        <v>3</v>
      </c>
      <c r="F23" s="18">
        <f t="shared" si="2"/>
        <v>37</v>
      </c>
      <c r="G23" s="331">
        <v>2</v>
      </c>
      <c r="H23" s="18">
        <f t="shared" si="3"/>
        <v>18.5</v>
      </c>
      <c r="I23" s="18">
        <f t="shared" si="4"/>
        <v>29</v>
      </c>
      <c r="K23" s="259">
        <v>12</v>
      </c>
      <c r="L23" s="399" t="s">
        <v>383</v>
      </c>
      <c r="M23" s="399" t="s">
        <v>456</v>
      </c>
      <c r="N23" s="402" t="s">
        <v>457</v>
      </c>
      <c r="O23" s="401" t="s">
        <v>149</v>
      </c>
      <c r="P23" s="289" t="s">
        <v>148</v>
      </c>
      <c r="Q23" s="339"/>
      <c r="R23" s="454" t="s">
        <v>894</v>
      </c>
    </row>
    <row r="24" spans="1:18" ht="15" customHeight="1" thickTop="1" thickBot="1" x14ac:dyDescent="0.25">
      <c r="A24" s="152">
        <v>12</v>
      </c>
      <c r="B24" s="64" t="s">
        <v>174</v>
      </c>
      <c r="C24" s="331">
        <v>137</v>
      </c>
      <c r="D24" s="37">
        <f t="shared" si="6"/>
        <v>6</v>
      </c>
      <c r="E24" s="36">
        <f t="shared" si="7"/>
        <v>0</v>
      </c>
      <c r="F24" s="18">
        <f t="shared" si="2"/>
        <v>143</v>
      </c>
      <c r="G24" s="331">
        <v>5</v>
      </c>
      <c r="H24" s="18">
        <f t="shared" si="3"/>
        <v>28.6</v>
      </c>
      <c r="I24" s="18">
        <f t="shared" si="4"/>
        <v>21.999999999999993</v>
      </c>
      <c r="K24" s="259">
        <v>13</v>
      </c>
      <c r="L24" s="399" t="s">
        <v>383</v>
      </c>
      <c r="M24" s="399" t="s">
        <v>458</v>
      </c>
      <c r="N24" s="402" t="s">
        <v>459</v>
      </c>
      <c r="O24" s="289" t="s">
        <v>144</v>
      </c>
      <c r="P24" s="405" t="s">
        <v>141</v>
      </c>
      <c r="Q24" s="339"/>
      <c r="R24" s="454" t="s">
        <v>863</v>
      </c>
    </row>
    <row r="25" spans="1:18" ht="15" customHeight="1" thickTop="1" thickBot="1" x14ac:dyDescent="0.25">
      <c r="A25" s="14">
        <v>13</v>
      </c>
      <c r="B25" s="21" t="s">
        <v>173</v>
      </c>
      <c r="C25" s="331">
        <v>125</v>
      </c>
      <c r="D25" s="37">
        <f t="shared" si="6"/>
        <v>3</v>
      </c>
      <c r="E25" s="36">
        <f t="shared" si="7"/>
        <v>3</v>
      </c>
      <c r="F25" s="18">
        <f t="shared" si="2"/>
        <v>125</v>
      </c>
      <c r="G25" s="331">
        <v>4</v>
      </c>
      <c r="H25" s="18">
        <f t="shared" si="3"/>
        <v>31.25</v>
      </c>
      <c r="I25" s="18">
        <f t="shared" si="4"/>
        <v>7</v>
      </c>
      <c r="K25" s="259">
        <v>14</v>
      </c>
      <c r="L25" s="399" t="s">
        <v>383</v>
      </c>
      <c r="M25" s="399" t="s">
        <v>460</v>
      </c>
      <c r="N25" s="413" t="s">
        <v>461</v>
      </c>
      <c r="O25" s="401" t="s">
        <v>151</v>
      </c>
      <c r="P25" s="289" t="s">
        <v>146</v>
      </c>
      <c r="Q25" s="339"/>
      <c r="R25" s="339" t="s">
        <v>386</v>
      </c>
    </row>
    <row r="26" spans="1:18" ht="15" customHeight="1" thickTop="1" thickBot="1" x14ac:dyDescent="0.25">
      <c r="A26" s="14">
        <v>14</v>
      </c>
      <c r="B26" s="326" t="s">
        <v>172</v>
      </c>
      <c r="C26" s="331">
        <v>60</v>
      </c>
      <c r="D26" s="37">
        <f t="shared" si="6"/>
        <v>0</v>
      </c>
      <c r="E26" s="36">
        <f t="shared" si="7"/>
        <v>1</v>
      </c>
      <c r="F26" s="18">
        <f t="shared" si="2"/>
        <v>59</v>
      </c>
      <c r="G26" s="331">
        <v>2</v>
      </c>
      <c r="H26" s="18">
        <f t="shared" si="3"/>
        <v>29.5</v>
      </c>
      <c r="I26" s="18">
        <f t="shared" si="4"/>
        <v>7</v>
      </c>
      <c r="K26" s="259">
        <v>15</v>
      </c>
      <c r="L26" s="248" t="s">
        <v>299</v>
      </c>
      <c r="M26" s="414" t="s">
        <v>533</v>
      </c>
      <c r="N26" s="413" t="s">
        <v>534</v>
      </c>
      <c r="O26" s="419" t="s">
        <v>535</v>
      </c>
      <c r="P26" s="416" t="s">
        <v>70</v>
      </c>
      <c r="Q26" s="339"/>
      <c r="R26" s="339" t="s">
        <v>386</v>
      </c>
    </row>
    <row r="27" spans="1:18" ht="15" customHeight="1" thickTop="1" thickBot="1" x14ac:dyDescent="0.25">
      <c r="A27" s="14">
        <v>15</v>
      </c>
      <c r="B27" s="21" t="s">
        <v>171</v>
      </c>
      <c r="C27" s="331">
        <v>65</v>
      </c>
      <c r="D27" s="37">
        <f t="shared" si="6"/>
        <v>2</v>
      </c>
      <c r="E27" s="36">
        <f t="shared" si="7"/>
        <v>0</v>
      </c>
      <c r="F27" s="18">
        <f t="shared" si="2"/>
        <v>67</v>
      </c>
      <c r="G27" s="331">
        <v>3</v>
      </c>
      <c r="H27" s="18">
        <f t="shared" si="3"/>
        <v>22.333333333333332</v>
      </c>
      <c r="I27" s="18">
        <f t="shared" si="4"/>
        <v>32</v>
      </c>
      <c r="K27" s="259">
        <v>16</v>
      </c>
      <c r="L27" s="414" t="s">
        <v>255</v>
      </c>
      <c r="M27" s="414" t="s">
        <v>536</v>
      </c>
      <c r="N27" s="413" t="s">
        <v>537</v>
      </c>
      <c r="O27" s="416" t="s">
        <v>538</v>
      </c>
      <c r="P27" s="415" t="s">
        <v>133</v>
      </c>
      <c r="Q27" s="339"/>
      <c r="R27" s="339" t="s">
        <v>386</v>
      </c>
    </row>
    <row r="28" spans="1:18" ht="15" customHeight="1" thickTop="1" thickBot="1" x14ac:dyDescent="0.25">
      <c r="A28" s="14">
        <v>16</v>
      </c>
      <c r="B28" s="21" t="s">
        <v>170</v>
      </c>
      <c r="C28" s="331">
        <v>122</v>
      </c>
      <c r="D28" s="37">
        <f t="shared" si="6"/>
        <v>2</v>
      </c>
      <c r="E28" s="36">
        <f t="shared" si="7"/>
        <v>2</v>
      </c>
      <c r="F28" s="18">
        <f t="shared" si="2"/>
        <v>122</v>
      </c>
      <c r="G28" s="331">
        <v>4</v>
      </c>
      <c r="H28" s="18">
        <f t="shared" si="3"/>
        <v>30.5</v>
      </c>
      <c r="I28" s="18">
        <f t="shared" si="4"/>
        <v>10</v>
      </c>
      <c r="K28" s="259">
        <v>17</v>
      </c>
      <c r="L28" s="414" t="s">
        <v>487</v>
      </c>
      <c r="M28" s="414" t="s">
        <v>539</v>
      </c>
      <c r="N28" s="413" t="s">
        <v>540</v>
      </c>
      <c r="O28" s="424" t="s">
        <v>201</v>
      </c>
      <c r="P28" s="415" t="s">
        <v>170</v>
      </c>
      <c r="Q28" s="339"/>
      <c r="R28" s="339" t="s">
        <v>386</v>
      </c>
    </row>
    <row r="29" spans="1:18" ht="15" customHeight="1" thickTop="1" thickBot="1" x14ac:dyDescent="0.25">
      <c r="A29" s="14">
        <v>17</v>
      </c>
      <c r="B29" s="21" t="s">
        <v>169</v>
      </c>
      <c r="C29" s="331">
        <v>108</v>
      </c>
      <c r="D29" s="37">
        <f t="shared" si="6"/>
        <v>1</v>
      </c>
      <c r="E29" s="36">
        <f t="shared" si="7"/>
        <v>1</v>
      </c>
      <c r="F29" s="18">
        <f t="shared" si="2"/>
        <v>108</v>
      </c>
      <c r="G29" s="331">
        <v>4</v>
      </c>
      <c r="H29" s="18">
        <f t="shared" si="3"/>
        <v>27</v>
      </c>
      <c r="I29" s="18">
        <f t="shared" si="4"/>
        <v>24</v>
      </c>
      <c r="K29" s="259">
        <v>18</v>
      </c>
      <c r="L29" s="414" t="s">
        <v>487</v>
      </c>
      <c r="M29" s="414" t="s">
        <v>541</v>
      </c>
      <c r="N29" s="413" t="s">
        <v>542</v>
      </c>
      <c r="O29" s="422" t="s">
        <v>518</v>
      </c>
      <c r="P29" s="421" t="s">
        <v>174</v>
      </c>
      <c r="Q29" s="339"/>
      <c r="R29" s="339" t="s">
        <v>386</v>
      </c>
    </row>
    <row r="30" spans="1:18" ht="15" customHeight="1" thickTop="1" thickBot="1" x14ac:dyDescent="0.25">
      <c r="A30" s="8">
        <v>18</v>
      </c>
      <c r="B30" s="21" t="s">
        <v>168</v>
      </c>
      <c r="C30" s="331">
        <v>38</v>
      </c>
      <c r="D30" s="37">
        <f t="shared" si="6"/>
        <v>0</v>
      </c>
      <c r="E30" s="36">
        <f t="shared" si="7"/>
        <v>3</v>
      </c>
      <c r="F30" s="18">
        <f t="shared" si="2"/>
        <v>35</v>
      </c>
      <c r="G30" s="331">
        <v>2</v>
      </c>
      <c r="H30" s="18">
        <f t="shared" si="3"/>
        <v>17.5</v>
      </c>
      <c r="I30" s="18">
        <f t="shared" si="4"/>
        <v>31</v>
      </c>
      <c r="K30" s="259">
        <v>19</v>
      </c>
      <c r="L30" s="414" t="s">
        <v>487</v>
      </c>
      <c r="M30" s="414" t="s">
        <v>543</v>
      </c>
      <c r="N30" s="413" t="s">
        <v>544</v>
      </c>
      <c r="O30" s="416" t="s">
        <v>545</v>
      </c>
      <c r="P30" s="415" t="s">
        <v>167</v>
      </c>
      <c r="Q30" s="339"/>
      <c r="R30" s="339" t="s">
        <v>386</v>
      </c>
    </row>
    <row r="31" spans="1:18" ht="15" customHeight="1" thickTop="1" thickBot="1" x14ac:dyDescent="0.25">
      <c r="A31" s="8">
        <v>19</v>
      </c>
      <c r="B31" s="21" t="s">
        <v>167</v>
      </c>
      <c r="C31" s="331">
        <v>48</v>
      </c>
      <c r="D31" s="37">
        <f t="shared" si="6"/>
        <v>2</v>
      </c>
      <c r="E31" s="36">
        <f t="shared" si="7"/>
        <v>5</v>
      </c>
      <c r="F31" s="18">
        <f t="shared" si="2"/>
        <v>45</v>
      </c>
      <c r="G31" s="331">
        <v>2</v>
      </c>
      <c r="H31" s="18">
        <f t="shared" si="3"/>
        <v>22.5</v>
      </c>
      <c r="I31" s="18">
        <f t="shared" si="4"/>
        <v>21</v>
      </c>
      <c r="K31" s="259">
        <v>20</v>
      </c>
      <c r="L31" s="414" t="s">
        <v>494</v>
      </c>
      <c r="M31" s="414" t="s">
        <v>546</v>
      </c>
      <c r="N31" s="413" t="s">
        <v>547</v>
      </c>
      <c r="O31" s="417" t="s">
        <v>548</v>
      </c>
      <c r="P31" s="415" t="s">
        <v>173</v>
      </c>
      <c r="Q31" s="339"/>
      <c r="R31" s="339" t="s">
        <v>386</v>
      </c>
    </row>
    <row r="32" spans="1:18" ht="15" customHeight="1" thickTop="1" x14ac:dyDescent="0.2">
      <c r="A32" s="14"/>
      <c r="B32" s="20" t="s">
        <v>193</v>
      </c>
      <c r="C32" s="348">
        <f>SUM(C19:C31)</f>
        <v>1132</v>
      </c>
      <c r="D32" s="348">
        <f t="shared" ref="D32:I32" si="8">SUM(D19:D31)</f>
        <v>28</v>
      </c>
      <c r="E32" s="348">
        <f t="shared" si="8"/>
        <v>20</v>
      </c>
      <c r="F32" s="348">
        <f t="shared" si="8"/>
        <v>1140</v>
      </c>
      <c r="G32" s="348">
        <f t="shared" si="8"/>
        <v>42</v>
      </c>
      <c r="H32" s="348">
        <f t="shared" si="8"/>
        <v>337.1</v>
      </c>
      <c r="I32" s="348">
        <f t="shared" si="8"/>
        <v>246</v>
      </c>
      <c r="K32" s="259">
        <v>21</v>
      </c>
      <c r="L32" s="414" t="s">
        <v>487</v>
      </c>
      <c r="M32" s="414" t="s">
        <v>608</v>
      </c>
      <c r="N32" s="413" t="s">
        <v>609</v>
      </c>
      <c r="O32" s="414" t="s">
        <v>233</v>
      </c>
      <c r="P32" s="429" t="s">
        <v>6</v>
      </c>
      <c r="Q32" s="339"/>
      <c r="R32" s="339" t="s">
        <v>386</v>
      </c>
    </row>
    <row r="33" spans="1:18" ht="15" customHeight="1" thickBot="1" x14ac:dyDescent="0.25">
      <c r="A33" s="16">
        <v>20</v>
      </c>
      <c r="B33" s="22" t="s">
        <v>166</v>
      </c>
      <c r="C33" s="331">
        <v>174</v>
      </c>
      <c r="D33" s="37">
        <f t="shared" ref="D33:D42" si="9">COUNTIF(P$12:P$10001,B33)</f>
        <v>7</v>
      </c>
      <c r="E33" s="36">
        <f t="shared" ref="E33:E42" si="10">COUNTIF(O$12:O$10001,B33)</f>
        <v>1</v>
      </c>
      <c r="F33" s="18">
        <f t="shared" si="2"/>
        <v>180</v>
      </c>
      <c r="G33" s="331">
        <v>5</v>
      </c>
      <c r="H33" s="18">
        <f t="shared" si="3"/>
        <v>36</v>
      </c>
      <c r="I33" s="18">
        <f t="shared" si="4"/>
        <v>-15</v>
      </c>
      <c r="K33" s="259">
        <v>22</v>
      </c>
      <c r="L33" s="414" t="s">
        <v>487</v>
      </c>
      <c r="M33" s="414" t="s">
        <v>610</v>
      </c>
      <c r="N33" s="413" t="s">
        <v>611</v>
      </c>
      <c r="O33" s="336" t="s">
        <v>165</v>
      </c>
      <c r="P33" s="429" t="s">
        <v>200</v>
      </c>
      <c r="Q33" s="339"/>
      <c r="R33" s="339" t="s">
        <v>386</v>
      </c>
    </row>
    <row r="34" spans="1:18" ht="15" customHeight="1" thickTop="1" thickBot="1" x14ac:dyDescent="0.25">
      <c r="A34" s="16">
        <v>21</v>
      </c>
      <c r="B34" s="31" t="s">
        <v>165</v>
      </c>
      <c r="C34" s="331">
        <v>58</v>
      </c>
      <c r="D34" s="37">
        <f t="shared" si="9"/>
        <v>3</v>
      </c>
      <c r="E34" s="36">
        <f t="shared" si="10"/>
        <v>2</v>
      </c>
      <c r="F34" s="18">
        <f t="shared" si="2"/>
        <v>59</v>
      </c>
      <c r="G34" s="331">
        <v>2</v>
      </c>
      <c r="H34" s="18">
        <f t="shared" si="3"/>
        <v>29.5</v>
      </c>
      <c r="I34" s="18">
        <f t="shared" si="4"/>
        <v>7</v>
      </c>
      <c r="K34" s="259">
        <v>23</v>
      </c>
      <c r="L34" s="414" t="s">
        <v>259</v>
      </c>
      <c r="M34" s="414" t="s">
        <v>612</v>
      </c>
      <c r="N34" s="413" t="s">
        <v>613</v>
      </c>
      <c r="O34" s="334" t="s">
        <v>116</v>
      </c>
      <c r="P34" s="221" t="s">
        <v>117</v>
      </c>
      <c r="Q34" s="339"/>
      <c r="R34" s="437" t="s">
        <v>895</v>
      </c>
    </row>
    <row r="35" spans="1:18" ht="15" customHeight="1" thickTop="1" thickBot="1" x14ac:dyDescent="0.25">
      <c r="A35" s="23">
        <v>22</v>
      </c>
      <c r="B35" s="171" t="s">
        <v>164</v>
      </c>
      <c r="C35" s="331">
        <v>36</v>
      </c>
      <c r="D35" s="37">
        <f t="shared" si="9"/>
        <v>2</v>
      </c>
      <c r="E35" s="36">
        <f t="shared" si="10"/>
        <v>1</v>
      </c>
      <c r="F35" s="18">
        <f t="shared" si="2"/>
        <v>37</v>
      </c>
      <c r="G35" s="331">
        <v>2</v>
      </c>
      <c r="H35" s="18">
        <f t="shared" si="3"/>
        <v>18.5</v>
      </c>
      <c r="I35" s="18">
        <f t="shared" si="4"/>
        <v>29</v>
      </c>
      <c r="K35" s="259">
        <v>24</v>
      </c>
      <c r="L35" s="399" t="s">
        <v>299</v>
      </c>
      <c r="M35" s="399" t="s">
        <v>697</v>
      </c>
      <c r="N35" s="400" t="s">
        <v>698</v>
      </c>
      <c r="O35" s="334" t="s">
        <v>71</v>
      </c>
      <c r="P35" s="334" t="s">
        <v>69</v>
      </c>
      <c r="Q35" s="339"/>
      <c r="R35" s="476" t="s">
        <v>71</v>
      </c>
    </row>
    <row r="36" spans="1:18" ht="15" customHeight="1" thickTop="1" thickBot="1" x14ac:dyDescent="0.25">
      <c r="A36" s="23">
        <v>22</v>
      </c>
      <c r="B36" s="171" t="s">
        <v>163</v>
      </c>
      <c r="C36" s="331">
        <v>83</v>
      </c>
      <c r="D36" s="37">
        <f t="shared" si="9"/>
        <v>0</v>
      </c>
      <c r="E36" s="36">
        <f t="shared" si="10"/>
        <v>2</v>
      </c>
      <c r="F36" s="18">
        <f t="shared" si="2"/>
        <v>81</v>
      </c>
      <c r="G36" s="331">
        <v>3</v>
      </c>
      <c r="H36" s="18">
        <f t="shared" si="3"/>
        <v>27</v>
      </c>
      <c r="I36" s="18">
        <f t="shared" si="4"/>
        <v>18</v>
      </c>
      <c r="K36" s="259">
        <v>25</v>
      </c>
      <c r="L36" s="399" t="s">
        <v>299</v>
      </c>
      <c r="M36" s="399" t="s">
        <v>614</v>
      </c>
      <c r="N36" s="400" t="s">
        <v>615</v>
      </c>
      <c r="O36" s="399" t="s">
        <v>304</v>
      </c>
      <c r="P36" s="334" t="s">
        <v>69</v>
      </c>
      <c r="Q36" s="339" t="s">
        <v>1841</v>
      </c>
      <c r="R36" s="339" t="s">
        <v>386</v>
      </c>
    </row>
    <row r="37" spans="1:18" ht="15" customHeight="1" thickTop="1" thickBot="1" x14ac:dyDescent="0.25">
      <c r="A37" s="8">
        <v>23</v>
      </c>
      <c r="B37" s="30" t="s">
        <v>162</v>
      </c>
      <c r="C37" s="331">
        <v>172</v>
      </c>
      <c r="D37" s="37">
        <f t="shared" si="9"/>
        <v>2</v>
      </c>
      <c r="E37" s="36">
        <f t="shared" si="10"/>
        <v>4</v>
      </c>
      <c r="F37" s="18">
        <f t="shared" si="2"/>
        <v>170</v>
      </c>
      <c r="G37" s="331">
        <v>6</v>
      </c>
      <c r="H37" s="18">
        <f t="shared" si="3"/>
        <v>28.333333333333332</v>
      </c>
      <c r="I37" s="18">
        <f t="shared" si="4"/>
        <v>28.000000000000007</v>
      </c>
      <c r="K37" s="259">
        <v>26</v>
      </c>
      <c r="L37" s="399" t="s">
        <v>299</v>
      </c>
      <c r="M37" s="399" t="s">
        <v>616</v>
      </c>
      <c r="N37" s="400" t="s">
        <v>617</v>
      </c>
      <c r="O37" s="399" t="s">
        <v>304</v>
      </c>
      <c r="P37" s="334" t="s">
        <v>69</v>
      </c>
      <c r="Q37" s="339" t="s">
        <v>1841</v>
      </c>
      <c r="R37" s="484" t="s">
        <v>386</v>
      </c>
    </row>
    <row r="38" spans="1:18" ht="15" customHeight="1" thickTop="1" thickBot="1" x14ac:dyDescent="0.25">
      <c r="A38" s="8">
        <v>24</v>
      </c>
      <c r="B38" s="22" t="s">
        <v>161</v>
      </c>
      <c r="C38" s="331">
        <v>117</v>
      </c>
      <c r="D38" s="37">
        <f t="shared" si="9"/>
        <v>0</v>
      </c>
      <c r="E38" s="36">
        <f t="shared" si="10"/>
        <v>3</v>
      </c>
      <c r="F38" s="18">
        <f t="shared" si="2"/>
        <v>114</v>
      </c>
      <c r="G38" s="331">
        <v>4</v>
      </c>
      <c r="H38" s="18">
        <f t="shared" si="3"/>
        <v>28.5</v>
      </c>
      <c r="I38" s="18">
        <f t="shared" si="4"/>
        <v>18</v>
      </c>
      <c r="K38" s="259">
        <v>27</v>
      </c>
      <c r="L38" s="399" t="s">
        <v>487</v>
      </c>
      <c r="M38" s="399" t="s">
        <v>618</v>
      </c>
      <c r="N38" s="402" t="s">
        <v>619</v>
      </c>
      <c r="O38" s="334" t="s">
        <v>170</v>
      </c>
      <c r="P38" s="221" t="s">
        <v>88</v>
      </c>
      <c r="Q38" s="339"/>
      <c r="R38" s="329" t="s">
        <v>386</v>
      </c>
    </row>
    <row r="39" spans="1:18" ht="15" customHeight="1" thickTop="1" thickBot="1" x14ac:dyDescent="0.25">
      <c r="A39" s="8">
        <v>25</v>
      </c>
      <c r="B39" s="22" t="s">
        <v>160</v>
      </c>
      <c r="C39" s="331">
        <v>134</v>
      </c>
      <c r="D39" s="37">
        <f t="shared" si="9"/>
        <v>1</v>
      </c>
      <c r="E39" s="36">
        <f t="shared" si="10"/>
        <v>0</v>
      </c>
      <c r="F39" s="18">
        <f t="shared" si="2"/>
        <v>135</v>
      </c>
      <c r="G39" s="331">
        <v>5</v>
      </c>
      <c r="H39" s="18">
        <f t="shared" si="3"/>
        <v>27</v>
      </c>
      <c r="I39" s="18">
        <f t="shared" si="4"/>
        <v>30</v>
      </c>
      <c r="K39" s="259">
        <v>28</v>
      </c>
      <c r="L39" s="399" t="s">
        <v>494</v>
      </c>
      <c r="M39" s="399" t="s">
        <v>620</v>
      </c>
      <c r="N39" s="400" t="s">
        <v>621</v>
      </c>
      <c r="O39" s="400" t="s">
        <v>622</v>
      </c>
      <c r="P39" s="329" t="s">
        <v>148</v>
      </c>
      <c r="Q39" s="339"/>
      <c r="R39" s="437" t="s">
        <v>625</v>
      </c>
    </row>
    <row r="40" spans="1:18" ht="15" customHeight="1" thickTop="1" thickBot="1" x14ac:dyDescent="0.25">
      <c r="A40" s="8">
        <v>26</v>
      </c>
      <c r="B40" s="139" t="s">
        <v>159</v>
      </c>
      <c r="C40" s="331">
        <v>64</v>
      </c>
      <c r="D40" s="37">
        <f t="shared" si="9"/>
        <v>0</v>
      </c>
      <c r="E40" s="36">
        <f t="shared" si="10"/>
        <v>0</v>
      </c>
      <c r="F40" s="18">
        <f t="shared" si="2"/>
        <v>64</v>
      </c>
      <c r="G40" s="331">
        <v>2</v>
      </c>
      <c r="H40" s="18">
        <f t="shared" si="3"/>
        <v>32</v>
      </c>
      <c r="I40" s="18">
        <f t="shared" si="4"/>
        <v>2</v>
      </c>
      <c r="K40" s="259">
        <v>29</v>
      </c>
      <c r="L40" s="399" t="s">
        <v>286</v>
      </c>
      <c r="M40" s="399" t="s">
        <v>723</v>
      </c>
      <c r="N40" s="400" t="s">
        <v>724</v>
      </c>
      <c r="O40" s="334" t="s">
        <v>78</v>
      </c>
      <c r="P40" s="334" t="s">
        <v>87</v>
      </c>
      <c r="Q40" s="339"/>
      <c r="R40" s="339" t="s">
        <v>386</v>
      </c>
    </row>
    <row r="41" spans="1:18" ht="15" customHeight="1" thickTop="1" thickBot="1" x14ac:dyDescent="0.25">
      <c r="A41" s="8">
        <v>27</v>
      </c>
      <c r="B41" s="24" t="s">
        <v>158</v>
      </c>
      <c r="C41" s="331">
        <v>72</v>
      </c>
      <c r="D41" s="37">
        <f t="shared" si="9"/>
        <v>2</v>
      </c>
      <c r="E41" s="36">
        <f t="shared" si="10"/>
        <v>0</v>
      </c>
      <c r="F41" s="18">
        <f t="shared" si="2"/>
        <v>74</v>
      </c>
      <c r="G41" s="331">
        <v>3</v>
      </c>
      <c r="H41" s="18">
        <f t="shared" si="3"/>
        <v>24.666666666666668</v>
      </c>
      <c r="I41" s="18">
        <f t="shared" si="4"/>
        <v>24.999999999999996</v>
      </c>
      <c r="K41" s="259">
        <v>30</v>
      </c>
      <c r="L41" s="414" t="s">
        <v>234</v>
      </c>
      <c r="M41" s="414" t="s">
        <v>684</v>
      </c>
      <c r="N41" s="413" t="s">
        <v>685</v>
      </c>
      <c r="O41" s="336" t="s">
        <v>161</v>
      </c>
      <c r="P41" s="336" t="s">
        <v>166</v>
      </c>
      <c r="Q41" s="339"/>
      <c r="R41" s="454" t="s">
        <v>1294</v>
      </c>
    </row>
    <row r="42" spans="1:18" ht="15" customHeight="1" thickTop="1" thickBot="1" x14ac:dyDescent="0.25">
      <c r="A42" s="8">
        <v>28</v>
      </c>
      <c r="B42" s="24" t="s">
        <v>157</v>
      </c>
      <c r="C42" s="331">
        <v>8</v>
      </c>
      <c r="D42" s="37">
        <f t="shared" si="9"/>
        <v>0</v>
      </c>
      <c r="E42" s="36">
        <f t="shared" si="10"/>
        <v>0</v>
      </c>
      <c r="F42" s="18">
        <f t="shared" si="2"/>
        <v>8</v>
      </c>
      <c r="G42" s="331">
        <v>1</v>
      </c>
      <c r="H42" s="18">
        <f t="shared" si="3"/>
        <v>8</v>
      </c>
      <c r="I42" s="18">
        <f t="shared" si="4"/>
        <v>25</v>
      </c>
      <c r="K42" s="259">
        <v>31</v>
      </c>
      <c r="L42" s="399" t="s">
        <v>259</v>
      </c>
      <c r="M42" s="399" t="s">
        <v>1184</v>
      </c>
      <c r="N42" s="402" t="s">
        <v>1185</v>
      </c>
      <c r="O42" s="334" t="s">
        <v>113</v>
      </c>
      <c r="P42" s="334" t="s">
        <v>110</v>
      </c>
      <c r="Q42" s="339"/>
      <c r="R42" s="339" t="s">
        <v>386</v>
      </c>
    </row>
    <row r="43" spans="1:18" ht="15" customHeight="1" thickTop="1" x14ac:dyDescent="0.2">
      <c r="A43" s="8">
        <v>29</v>
      </c>
      <c r="B43" s="20" t="s">
        <v>193</v>
      </c>
      <c r="C43" s="348">
        <f>SUM(C33:C42)</f>
        <v>918</v>
      </c>
      <c r="D43" s="348">
        <f t="shared" ref="D43:I43" si="11">SUM(D33:D42)</f>
        <v>17</v>
      </c>
      <c r="E43" s="348">
        <f t="shared" si="11"/>
        <v>13</v>
      </c>
      <c r="F43" s="348">
        <f t="shared" si="11"/>
        <v>922</v>
      </c>
      <c r="G43" s="348">
        <f t="shared" si="11"/>
        <v>33</v>
      </c>
      <c r="H43" s="348">
        <f t="shared" si="11"/>
        <v>259.5</v>
      </c>
      <c r="I43" s="348">
        <f t="shared" si="11"/>
        <v>167</v>
      </c>
      <c r="K43" s="259">
        <v>32</v>
      </c>
      <c r="L43" s="399" t="s">
        <v>258</v>
      </c>
      <c r="M43" s="399" t="s">
        <v>688</v>
      </c>
      <c r="N43" s="400" t="s">
        <v>689</v>
      </c>
      <c r="O43" s="334" t="s">
        <v>128</v>
      </c>
      <c r="P43" s="334" t="s">
        <v>169</v>
      </c>
      <c r="Q43" s="339"/>
      <c r="R43" s="339" t="s">
        <v>386</v>
      </c>
    </row>
    <row r="44" spans="1:18" ht="15" customHeight="1" thickBot="1" x14ac:dyDescent="0.25">
      <c r="A44" s="8">
        <v>30</v>
      </c>
      <c r="B44" s="34" t="s">
        <v>156</v>
      </c>
      <c r="C44" s="331">
        <v>178</v>
      </c>
      <c r="D44" s="37">
        <f t="shared" ref="D44:D51" si="12">COUNTIF(P$12:P$10001,B44)</f>
        <v>4</v>
      </c>
      <c r="E44" s="36">
        <f t="shared" ref="E44:E51" si="13">COUNTIF(O$12:O$10001,B44)</f>
        <v>5</v>
      </c>
      <c r="F44" s="18">
        <f t="shared" si="2"/>
        <v>177</v>
      </c>
      <c r="G44" s="331">
        <v>5</v>
      </c>
      <c r="H44" s="18">
        <f t="shared" si="3"/>
        <v>35.4</v>
      </c>
      <c r="I44" s="18">
        <f t="shared" si="4"/>
        <v>-11.999999999999993</v>
      </c>
      <c r="K44" s="259">
        <v>33</v>
      </c>
      <c r="L44" s="399" t="s">
        <v>598</v>
      </c>
      <c r="M44" s="399" t="s">
        <v>690</v>
      </c>
      <c r="N44" s="400" t="s">
        <v>691</v>
      </c>
      <c r="O44" s="429" t="s">
        <v>5</v>
      </c>
      <c r="P44" s="167" t="s">
        <v>136</v>
      </c>
      <c r="Q44" s="339"/>
      <c r="R44" s="339" t="s">
        <v>386</v>
      </c>
    </row>
    <row r="45" spans="1:18" ht="15" customHeight="1" thickTop="1" thickBot="1" x14ac:dyDescent="0.25">
      <c r="A45" s="8">
        <v>31</v>
      </c>
      <c r="B45" s="34" t="s">
        <v>187</v>
      </c>
      <c r="C45" s="331">
        <v>126</v>
      </c>
      <c r="D45" s="37">
        <f t="shared" si="12"/>
        <v>5</v>
      </c>
      <c r="E45" s="36">
        <f t="shared" si="13"/>
        <v>2</v>
      </c>
      <c r="F45" s="18">
        <f t="shared" si="2"/>
        <v>129</v>
      </c>
      <c r="G45" s="331">
        <v>4</v>
      </c>
      <c r="H45" s="18">
        <f t="shared" si="3"/>
        <v>32.25</v>
      </c>
      <c r="I45" s="18">
        <f t="shared" si="4"/>
        <v>3</v>
      </c>
      <c r="K45" s="259">
        <v>34</v>
      </c>
      <c r="L45" s="399" t="s">
        <v>677</v>
      </c>
      <c r="M45" s="399" t="s">
        <v>692</v>
      </c>
      <c r="N45" s="402" t="s">
        <v>693</v>
      </c>
      <c r="O45" s="440" t="s">
        <v>694</v>
      </c>
      <c r="P45" s="334" t="s">
        <v>138</v>
      </c>
      <c r="Q45" s="339"/>
      <c r="R45" s="339" t="s">
        <v>386</v>
      </c>
    </row>
    <row r="46" spans="1:18" ht="15" customHeight="1" thickTop="1" thickBot="1" x14ac:dyDescent="0.25">
      <c r="A46" s="14">
        <v>32</v>
      </c>
      <c r="B46" s="17" t="s">
        <v>155</v>
      </c>
      <c r="C46" s="331">
        <v>73</v>
      </c>
      <c r="D46" s="37">
        <f t="shared" si="12"/>
        <v>5</v>
      </c>
      <c r="E46" s="36">
        <f t="shared" si="13"/>
        <v>3</v>
      </c>
      <c r="F46" s="18">
        <f t="shared" si="2"/>
        <v>75</v>
      </c>
      <c r="G46" s="331">
        <v>3</v>
      </c>
      <c r="H46" s="18">
        <f t="shared" si="3"/>
        <v>25</v>
      </c>
      <c r="I46" s="18">
        <f t="shared" si="4"/>
        <v>24</v>
      </c>
      <c r="K46" s="259">
        <v>35</v>
      </c>
      <c r="L46" s="399" t="s">
        <v>487</v>
      </c>
      <c r="M46" s="399" t="s">
        <v>695</v>
      </c>
      <c r="N46" s="400" t="s">
        <v>696</v>
      </c>
      <c r="O46" s="334" t="s">
        <v>172</v>
      </c>
      <c r="P46" s="334" t="s">
        <v>170</v>
      </c>
      <c r="Q46" s="339"/>
      <c r="R46" s="339" t="s">
        <v>386</v>
      </c>
    </row>
    <row r="47" spans="1:18" ht="15" customHeight="1" thickTop="1" thickBot="1" x14ac:dyDescent="0.25">
      <c r="A47" s="14">
        <v>33</v>
      </c>
      <c r="B47" s="17" t="s">
        <v>154</v>
      </c>
      <c r="C47" s="331">
        <v>36</v>
      </c>
      <c r="D47" s="37">
        <f t="shared" si="12"/>
        <v>1</v>
      </c>
      <c r="E47" s="36">
        <f t="shared" si="13"/>
        <v>0</v>
      </c>
      <c r="F47" s="18">
        <f t="shared" si="2"/>
        <v>37</v>
      </c>
      <c r="G47" s="331">
        <v>2</v>
      </c>
      <c r="H47" s="18">
        <f t="shared" si="3"/>
        <v>18.5</v>
      </c>
      <c r="I47" s="18">
        <f t="shared" si="4"/>
        <v>29</v>
      </c>
      <c r="K47" s="259">
        <v>36</v>
      </c>
      <c r="L47" s="414" t="s">
        <v>330</v>
      </c>
      <c r="M47" s="414" t="s">
        <v>745</v>
      </c>
      <c r="N47" s="413" t="s">
        <v>746</v>
      </c>
      <c r="O47" s="334" t="s">
        <v>38</v>
      </c>
      <c r="P47" s="334" t="s">
        <v>34</v>
      </c>
      <c r="Q47" s="339"/>
      <c r="R47" s="339" t="s">
        <v>386</v>
      </c>
    </row>
    <row r="48" spans="1:18" ht="15" customHeight="1" thickTop="1" thickBot="1" x14ac:dyDescent="0.25">
      <c r="A48" s="14">
        <v>34</v>
      </c>
      <c r="B48" s="17" t="s">
        <v>10</v>
      </c>
      <c r="C48" s="331">
        <v>27</v>
      </c>
      <c r="D48" s="37">
        <f t="shared" si="12"/>
        <v>0</v>
      </c>
      <c r="E48" s="36">
        <f t="shared" si="13"/>
        <v>2</v>
      </c>
      <c r="F48" s="18">
        <f t="shared" si="2"/>
        <v>25</v>
      </c>
      <c r="G48" s="331">
        <v>1</v>
      </c>
      <c r="H48" s="18">
        <f t="shared" si="3"/>
        <v>25</v>
      </c>
      <c r="I48" s="18">
        <f t="shared" si="4"/>
        <v>8</v>
      </c>
      <c r="K48" s="259">
        <v>37</v>
      </c>
      <c r="L48" s="414" t="s">
        <v>299</v>
      </c>
      <c r="M48" s="414" t="s">
        <v>747</v>
      </c>
      <c r="N48" s="413" t="s">
        <v>748</v>
      </c>
      <c r="O48" s="334" t="s">
        <v>71</v>
      </c>
      <c r="P48" s="334" t="s">
        <v>69</v>
      </c>
      <c r="Q48" s="339"/>
      <c r="R48" s="476" t="s">
        <v>71</v>
      </c>
    </row>
    <row r="49" spans="1:18" ht="15" customHeight="1" thickTop="1" thickBot="1" x14ac:dyDescent="0.25">
      <c r="A49" s="14">
        <v>35</v>
      </c>
      <c r="B49" s="65" t="s">
        <v>153</v>
      </c>
      <c r="C49" s="331">
        <v>172</v>
      </c>
      <c r="D49" s="37">
        <f t="shared" si="12"/>
        <v>1</v>
      </c>
      <c r="E49" s="36">
        <f t="shared" si="13"/>
        <v>2</v>
      </c>
      <c r="F49" s="18">
        <f t="shared" si="2"/>
        <v>171</v>
      </c>
      <c r="G49" s="331">
        <v>5</v>
      </c>
      <c r="H49" s="18">
        <f t="shared" si="3"/>
        <v>34.200000000000003</v>
      </c>
      <c r="I49" s="18">
        <f t="shared" si="4"/>
        <v>-6.0000000000000142</v>
      </c>
      <c r="K49" s="259">
        <v>38</v>
      </c>
      <c r="L49" s="414" t="s">
        <v>299</v>
      </c>
      <c r="M49" s="414" t="s">
        <v>749</v>
      </c>
      <c r="N49" s="413" t="s">
        <v>750</v>
      </c>
      <c r="O49" s="334" t="s">
        <v>71</v>
      </c>
      <c r="P49" s="334" t="s">
        <v>69</v>
      </c>
      <c r="Q49" s="339"/>
      <c r="R49" s="476" t="s">
        <v>71</v>
      </c>
    </row>
    <row r="50" spans="1:18" ht="15" customHeight="1" thickTop="1" thickBot="1" x14ac:dyDescent="0.25">
      <c r="A50" s="14">
        <v>36</v>
      </c>
      <c r="B50" s="65" t="s">
        <v>152</v>
      </c>
      <c r="C50" s="331">
        <v>155</v>
      </c>
      <c r="D50" s="37">
        <f t="shared" si="12"/>
        <v>7</v>
      </c>
      <c r="E50" s="36">
        <f t="shared" si="13"/>
        <v>1</v>
      </c>
      <c r="F50" s="18">
        <f t="shared" si="2"/>
        <v>161</v>
      </c>
      <c r="G50" s="331">
        <v>4</v>
      </c>
      <c r="H50" s="18">
        <f t="shared" si="3"/>
        <v>40.25</v>
      </c>
      <c r="I50" s="18">
        <f t="shared" si="4"/>
        <v>-29</v>
      </c>
      <c r="K50" s="259">
        <v>39</v>
      </c>
      <c r="L50" s="414" t="s">
        <v>299</v>
      </c>
      <c r="M50" s="414" t="s">
        <v>751</v>
      </c>
      <c r="N50" s="413" t="s">
        <v>752</v>
      </c>
      <c r="O50" s="334" t="s">
        <v>74</v>
      </c>
      <c r="P50" s="334" t="s">
        <v>73</v>
      </c>
      <c r="Q50" s="339"/>
      <c r="R50" s="339" t="s">
        <v>386</v>
      </c>
    </row>
    <row r="51" spans="1:18" ht="15" customHeight="1" thickTop="1" thickBot="1" x14ac:dyDescent="0.25">
      <c r="A51" s="14"/>
      <c r="B51" s="65" t="s">
        <v>366</v>
      </c>
      <c r="C51" s="331">
        <v>37</v>
      </c>
      <c r="D51" s="37">
        <f t="shared" si="12"/>
        <v>6</v>
      </c>
      <c r="E51" s="36">
        <f t="shared" si="13"/>
        <v>1</v>
      </c>
      <c r="F51" s="18">
        <f>SUM(C51+D51-E51)</f>
        <v>42</v>
      </c>
      <c r="G51" s="332">
        <v>2</v>
      </c>
      <c r="H51" s="18">
        <f>F51/G51</f>
        <v>21</v>
      </c>
      <c r="I51" s="18">
        <f>(33-H51)*G51</f>
        <v>24</v>
      </c>
      <c r="K51" s="259"/>
      <c r="L51" s="414" t="s">
        <v>299</v>
      </c>
      <c r="M51" s="414" t="s">
        <v>753</v>
      </c>
      <c r="N51" s="413" t="s">
        <v>754</v>
      </c>
      <c r="O51" s="334" t="s">
        <v>74</v>
      </c>
      <c r="P51" s="334" t="s">
        <v>73</v>
      </c>
      <c r="Q51" s="339"/>
      <c r="R51" s="339" t="s">
        <v>386</v>
      </c>
    </row>
    <row r="52" spans="1:18" ht="15" customHeight="1" thickTop="1" x14ac:dyDescent="0.2">
      <c r="A52" s="14"/>
      <c r="B52" s="20" t="s">
        <v>193</v>
      </c>
      <c r="C52" s="348">
        <f>SUM(C44:C50)</f>
        <v>767</v>
      </c>
      <c r="D52" s="348">
        <f t="shared" ref="D52:I52" si="14">SUM(D44:D50)</f>
        <v>23</v>
      </c>
      <c r="E52" s="348">
        <f t="shared" si="14"/>
        <v>15</v>
      </c>
      <c r="F52" s="348">
        <f t="shared" si="14"/>
        <v>775</v>
      </c>
      <c r="G52" s="348">
        <f t="shared" si="14"/>
        <v>24</v>
      </c>
      <c r="H52" s="348">
        <f t="shared" si="14"/>
        <v>210.60000000000002</v>
      </c>
      <c r="I52" s="348">
        <f t="shared" si="14"/>
        <v>16.999999999999993</v>
      </c>
      <c r="K52" s="259">
        <v>40</v>
      </c>
      <c r="L52" s="399" t="s">
        <v>487</v>
      </c>
      <c r="M52" s="399" t="s">
        <v>864</v>
      </c>
      <c r="N52" s="402" t="s">
        <v>865</v>
      </c>
      <c r="O52" s="401" t="s">
        <v>123</v>
      </c>
      <c r="P52" s="439" t="s">
        <v>177</v>
      </c>
      <c r="Q52" s="399" t="s">
        <v>866</v>
      </c>
      <c r="R52" s="457" t="s">
        <v>386</v>
      </c>
    </row>
    <row r="53" spans="1:18" ht="15" customHeight="1" thickBot="1" x14ac:dyDescent="0.25">
      <c r="A53" s="14">
        <v>37</v>
      </c>
      <c r="B53" s="17" t="s">
        <v>151</v>
      </c>
      <c r="C53" s="331">
        <v>65</v>
      </c>
      <c r="D53" s="37">
        <f t="shared" ref="D53:D64" si="15">COUNTIF(P$12:P$10001,B53)</f>
        <v>0</v>
      </c>
      <c r="E53" s="36">
        <f t="shared" ref="E53:E64" si="16">COUNTIF(O$12:O$10001,B53)</f>
        <v>2</v>
      </c>
      <c r="F53" s="18">
        <f t="shared" si="2"/>
        <v>63</v>
      </c>
      <c r="G53" s="331">
        <v>2</v>
      </c>
      <c r="H53" s="18">
        <f t="shared" si="3"/>
        <v>31.5</v>
      </c>
      <c r="I53" s="18">
        <f t="shared" si="4"/>
        <v>3</v>
      </c>
      <c r="K53" s="259">
        <v>41</v>
      </c>
      <c r="L53" s="399" t="s">
        <v>255</v>
      </c>
      <c r="M53" s="399" t="s">
        <v>868</v>
      </c>
      <c r="N53" s="402" t="s">
        <v>869</v>
      </c>
      <c r="O53" s="401" t="s">
        <v>140</v>
      </c>
      <c r="P53" s="401" t="s">
        <v>137</v>
      </c>
      <c r="Q53" s="399" t="s">
        <v>775</v>
      </c>
      <c r="R53" s="457" t="s">
        <v>386</v>
      </c>
    </row>
    <row r="54" spans="1:18" ht="15" customHeight="1" thickTop="1" thickBot="1" x14ac:dyDescent="0.25">
      <c r="A54" s="14">
        <v>38</v>
      </c>
      <c r="B54" s="17" t="s">
        <v>150</v>
      </c>
      <c r="C54" s="331">
        <v>115</v>
      </c>
      <c r="D54" s="37">
        <f t="shared" si="15"/>
        <v>2</v>
      </c>
      <c r="E54" s="36">
        <f t="shared" si="16"/>
        <v>3</v>
      </c>
      <c r="F54" s="18">
        <f t="shared" si="2"/>
        <v>114</v>
      </c>
      <c r="G54" s="331">
        <v>4</v>
      </c>
      <c r="H54" s="18">
        <f t="shared" si="3"/>
        <v>28.5</v>
      </c>
      <c r="I54" s="18">
        <f t="shared" si="4"/>
        <v>18</v>
      </c>
      <c r="K54" s="259">
        <v>42</v>
      </c>
      <c r="L54" s="399" t="s">
        <v>255</v>
      </c>
      <c r="M54" s="399" t="s">
        <v>870</v>
      </c>
      <c r="N54" s="402" t="s">
        <v>871</v>
      </c>
      <c r="O54" s="401" t="s">
        <v>140</v>
      </c>
      <c r="P54" s="401" t="s">
        <v>137</v>
      </c>
      <c r="Q54" s="399" t="s">
        <v>775</v>
      </c>
      <c r="R54" s="457" t="s">
        <v>386</v>
      </c>
    </row>
    <row r="55" spans="1:18" ht="15" customHeight="1" thickTop="1" thickBot="1" x14ac:dyDescent="0.25">
      <c r="A55" s="14">
        <v>39</v>
      </c>
      <c r="B55" s="17" t="s">
        <v>149</v>
      </c>
      <c r="C55" s="331">
        <v>133</v>
      </c>
      <c r="D55" s="37">
        <f t="shared" si="15"/>
        <v>2</v>
      </c>
      <c r="E55" s="36">
        <f t="shared" si="16"/>
        <v>2</v>
      </c>
      <c r="F55" s="18">
        <f t="shared" si="2"/>
        <v>133</v>
      </c>
      <c r="G55" s="331">
        <v>4</v>
      </c>
      <c r="H55" s="18">
        <f t="shared" si="3"/>
        <v>33.25</v>
      </c>
      <c r="I55" s="18">
        <f t="shared" si="4"/>
        <v>-1</v>
      </c>
      <c r="K55" s="259">
        <v>43</v>
      </c>
      <c r="L55" s="399" t="s">
        <v>258</v>
      </c>
      <c r="M55" s="399" t="s">
        <v>872</v>
      </c>
      <c r="N55" s="402" t="s">
        <v>873</v>
      </c>
      <c r="O55" s="401" t="s">
        <v>129</v>
      </c>
      <c r="P55" s="401" t="s">
        <v>130</v>
      </c>
      <c r="Q55" s="399" t="s">
        <v>775</v>
      </c>
      <c r="R55" s="457" t="s">
        <v>386</v>
      </c>
    </row>
    <row r="56" spans="1:18" ht="15" customHeight="1" thickTop="1" thickBot="1" x14ac:dyDescent="0.25">
      <c r="A56" s="14">
        <v>40</v>
      </c>
      <c r="B56" s="18" t="s">
        <v>148</v>
      </c>
      <c r="C56" s="331">
        <v>149</v>
      </c>
      <c r="D56" s="37">
        <f t="shared" si="15"/>
        <v>3</v>
      </c>
      <c r="E56" s="36">
        <f t="shared" si="16"/>
        <v>3</v>
      </c>
      <c r="F56" s="18">
        <f t="shared" si="2"/>
        <v>149</v>
      </c>
      <c r="G56" s="331">
        <v>4</v>
      </c>
      <c r="H56" s="18">
        <f t="shared" si="3"/>
        <v>37.25</v>
      </c>
      <c r="I56" s="18">
        <f t="shared" si="4"/>
        <v>-17</v>
      </c>
      <c r="K56" s="259">
        <v>44</v>
      </c>
      <c r="L56" s="399" t="s">
        <v>383</v>
      </c>
      <c r="M56" s="399" t="s">
        <v>874</v>
      </c>
      <c r="N56" s="402" t="s">
        <v>875</v>
      </c>
      <c r="O56" s="336" t="s">
        <v>165</v>
      </c>
      <c r="P56" s="401" t="s">
        <v>149</v>
      </c>
      <c r="Q56" s="399" t="s">
        <v>775</v>
      </c>
      <c r="R56" s="457" t="s">
        <v>386</v>
      </c>
    </row>
    <row r="57" spans="1:18" ht="15" customHeight="1" thickTop="1" thickBot="1" x14ac:dyDescent="0.25">
      <c r="A57" s="14">
        <v>41</v>
      </c>
      <c r="B57" s="18" t="s">
        <v>147</v>
      </c>
      <c r="C57" s="331">
        <v>135</v>
      </c>
      <c r="D57" s="37">
        <f t="shared" si="15"/>
        <v>1</v>
      </c>
      <c r="E57" s="36">
        <f t="shared" si="16"/>
        <v>4</v>
      </c>
      <c r="F57" s="18">
        <f t="shared" si="2"/>
        <v>132</v>
      </c>
      <c r="G57" s="331">
        <v>4</v>
      </c>
      <c r="H57" s="18">
        <f t="shared" si="3"/>
        <v>33</v>
      </c>
      <c r="I57" s="18">
        <f t="shared" si="4"/>
        <v>0</v>
      </c>
      <c r="K57" s="259">
        <v>45</v>
      </c>
      <c r="L57" s="399" t="s">
        <v>634</v>
      </c>
      <c r="M57" s="399" t="s">
        <v>876</v>
      </c>
      <c r="N57" s="402" t="s">
        <v>877</v>
      </c>
      <c r="O57" s="219" t="s">
        <v>199</v>
      </c>
      <c r="P57" s="401" t="s">
        <v>155</v>
      </c>
      <c r="Q57" s="399" t="s">
        <v>775</v>
      </c>
      <c r="R57" s="457" t="s">
        <v>386</v>
      </c>
    </row>
    <row r="58" spans="1:18" ht="15" customHeight="1" thickTop="1" thickBot="1" x14ac:dyDescent="0.25">
      <c r="A58" s="14">
        <v>42</v>
      </c>
      <c r="B58" s="18" t="s">
        <v>146</v>
      </c>
      <c r="C58" s="331">
        <v>47</v>
      </c>
      <c r="D58" s="37">
        <f t="shared" si="15"/>
        <v>1</v>
      </c>
      <c r="E58" s="36">
        <f t="shared" si="16"/>
        <v>0</v>
      </c>
      <c r="F58" s="18">
        <f t="shared" si="2"/>
        <v>48</v>
      </c>
      <c r="G58" s="331">
        <v>2</v>
      </c>
      <c r="H58" s="18">
        <f t="shared" si="3"/>
        <v>24</v>
      </c>
      <c r="I58" s="18">
        <f t="shared" si="4"/>
        <v>18</v>
      </c>
      <c r="K58" s="259">
        <v>46</v>
      </c>
      <c r="L58" s="399" t="s">
        <v>494</v>
      </c>
      <c r="M58" s="399" t="s">
        <v>878</v>
      </c>
      <c r="N58" s="402" t="s">
        <v>879</v>
      </c>
      <c r="O58" s="289" t="s">
        <v>144</v>
      </c>
      <c r="P58" s="401" t="s">
        <v>149</v>
      </c>
      <c r="Q58" s="399" t="s">
        <v>787</v>
      </c>
      <c r="R58" s="457" t="s">
        <v>386</v>
      </c>
    </row>
    <row r="59" spans="1:18" ht="15" customHeight="1" thickTop="1" thickBot="1" x14ac:dyDescent="0.25">
      <c r="A59" s="14">
        <v>43</v>
      </c>
      <c r="B59" s="18" t="s">
        <v>145</v>
      </c>
      <c r="C59" s="331">
        <v>109</v>
      </c>
      <c r="D59" s="37">
        <f t="shared" si="15"/>
        <v>0</v>
      </c>
      <c r="E59" s="36">
        <f t="shared" si="16"/>
        <v>1</v>
      </c>
      <c r="F59" s="18">
        <f t="shared" si="2"/>
        <v>108</v>
      </c>
      <c r="G59" s="331">
        <v>4</v>
      </c>
      <c r="H59" s="18">
        <f t="shared" si="3"/>
        <v>27</v>
      </c>
      <c r="I59" s="18">
        <f t="shared" si="4"/>
        <v>24</v>
      </c>
      <c r="K59" s="259">
        <v>47</v>
      </c>
      <c r="L59" s="399" t="s">
        <v>383</v>
      </c>
      <c r="M59" s="399" t="s">
        <v>880</v>
      </c>
      <c r="N59" s="402" t="s">
        <v>881</v>
      </c>
      <c r="O59" s="289" t="s">
        <v>148</v>
      </c>
      <c r="P59" s="405" t="s">
        <v>141</v>
      </c>
      <c r="Q59" s="399" t="s">
        <v>866</v>
      </c>
      <c r="R59" s="457" t="s">
        <v>386</v>
      </c>
    </row>
    <row r="60" spans="1:18" ht="15" customHeight="1" thickTop="1" thickBot="1" x14ac:dyDescent="0.25">
      <c r="A60" s="14">
        <v>44</v>
      </c>
      <c r="B60" s="18" t="s">
        <v>144</v>
      </c>
      <c r="C60" s="331">
        <v>120</v>
      </c>
      <c r="D60" s="37">
        <f t="shared" si="15"/>
        <v>0</v>
      </c>
      <c r="E60" s="36">
        <f t="shared" si="16"/>
        <v>6</v>
      </c>
      <c r="F60" s="18">
        <f t="shared" si="2"/>
        <v>114</v>
      </c>
      <c r="G60" s="331">
        <v>4</v>
      </c>
      <c r="H60" s="18">
        <f t="shared" si="3"/>
        <v>28.5</v>
      </c>
      <c r="I60" s="18">
        <f t="shared" si="4"/>
        <v>18</v>
      </c>
      <c r="K60" s="259">
        <v>48</v>
      </c>
      <c r="L60" s="399" t="s">
        <v>299</v>
      </c>
      <c r="M60" s="399" t="s">
        <v>882</v>
      </c>
      <c r="N60" s="402" t="s">
        <v>883</v>
      </c>
      <c r="O60" s="221" t="s">
        <v>65</v>
      </c>
      <c r="P60" s="401" t="s">
        <v>155</v>
      </c>
      <c r="Q60" s="399" t="s">
        <v>775</v>
      </c>
      <c r="R60" s="457" t="s">
        <v>386</v>
      </c>
    </row>
    <row r="61" spans="1:18" ht="15" customHeight="1" thickTop="1" thickBot="1" x14ac:dyDescent="0.25">
      <c r="A61" s="8">
        <v>45</v>
      </c>
      <c r="B61" s="17" t="s">
        <v>143</v>
      </c>
      <c r="C61" s="331">
        <v>43</v>
      </c>
      <c r="D61" s="37">
        <f t="shared" si="15"/>
        <v>3</v>
      </c>
      <c r="E61" s="36">
        <f t="shared" si="16"/>
        <v>1</v>
      </c>
      <c r="F61" s="18">
        <f t="shared" si="2"/>
        <v>45</v>
      </c>
      <c r="G61" s="331">
        <v>2</v>
      </c>
      <c r="H61" s="18">
        <f t="shared" si="3"/>
        <v>22.5</v>
      </c>
      <c r="I61" s="18">
        <f t="shared" si="4"/>
        <v>21</v>
      </c>
      <c r="K61" s="259">
        <v>49</v>
      </c>
      <c r="L61" s="399" t="s">
        <v>299</v>
      </c>
      <c r="M61" s="399" t="s">
        <v>884</v>
      </c>
      <c r="N61" s="402" t="s">
        <v>885</v>
      </c>
      <c r="O61" s="219" t="s">
        <v>200</v>
      </c>
      <c r="P61" s="334" t="s">
        <v>69</v>
      </c>
      <c r="Q61" s="399" t="s">
        <v>792</v>
      </c>
      <c r="R61" s="478" t="s">
        <v>886</v>
      </c>
    </row>
    <row r="62" spans="1:18" ht="15" customHeight="1" thickTop="1" thickBot="1" x14ac:dyDescent="0.25">
      <c r="A62" s="152">
        <v>46</v>
      </c>
      <c r="B62" s="70" t="s">
        <v>142</v>
      </c>
      <c r="C62" s="331">
        <v>93</v>
      </c>
      <c r="D62" s="37">
        <f t="shared" si="15"/>
        <v>7</v>
      </c>
      <c r="E62" s="36">
        <f t="shared" si="16"/>
        <v>0</v>
      </c>
      <c r="F62" s="18">
        <f t="shared" si="2"/>
        <v>100</v>
      </c>
      <c r="G62" s="331">
        <v>3</v>
      </c>
      <c r="H62" s="18">
        <f t="shared" si="3"/>
        <v>33.333333333333336</v>
      </c>
      <c r="I62" s="18">
        <f t="shared" si="4"/>
        <v>-1.0000000000000071</v>
      </c>
      <c r="K62" s="259">
        <v>50</v>
      </c>
      <c r="L62" s="399" t="s">
        <v>259</v>
      </c>
      <c r="M62" s="399" t="s">
        <v>887</v>
      </c>
      <c r="N62" s="402" t="s">
        <v>888</v>
      </c>
      <c r="O62" s="410" t="s">
        <v>120</v>
      </c>
      <c r="P62" s="388" t="s">
        <v>109</v>
      </c>
      <c r="Q62" s="399" t="s">
        <v>889</v>
      </c>
      <c r="R62" s="457" t="s">
        <v>386</v>
      </c>
    </row>
    <row r="63" spans="1:18" ht="15" customHeight="1" thickTop="1" thickBot="1" x14ac:dyDescent="0.25">
      <c r="A63" s="14">
        <v>47</v>
      </c>
      <c r="B63" s="65" t="s">
        <v>2</v>
      </c>
      <c r="C63" s="331">
        <v>134</v>
      </c>
      <c r="D63" s="37">
        <f t="shared" si="15"/>
        <v>1</v>
      </c>
      <c r="E63" s="36">
        <f t="shared" si="16"/>
        <v>1</v>
      </c>
      <c r="F63" s="18">
        <f t="shared" si="2"/>
        <v>134</v>
      </c>
      <c r="G63" s="331">
        <v>4</v>
      </c>
      <c r="H63" s="18">
        <f t="shared" si="3"/>
        <v>33.5</v>
      </c>
      <c r="I63" s="18">
        <f t="shared" si="4"/>
        <v>-2</v>
      </c>
      <c r="K63" s="259">
        <v>51</v>
      </c>
      <c r="L63" s="399" t="s">
        <v>286</v>
      </c>
      <c r="M63" s="399" t="s">
        <v>890</v>
      </c>
      <c r="N63" s="402" t="s">
        <v>891</v>
      </c>
      <c r="O63" s="401" t="s">
        <v>85</v>
      </c>
      <c r="P63" s="404" t="s">
        <v>79</v>
      </c>
      <c r="Q63" s="399" t="s">
        <v>792</v>
      </c>
      <c r="R63" s="457" t="s">
        <v>386</v>
      </c>
    </row>
    <row r="64" spans="1:18" ht="15" customHeight="1" thickTop="1" thickBot="1" x14ac:dyDescent="0.25">
      <c r="A64" s="152">
        <v>48</v>
      </c>
      <c r="B64" s="327" t="s">
        <v>141</v>
      </c>
      <c r="C64" s="331">
        <v>83</v>
      </c>
      <c r="D64" s="37">
        <f t="shared" si="15"/>
        <v>6</v>
      </c>
      <c r="E64" s="36">
        <f t="shared" si="16"/>
        <v>1</v>
      </c>
      <c r="F64" s="18">
        <f t="shared" si="2"/>
        <v>88</v>
      </c>
      <c r="G64" s="331">
        <v>3</v>
      </c>
      <c r="H64" s="18">
        <f t="shared" si="3"/>
        <v>29.333333333333332</v>
      </c>
      <c r="I64" s="18">
        <f t="shared" si="4"/>
        <v>11.000000000000004</v>
      </c>
      <c r="K64" s="259">
        <v>52</v>
      </c>
      <c r="L64" s="399" t="s">
        <v>259</v>
      </c>
      <c r="M64" s="399" t="s">
        <v>892</v>
      </c>
      <c r="N64" s="402" t="s">
        <v>893</v>
      </c>
      <c r="O64" s="401" t="s">
        <v>130</v>
      </c>
      <c r="P64" s="403" t="s">
        <v>117</v>
      </c>
      <c r="Q64" s="399" t="s">
        <v>787</v>
      </c>
      <c r="R64" s="457" t="s">
        <v>386</v>
      </c>
    </row>
    <row r="65" spans="1:18" ht="15" customHeight="1" thickTop="1" x14ac:dyDescent="0.2">
      <c r="A65" s="14"/>
      <c r="B65" s="20" t="s">
        <v>193</v>
      </c>
      <c r="C65" s="348">
        <f>SUM(C53:C64)</f>
        <v>1226</v>
      </c>
      <c r="D65" s="348">
        <f t="shared" ref="D65:I65" si="17">SUM(D53:D64)</f>
        <v>26</v>
      </c>
      <c r="E65" s="348">
        <f t="shared" si="17"/>
        <v>24</v>
      </c>
      <c r="F65" s="348">
        <f t="shared" si="17"/>
        <v>1228</v>
      </c>
      <c r="G65" s="348">
        <f t="shared" si="17"/>
        <v>40</v>
      </c>
      <c r="H65" s="348">
        <f t="shared" si="17"/>
        <v>361.66666666666663</v>
      </c>
      <c r="I65" s="348">
        <f t="shared" si="17"/>
        <v>92</v>
      </c>
      <c r="K65" s="259">
        <v>53</v>
      </c>
      <c r="L65" s="399" t="s">
        <v>487</v>
      </c>
      <c r="M65" s="399" t="s">
        <v>978</v>
      </c>
      <c r="N65" s="402" t="s">
        <v>979</v>
      </c>
      <c r="O65" s="401" t="s">
        <v>175</v>
      </c>
      <c r="P65" s="439" t="s">
        <v>174</v>
      </c>
      <c r="Q65" s="399" t="s">
        <v>946</v>
      </c>
      <c r="R65" s="454" t="s">
        <v>1030</v>
      </c>
    </row>
    <row r="66" spans="1:18" ht="15" customHeight="1" thickBot="1" x14ac:dyDescent="0.25">
      <c r="A66" s="8">
        <v>49</v>
      </c>
      <c r="B66" s="17" t="s">
        <v>140</v>
      </c>
      <c r="C66" s="331">
        <v>110</v>
      </c>
      <c r="D66" s="37">
        <f t="shared" ref="D66:D73" si="18">COUNTIF(P$12:P$10001,B66)</f>
        <v>2</v>
      </c>
      <c r="E66" s="36">
        <f t="shared" ref="E66:E73" si="19">COUNTIF(O$12:O$10001,B66)</f>
        <v>3</v>
      </c>
      <c r="F66" s="18">
        <f t="shared" si="2"/>
        <v>109</v>
      </c>
      <c r="G66" s="331">
        <v>4</v>
      </c>
      <c r="H66" s="18">
        <f t="shared" si="3"/>
        <v>27.25</v>
      </c>
      <c r="I66" s="18">
        <f t="shared" si="4"/>
        <v>23</v>
      </c>
      <c r="K66" s="259">
        <v>54</v>
      </c>
      <c r="L66" s="399" t="s">
        <v>383</v>
      </c>
      <c r="M66" s="399" t="s">
        <v>980</v>
      </c>
      <c r="N66" s="402" t="s">
        <v>981</v>
      </c>
      <c r="O66" s="289" t="s">
        <v>144</v>
      </c>
      <c r="P66" s="289" t="s">
        <v>148</v>
      </c>
      <c r="Q66" s="399" t="s">
        <v>792</v>
      </c>
      <c r="R66" s="457" t="s">
        <v>386</v>
      </c>
    </row>
    <row r="67" spans="1:18" ht="15" customHeight="1" thickTop="1" thickBot="1" x14ac:dyDescent="0.25">
      <c r="A67" s="8">
        <v>50</v>
      </c>
      <c r="B67" s="17" t="s">
        <v>139</v>
      </c>
      <c r="C67" s="331">
        <v>33</v>
      </c>
      <c r="D67" s="37">
        <f t="shared" si="18"/>
        <v>0</v>
      </c>
      <c r="E67" s="36">
        <f t="shared" si="19"/>
        <v>1</v>
      </c>
      <c r="F67" s="18">
        <f t="shared" si="2"/>
        <v>32</v>
      </c>
      <c r="G67" s="331">
        <v>2</v>
      </c>
      <c r="H67" s="18">
        <f t="shared" si="3"/>
        <v>16</v>
      </c>
      <c r="I67" s="18">
        <f t="shared" si="4"/>
        <v>34</v>
      </c>
      <c r="K67" s="259">
        <v>55</v>
      </c>
      <c r="L67" s="399" t="s">
        <v>634</v>
      </c>
      <c r="M67" s="399" t="s">
        <v>982</v>
      </c>
      <c r="N67" s="402" t="s">
        <v>983</v>
      </c>
      <c r="O67" s="401" t="s">
        <v>167</v>
      </c>
      <c r="P67" s="65" t="s">
        <v>366</v>
      </c>
      <c r="Q67" s="399" t="s">
        <v>775</v>
      </c>
      <c r="R67" s="336" t="s">
        <v>386</v>
      </c>
    </row>
    <row r="68" spans="1:18" ht="15" customHeight="1" thickTop="1" thickBot="1" x14ac:dyDescent="0.25">
      <c r="A68" s="14">
        <v>51</v>
      </c>
      <c r="B68" s="17" t="s">
        <v>138</v>
      </c>
      <c r="C68" s="331">
        <v>133</v>
      </c>
      <c r="D68" s="37">
        <f t="shared" si="18"/>
        <v>4</v>
      </c>
      <c r="E68" s="36">
        <f t="shared" si="19"/>
        <v>1</v>
      </c>
      <c r="F68" s="18">
        <f t="shared" si="2"/>
        <v>136</v>
      </c>
      <c r="G68" s="331">
        <v>5</v>
      </c>
      <c r="H68" s="18">
        <f t="shared" si="3"/>
        <v>27.2</v>
      </c>
      <c r="I68" s="18">
        <f t="shared" si="4"/>
        <v>29.000000000000004</v>
      </c>
      <c r="K68" s="259">
        <v>56</v>
      </c>
      <c r="L68" s="399" t="s">
        <v>218</v>
      </c>
      <c r="M68" s="399" t="s">
        <v>984</v>
      </c>
      <c r="N68" s="402" t="s">
        <v>985</v>
      </c>
      <c r="O68" s="401" t="s">
        <v>10</v>
      </c>
      <c r="P68" s="401" t="s">
        <v>545</v>
      </c>
      <c r="Q68" s="399" t="s">
        <v>775</v>
      </c>
      <c r="R68" s="336" t="s">
        <v>386</v>
      </c>
    </row>
    <row r="69" spans="1:18" ht="15" customHeight="1" thickTop="1" thickBot="1" x14ac:dyDescent="0.25">
      <c r="A69" s="14">
        <v>52</v>
      </c>
      <c r="B69" s="17" t="s">
        <v>137</v>
      </c>
      <c r="C69" s="331">
        <v>150</v>
      </c>
      <c r="D69" s="37">
        <f t="shared" si="18"/>
        <v>4</v>
      </c>
      <c r="E69" s="36">
        <f t="shared" si="19"/>
        <v>1</v>
      </c>
      <c r="F69" s="18">
        <f t="shared" si="2"/>
        <v>153</v>
      </c>
      <c r="G69" s="331">
        <v>5</v>
      </c>
      <c r="H69" s="18">
        <f t="shared" si="3"/>
        <v>30.6</v>
      </c>
      <c r="I69" s="18">
        <f t="shared" si="4"/>
        <v>11.999999999999993</v>
      </c>
      <c r="K69" s="259">
        <v>57</v>
      </c>
      <c r="L69" s="399" t="s">
        <v>299</v>
      </c>
      <c r="M69" s="399" t="s">
        <v>986</v>
      </c>
      <c r="N69" s="402" t="s">
        <v>987</v>
      </c>
      <c r="O69" s="334" t="s">
        <v>70</v>
      </c>
      <c r="P69" s="334" t="s">
        <v>72</v>
      </c>
      <c r="Q69" s="399" t="s">
        <v>792</v>
      </c>
      <c r="R69" s="336" t="s">
        <v>386</v>
      </c>
    </row>
    <row r="70" spans="1:18" ht="15" customHeight="1" thickTop="1" thickBot="1" x14ac:dyDescent="0.25">
      <c r="A70" s="154">
        <v>53</v>
      </c>
      <c r="B70" s="26" t="s">
        <v>3</v>
      </c>
      <c r="C70" s="331">
        <v>21</v>
      </c>
      <c r="D70" s="37">
        <f t="shared" si="18"/>
        <v>0</v>
      </c>
      <c r="E70" s="36">
        <f t="shared" si="19"/>
        <v>0</v>
      </c>
      <c r="F70" s="18">
        <f t="shared" si="2"/>
        <v>21</v>
      </c>
      <c r="G70" s="331">
        <v>1</v>
      </c>
      <c r="H70" s="18">
        <f t="shared" si="3"/>
        <v>21</v>
      </c>
      <c r="I70" s="18">
        <f t="shared" si="4"/>
        <v>12</v>
      </c>
      <c r="K70" s="259">
        <v>58</v>
      </c>
      <c r="L70" s="399" t="s">
        <v>988</v>
      </c>
      <c r="M70" s="399" t="s">
        <v>989</v>
      </c>
      <c r="N70" s="402" t="s">
        <v>990</v>
      </c>
      <c r="O70" s="334" t="s">
        <v>96</v>
      </c>
      <c r="P70" s="403" t="s">
        <v>88</v>
      </c>
      <c r="Q70" s="399" t="s">
        <v>787</v>
      </c>
      <c r="R70" s="336" t="s">
        <v>386</v>
      </c>
    </row>
    <row r="71" spans="1:18" ht="15" customHeight="1" thickTop="1" thickBot="1" x14ac:dyDescent="0.25">
      <c r="A71" s="14">
        <v>54</v>
      </c>
      <c r="B71" s="33" t="s">
        <v>136</v>
      </c>
      <c r="C71" s="331">
        <v>142</v>
      </c>
      <c r="D71" s="37">
        <f t="shared" si="18"/>
        <v>3</v>
      </c>
      <c r="E71" s="36">
        <f t="shared" si="19"/>
        <v>0</v>
      </c>
      <c r="F71" s="18">
        <f t="shared" si="2"/>
        <v>145</v>
      </c>
      <c r="G71" s="331">
        <v>5</v>
      </c>
      <c r="H71" s="18">
        <f t="shared" si="3"/>
        <v>29</v>
      </c>
      <c r="I71" s="18">
        <f t="shared" si="4"/>
        <v>20</v>
      </c>
      <c r="K71" s="259">
        <v>59</v>
      </c>
      <c r="L71" s="399" t="s">
        <v>487</v>
      </c>
      <c r="M71" s="399" t="s">
        <v>991</v>
      </c>
      <c r="N71" s="402" t="s">
        <v>992</v>
      </c>
      <c r="O71" s="401" t="s">
        <v>175</v>
      </c>
      <c r="P71" s="439" t="s">
        <v>174</v>
      </c>
      <c r="Q71" s="399" t="s">
        <v>792</v>
      </c>
      <c r="R71" s="336" t="s">
        <v>386</v>
      </c>
    </row>
    <row r="72" spans="1:18" ht="15" customHeight="1" thickTop="1" thickBot="1" x14ac:dyDescent="0.25">
      <c r="A72" s="14">
        <v>55</v>
      </c>
      <c r="B72" s="34" t="s">
        <v>135</v>
      </c>
      <c r="C72" s="331">
        <v>66</v>
      </c>
      <c r="D72" s="37">
        <f t="shared" si="18"/>
        <v>1</v>
      </c>
      <c r="E72" s="36">
        <f t="shared" si="19"/>
        <v>4</v>
      </c>
      <c r="F72" s="18">
        <f t="shared" si="2"/>
        <v>63</v>
      </c>
      <c r="G72" s="331">
        <v>2</v>
      </c>
      <c r="H72" s="18">
        <f t="shared" si="3"/>
        <v>31.5</v>
      </c>
      <c r="I72" s="18">
        <f t="shared" si="4"/>
        <v>3</v>
      </c>
      <c r="K72" s="259">
        <v>60</v>
      </c>
      <c r="L72" s="399" t="s">
        <v>234</v>
      </c>
      <c r="M72" s="399" t="s">
        <v>1100</v>
      </c>
      <c r="N72" s="402" t="s">
        <v>1101</v>
      </c>
      <c r="O72" s="221" t="s">
        <v>65</v>
      </c>
      <c r="P72" s="32" t="s">
        <v>158</v>
      </c>
      <c r="Q72" s="219"/>
      <c r="R72" s="339" t="s">
        <v>386</v>
      </c>
    </row>
    <row r="73" spans="1:18" ht="15" customHeight="1" thickTop="1" thickBot="1" x14ac:dyDescent="0.3">
      <c r="A73" s="14">
        <v>56</v>
      </c>
      <c r="B73" s="35" t="s">
        <v>134</v>
      </c>
      <c r="C73" s="331">
        <v>71</v>
      </c>
      <c r="D73" s="37">
        <f t="shared" si="18"/>
        <v>2</v>
      </c>
      <c r="E73" s="36">
        <f t="shared" si="19"/>
        <v>0</v>
      </c>
      <c r="F73" s="18">
        <f t="shared" si="2"/>
        <v>73</v>
      </c>
      <c r="G73" s="331">
        <v>3</v>
      </c>
      <c r="H73" s="18">
        <f t="shared" si="3"/>
        <v>24.333333333333332</v>
      </c>
      <c r="I73" s="18">
        <f t="shared" si="4"/>
        <v>26.000000000000004</v>
      </c>
      <c r="K73" s="259">
        <v>61</v>
      </c>
      <c r="L73" s="399" t="s">
        <v>1081</v>
      </c>
      <c r="M73" s="399" t="s">
        <v>1102</v>
      </c>
      <c r="N73" s="400" t="s">
        <v>1103</v>
      </c>
      <c r="O73" s="443" t="s">
        <v>1104</v>
      </c>
      <c r="P73" s="221" t="s">
        <v>65</v>
      </c>
      <c r="Q73" s="389"/>
      <c r="R73" s="339" t="s">
        <v>386</v>
      </c>
    </row>
    <row r="74" spans="1:18" ht="15" customHeight="1" thickTop="1" x14ac:dyDescent="0.2">
      <c r="A74" s="14"/>
      <c r="B74" s="20" t="s">
        <v>193</v>
      </c>
      <c r="C74" s="348">
        <f>SUM(C66:C73)</f>
        <v>726</v>
      </c>
      <c r="D74" s="348">
        <f t="shared" ref="D74:I74" si="20">SUM(D66:D73)</f>
        <v>16</v>
      </c>
      <c r="E74" s="348">
        <f t="shared" si="20"/>
        <v>10</v>
      </c>
      <c r="F74" s="348">
        <f t="shared" si="20"/>
        <v>732</v>
      </c>
      <c r="G74" s="348">
        <f t="shared" si="20"/>
        <v>27</v>
      </c>
      <c r="H74" s="348">
        <f t="shared" si="20"/>
        <v>206.88333333333335</v>
      </c>
      <c r="I74" s="348">
        <f t="shared" si="20"/>
        <v>159</v>
      </c>
      <c r="K74" s="259">
        <v>62</v>
      </c>
      <c r="L74" s="399" t="s">
        <v>218</v>
      </c>
      <c r="M74" s="399" t="s">
        <v>1105</v>
      </c>
      <c r="N74" s="402" t="s">
        <v>1106</v>
      </c>
      <c r="O74" s="429" t="s">
        <v>6</v>
      </c>
      <c r="P74" s="334" t="s">
        <v>177</v>
      </c>
      <c r="Q74" s="219"/>
      <c r="R74" s="339" t="s">
        <v>386</v>
      </c>
    </row>
    <row r="75" spans="1:18" ht="15" customHeight="1" thickBot="1" x14ac:dyDescent="0.25">
      <c r="A75" s="8">
        <v>57</v>
      </c>
      <c r="B75" s="17" t="s">
        <v>133</v>
      </c>
      <c r="C75" s="331">
        <v>75</v>
      </c>
      <c r="D75" s="37">
        <f>COUNTIF(P$12:P$10001,B75)</f>
        <v>1</v>
      </c>
      <c r="E75" s="36">
        <f>COUNTIF(O$12:O$10001,B75)</f>
        <v>0</v>
      </c>
      <c r="F75" s="18">
        <f t="shared" si="2"/>
        <v>76</v>
      </c>
      <c r="G75" s="332">
        <v>3</v>
      </c>
      <c r="H75" s="18">
        <f t="shared" si="3"/>
        <v>25.333333333333332</v>
      </c>
      <c r="I75" s="18">
        <f t="shared" si="4"/>
        <v>23.000000000000004</v>
      </c>
      <c r="K75" s="259">
        <v>63</v>
      </c>
      <c r="L75" s="414" t="s">
        <v>677</v>
      </c>
      <c r="M75" s="414" t="s">
        <v>1179</v>
      </c>
      <c r="N75" s="413" t="s">
        <v>1180</v>
      </c>
      <c r="O75" s="406" t="s">
        <v>1181</v>
      </c>
      <c r="P75" s="334" t="s">
        <v>178</v>
      </c>
      <c r="Q75" s="219"/>
      <c r="R75" s="339" t="s">
        <v>386</v>
      </c>
    </row>
    <row r="76" spans="1:18" ht="15" customHeight="1" thickTop="1" thickBot="1" x14ac:dyDescent="0.25">
      <c r="A76" s="8">
        <v>58</v>
      </c>
      <c r="B76" s="17" t="s">
        <v>132</v>
      </c>
      <c r="C76" s="331">
        <v>23</v>
      </c>
      <c r="D76" s="37">
        <f>COUNTIF(P$12:P$10001,B76)</f>
        <v>0</v>
      </c>
      <c r="E76" s="36">
        <f>COUNTIF(O$12:O$10001,B76)</f>
        <v>1</v>
      </c>
      <c r="F76" s="18">
        <f t="shared" si="2"/>
        <v>22</v>
      </c>
      <c r="G76" s="332">
        <v>1</v>
      </c>
      <c r="H76" s="18">
        <f t="shared" si="3"/>
        <v>22</v>
      </c>
      <c r="I76" s="18">
        <f t="shared" si="4"/>
        <v>11</v>
      </c>
      <c r="K76" s="259">
        <v>64</v>
      </c>
      <c r="L76" s="414" t="s">
        <v>634</v>
      </c>
      <c r="M76" s="414" t="s">
        <v>1182</v>
      </c>
      <c r="N76" s="413" t="s">
        <v>1183</v>
      </c>
      <c r="O76" s="167" t="s">
        <v>156</v>
      </c>
      <c r="P76" s="334" t="s">
        <v>154</v>
      </c>
      <c r="Q76" s="219"/>
      <c r="R76" s="339" t="s">
        <v>386</v>
      </c>
    </row>
    <row r="77" spans="1:18" ht="15" customHeight="1" thickTop="1" thickBot="1" x14ac:dyDescent="0.25">
      <c r="A77" s="8">
        <v>59</v>
      </c>
      <c r="B77" s="17" t="s">
        <v>131</v>
      </c>
      <c r="C77" s="331">
        <v>43</v>
      </c>
      <c r="D77" s="37">
        <f>COUNTIF(P$12:P$10001,B77)</f>
        <v>0</v>
      </c>
      <c r="E77" s="36">
        <f>COUNTIF(O$12:O$10001,B77)</f>
        <v>0</v>
      </c>
      <c r="F77" s="18">
        <f t="shared" si="2"/>
        <v>43</v>
      </c>
      <c r="G77" s="332">
        <v>2</v>
      </c>
      <c r="H77" s="18">
        <f t="shared" si="3"/>
        <v>21.5</v>
      </c>
      <c r="I77" s="18">
        <f t="shared" si="4"/>
        <v>23</v>
      </c>
      <c r="K77" s="259">
        <v>65</v>
      </c>
      <c r="L77" s="414" t="s">
        <v>487</v>
      </c>
      <c r="M77" s="414" t="s">
        <v>1241</v>
      </c>
      <c r="N77" s="413" t="s">
        <v>1242</v>
      </c>
      <c r="O77" s="406" t="s">
        <v>1243</v>
      </c>
      <c r="P77" s="334" t="s">
        <v>7</v>
      </c>
      <c r="Q77" s="339"/>
      <c r="R77" s="339" t="s">
        <v>386</v>
      </c>
    </row>
    <row r="78" spans="1:18" ht="15" customHeight="1" thickTop="1" x14ac:dyDescent="0.2">
      <c r="A78" s="14"/>
      <c r="B78" s="20" t="s">
        <v>193</v>
      </c>
      <c r="C78" s="348">
        <f>SUM(C75:C77)</f>
        <v>141</v>
      </c>
      <c r="D78" s="348">
        <f t="shared" ref="D78:I78" si="21">SUM(D75:D77)</f>
        <v>1</v>
      </c>
      <c r="E78" s="348">
        <f t="shared" si="21"/>
        <v>1</v>
      </c>
      <c r="F78" s="348">
        <f t="shared" si="21"/>
        <v>141</v>
      </c>
      <c r="G78" s="348">
        <f t="shared" si="21"/>
        <v>6</v>
      </c>
      <c r="H78" s="348">
        <f t="shared" si="21"/>
        <v>68.833333333333329</v>
      </c>
      <c r="I78" s="348">
        <f t="shared" si="21"/>
        <v>57</v>
      </c>
      <c r="K78" s="259">
        <v>66</v>
      </c>
      <c r="L78" s="414" t="s">
        <v>487</v>
      </c>
      <c r="M78" s="414" t="s">
        <v>1244</v>
      </c>
      <c r="N78" s="413" t="s">
        <v>1245</v>
      </c>
      <c r="O78" s="406" t="s">
        <v>1243</v>
      </c>
      <c r="P78" s="334" t="s">
        <v>7</v>
      </c>
      <c r="Q78" s="339"/>
      <c r="R78" s="339" t="s">
        <v>386</v>
      </c>
    </row>
    <row r="79" spans="1:18" ht="15" customHeight="1" thickBot="1" x14ac:dyDescent="0.25">
      <c r="A79" s="154">
        <v>60</v>
      </c>
      <c r="B79" s="17" t="s">
        <v>130</v>
      </c>
      <c r="C79" s="331">
        <v>56</v>
      </c>
      <c r="D79" s="37">
        <f t="shared" ref="D79:D87" si="22">COUNTIF(P$12:P$10001,B79)</f>
        <v>2</v>
      </c>
      <c r="E79" s="36">
        <f t="shared" ref="E79:E87" si="23">COUNTIF(O$12:O$10001,B79)</f>
        <v>3</v>
      </c>
      <c r="F79" s="18">
        <f t="shared" ref="F79:F141" si="24">SUM(C79+D79-E79)</f>
        <v>55</v>
      </c>
      <c r="G79" s="331">
        <v>2</v>
      </c>
      <c r="H79" s="18">
        <f t="shared" ref="H79:H141" si="25">F79/G79</f>
        <v>27.5</v>
      </c>
      <c r="I79" s="18">
        <f t="shared" ref="I79:I141" si="26">(33-H79)*G79</f>
        <v>11</v>
      </c>
      <c r="K79" s="259">
        <v>67</v>
      </c>
      <c r="L79" s="414" t="s">
        <v>255</v>
      </c>
      <c r="M79" s="414" t="s">
        <v>1246</v>
      </c>
      <c r="N79" s="413" t="s">
        <v>1247</v>
      </c>
      <c r="O79" s="447" t="s">
        <v>1248</v>
      </c>
      <c r="P79" s="167" t="s">
        <v>134</v>
      </c>
      <c r="Q79" s="339"/>
      <c r="R79" s="339" t="s">
        <v>386</v>
      </c>
    </row>
    <row r="80" spans="1:18" ht="15" customHeight="1" thickTop="1" thickBot="1" x14ac:dyDescent="0.25">
      <c r="A80" s="154">
        <v>61</v>
      </c>
      <c r="B80" s="17" t="s">
        <v>129</v>
      </c>
      <c r="C80" s="331">
        <v>52</v>
      </c>
      <c r="D80" s="37">
        <f t="shared" si="22"/>
        <v>0</v>
      </c>
      <c r="E80" s="36">
        <f t="shared" si="23"/>
        <v>3</v>
      </c>
      <c r="F80" s="18">
        <f t="shared" si="24"/>
        <v>49</v>
      </c>
      <c r="G80" s="331">
        <v>2</v>
      </c>
      <c r="H80" s="18">
        <f t="shared" si="25"/>
        <v>24.5</v>
      </c>
      <c r="I80" s="18">
        <f t="shared" si="26"/>
        <v>17</v>
      </c>
      <c r="K80" s="259">
        <v>68</v>
      </c>
      <c r="L80" s="414" t="s">
        <v>299</v>
      </c>
      <c r="M80" s="399" t="s">
        <v>1249</v>
      </c>
      <c r="N80" s="400" t="s">
        <v>1250</v>
      </c>
      <c r="O80" s="334" t="s">
        <v>74</v>
      </c>
      <c r="P80" s="334" t="s">
        <v>73</v>
      </c>
      <c r="Q80" s="339"/>
      <c r="R80" s="339" t="s">
        <v>386</v>
      </c>
    </row>
    <row r="81" spans="1:19" ht="15" customHeight="1" thickTop="1" thickBot="1" x14ac:dyDescent="0.25">
      <c r="A81" s="152">
        <v>62</v>
      </c>
      <c r="B81" s="17" t="s">
        <v>128</v>
      </c>
      <c r="C81" s="331">
        <v>161</v>
      </c>
      <c r="D81" s="37">
        <f t="shared" si="22"/>
        <v>1</v>
      </c>
      <c r="E81" s="36">
        <f t="shared" si="23"/>
        <v>1</v>
      </c>
      <c r="F81" s="18">
        <f t="shared" si="24"/>
        <v>161</v>
      </c>
      <c r="G81" s="331">
        <v>5</v>
      </c>
      <c r="H81" s="18">
        <f t="shared" si="25"/>
        <v>32.200000000000003</v>
      </c>
      <c r="I81" s="18">
        <f t="shared" si="26"/>
        <v>3.9999999999999858</v>
      </c>
      <c r="K81" s="259">
        <v>69</v>
      </c>
      <c r="L81" s="399" t="s">
        <v>598</v>
      </c>
      <c r="M81" s="399" t="s">
        <v>1251</v>
      </c>
      <c r="N81" s="400" t="s">
        <v>1252</v>
      </c>
      <c r="O81" s="221" t="s">
        <v>51</v>
      </c>
      <c r="P81" s="429" t="s">
        <v>5</v>
      </c>
      <c r="Q81" s="339"/>
      <c r="R81" s="339" t="s">
        <v>386</v>
      </c>
    </row>
    <row r="82" spans="1:19" ht="15" customHeight="1" thickTop="1" thickBot="1" x14ac:dyDescent="0.25">
      <c r="A82" s="8">
        <v>63</v>
      </c>
      <c r="B82" s="17" t="s">
        <v>127</v>
      </c>
      <c r="C82" s="331">
        <v>102</v>
      </c>
      <c r="D82" s="37">
        <f t="shared" si="22"/>
        <v>2</v>
      </c>
      <c r="E82" s="36">
        <f t="shared" si="23"/>
        <v>0</v>
      </c>
      <c r="F82" s="18">
        <f t="shared" si="24"/>
        <v>104</v>
      </c>
      <c r="G82" s="331">
        <v>3</v>
      </c>
      <c r="H82" s="18">
        <f t="shared" si="25"/>
        <v>34.666666666666664</v>
      </c>
      <c r="I82" s="18">
        <f t="shared" si="26"/>
        <v>-4.9999999999999929</v>
      </c>
      <c r="J82" s="1">
        <v>4</v>
      </c>
      <c r="K82" s="259">
        <v>70</v>
      </c>
      <c r="L82" s="399" t="s">
        <v>299</v>
      </c>
      <c r="M82" s="399" t="s">
        <v>1253</v>
      </c>
      <c r="N82" s="400" t="s">
        <v>1254</v>
      </c>
      <c r="O82" s="334" t="s">
        <v>56</v>
      </c>
      <c r="P82" s="334" t="s">
        <v>73</v>
      </c>
      <c r="Q82" s="339"/>
      <c r="R82" s="339" t="s">
        <v>386</v>
      </c>
    </row>
    <row r="83" spans="1:19" ht="15" customHeight="1" thickTop="1" thickBot="1" x14ac:dyDescent="0.25">
      <c r="A83" s="8">
        <v>64</v>
      </c>
      <c r="B83" s="17" t="s">
        <v>126</v>
      </c>
      <c r="C83" s="331">
        <v>20</v>
      </c>
      <c r="D83" s="37">
        <f t="shared" si="22"/>
        <v>0</v>
      </c>
      <c r="E83" s="36">
        <f t="shared" si="23"/>
        <v>0</v>
      </c>
      <c r="F83" s="18">
        <f t="shared" si="24"/>
        <v>20</v>
      </c>
      <c r="G83" s="331">
        <v>1</v>
      </c>
      <c r="H83" s="18">
        <f t="shared" si="25"/>
        <v>20</v>
      </c>
      <c r="I83" s="18">
        <f t="shared" si="26"/>
        <v>13</v>
      </c>
      <c r="K83" s="259">
        <v>71</v>
      </c>
      <c r="L83" s="399" t="s">
        <v>634</v>
      </c>
      <c r="M83" s="399" t="s">
        <v>1255</v>
      </c>
      <c r="N83" s="402" t="s">
        <v>1256</v>
      </c>
      <c r="O83" s="406" t="s">
        <v>1257</v>
      </c>
      <c r="P83" s="221" t="s">
        <v>187</v>
      </c>
      <c r="Q83" s="339"/>
      <c r="R83" s="339" t="s">
        <v>386</v>
      </c>
    </row>
    <row r="84" spans="1:19" ht="15" customHeight="1" thickTop="1" thickBot="1" x14ac:dyDescent="0.25">
      <c r="A84" s="152">
        <v>65</v>
      </c>
      <c r="B84" s="17" t="s">
        <v>125</v>
      </c>
      <c r="C84" s="331">
        <v>148</v>
      </c>
      <c r="D84" s="37">
        <f t="shared" si="22"/>
        <v>2</v>
      </c>
      <c r="E84" s="36">
        <f t="shared" si="23"/>
        <v>0</v>
      </c>
      <c r="F84" s="18">
        <f t="shared" si="24"/>
        <v>150</v>
      </c>
      <c r="G84" s="331">
        <v>5</v>
      </c>
      <c r="H84" s="18">
        <f t="shared" si="25"/>
        <v>30</v>
      </c>
      <c r="I84" s="18">
        <f t="shared" si="26"/>
        <v>15</v>
      </c>
      <c r="K84" s="259">
        <v>72</v>
      </c>
      <c r="L84" s="399" t="s">
        <v>494</v>
      </c>
      <c r="M84" s="399" t="s">
        <v>1258</v>
      </c>
      <c r="N84" s="400" t="s">
        <v>1259</v>
      </c>
      <c r="O84" s="329" t="s">
        <v>148</v>
      </c>
      <c r="P84" s="329" t="s">
        <v>142</v>
      </c>
      <c r="Q84" s="339"/>
      <c r="R84" s="339" t="s">
        <v>386</v>
      </c>
    </row>
    <row r="85" spans="1:19" ht="15" customHeight="1" thickTop="1" thickBot="1" x14ac:dyDescent="0.25">
      <c r="A85" s="154">
        <v>66</v>
      </c>
      <c r="B85" s="17" t="s">
        <v>124</v>
      </c>
      <c r="C85" s="331">
        <v>30</v>
      </c>
      <c r="D85" s="37">
        <f t="shared" si="22"/>
        <v>0</v>
      </c>
      <c r="E85" s="36">
        <f t="shared" si="23"/>
        <v>0</v>
      </c>
      <c r="F85" s="18">
        <f t="shared" si="24"/>
        <v>30</v>
      </c>
      <c r="G85" s="331">
        <v>1</v>
      </c>
      <c r="H85" s="18">
        <f t="shared" si="25"/>
        <v>30</v>
      </c>
      <c r="I85" s="18">
        <f t="shared" si="26"/>
        <v>3</v>
      </c>
      <c r="K85" s="259">
        <v>73</v>
      </c>
      <c r="L85" s="399" t="s">
        <v>494</v>
      </c>
      <c r="M85" s="399" t="s">
        <v>1260</v>
      </c>
      <c r="N85" s="402" t="s">
        <v>1261</v>
      </c>
      <c r="O85" s="167" t="s">
        <v>156</v>
      </c>
      <c r="P85" s="329" t="s">
        <v>147</v>
      </c>
      <c r="Q85" s="339"/>
      <c r="R85" s="339" t="s">
        <v>386</v>
      </c>
    </row>
    <row r="86" spans="1:19" ht="15" customHeight="1" thickTop="1" thickBot="1" x14ac:dyDescent="0.25">
      <c r="A86" s="8">
        <v>67</v>
      </c>
      <c r="B86" s="17" t="s">
        <v>123</v>
      </c>
      <c r="C86" s="331">
        <v>53</v>
      </c>
      <c r="D86" s="37">
        <f t="shared" si="22"/>
        <v>0</v>
      </c>
      <c r="E86" s="36">
        <f t="shared" si="23"/>
        <v>2</v>
      </c>
      <c r="F86" s="18">
        <f t="shared" si="24"/>
        <v>51</v>
      </c>
      <c r="G86" s="331">
        <v>2</v>
      </c>
      <c r="H86" s="18">
        <f t="shared" si="25"/>
        <v>25.5</v>
      </c>
      <c r="I86" s="18">
        <f t="shared" si="26"/>
        <v>15</v>
      </c>
      <c r="K86" s="259">
        <v>74</v>
      </c>
      <c r="L86" s="399" t="s">
        <v>634</v>
      </c>
      <c r="M86" s="399" t="s">
        <v>1286</v>
      </c>
      <c r="N86" s="458" t="s">
        <v>1287</v>
      </c>
      <c r="O86" s="221" t="s">
        <v>187</v>
      </c>
      <c r="P86" s="65" t="s">
        <v>152</v>
      </c>
      <c r="Q86" s="339" t="s">
        <v>787</v>
      </c>
      <c r="R86" s="339" t="s">
        <v>386</v>
      </c>
    </row>
    <row r="87" spans="1:19" ht="15" customHeight="1" thickTop="1" thickBot="1" x14ac:dyDescent="0.25">
      <c r="A87" s="8">
        <v>68</v>
      </c>
      <c r="B87" s="48" t="s">
        <v>122</v>
      </c>
      <c r="C87" s="331">
        <v>36</v>
      </c>
      <c r="D87" s="37">
        <f t="shared" si="22"/>
        <v>0</v>
      </c>
      <c r="E87" s="36">
        <f t="shared" si="23"/>
        <v>0</v>
      </c>
      <c r="F87" s="18">
        <f t="shared" si="24"/>
        <v>36</v>
      </c>
      <c r="G87" s="331">
        <v>2</v>
      </c>
      <c r="H87" s="18">
        <f t="shared" si="25"/>
        <v>18</v>
      </c>
      <c r="I87" s="18">
        <f t="shared" si="26"/>
        <v>30</v>
      </c>
      <c r="K87" s="259">
        <v>75</v>
      </c>
      <c r="L87" s="399" t="s">
        <v>494</v>
      </c>
      <c r="M87" s="399" t="s">
        <v>1359</v>
      </c>
      <c r="N87" s="458" t="s">
        <v>1360</v>
      </c>
      <c r="O87" s="21" t="s">
        <v>168</v>
      </c>
      <c r="P87" s="70" t="s">
        <v>142</v>
      </c>
      <c r="Q87" s="339" t="s">
        <v>1361</v>
      </c>
      <c r="R87" s="339" t="s">
        <v>386</v>
      </c>
    </row>
    <row r="88" spans="1:19" ht="15" customHeight="1" thickTop="1" x14ac:dyDescent="0.2">
      <c r="A88" s="22"/>
      <c r="B88" s="172" t="s">
        <v>193</v>
      </c>
      <c r="C88" s="348">
        <f>SUM(C79:C87)</f>
        <v>658</v>
      </c>
      <c r="D88" s="348">
        <f t="shared" ref="D88:I88" si="27">SUM(D79:D87)</f>
        <v>7</v>
      </c>
      <c r="E88" s="348">
        <f t="shared" si="27"/>
        <v>9</v>
      </c>
      <c r="F88" s="348">
        <f t="shared" si="27"/>
        <v>656</v>
      </c>
      <c r="G88" s="348">
        <f t="shared" si="27"/>
        <v>23</v>
      </c>
      <c r="H88" s="348">
        <f t="shared" si="27"/>
        <v>242.36666666666667</v>
      </c>
      <c r="I88" s="348">
        <f t="shared" si="27"/>
        <v>103</v>
      </c>
      <c r="K88" s="259">
        <v>76</v>
      </c>
      <c r="L88" s="399" t="s">
        <v>299</v>
      </c>
      <c r="M88" s="399" t="s">
        <v>1298</v>
      </c>
      <c r="N88" s="402" t="s">
        <v>1364</v>
      </c>
      <c r="O88" s="334" t="s">
        <v>72</v>
      </c>
      <c r="P88" s="334" t="s">
        <v>74</v>
      </c>
      <c r="Q88" s="414"/>
      <c r="R88" s="339" t="s">
        <v>386</v>
      </c>
    </row>
    <row r="89" spans="1:19" ht="15" customHeight="1" thickBot="1" x14ac:dyDescent="0.25">
      <c r="A89" s="8">
        <v>69</v>
      </c>
      <c r="B89" s="71" t="s">
        <v>121</v>
      </c>
      <c r="C89" s="331">
        <v>154</v>
      </c>
      <c r="D89" s="37">
        <f t="shared" ref="D89:D106" si="28">COUNTIF(P$12:P$10001,B89)</f>
        <v>0</v>
      </c>
      <c r="E89" s="36">
        <f t="shared" ref="E89:E106" si="29">COUNTIF(O$12:O$10001,B89)</f>
        <v>1</v>
      </c>
      <c r="F89" s="18">
        <f t="shared" si="24"/>
        <v>153</v>
      </c>
      <c r="G89" s="331">
        <v>5</v>
      </c>
      <c r="H89" s="18">
        <f t="shared" si="25"/>
        <v>30.6</v>
      </c>
      <c r="I89" s="18">
        <f t="shared" si="26"/>
        <v>11.999999999999993</v>
      </c>
      <c r="K89" s="259">
        <v>77</v>
      </c>
      <c r="L89" s="414" t="s">
        <v>299</v>
      </c>
      <c r="M89" s="414" t="s">
        <v>1365</v>
      </c>
      <c r="N89" s="413" t="s">
        <v>1366</v>
      </c>
      <c r="O89" s="334" t="s">
        <v>72</v>
      </c>
      <c r="P89" s="334" t="s">
        <v>74</v>
      </c>
      <c r="Q89" s="414"/>
      <c r="R89" s="339" t="s">
        <v>386</v>
      </c>
    </row>
    <row r="90" spans="1:19" ht="15" customHeight="1" thickTop="1" thickBot="1" x14ac:dyDescent="0.25">
      <c r="A90" s="8">
        <v>70</v>
      </c>
      <c r="B90" s="17" t="s">
        <v>120</v>
      </c>
      <c r="C90" s="331">
        <v>196</v>
      </c>
      <c r="D90" s="37">
        <f t="shared" si="28"/>
        <v>2</v>
      </c>
      <c r="E90" s="36">
        <f t="shared" si="29"/>
        <v>3</v>
      </c>
      <c r="F90" s="18">
        <f t="shared" si="24"/>
        <v>195</v>
      </c>
      <c r="G90" s="331">
        <v>6</v>
      </c>
      <c r="H90" s="18">
        <f t="shared" si="25"/>
        <v>32.5</v>
      </c>
      <c r="I90" s="18">
        <f t="shared" si="26"/>
        <v>3</v>
      </c>
      <c r="K90" s="259">
        <v>78</v>
      </c>
      <c r="L90" s="414" t="s">
        <v>275</v>
      </c>
      <c r="M90" s="399" t="s">
        <v>1367</v>
      </c>
      <c r="N90" s="400" t="s">
        <v>1368</v>
      </c>
      <c r="O90" s="334" t="s">
        <v>92</v>
      </c>
      <c r="P90" s="334" t="s">
        <v>95</v>
      </c>
      <c r="Q90" s="399"/>
      <c r="R90" s="339" t="s">
        <v>386</v>
      </c>
    </row>
    <row r="91" spans="1:19" ht="15" customHeight="1" thickTop="1" thickBot="1" x14ac:dyDescent="0.25">
      <c r="A91" s="8">
        <v>71</v>
      </c>
      <c r="B91" s="17" t="s">
        <v>119</v>
      </c>
      <c r="C91" s="331">
        <v>80</v>
      </c>
      <c r="D91" s="37">
        <f t="shared" si="28"/>
        <v>2</v>
      </c>
      <c r="E91" s="36">
        <f t="shared" si="29"/>
        <v>0</v>
      </c>
      <c r="F91" s="18">
        <f t="shared" si="24"/>
        <v>82</v>
      </c>
      <c r="G91" s="331">
        <v>3</v>
      </c>
      <c r="H91" s="18">
        <f t="shared" si="25"/>
        <v>27.333333333333332</v>
      </c>
      <c r="I91" s="18">
        <f t="shared" si="26"/>
        <v>17.000000000000004</v>
      </c>
      <c r="K91" s="259">
        <v>79</v>
      </c>
      <c r="L91" s="399" t="s">
        <v>634</v>
      </c>
      <c r="M91" s="399" t="s">
        <v>1369</v>
      </c>
      <c r="N91" s="400" t="s">
        <v>1370</v>
      </c>
      <c r="O91" s="167" t="s">
        <v>152</v>
      </c>
      <c r="P91" s="167" t="s">
        <v>153</v>
      </c>
      <c r="Q91" s="400" t="s">
        <v>1321</v>
      </c>
      <c r="R91" s="339" t="s">
        <v>386</v>
      </c>
    </row>
    <row r="92" spans="1:19" ht="15" customHeight="1" thickTop="1" thickBot="1" x14ac:dyDescent="0.25">
      <c r="A92" s="8">
        <v>72</v>
      </c>
      <c r="B92" s="17" t="s">
        <v>118</v>
      </c>
      <c r="C92" s="331">
        <v>89</v>
      </c>
      <c r="D92" s="37">
        <f t="shared" si="28"/>
        <v>0</v>
      </c>
      <c r="E92" s="36">
        <f t="shared" si="29"/>
        <v>0</v>
      </c>
      <c r="F92" s="18">
        <f t="shared" si="24"/>
        <v>89</v>
      </c>
      <c r="G92" s="331">
        <v>3</v>
      </c>
      <c r="H92" s="18">
        <f t="shared" si="25"/>
        <v>29.666666666666668</v>
      </c>
      <c r="I92" s="18">
        <f t="shared" si="26"/>
        <v>9.9999999999999964</v>
      </c>
      <c r="K92" s="259">
        <v>80</v>
      </c>
      <c r="L92" s="399" t="s">
        <v>234</v>
      </c>
      <c r="M92" s="399" t="s">
        <v>1371</v>
      </c>
      <c r="N92" s="402" t="s">
        <v>1372</v>
      </c>
      <c r="O92" s="336" t="s">
        <v>164</v>
      </c>
      <c r="P92" s="167" t="s">
        <v>136</v>
      </c>
      <c r="Q92" s="399"/>
      <c r="R92" s="339" t="s">
        <v>386</v>
      </c>
    </row>
    <row r="93" spans="1:19" ht="15" customHeight="1" thickTop="1" thickBot="1" x14ac:dyDescent="0.25">
      <c r="A93" s="152">
        <v>73</v>
      </c>
      <c r="B93" s="34" t="s">
        <v>117</v>
      </c>
      <c r="C93" s="331">
        <v>182</v>
      </c>
      <c r="D93" s="37">
        <f t="shared" si="28"/>
        <v>3</v>
      </c>
      <c r="E93" s="36">
        <f t="shared" si="29"/>
        <v>0</v>
      </c>
      <c r="F93" s="18">
        <f t="shared" si="24"/>
        <v>185</v>
      </c>
      <c r="G93" s="331">
        <v>5</v>
      </c>
      <c r="H93" s="18">
        <f t="shared" si="25"/>
        <v>37</v>
      </c>
      <c r="I93" s="18">
        <f t="shared" si="26"/>
        <v>-20</v>
      </c>
      <c r="K93" s="259">
        <v>81</v>
      </c>
      <c r="L93" s="414" t="s">
        <v>299</v>
      </c>
      <c r="M93" s="414" t="s">
        <v>1377</v>
      </c>
      <c r="N93" s="413" t="s">
        <v>1378</v>
      </c>
      <c r="O93" s="334" t="s">
        <v>72</v>
      </c>
      <c r="P93" s="334" t="s">
        <v>74</v>
      </c>
      <c r="Q93" s="414" t="s">
        <v>1379</v>
      </c>
      <c r="R93" s="339" t="s">
        <v>386</v>
      </c>
      <c r="S93" s="339"/>
    </row>
    <row r="94" spans="1:19" ht="15" customHeight="1" thickTop="1" thickBot="1" x14ac:dyDescent="0.25">
      <c r="A94" s="8">
        <v>74</v>
      </c>
      <c r="B94" s="17" t="s">
        <v>116</v>
      </c>
      <c r="C94" s="331">
        <v>92</v>
      </c>
      <c r="D94" s="37">
        <f t="shared" si="28"/>
        <v>0</v>
      </c>
      <c r="E94" s="36">
        <f t="shared" si="29"/>
        <v>2</v>
      </c>
      <c r="F94" s="18">
        <f t="shared" si="24"/>
        <v>90</v>
      </c>
      <c r="G94" s="331">
        <v>3</v>
      </c>
      <c r="H94" s="18">
        <f t="shared" si="25"/>
        <v>30</v>
      </c>
      <c r="I94" s="18">
        <f t="shared" si="26"/>
        <v>9</v>
      </c>
      <c r="K94" s="259">
        <v>82</v>
      </c>
      <c r="L94" s="414" t="s">
        <v>234</v>
      </c>
      <c r="M94" s="414" t="s">
        <v>1375</v>
      </c>
      <c r="N94" s="413" t="s">
        <v>1376</v>
      </c>
      <c r="O94" s="336" t="s">
        <v>161</v>
      </c>
      <c r="P94" s="336" t="s">
        <v>166</v>
      </c>
      <c r="Q94" s="414"/>
      <c r="R94" s="339" t="s">
        <v>386</v>
      </c>
    </row>
    <row r="95" spans="1:19" ht="15" customHeight="1" thickTop="1" thickBot="1" x14ac:dyDescent="0.25">
      <c r="A95" s="8">
        <v>75</v>
      </c>
      <c r="B95" s="17" t="s">
        <v>115</v>
      </c>
      <c r="C95" s="331">
        <v>28</v>
      </c>
      <c r="D95" s="37">
        <f t="shared" si="28"/>
        <v>0</v>
      </c>
      <c r="E95" s="36">
        <f t="shared" si="29"/>
        <v>0</v>
      </c>
      <c r="F95" s="18">
        <f t="shared" si="24"/>
        <v>28</v>
      </c>
      <c r="G95" s="331">
        <v>1</v>
      </c>
      <c r="H95" s="18">
        <f t="shared" si="25"/>
        <v>28</v>
      </c>
      <c r="I95" s="18">
        <f t="shared" si="26"/>
        <v>5</v>
      </c>
      <c r="K95" s="259">
        <v>83</v>
      </c>
      <c r="L95" s="399" t="s">
        <v>988</v>
      </c>
      <c r="M95" s="399" t="s">
        <v>1436</v>
      </c>
      <c r="N95" s="402" t="s">
        <v>1437</v>
      </c>
      <c r="O95" s="334" t="s">
        <v>96</v>
      </c>
      <c r="P95" s="401" t="s">
        <v>175</v>
      </c>
      <c r="Q95" s="399" t="s">
        <v>1412</v>
      </c>
      <c r="R95" s="339" t="s">
        <v>386</v>
      </c>
    </row>
    <row r="96" spans="1:19" ht="15" customHeight="1" thickTop="1" thickBot="1" x14ac:dyDescent="0.25">
      <c r="A96" s="8">
        <v>76</v>
      </c>
      <c r="B96" s="33" t="s">
        <v>114</v>
      </c>
      <c r="C96" s="331">
        <v>95</v>
      </c>
      <c r="D96" s="37">
        <f t="shared" si="28"/>
        <v>0</v>
      </c>
      <c r="E96" s="36">
        <f t="shared" si="29"/>
        <v>0</v>
      </c>
      <c r="F96" s="18">
        <f t="shared" si="24"/>
        <v>95</v>
      </c>
      <c r="G96" s="331">
        <v>3</v>
      </c>
      <c r="H96" s="18">
        <f t="shared" si="25"/>
        <v>31.666666666666668</v>
      </c>
      <c r="I96" s="18">
        <f t="shared" si="26"/>
        <v>3.9999999999999964</v>
      </c>
      <c r="K96" s="259">
        <v>84</v>
      </c>
      <c r="L96" s="399" t="s">
        <v>352</v>
      </c>
      <c r="M96" s="399" t="s">
        <v>1438</v>
      </c>
      <c r="N96" s="402" t="s">
        <v>1439</v>
      </c>
      <c r="O96" s="32" t="s">
        <v>20</v>
      </c>
      <c r="P96" s="32" t="s">
        <v>18</v>
      </c>
      <c r="Q96" s="436" t="s">
        <v>1406</v>
      </c>
      <c r="R96" s="339" t="s">
        <v>386</v>
      </c>
    </row>
    <row r="97" spans="1:18" ht="15" customHeight="1" thickTop="1" thickBot="1" x14ac:dyDescent="0.25">
      <c r="A97" s="8">
        <v>77</v>
      </c>
      <c r="B97" s="17" t="s">
        <v>113</v>
      </c>
      <c r="C97" s="331">
        <v>46</v>
      </c>
      <c r="D97" s="37">
        <f t="shared" si="28"/>
        <v>0</v>
      </c>
      <c r="E97" s="36">
        <f t="shared" si="29"/>
        <v>1</v>
      </c>
      <c r="F97" s="18">
        <f t="shared" si="24"/>
        <v>45</v>
      </c>
      <c r="G97" s="331">
        <v>2</v>
      </c>
      <c r="H97" s="18">
        <f t="shared" si="25"/>
        <v>22.5</v>
      </c>
      <c r="I97" s="18">
        <f t="shared" si="26"/>
        <v>21</v>
      </c>
      <c r="K97" s="259">
        <v>85</v>
      </c>
      <c r="L97" s="399" t="s">
        <v>234</v>
      </c>
      <c r="M97" s="399" t="s">
        <v>1440</v>
      </c>
      <c r="N97" s="402" t="s">
        <v>1441</v>
      </c>
      <c r="O97" s="401" t="s">
        <v>167</v>
      </c>
      <c r="P97" s="336" t="s">
        <v>166</v>
      </c>
      <c r="Q97" s="399" t="s">
        <v>1406</v>
      </c>
      <c r="R97" s="339" t="s">
        <v>386</v>
      </c>
    </row>
    <row r="98" spans="1:18" ht="15" customHeight="1" thickTop="1" thickBot="1" x14ac:dyDescent="0.25">
      <c r="A98" s="8">
        <v>78</v>
      </c>
      <c r="B98" s="17" t="s">
        <v>112</v>
      </c>
      <c r="C98" s="331">
        <v>32</v>
      </c>
      <c r="D98" s="37">
        <f t="shared" si="28"/>
        <v>0</v>
      </c>
      <c r="E98" s="36">
        <f t="shared" si="29"/>
        <v>0</v>
      </c>
      <c r="F98" s="18">
        <f t="shared" si="24"/>
        <v>32</v>
      </c>
      <c r="G98" s="331">
        <v>1</v>
      </c>
      <c r="H98" s="18">
        <f t="shared" si="25"/>
        <v>32</v>
      </c>
      <c r="I98" s="18">
        <f t="shared" si="26"/>
        <v>1</v>
      </c>
      <c r="K98" s="259">
        <v>86</v>
      </c>
      <c r="L98" s="399" t="s">
        <v>299</v>
      </c>
      <c r="M98" s="399" t="s">
        <v>1442</v>
      </c>
      <c r="N98" s="402" t="s">
        <v>1443</v>
      </c>
      <c r="O98" s="401" t="s">
        <v>9</v>
      </c>
      <c r="P98" s="334" t="s">
        <v>70</v>
      </c>
      <c r="Q98" s="399" t="s">
        <v>1444</v>
      </c>
      <c r="R98" s="339" t="s">
        <v>386</v>
      </c>
    </row>
    <row r="99" spans="1:18" ht="15" customHeight="1" thickTop="1" thickBot="1" x14ac:dyDescent="0.25">
      <c r="A99" s="8">
        <v>79</v>
      </c>
      <c r="B99" s="17" t="s">
        <v>111</v>
      </c>
      <c r="C99" s="331">
        <v>25</v>
      </c>
      <c r="D99" s="37">
        <f t="shared" si="28"/>
        <v>0</v>
      </c>
      <c r="E99" s="36">
        <f t="shared" si="29"/>
        <v>0</v>
      </c>
      <c r="F99" s="18">
        <f t="shared" si="24"/>
        <v>25</v>
      </c>
      <c r="G99" s="331">
        <v>1</v>
      </c>
      <c r="H99" s="18">
        <f t="shared" si="25"/>
        <v>25</v>
      </c>
      <c r="I99" s="18">
        <f t="shared" si="26"/>
        <v>8</v>
      </c>
      <c r="K99" s="259">
        <v>87</v>
      </c>
      <c r="L99" s="399" t="s">
        <v>218</v>
      </c>
      <c r="M99" s="399" t="s">
        <v>1445</v>
      </c>
      <c r="N99" s="402" t="s">
        <v>1446</v>
      </c>
      <c r="O99" s="336" t="s">
        <v>161</v>
      </c>
      <c r="P99" s="438" t="s">
        <v>200</v>
      </c>
      <c r="Q99" s="399" t="s">
        <v>1406</v>
      </c>
      <c r="R99" s="339" t="s">
        <v>386</v>
      </c>
    </row>
    <row r="100" spans="1:18" ht="15" customHeight="1" thickTop="1" thickBot="1" x14ac:dyDescent="0.25">
      <c r="A100" s="8">
        <v>80</v>
      </c>
      <c r="B100" s="17" t="s">
        <v>110</v>
      </c>
      <c r="C100" s="331">
        <v>81</v>
      </c>
      <c r="D100" s="37">
        <f t="shared" si="28"/>
        <v>2</v>
      </c>
      <c r="E100" s="36">
        <f t="shared" si="29"/>
        <v>1</v>
      </c>
      <c r="F100" s="18">
        <f t="shared" si="24"/>
        <v>82</v>
      </c>
      <c r="G100" s="331">
        <v>3</v>
      </c>
      <c r="H100" s="18">
        <f t="shared" si="25"/>
        <v>27.333333333333332</v>
      </c>
      <c r="I100" s="18">
        <f t="shared" si="26"/>
        <v>17.000000000000004</v>
      </c>
      <c r="K100" s="259">
        <v>88</v>
      </c>
      <c r="L100" s="334" t="s">
        <v>494</v>
      </c>
      <c r="M100" s="334" t="s">
        <v>1471</v>
      </c>
      <c r="N100" s="402" t="s">
        <v>1472</v>
      </c>
      <c r="O100" s="469" t="s">
        <v>1469</v>
      </c>
      <c r="P100" s="327" t="s">
        <v>141</v>
      </c>
      <c r="Q100" s="339" t="s">
        <v>1470</v>
      </c>
      <c r="R100" s="339" t="s">
        <v>386</v>
      </c>
    </row>
    <row r="101" spans="1:18" ht="15" customHeight="1" thickTop="1" thickBot="1" x14ac:dyDescent="0.25">
      <c r="A101" s="8">
        <v>81</v>
      </c>
      <c r="B101" s="173" t="s">
        <v>109</v>
      </c>
      <c r="C101" s="331">
        <v>69</v>
      </c>
      <c r="D101" s="37">
        <f t="shared" si="28"/>
        <v>1</v>
      </c>
      <c r="E101" s="36">
        <f t="shared" si="29"/>
        <v>1</v>
      </c>
      <c r="F101" s="18">
        <f t="shared" si="24"/>
        <v>69</v>
      </c>
      <c r="G101" s="331">
        <v>3</v>
      </c>
      <c r="H101" s="18">
        <f t="shared" si="25"/>
        <v>23</v>
      </c>
      <c r="I101" s="18">
        <f t="shared" si="26"/>
        <v>30</v>
      </c>
      <c r="K101" s="259">
        <v>89</v>
      </c>
      <c r="L101" s="399" t="s">
        <v>330</v>
      </c>
      <c r="M101" s="399" t="s">
        <v>1519</v>
      </c>
      <c r="N101" s="402" t="s">
        <v>1520</v>
      </c>
      <c r="O101" s="334" t="s">
        <v>38</v>
      </c>
      <c r="P101" s="401" t="s">
        <v>42</v>
      </c>
      <c r="Q101" s="399" t="s">
        <v>1495</v>
      </c>
      <c r="R101" s="339" t="s">
        <v>386</v>
      </c>
    </row>
    <row r="102" spans="1:18" ht="15" customHeight="1" thickTop="1" thickBot="1" x14ac:dyDescent="0.25">
      <c r="A102" s="14">
        <v>82</v>
      </c>
      <c r="B102" s="17" t="s">
        <v>108</v>
      </c>
      <c r="C102" s="331">
        <v>82</v>
      </c>
      <c r="D102" s="37">
        <f t="shared" si="28"/>
        <v>1</v>
      </c>
      <c r="E102" s="36">
        <f t="shared" si="29"/>
        <v>0</v>
      </c>
      <c r="F102" s="18">
        <f t="shared" si="24"/>
        <v>83</v>
      </c>
      <c r="G102" s="331">
        <v>3</v>
      </c>
      <c r="H102" s="18">
        <f t="shared" si="25"/>
        <v>27.666666666666668</v>
      </c>
      <c r="I102" s="18">
        <f t="shared" si="26"/>
        <v>15.999999999999996</v>
      </c>
      <c r="K102" s="259">
        <v>90</v>
      </c>
      <c r="L102" s="399" t="s">
        <v>255</v>
      </c>
      <c r="M102" s="399" t="s">
        <v>1521</v>
      </c>
      <c r="N102" s="402" t="s">
        <v>1522</v>
      </c>
      <c r="O102" s="401" t="s">
        <v>123</v>
      </c>
      <c r="P102" s="403" t="s">
        <v>135</v>
      </c>
      <c r="Q102" s="399" t="s">
        <v>1523</v>
      </c>
      <c r="R102" s="339" t="s">
        <v>386</v>
      </c>
    </row>
    <row r="103" spans="1:18" ht="15" customHeight="1" thickTop="1" thickBot="1" x14ac:dyDescent="0.25">
      <c r="A103" s="8">
        <v>83</v>
      </c>
      <c r="B103" s="17" t="s">
        <v>107</v>
      </c>
      <c r="C103" s="331">
        <v>26</v>
      </c>
      <c r="D103" s="37">
        <f t="shared" si="28"/>
        <v>0</v>
      </c>
      <c r="E103" s="36">
        <f t="shared" si="29"/>
        <v>1</v>
      </c>
      <c r="F103" s="18">
        <f t="shared" si="24"/>
        <v>25</v>
      </c>
      <c r="G103" s="331">
        <v>1</v>
      </c>
      <c r="H103" s="18">
        <f t="shared" si="25"/>
        <v>25</v>
      </c>
      <c r="I103" s="18">
        <f t="shared" si="26"/>
        <v>8</v>
      </c>
      <c r="K103" s="259">
        <v>91</v>
      </c>
      <c r="L103" s="399" t="s">
        <v>383</v>
      </c>
      <c r="M103" s="399" t="s">
        <v>1524</v>
      </c>
      <c r="N103" s="402" t="s">
        <v>1525</v>
      </c>
      <c r="O103" s="401" t="s">
        <v>150</v>
      </c>
      <c r="P103" s="405" t="s">
        <v>141</v>
      </c>
      <c r="Q103" s="399" t="s">
        <v>1412</v>
      </c>
      <c r="R103" s="437" t="s">
        <v>863</v>
      </c>
    </row>
    <row r="104" spans="1:18" ht="15" customHeight="1" thickTop="1" thickBot="1" x14ac:dyDescent="0.25">
      <c r="A104" s="8">
        <v>84</v>
      </c>
      <c r="B104" s="17" t="s">
        <v>106</v>
      </c>
      <c r="C104" s="331">
        <v>21</v>
      </c>
      <c r="D104" s="37">
        <f t="shared" si="28"/>
        <v>0</v>
      </c>
      <c r="E104" s="36">
        <f t="shared" si="29"/>
        <v>1</v>
      </c>
      <c r="F104" s="18">
        <f t="shared" si="24"/>
        <v>20</v>
      </c>
      <c r="G104" s="331">
        <v>1</v>
      </c>
      <c r="H104" s="18">
        <f t="shared" si="25"/>
        <v>20</v>
      </c>
      <c r="I104" s="18">
        <f t="shared" si="26"/>
        <v>13</v>
      </c>
      <c r="K104" s="259">
        <v>92</v>
      </c>
      <c r="L104" s="399" t="s">
        <v>299</v>
      </c>
      <c r="M104" s="399" t="s">
        <v>1526</v>
      </c>
      <c r="N104" s="334" t="s">
        <v>1531</v>
      </c>
      <c r="O104" s="334" t="s">
        <v>68</v>
      </c>
      <c r="P104" s="334" t="s">
        <v>195</v>
      </c>
      <c r="Q104" s="399" t="s">
        <v>1412</v>
      </c>
      <c r="R104" s="329" t="s">
        <v>386</v>
      </c>
    </row>
    <row r="105" spans="1:18" ht="15" customHeight="1" thickTop="1" thickBot="1" x14ac:dyDescent="0.25">
      <c r="A105" s="8">
        <v>85</v>
      </c>
      <c r="B105" s="17" t="s">
        <v>8</v>
      </c>
      <c r="C105" s="331">
        <v>21</v>
      </c>
      <c r="D105" s="37">
        <f t="shared" si="28"/>
        <v>0</v>
      </c>
      <c r="E105" s="36">
        <f t="shared" si="29"/>
        <v>0</v>
      </c>
      <c r="F105" s="18">
        <f t="shared" si="24"/>
        <v>21</v>
      </c>
      <c r="G105" s="331">
        <v>1</v>
      </c>
      <c r="H105" s="18">
        <f t="shared" si="25"/>
        <v>21</v>
      </c>
      <c r="I105" s="18">
        <f t="shared" si="26"/>
        <v>12</v>
      </c>
      <c r="K105" s="259">
        <v>93</v>
      </c>
      <c r="L105" s="399" t="s">
        <v>487</v>
      </c>
      <c r="M105" s="399" t="s">
        <v>1527</v>
      </c>
      <c r="N105" s="402" t="s">
        <v>1528</v>
      </c>
      <c r="O105" s="401" t="s">
        <v>167</v>
      </c>
      <c r="P105" s="401" t="s">
        <v>7</v>
      </c>
      <c r="Q105" s="399" t="s">
        <v>1412</v>
      </c>
      <c r="R105" s="329" t="s">
        <v>386</v>
      </c>
    </row>
    <row r="106" spans="1:18" ht="15" customHeight="1" thickTop="1" thickBot="1" x14ac:dyDescent="0.25">
      <c r="A106" s="8">
        <v>86</v>
      </c>
      <c r="B106" s="48" t="s">
        <v>4</v>
      </c>
      <c r="C106" s="331">
        <v>6</v>
      </c>
      <c r="D106" s="37">
        <f t="shared" si="28"/>
        <v>0</v>
      </c>
      <c r="E106" s="36">
        <f t="shared" si="29"/>
        <v>0</v>
      </c>
      <c r="F106" s="18">
        <f t="shared" si="24"/>
        <v>6</v>
      </c>
      <c r="G106" s="331">
        <v>1</v>
      </c>
      <c r="H106" s="18">
        <f t="shared" si="25"/>
        <v>6</v>
      </c>
      <c r="I106" s="18">
        <f t="shared" si="26"/>
        <v>27</v>
      </c>
      <c r="K106" s="259">
        <v>94</v>
      </c>
      <c r="L106" s="399" t="s">
        <v>299</v>
      </c>
      <c r="M106" s="399" t="s">
        <v>1529</v>
      </c>
      <c r="N106" s="402" t="s">
        <v>1530</v>
      </c>
      <c r="O106" s="334" t="s">
        <v>70</v>
      </c>
      <c r="P106" s="334" t="s">
        <v>68</v>
      </c>
      <c r="Q106" s="399" t="s">
        <v>792</v>
      </c>
      <c r="R106" s="329" t="s">
        <v>386</v>
      </c>
    </row>
    <row r="107" spans="1:18" ht="15" customHeight="1" thickTop="1" x14ac:dyDescent="0.2">
      <c r="A107" s="22"/>
      <c r="B107" s="172" t="s">
        <v>193</v>
      </c>
      <c r="C107" s="348">
        <f>SUM(C89:C106)</f>
        <v>1325</v>
      </c>
      <c r="D107" s="348">
        <f t="shared" ref="D107:I107" si="30">SUM(D89:D106)</f>
        <v>11</v>
      </c>
      <c r="E107" s="348">
        <f t="shared" si="30"/>
        <v>11</v>
      </c>
      <c r="F107" s="348">
        <f t="shared" si="30"/>
        <v>1325</v>
      </c>
      <c r="G107" s="348">
        <f t="shared" si="30"/>
        <v>46</v>
      </c>
      <c r="H107" s="348">
        <f t="shared" si="30"/>
        <v>476.26666666666665</v>
      </c>
      <c r="I107" s="348">
        <f t="shared" si="30"/>
        <v>192.99999999999997</v>
      </c>
      <c r="K107" s="259">
        <v>95</v>
      </c>
      <c r="L107" s="399" t="s">
        <v>275</v>
      </c>
      <c r="M107" s="399" t="s">
        <v>1636</v>
      </c>
      <c r="N107" s="402" t="s">
        <v>1637</v>
      </c>
      <c r="O107" s="401" t="s">
        <v>95</v>
      </c>
      <c r="P107" s="167" t="s">
        <v>93</v>
      </c>
      <c r="Q107" s="399" t="s">
        <v>1412</v>
      </c>
      <c r="R107" s="329" t="s">
        <v>386</v>
      </c>
    </row>
    <row r="108" spans="1:18" ht="15" customHeight="1" thickBot="1" x14ac:dyDescent="0.25">
      <c r="A108" s="152">
        <v>87</v>
      </c>
      <c r="B108" s="72" t="s">
        <v>105</v>
      </c>
      <c r="C108" s="331">
        <v>174</v>
      </c>
      <c r="D108" s="37">
        <f t="shared" ref="D108:D116" si="31">COUNTIF(P$12:P$10001,B108)</f>
        <v>2</v>
      </c>
      <c r="E108" s="36">
        <f t="shared" ref="E108:E116" si="32">COUNTIF(O$12:O$10001,B108)</f>
        <v>2</v>
      </c>
      <c r="F108" s="18">
        <f t="shared" si="24"/>
        <v>174</v>
      </c>
      <c r="G108" s="331">
        <v>5</v>
      </c>
      <c r="H108" s="18">
        <f t="shared" si="25"/>
        <v>34.799999999999997</v>
      </c>
      <c r="I108" s="18">
        <f t="shared" si="26"/>
        <v>-8.9999999999999858</v>
      </c>
      <c r="K108" s="259">
        <v>96</v>
      </c>
      <c r="L108" s="399" t="s">
        <v>259</v>
      </c>
      <c r="M108" s="399" t="s">
        <v>1638</v>
      </c>
      <c r="N108" s="402" t="s">
        <v>1639</v>
      </c>
      <c r="O108" s="401" t="s">
        <v>116</v>
      </c>
      <c r="P108" s="403" t="s">
        <v>117</v>
      </c>
      <c r="Q108" s="399" t="s">
        <v>792</v>
      </c>
      <c r="R108" s="478" t="s">
        <v>895</v>
      </c>
    </row>
    <row r="109" spans="1:18" ht="15" customHeight="1" thickTop="1" thickBot="1" x14ac:dyDescent="0.25">
      <c r="A109" s="8">
        <v>88</v>
      </c>
      <c r="B109" s="35" t="s">
        <v>104</v>
      </c>
      <c r="C109" s="331">
        <v>53</v>
      </c>
      <c r="D109" s="37">
        <f t="shared" si="31"/>
        <v>0</v>
      </c>
      <c r="E109" s="36">
        <f t="shared" si="32"/>
        <v>0</v>
      </c>
      <c r="F109" s="18">
        <f t="shared" si="24"/>
        <v>53</v>
      </c>
      <c r="G109" s="331">
        <v>2</v>
      </c>
      <c r="H109" s="18">
        <f t="shared" si="25"/>
        <v>26.5</v>
      </c>
      <c r="I109" s="18">
        <f t="shared" si="26"/>
        <v>13</v>
      </c>
      <c r="K109" s="259">
        <v>97</v>
      </c>
      <c r="L109" s="399" t="s">
        <v>487</v>
      </c>
      <c r="M109" s="399" t="s">
        <v>1640</v>
      </c>
      <c r="N109" s="402" t="s">
        <v>1641</v>
      </c>
      <c r="O109" s="219" t="s">
        <v>199</v>
      </c>
      <c r="P109" s="439" t="s">
        <v>174</v>
      </c>
      <c r="Q109" s="399" t="s">
        <v>792</v>
      </c>
      <c r="R109" s="478" t="s">
        <v>1030</v>
      </c>
    </row>
    <row r="110" spans="1:18" ht="15" customHeight="1" thickTop="1" thickBot="1" x14ac:dyDescent="0.25">
      <c r="A110" s="8">
        <v>89</v>
      </c>
      <c r="B110" s="69" t="s">
        <v>103</v>
      </c>
      <c r="C110" s="331">
        <v>18</v>
      </c>
      <c r="D110" s="37">
        <f t="shared" si="31"/>
        <v>0</v>
      </c>
      <c r="E110" s="36">
        <f t="shared" si="32"/>
        <v>0</v>
      </c>
      <c r="F110" s="18">
        <f t="shared" si="24"/>
        <v>18</v>
      </c>
      <c r="G110" s="331">
        <v>1</v>
      </c>
      <c r="H110" s="18">
        <f t="shared" si="25"/>
        <v>18</v>
      </c>
      <c r="I110" s="18">
        <f t="shared" si="26"/>
        <v>15</v>
      </c>
      <c r="K110" s="259">
        <v>98</v>
      </c>
      <c r="L110" s="399" t="s">
        <v>255</v>
      </c>
      <c r="M110" s="399" t="s">
        <v>1642</v>
      </c>
      <c r="N110" s="402" t="s">
        <v>1643</v>
      </c>
      <c r="O110" s="401" t="s">
        <v>140</v>
      </c>
      <c r="P110" s="401" t="s">
        <v>137</v>
      </c>
      <c r="Q110" s="399" t="s">
        <v>792</v>
      </c>
      <c r="R110" s="457" t="s">
        <v>386</v>
      </c>
    </row>
    <row r="111" spans="1:18" ht="15" customHeight="1" thickTop="1" thickBot="1" x14ac:dyDescent="0.25">
      <c r="A111" s="16">
        <v>90</v>
      </c>
      <c r="B111" s="25" t="s">
        <v>102</v>
      </c>
      <c r="C111" s="331">
        <v>38</v>
      </c>
      <c r="D111" s="37">
        <f t="shared" si="31"/>
        <v>1</v>
      </c>
      <c r="E111" s="36">
        <f t="shared" si="32"/>
        <v>0</v>
      </c>
      <c r="F111" s="18">
        <f t="shared" si="24"/>
        <v>39</v>
      </c>
      <c r="G111" s="331">
        <v>2</v>
      </c>
      <c r="H111" s="18">
        <f t="shared" si="25"/>
        <v>19.5</v>
      </c>
      <c r="I111" s="18">
        <f t="shared" si="26"/>
        <v>27</v>
      </c>
      <c r="K111" s="259">
        <v>99</v>
      </c>
      <c r="L111" s="399" t="s">
        <v>383</v>
      </c>
      <c r="M111" s="399" t="s">
        <v>1644</v>
      </c>
      <c r="N111" s="402" t="s">
        <v>1645</v>
      </c>
      <c r="O111" s="289" t="s">
        <v>145</v>
      </c>
      <c r="P111" s="404" t="s">
        <v>2</v>
      </c>
      <c r="Q111" s="399" t="s">
        <v>1433</v>
      </c>
      <c r="R111" s="457" t="s">
        <v>386</v>
      </c>
    </row>
    <row r="112" spans="1:18" ht="15" customHeight="1" thickTop="1" thickBot="1" x14ac:dyDescent="0.25">
      <c r="A112" s="14">
        <v>91</v>
      </c>
      <c r="B112" s="35" t="s">
        <v>101</v>
      </c>
      <c r="C112" s="331">
        <v>12</v>
      </c>
      <c r="D112" s="37">
        <f t="shared" si="31"/>
        <v>0</v>
      </c>
      <c r="E112" s="36">
        <f t="shared" si="32"/>
        <v>1</v>
      </c>
      <c r="F112" s="18">
        <f t="shared" si="24"/>
        <v>11</v>
      </c>
      <c r="G112" s="331">
        <v>1</v>
      </c>
      <c r="H112" s="18">
        <f t="shared" si="25"/>
        <v>11</v>
      </c>
      <c r="I112" s="18">
        <f t="shared" si="26"/>
        <v>22</v>
      </c>
      <c r="K112" s="259">
        <v>100</v>
      </c>
      <c r="L112" s="399" t="s">
        <v>634</v>
      </c>
      <c r="M112" s="399" t="s">
        <v>1646</v>
      </c>
      <c r="N112" s="402" t="s">
        <v>1647</v>
      </c>
      <c r="O112" s="406" t="s">
        <v>1419</v>
      </c>
      <c r="P112" s="167" t="s">
        <v>152</v>
      </c>
      <c r="Q112" s="399" t="s">
        <v>792</v>
      </c>
      <c r="R112" s="478" t="s">
        <v>1278</v>
      </c>
    </row>
    <row r="113" spans="1:18" ht="15" customHeight="1" thickTop="1" thickBot="1" x14ac:dyDescent="0.25">
      <c r="A113" s="14">
        <v>92</v>
      </c>
      <c r="B113" s="25" t="s">
        <v>100</v>
      </c>
      <c r="C113" s="331">
        <v>4</v>
      </c>
      <c r="D113" s="37">
        <f t="shared" si="31"/>
        <v>0</v>
      </c>
      <c r="E113" s="36">
        <f t="shared" si="32"/>
        <v>0</v>
      </c>
      <c r="F113" s="18">
        <f t="shared" si="24"/>
        <v>4</v>
      </c>
      <c r="G113" s="331">
        <v>1</v>
      </c>
      <c r="H113" s="18">
        <f t="shared" si="25"/>
        <v>4</v>
      </c>
      <c r="I113" s="18">
        <f t="shared" si="26"/>
        <v>29</v>
      </c>
      <c r="K113" s="259">
        <v>101</v>
      </c>
      <c r="L113" s="399" t="s">
        <v>487</v>
      </c>
      <c r="M113" s="399" t="s">
        <v>1648</v>
      </c>
      <c r="N113" s="402" t="s">
        <v>1649</v>
      </c>
      <c r="O113" s="334" t="s">
        <v>130</v>
      </c>
      <c r="P113" s="334" t="s">
        <v>177</v>
      </c>
      <c r="Q113" s="399" t="s">
        <v>792</v>
      </c>
      <c r="R113" s="457" t="s">
        <v>386</v>
      </c>
    </row>
    <row r="114" spans="1:18" ht="15" customHeight="1" thickTop="1" thickBot="1" x14ac:dyDescent="0.25">
      <c r="A114" s="14">
        <v>93</v>
      </c>
      <c r="B114" s="25" t="s">
        <v>99</v>
      </c>
      <c r="C114" s="331">
        <v>20</v>
      </c>
      <c r="D114" s="37">
        <f t="shared" si="31"/>
        <v>0</v>
      </c>
      <c r="E114" s="36">
        <f t="shared" si="32"/>
        <v>0</v>
      </c>
      <c r="F114" s="18">
        <f t="shared" si="24"/>
        <v>20</v>
      </c>
      <c r="G114" s="331">
        <v>1</v>
      </c>
      <c r="H114" s="18">
        <f t="shared" si="25"/>
        <v>20</v>
      </c>
      <c r="I114" s="18">
        <f t="shared" si="26"/>
        <v>13</v>
      </c>
      <c r="K114" s="259">
        <v>102</v>
      </c>
      <c r="L114" s="399" t="s">
        <v>258</v>
      </c>
      <c r="M114" s="399" t="s">
        <v>1650</v>
      </c>
      <c r="N114" s="402" t="s">
        <v>1651</v>
      </c>
      <c r="O114" s="334" t="s">
        <v>130</v>
      </c>
      <c r="P114" s="334" t="s">
        <v>128</v>
      </c>
      <c r="Q114" s="399" t="s">
        <v>792</v>
      </c>
      <c r="R114" s="457" t="s">
        <v>386</v>
      </c>
    </row>
    <row r="115" spans="1:18" ht="15" customHeight="1" thickTop="1" thickBot="1" x14ac:dyDescent="0.25">
      <c r="A115" s="8">
        <v>94</v>
      </c>
      <c r="B115" s="25" t="s">
        <v>98</v>
      </c>
      <c r="C115" s="331">
        <v>10</v>
      </c>
      <c r="D115" s="37">
        <f t="shared" si="31"/>
        <v>0</v>
      </c>
      <c r="E115" s="36">
        <f t="shared" si="32"/>
        <v>0</v>
      </c>
      <c r="F115" s="18">
        <f t="shared" si="24"/>
        <v>10</v>
      </c>
      <c r="G115" s="331">
        <v>1</v>
      </c>
      <c r="H115" s="18">
        <f t="shared" si="25"/>
        <v>10</v>
      </c>
      <c r="I115" s="18">
        <f t="shared" si="26"/>
        <v>23</v>
      </c>
      <c r="K115" s="259">
        <v>103</v>
      </c>
      <c r="L115" s="399" t="s">
        <v>259</v>
      </c>
      <c r="M115" s="399" t="s">
        <v>1652</v>
      </c>
      <c r="N115" s="402" t="s">
        <v>1653</v>
      </c>
      <c r="O115" s="406" t="s">
        <v>850</v>
      </c>
      <c r="P115" s="334" t="s">
        <v>120</v>
      </c>
      <c r="Q115" s="399" t="s">
        <v>1631</v>
      </c>
      <c r="R115" s="457" t="s">
        <v>386</v>
      </c>
    </row>
    <row r="116" spans="1:18" ht="15" customHeight="1" thickTop="1" thickBot="1" x14ac:dyDescent="0.25">
      <c r="A116" s="16">
        <v>95</v>
      </c>
      <c r="B116" s="73" t="s">
        <v>97</v>
      </c>
      <c r="C116" s="331">
        <v>143</v>
      </c>
      <c r="D116" s="37">
        <f t="shared" si="31"/>
        <v>1</v>
      </c>
      <c r="E116" s="36">
        <f t="shared" si="32"/>
        <v>0</v>
      </c>
      <c r="F116" s="18">
        <f t="shared" si="24"/>
        <v>144</v>
      </c>
      <c r="G116" s="331">
        <v>5</v>
      </c>
      <c r="H116" s="18">
        <f t="shared" si="25"/>
        <v>28.8</v>
      </c>
      <c r="I116" s="18">
        <f t="shared" si="26"/>
        <v>20.999999999999996</v>
      </c>
      <c r="K116" s="259">
        <v>104</v>
      </c>
      <c r="L116" s="414" t="s">
        <v>266</v>
      </c>
      <c r="M116" s="414" t="s">
        <v>1739</v>
      </c>
      <c r="N116" s="413" t="s">
        <v>1740</v>
      </c>
      <c r="O116" s="167" t="s">
        <v>101</v>
      </c>
      <c r="P116" s="167" t="s">
        <v>105</v>
      </c>
      <c r="Q116" s="193"/>
      <c r="R116" s="481" t="s">
        <v>97</v>
      </c>
    </row>
    <row r="117" spans="1:18" ht="15" customHeight="1" thickTop="1" thickBot="1" x14ac:dyDescent="0.25">
      <c r="A117" s="22"/>
      <c r="B117" s="174" t="s">
        <v>193</v>
      </c>
      <c r="C117" s="330">
        <f>SUM(C108:C116)</f>
        <v>472</v>
      </c>
      <c r="D117" s="41">
        <f t="shared" ref="D117:I117" si="33">SUM(D108:D116)</f>
        <v>4</v>
      </c>
      <c r="E117" s="41">
        <f t="shared" si="33"/>
        <v>3</v>
      </c>
      <c r="F117" s="41">
        <f t="shared" si="33"/>
        <v>473</v>
      </c>
      <c r="G117" s="41">
        <f t="shared" si="33"/>
        <v>19</v>
      </c>
      <c r="H117" s="18">
        <f t="shared" si="25"/>
        <v>24.894736842105264</v>
      </c>
      <c r="I117" s="41">
        <f t="shared" si="33"/>
        <v>154</v>
      </c>
      <c r="K117" s="259">
        <v>105</v>
      </c>
      <c r="L117" s="399" t="s">
        <v>494</v>
      </c>
      <c r="M117" s="414" t="s">
        <v>1741</v>
      </c>
      <c r="N117" s="413" t="s">
        <v>1742</v>
      </c>
      <c r="O117" s="334" t="s">
        <v>7</v>
      </c>
      <c r="P117" s="334" t="s">
        <v>150</v>
      </c>
      <c r="Q117" s="193"/>
      <c r="R117" s="457" t="s">
        <v>386</v>
      </c>
    </row>
    <row r="118" spans="1:18" ht="15" customHeight="1" thickTop="1" thickBot="1" x14ac:dyDescent="0.25">
      <c r="A118" s="8">
        <v>96</v>
      </c>
      <c r="B118" s="74" t="s">
        <v>96</v>
      </c>
      <c r="C118" s="331">
        <v>171</v>
      </c>
      <c r="D118" s="37">
        <f t="shared" ref="D118:D127" si="34">COUNTIF(P$12:P$10001,B118)</f>
        <v>2</v>
      </c>
      <c r="E118" s="36">
        <f t="shared" ref="E118:E127" si="35">COUNTIF(O$12:O$10001,B118)</f>
        <v>2</v>
      </c>
      <c r="F118" s="18">
        <f t="shared" si="24"/>
        <v>171</v>
      </c>
      <c r="G118" s="331">
        <v>6</v>
      </c>
      <c r="H118" s="18">
        <f t="shared" si="25"/>
        <v>28.5</v>
      </c>
      <c r="I118" s="18">
        <f t="shared" si="26"/>
        <v>27</v>
      </c>
      <c r="K118" s="259">
        <v>106</v>
      </c>
      <c r="L118" s="399" t="s">
        <v>1081</v>
      </c>
      <c r="M118" s="399" t="s">
        <v>1743</v>
      </c>
      <c r="N118" s="400" t="s">
        <v>1744</v>
      </c>
      <c r="O118" s="447" t="s">
        <v>1745</v>
      </c>
      <c r="P118" s="334" t="s">
        <v>143</v>
      </c>
      <c r="Q118" s="193"/>
      <c r="R118" s="457" t="s">
        <v>386</v>
      </c>
    </row>
    <row r="119" spans="1:18" ht="15" customHeight="1" thickTop="1" thickBot="1" x14ac:dyDescent="0.25">
      <c r="A119" s="8">
        <v>97</v>
      </c>
      <c r="B119" s="17" t="s">
        <v>95</v>
      </c>
      <c r="C119" s="331">
        <v>102</v>
      </c>
      <c r="D119" s="37">
        <f t="shared" si="34"/>
        <v>2</v>
      </c>
      <c r="E119" s="36">
        <f t="shared" si="35"/>
        <v>2</v>
      </c>
      <c r="F119" s="18">
        <f t="shared" si="24"/>
        <v>102</v>
      </c>
      <c r="G119" s="331">
        <v>4</v>
      </c>
      <c r="H119" s="18">
        <f t="shared" si="25"/>
        <v>25.5</v>
      </c>
      <c r="I119" s="18">
        <f t="shared" si="26"/>
        <v>30</v>
      </c>
      <c r="K119" s="259">
        <v>107</v>
      </c>
      <c r="L119" s="399" t="s">
        <v>494</v>
      </c>
      <c r="M119" s="399" t="s">
        <v>1746</v>
      </c>
      <c r="N119" s="433" t="s">
        <v>1747</v>
      </c>
      <c r="O119" s="329" t="s">
        <v>147</v>
      </c>
      <c r="P119" s="329" t="s">
        <v>142</v>
      </c>
      <c r="Q119" s="193"/>
      <c r="R119" s="457" t="s">
        <v>386</v>
      </c>
    </row>
    <row r="120" spans="1:18" ht="15" customHeight="1" thickTop="1" thickBot="1" x14ac:dyDescent="0.25">
      <c r="A120" s="16">
        <v>98</v>
      </c>
      <c r="B120" s="25" t="s">
        <v>94</v>
      </c>
      <c r="C120" s="331">
        <v>70</v>
      </c>
      <c r="D120" s="37">
        <f t="shared" si="34"/>
        <v>0</v>
      </c>
      <c r="E120" s="36">
        <f t="shared" si="35"/>
        <v>2</v>
      </c>
      <c r="F120" s="18">
        <f t="shared" si="24"/>
        <v>68</v>
      </c>
      <c r="G120" s="331">
        <v>3</v>
      </c>
      <c r="H120" s="18">
        <f t="shared" si="25"/>
        <v>22.666666666666668</v>
      </c>
      <c r="I120" s="18">
        <f t="shared" si="26"/>
        <v>30.999999999999996</v>
      </c>
      <c r="K120" s="259">
        <v>108</v>
      </c>
      <c r="L120" s="399" t="s">
        <v>234</v>
      </c>
      <c r="M120" s="399" t="s">
        <v>1748</v>
      </c>
      <c r="N120" s="400" t="s">
        <v>1749</v>
      </c>
      <c r="O120" s="167" t="s">
        <v>156</v>
      </c>
      <c r="P120" s="336" t="s">
        <v>165</v>
      </c>
      <c r="Q120" s="193"/>
      <c r="R120" s="457" t="s">
        <v>386</v>
      </c>
    </row>
    <row r="121" spans="1:18" ht="15" customHeight="1" thickTop="1" thickBot="1" x14ac:dyDescent="0.25">
      <c r="A121" s="16">
        <v>99</v>
      </c>
      <c r="B121" s="35" t="s">
        <v>93</v>
      </c>
      <c r="C121" s="331">
        <v>63</v>
      </c>
      <c r="D121" s="37">
        <f t="shared" si="34"/>
        <v>2</v>
      </c>
      <c r="E121" s="36">
        <f t="shared" si="35"/>
        <v>0</v>
      </c>
      <c r="F121" s="18">
        <f t="shared" si="24"/>
        <v>65</v>
      </c>
      <c r="G121" s="331">
        <v>2</v>
      </c>
      <c r="H121" s="18">
        <f t="shared" si="25"/>
        <v>32.5</v>
      </c>
      <c r="I121" s="18">
        <f t="shared" si="26"/>
        <v>1</v>
      </c>
      <c r="K121" s="259">
        <v>109</v>
      </c>
      <c r="L121" s="399" t="s">
        <v>259</v>
      </c>
      <c r="M121" s="399" t="s">
        <v>1750</v>
      </c>
      <c r="N121" s="400" t="s">
        <v>1751</v>
      </c>
      <c r="O121" s="334" t="s">
        <v>120</v>
      </c>
      <c r="P121" s="334" t="s">
        <v>125</v>
      </c>
      <c r="Q121" s="193"/>
      <c r="R121" s="457" t="s">
        <v>386</v>
      </c>
    </row>
    <row r="122" spans="1:18" ht="15" customHeight="1" thickTop="1" thickBot="1" x14ac:dyDescent="0.25">
      <c r="A122" s="16">
        <v>100</v>
      </c>
      <c r="B122" s="25" t="s">
        <v>92</v>
      </c>
      <c r="C122" s="331">
        <v>93</v>
      </c>
      <c r="D122" s="37">
        <f t="shared" si="34"/>
        <v>3</v>
      </c>
      <c r="E122" s="36">
        <f t="shared" si="35"/>
        <v>1</v>
      </c>
      <c r="F122" s="18">
        <f t="shared" si="24"/>
        <v>95</v>
      </c>
      <c r="G122" s="331">
        <v>3</v>
      </c>
      <c r="H122" s="18">
        <f t="shared" si="25"/>
        <v>31.666666666666668</v>
      </c>
      <c r="I122" s="18">
        <f t="shared" si="26"/>
        <v>3.9999999999999964</v>
      </c>
      <c r="K122" s="259">
        <v>110</v>
      </c>
      <c r="L122" s="399" t="s">
        <v>634</v>
      </c>
      <c r="M122" s="399" t="s">
        <v>1795</v>
      </c>
      <c r="N122" s="402" t="s">
        <v>1796</v>
      </c>
      <c r="O122" s="167" t="s">
        <v>156</v>
      </c>
      <c r="P122" s="403" t="s">
        <v>187</v>
      </c>
      <c r="Q122" s="399" t="s">
        <v>1412</v>
      </c>
      <c r="R122" s="457" t="s">
        <v>386</v>
      </c>
    </row>
    <row r="123" spans="1:18" ht="15" customHeight="1" thickTop="1" thickBot="1" x14ac:dyDescent="0.25">
      <c r="A123" s="16">
        <v>101</v>
      </c>
      <c r="B123" s="35" t="s">
        <v>91</v>
      </c>
      <c r="C123" s="331">
        <v>47</v>
      </c>
      <c r="D123" s="37">
        <f t="shared" si="34"/>
        <v>0</v>
      </c>
      <c r="E123" s="36">
        <f t="shared" si="35"/>
        <v>0</v>
      </c>
      <c r="F123" s="18">
        <f t="shared" si="24"/>
        <v>47</v>
      </c>
      <c r="G123" s="331">
        <v>2</v>
      </c>
      <c r="H123" s="18">
        <f t="shared" si="25"/>
        <v>23.5</v>
      </c>
      <c r="I123" s="18">
        <f t="shared" si="26"/>
        <v>19</v>
      </c>
      <c r="K123" s="259">
        <v>111</v>
      </c>
      <c r="L123" s="399" t="s">
        <v>275</v>
      </c>
      <c r="M123" s="399" t="s">
        <v>1797</v>
      </c>
      <c r="N123" s="402" t="s">
        <v>1798</v>
      </c>
      <c r="O123" s="401" t="s">
        <v>168</v>
      </c>
      <c r="P123" s="401" t="s">
        <v>95</v>
      </c>
      <c r="Q123" s="399" t="s">
        <v>792</v>
      </c>
      <c r="R123" s="457" t="s">
        <v>386</v>
      </c>
    </row>
    <row r="124" spans="1:18" ht="15" customHeight="1" thickTop="1" thickBot="1" x14ac:dyDescent="0.25">
      <c r="A124" s="8">
        <v>102</v>
      </c>
      <c r="B124" s="68" t="s">
        <v>90</v>
      </c>
      <c r="C124" s="331">
        <v>11</v>
      </c>
      <c r="D124" s="37">
        <f t="shared" si="34"/>
        <v>0</v>
      </c>
      <c r="E124" s="36">
        <f t="shared" si="35"/>
        <v>0</v>
      </c>
      <c r="F124" s="18">
        <f t="shared" si="24"/>
        <v>11</v>
      </c>
      <c r="G124" s="331">
        <v>1</v>
      </c>
      <c r="H124" s="18">
        <f t="shared" si="25"/>
        <v>11</v>
      </c>
      <c r="I124" s="18">
        <f t="shared" si="26"/>
        <v>22</v>
      </c>
      <c r="K124" s="259">
        <v>112</v>
      </c>
      <c r="L124" s="399" t="s">
        <v>1773</v>
      </c>
      <c r="M124" s="399" t="s">
        <v>1799</v>
      </c>
      <c r="N124" s="402" t="s">
        <v>1800</v>
      </c>
      <c r="O124" s="32" t="s">
        <v>162</v>
      </c>
      <c r="P124" s="336" t="s">
        <v>166</v>
      </c>
      <c r="Q124" s="399" t="s">
        <v>1412</v>
      </c>
      <c r="R124" s="510" t="s">
        <v>160</v>
      </c>
    </row>
    <row r="125" spans="1:18" ht="15" customHeight="1" thickTop="1" thickBot="1" x14ac:dyDescent="0.25">
      <c r="A125" s="8">
        <v>103</v>
      </c>
      <c r="B125" s="34" t="s">
        <v>89</v>
      </c>
      <c r="C125" s="331">
        <v>114</v>
      </c>
      <c r="D125" s="37">
        <f t="shared" si="34"/>
        <v>1</v>
      </c>
      <c r="E125" s="36">
        <f t="shared" si="35"/>
        <v>0</v>
      </c>
      <c r="F125" s="18">
        <f t="shared" si="24"/>
        <v>115</v>
      </c>
      <c r="G125" s="331">
        <v>3</v>
      </c>
      <c r="H125" s="18">
        <f t="shared" si="25"/>
        <v>38.333333333333336</v>
      </c>
      <c r="I125" s="18">
        <f t="shared" si="26"/>
        <v>-16.000000000000007</v>
      </c>
      <c r="K125" s="259">
        <v>113</v>
      </c>
      <c r="L125" s="399" t="s">
        <v>1773</v>
      </c>
      <c r="M125" s="399" t="s">
        <v>1801</v>
      </c>
      <c r="N125" s="402" t="s">
        <v>1802</v>
      </c>
      <c r="O125" s="32" t="s">
        <v>162</v>
      </c>
      <c r="P125" s="336" t="s">
        <v>166</v>
      </c>
      <c r="Q125" s="399" t="s">
        <v>1412</v>
      </c>
      <c r="R125" s="510" t="s">
        <v>160</v>
      </c>
    </row>
    <row r="126" spans="1:18" ht="15" customHeight="1" thickTop="1" thickBot="1" x14ac:dyDescent="0.25">
      <c r="A126" s="14">
        <v>104</v>
      </c>
      <c r="B126" s="34" t="s">
        <v>88</v>
      </c>
      <c r="C126" s="331">
        <v>77</v>
      </c>
      <c r="D126" s="37">
        <f t="shared" si="34"/>
        <v>4</v>
      </c>
      <c r="E126" s="36">
        <f t="shared" si="35"/>
        <v>0</v>
      </c>
      <c r="F126" s="18">
        <f t="shared" si="24"/>
        <v>81</v>
      </c>
      <c r="G126" s="331">
        <v>3</v>
      </c>
      <c r="H126" s="18">
        <f t="shared" si="25"/>
        <v>27</v>
      </c>
      <c r="I126" s="18">
        <f t="shared" si="26"/>
        <v>18</v>
      </c>
      <c r="K126" s="259">
        <v>114</v>
      </c>
      <c r="L126" s="399" t="s">
        <v>275</v>
      </c>
      <c r="M126" s="399" t="s">
        <v>1803</v>
      </c>
      <c r="N126" s="402" t="s">
        <v>1804</v>
      </c>
      <c r="O126" s="483" t="s">
        <v>11</v>
      </c>
      <c r="P126" s="167" t="s">
        <v>93</v>
      </c>
      <c r="Q126" s="399" t="s">
        <v>866</v>
      </c>
      <c r="R126" s="457" t="s">
        <v>386</v>
      </c>
    </row>
    <row r="127" spans="1:18" ht="15" customHeight="1" thickTop="1" thickBot="1" x14ac:dyDescent="0.25">
      <c r="A127" s="8">
        <v>105</v>
      </c>
      <c r="B127" s="28" t="s">
        <v>11</v>
      </c>
      <c r="C127" s="331">
        <v>18</v>
      </c>
      <c r="D127" s="37">
        <f t="shared" si="34"/>
        <v>0</v>
      </c>
      <c r="E127" s="36">
        <f t="shared" si="35"/>
        <v>1</v>
      </c>
      <c r="F127" s="18">
        <f t="shared" si="24"/>
        <v>17</v>
      </c>
      <c r="G127" s="331">
        <v>1</v>
      </c>
      <c r="H127" s="18">
        <f t="shared" si="25"/>
        <v>17</v>
      </c>
      <c r="I127" s="18">
        <f t="shared" si="26"/>
        <v>16</v>
      </c>
      <c r="K127" s="259">
        <v>115</v>
      </c>
      <c r="L127" s="399" t="s">
        <v>259</v>
      </c>
      <c r="M127" s="399" t="s">
        <v>1805</v>
      </c>
      <c r="N127" s="402" t="s">
        <v>1806</v>
      </c>
      <c r="O127" s="410" t="s">
        <v>121</v>
      </c>
      <c r="P127" s="401" t="s">
        <v>119</v>
      </c>
      <c r="Q127" s="399" t="s">
        <v>1422</v>
      </c>
      <c r="R127" s="457" t="s">
        <v>386</v>
      </c>
    </row>
    <row r="128" spans="1:18" ht="15" customHeight="1" thickTop="1" x14ac:dyDescent="0.2">
      <c r="A128" s="14"/>
      <c r="B128" s="20" t="s">
        <v>193</v>
      </c>
      <c r="C128" s="348">
        <f>SUM(C118:C127)</f>
        <v>766</v>
      </c>
      <c r="D128" s="348">
        <f t="shared" ref="D128:I128" si="36">SUM(D118:D127)</f>
        <v>14</v>
      </c>
      <c r="E128" s="348">
        <f t="shared" si="36"/>
        <v>8</v>
      </c>
      <c r="F128" s="348">
        <f t="shared" si="36"/>
        <v>772</v>
      </c>
      <c r="G128" s="348">
        <f t="shared" si="36"/>
        <v>28</v>
      </c>
      <c r="H128" s="348">
        <f t="shared" si="36"/>
        <v>257.66666666666669</v>
      </c>
      <c r="I128" s="348">
        <f t="shared" si="36"/>
        <v>152</v>
      </c>
      <c r="K128" s="259">
        <v>116</v>
      </c>
      <c r="L128" s="399" t="s">
        <v>255</v>
      </c>
      <c r="M128" s="399" t="s">
        <v>1807</v>
      </c>
      <c r="N128" s="402" t="s">
        <v>1808</v>
      </c>
      <c r="O128" s="437" t="s">
        <v>1694</v>
      </c>
      <c r="P128" s="401" t="s">
        <v>138</v>
      </c>
      <c r="Q128" s="399" t="s">
        <v>792</v>
      </c>
      <c r="R128" s="457" t="s">
        <v>386</v>
      </c>
    </row>
    <row r="129" spans="1:18" ht="15" customHeight="1" thickBot="1" x14ac:dyDescent="0.25">
      <c r="A129" s="16">
        <v>106</v>
      </c>
      <c r="B129" s="25" t="s">
        <v>87</v>
      </c>
      <c r="C129" s="331">
        <v>90</v>
      </c>
      <c r="D129" s="37">
        <f t="shared" ref="D129:D141" si="37">COUNTIF(P$12:P$10001,B129)</f>
        <v>2</v>
      </c>
      <c r="E129" s="36">
        <f t="shared" ref="E129:E141" si="38">COUNTIF(O$12:O$10001,B129)</f>
        <v>0</v>
      </c>
      <c r="F129" s="18">
        <f t="shared" si="24"/>
        <v>92</v>
      </c>
      <c r="G129" s="331">
        <v>3</v>
      </c>
      <c r="H129" s="18">
        <f t="shared" si="25"/>
        <v>30.666666666666668</v>
      </c>
      <c r="I129" s="18">
        <f t="shared" si="26"/>
        <v>6.9999999999999964</v>
      </c>
      <c r="K129" s="259">
        <v>117</v>
      </c>
      <c r="L129" s="399" t="s">
        <v>255</v>
      </c>
      <c r="M129" s="399" t="s">
        <v>1870</v>
      </c>
      <c r="N129" s="400" t="s">
        <v>1871</v>
      </c>
      <c r="O129" s="403" t="s">
        <v>135</v>
      </c>
      <c r="P129" s="167" t="s">
        <v>134</v>
      </c>
      <c r="Q129" s="193"/>
      <c r="R129" s="457" t="s">
        <v>386</v>
      </c>
    </row>
    <row r="130" spans="1:18" ht="15" customHeight="1" thickTop="1" thickBot="1" x14ac:dyDescent="0.25">
      <c r="A130" s="14">
        <v>107</v>
      </c>
      <c r="B130" s="17" t="s">
        <v>86</v>
      </c>
      <c r="C130" s="331">
        <v>56</v>
      </c>
      <c r="D130" s="37">
        <f t="shared" si="37"/>
        <v>0</v>
      </c>
      <c r="E130" s="36">
        <f t="shared" si="38"/>
        <v>0</v>
      </c>
      <c r="F130" s="18">
        <f t="shared" si="24"/>
        <v>56</v>
      </c>
      <c r="G130" s="331">
        <v>2</v>
      </c>
      <c r="H130" s="18">
        <f t="shared" si="25"/>
        <v>28</v>
      </c>
      <c r="I130" s="18">
        <f t="shared" si="26"/>
        <v>10</v>
      </c>
      <c r="K130" s="259">
        <v>118</v>
      </c>
      <c r="L130" s="399" t="s">
        <v>255</v>
      </c>
      <c r="M130" s="399" t="s">
        <v>1872</v>
      </c>
      <c r="N130" s="402" t="s">
        <v>1873</v>
      </c>
      <c r="O130" s="406" t="s">
        <v>1833</v>
      </c>
      <c r="P130" s="401" t="s">
        <v>140</v>
      </c>
      <c r="Q130" s="193"/>
      <c r="R130" s="457" t="s">
        <v>386</v>
      </c>
    </row>
    <row r="131" spans="1:18" ht="15" customHeight="1" thickTop="1" thickBot="1" x14ac:dyDescent="0.25">
      <c r="A131" s="8">
        <v>108</v>
      </c>
      <c r="B131" s="17" t="s">
        <v>85</v>
      </c>
      <c r="C131" s="331">
        <v>45</v>
      </c>
      <c r="D131" s="37">
        <f t="shared" si="37"/>
        <v>0</v>
      </c>
      <c r="E131" s="36">
        <f t="shared" si="38"/>
        <v>1</v>
      </c>
      <c r="F131" s="18">
        <f t="shared" si="24"/>
        <v>44</v>
      </c>
      <c r="G131" s="331">
        <v>2</v>
      </c>
      <c r="H131" s="18">
        <f t="shared" si="25"/>
        <v>22</v>
      </c>
      <c r="I131" s="18">
        <f t="shared" si="26"/>
        <v>22</v>
      </c>
      <c r="K131" s="259">
        <v>119</v>
      </c>
      <c r="L131" s="399" t="s">
        <v>330</v>
      </c>
      <c r="M131" s="399" t="s">
        <v>1874</v>
      </c>
      <c r="N131" s="402" t="s">
        <v>1875</v>
      </c>
      <c r="O131" s="401" t="s">
        <v>42</v>
      </c>
      <c r="P131" s="401" t="s">
        <v>33</v>
      </c>
      <c r="Q131" s="193"/>
      <c r="R131" s="457" t="s">
        <v>386</v>
      </c>
    </row>
    <row r="132" spans="1:18" ht="15" customHeight="1" thickTop="1" thickBot="1" x14ac:dyDescent="0.25">
      <c r="A132" s="8">
        <v>109</v>
      </c>
      <c r="B132" s="17" t="s">
        <v>84</v>
      </c>
      <c r="C132" s="331">
        <v>29</v>
      </c>
      <c r="D132" s="37">
        <f t="shared" si="37"/>
        <v>0</v>
      </c>
      <c r="E132" s="36">
        <f t="shared" si="38"/>
        <v>0</v>
      </c>
      <c r="F132" s="18">
        <f t="shared" si="24"/>
        <v>29</v>
      </c>
      <c r="G132" s="331">
        <v>1</v>
      </c>
      <c r="H132" s="18">
        <f t="shared" si="25"/>
        <v>29</v>
      </c>
      <c r="I132" s="18">
        <f t="shared" si="26"/>
        <v>4</v>
      </c>
      <c r="K132" s="259">
        <v>120</v>
      </c>
      <c r="L132" s="399" t="s">
        <v>377</v>
      </c>
      <c r="M132" s="399" t="s">
        <v>1876</v>
      </c>
      <c r="N132" s="400" t="s">
        <v>1877</v>
      </c>
      <c r="O132" s="401" t="s">
        <v>150</v>
      </c>
      <c r="P132" s="401" t="s">
        <v>155</v>
      </c>
      <c r="Q132" s="193"/>
      <c r="R132" s="457" t="s">
        <v>386</v>
      </c>
    </row>
    <row r="133" spans="1:18" ht="15" customHeight="1" thickTop="1" thickBot="1" x14ac:dyDescent="0.25">
      <c r="A133" s="8">
        <v>110</v>
      </c>
      <c r="B133" s="17" t="s">
        <v>83</v>
      </c>
      <c r="C133" s="331">
        <v>35</v>
      </c>
      <c r="D133" s="37">
        <f t="shared" si="37"/>
        <v>0</v>
      </c>
      <c r="E133" s="36">
        <f t="shared" si="38"/>
        <v>0</v>
      </c>
      <c r="F133" s="18">
        <f t="shared" si="24"/>
        <v>35</v>
      </c>
      <c r="G133" s="331">
        <v>2</v>
      </c>
      <c r="H133" s="18">
        <f t="shared" si="25"/>
        <v>17.5</v>
      </c>
      <c r="I133" s="18">
        <f t="shared" si="26"/>
        <v>31</v>
      </c>
      <c r="K133" s="259">
        <v>121</v>
      </c>
      <c r="L133" s="399" t="s">
        <v>487</v>
      </c>
      <c r="M133" s="399" t="s">
        <v>1878</v>
      </c>
      <c r="N133" s="402" t="s">
        <v>1879</v>
      </c>
      <c r="O133" s="336" t="s">
        <v>166</v>
      </c>
      <c r="P133" s="64" t="s">
        <v>174</v>
      </c>
      <c r="Q133" s="193"/>
      <c r="R133" s="457" t="s">
        <v>386</v>
      </c>
    </row>
    <row r="134" spans="1:18" ht="15" customHeight="1" thickTop="1" thickBot="1" x14ac:dyDescent="0.25">
      <c r="A134" s="16">
        <v>111</v>
      </c>
      <c r="B134" s="17" t="s">
        <v>82</v>
      </c>
      <c r="C134" s="331">
        <v>34</v>
      </c>
      <c r="D134" s="37">
        <f t="shared" si="37"/>
        <v>0</v>
      </c>
      <c r="E134" s="36">
        <f t="shared" si="38"/>
        <v>0</v>
      </c>
      <c r="F134" s="18">
        <f t="shared" si="24"/>
        <v>34</v>
      </c>
      <c r="G134" s="331">
        <v>1</v>
      </c>
      <c r="H134" s="18">
        <f t="shared" si="25"/>
        <v>34</v>
      </c>
      <c r="I134" s="18">
        <f t="shared" si="26"/>
        <v>-1</v>
      </c>
      <c r="K134" s="259">
        <v>122</v>
      </c>
      <c r="L134" s="399" t="s">
        <v>487</v>
      </c>
      <c r="M134" s="399" t="s">
        <v>1880</v>
      </c>
      <c r="N134" s="402" t="s">
        <v>1881</v>
      </c>
      <c r="O134" s="32" t="s">
        <v>163</v>
      </c>
      <c r="P134" s="439" t="s">
        <v>177</v>
      </c>
      <c r="Q134" s="193" t="s">
        <v>1433</v>
      </c>
      <c r="R134" s="457" t="s">
        <v>386</v>
      </c>
    </row>
    <row r="135" spans="1:18" ht="15" customHeight="1" thickTop="1" thickBot="1" x14ac:dyDescent="0.25">
      <c r="A135" s="8">
        <v>112</v>
      </c>
      <c r="B135" s="17" t="s">
        <v>81</v>
      </c>
      <c r="C135" s="331">
        <v>104</v>
      </c>
      <c r="D135" s="37">
        <f t="shared" si="37"/>
        <v>0</v>
      </c>
      <c r="E135" s="36">
        <f t="shared" si="38"/>
        <v>0</v>
      </c>
      <c r="F135" s="18">
        <f t="shared" si="24"/>
        <v>104</v>
      </c>
      <c r="G135" s="331">
        <v>4</v>
      </c>
      <c r="H135" s="18">
        <f t="shared" si="25"/>
        <v>26</v>
      </c>
      <c r="I135" s="18">
        <f t="shared" si="26"/>
        <v>28</v>
      </c>
      <c r="K135" s="259">
        <v>123</v>
      </c>
      <c r="L135" s="399" t="s">
        <v>234</v>
      </c>
      <c r="M135" s="399" t="s">
        <v>1882</v>
      </c>
      <c r="N135" s="402" t="s">
        <v>1883</v>
      </c>
      <c r="O135" s="406" t="s">
        <v>1694</v>
      </c>
      <c r="P135" s="336" t="s">
        <v>165</v>
      </c>
      <c r="Q135" s="193"/>
      <c r="R135" s="457" t="s">
        <v>386</v>
      </c>
    </row>
    <row r="136" spans="1:18" ht="15" customHeight="1" thickTop="1" thickBot="1" x14ac:dyDescent="0.25">
      <c r="A136" s="8">
        <v>113</v>
      </c>
      <c r="B136" s="17" t="s">
        <v>80</v>
      </c>
      <c r="C136" s="331">
        <v>15</v>
      </c>
      <c r="D136" s="37">
        <f t="shared" si="37"/>
        <v>0</v>
      </c>
      <c r="E136" s="36">
        <f t="shared" si="38"/>
        <v>0</v>
      </c>
      <c r="F136" s="18">
        <f t="shared" si="24"/>
        <v>15</v>
      </c>
      <c r="G136" s="331">
        <v>1</v>
      </c>
      <c r="H136" s="18">
        <f t="shared" si="25"/>
        <v>15</v>
      </c>
      <c r="I136" s="18">
        <f t="shared" si="26"/>
        <v>18</v>
      </c>
      <c r="K136" s="259">
        <v>124</v>
      </c>
      <c r="L136" s="399" t="s">
        <v>383</v>
      </c>
      <c r="M136" s="399" t="s">
        <v>1884</v>
      </c>
      <c r="N136" s="402" t="s">
        <v>1885</v>
      </c>
      <c r="O136" s="401" t="s">
        <v>173</v>
      </c>
      <c r="P136" s="401" t="s">
        <v>150</v>
      </c>
      <c r="Q136" s="193"/>
      <c r="R136" s="457" t="s">
        <v>386</v>
      </c>
    </row>
    <row r="137" spans="1:18" ht="15" customHeight="1" thickTop="1" thickBot="1" x14ac:dyDescent="0.25">
      <c r="A137" s="16">
        <v>114</v>
      </c>
      <c r="B137" s="65" t="s">
        <v>79</v>
      </c>
      <c r="C137" s="331">
        <v>103</v>
      </c>
      <c r="D137" s="37">
        <f t="shared" si="37"/>
        <v>2</v>
      </c>
      <c r="E137" s="36">
        <f t="shared" si="38"/>
        <v>0</v>
      </c>
      <c r="F137" s="18">
        <f t="shared" si="24"/>
        <v>105</v>
      </c>
      <c r="G137" s="331">
        <v>3</v>
      </c>
      <c r="H137" s="18">
        <f t="shared" si="25"/>
        <v>35</v>
      </c>
      <c r="I137" s="18">
        <f t="shared" si="26"/>
        <v>-6</v>
      </c>
      <c r="K137" s="259">
        <v>125</v>
      </c>
      <c r="L137" s="399" t="s">
        <v>377</v>
      </c>
      <c r="M137" s="399" t="s">
        <v>1943</v>
      </c>
      <c r="N137" s="400" t="s">
        <v>1944</v>
      </c>
      <c r="O137" s="35" t="s">
        <v>366</v>
      </c>
      <c r="P137" s="403" t="s">
        <v>187</v>
      </c>
      <c r="Q137" s="193"/>
      <c r="R137" s="457" t="s">
        <v>386</v>
      </c>
    </row>
    <row r="138" spans="1:18" ht="15" customHeight="1" thickTop="1" thickBot="1" x14ac:dyDescent="0.25">
      <c r="A138" s="16">
        <v>115</v>
      </c>
      <c r="B138" s="25" t="s">
        <v>78</v>
      </c>
      <c r="C138" s="331">
        <v>18</v>
      </c>
      <c r="D138" s="37">
        <f t="shared" si="37"/>
        <v>0</v>
      </c>
      <c r="E138" s="36">
        <f t="shared" si="38"/>
        <v>1</v>
      </c>
      <c r="F138" s="18">
        <f t="shared" si="24"/>
        <v>17</v>
      </c>
      <c r="G138" s="331">
        <v>1</v>
      </c>
      <c r="H138" s="18">
        <f t="shared" si="25"/>
        <v>17</v>
      </c>
      <c r="I138" s="18">
        <f t="shared" si="26"/>
        <v>16</v>
      </c>
      <c r="K138" s="259">
        <v>126</v>
      </c>
      <c r="L138" s="399" t="s">
        <v>377</v>
      </c>
      <c r="M138" s="399" t="s">
        <v>1945</v>
      </c>
      <c r="N138" s="402" t="s">
        <v>1946</v>
      </c>
      <c r="O138" s="336" t="s">
        <v>162</v>
      </c>
      <c r="P138" s="167" t="s">
        <v>156</v>
      </c>
      <c r="Q138" s="193"/>
      <c r="R138" s="504" t="s">
        <v>153</v>
      </c>
    </row>
    <row r="139" spans="1:18" ht="15" customHeight="1" thickTop="1" thickBot="1" x14ac:dyDescent="0.25">
      <c r="A139" s="8">
        <v>116</v>
      </c>
      <c r="B139" s="17" t="s">
        <v>77</v>
      </c>
      <c r="C139" s="331">
        <v>18</v>
      </c>
      <c r="D139" s="37">
        <f t="shared" si="37"/>
        <v>0</v>
      </c>
      <c r="E139" s="36">
        <f t="shared" si="38"/>
        <v>0</v>
      </c>
      <c r="F139" s="18">
        <f t="shared" si="24"/>
        <v>18</v>
      </c>
      <c r="G139" s="331">
        <v>1</v>
      </c>
      <c r="H139" s="18">
        <f t="shared" si="25"/>
        <v>18</v>
      </c>
      <c r="I139" s="18">
        <f t="shared" si="26"/>
        <v>15</v>
      </c>
      <c r="K139" s="259">
        <v>127</v>
      </c>
      <c r="L139" s="399" t="s">
        <v>361</v>
      </c>
      <c r="M139" s="399" t="s">
        <v>1947</v>
      </c>
      <c r="N139" s="402" t="s">
        <v>1948</v>
      </c>
      <c r="O139" s="334" t="s">
        <v>120</v>
      </c>
      <c r="P139" s="334" t="s">
        <v>130</v>
      </c>
      <c r="Q139" s="193"/>
      <c r="R139" s="457" t="s">
        <v>386</v>
      </c>
    </row>
    <row r="140" spans="1:18" ht="15" customHeight="1" thickTop="1" thickBot="1" x14ac:dyDescent="0.25">
      <c r="A140" s="8">
        <v>117</v>
      </c>
      <c r="B140" s="17" t="s">
        <v>76</v>
      </c>
      <c r="C140" s="331">
        <v>21</v>
      </c>
      <c r="D140" s="37">
        <f t="shared" si="37"/>
        <v>0</v>
      </c>
      <c r="E140" s="36">
        <f t="shared" si="38"/>
        <v>0</v>
      </c>
      <c r="F140" s="18">
        <f t="shared" si="24"/>
        <v>21</v>
      </c>
      <c r="G140" s="331">
        <v>1</v>
      </c>
      <c r="H140" s="18">
        <f t="shared" si="25"/>
        <v>21</v>
      </c>
      <c r="I140" s="18">
        <f t="shared" si="26"/>
        <v>12</v>
      </c>
      <c r="K140" s="259">
        <v>128</v>
      </c>
      <c r="L140" s="399" t="s">
        <v>487</v>
      </c>
      <c r="M140" s="399" t="s">
        <v>1949</v>
      </c>
      <c r="N140" s="402" t="s">
        <v>1950</v>
      </c>
      <c r="O140" s="219" t="s">
        <v>199</v>
      </c>
      <c r="P140" s="334" t="s">
        <v>177</v>
      </c>
      <c r="Q140" s="193"/>
      <c r="R140" s="219" t="s">
        <v>199</v>
      </c>
    </row>
    <row r="141" spans="1:18" ht="15" customHeight="1" thickTop="1" thickBot="1" x14ac:dyDescent="0.25">
      <c r="A141" s="16">
        <v>118</v>
      </c>
      <c r="B141" s="73" t="s">
        <v>75</v>
      </c>
      <c r="C141" s="331">
        <v>29</v>
      </c>
      <c r="D141" s="37">
        <f t="shared" si="37"/>
        <v>0</v>
      </c>
      <c r="E141" s="36">
        <f t="shared" si="38"/>
        <v>0</v>
      </c>
      <c r="F141" s="18">
        <f t="shared" si="24"/>
        <v>29</v>
      </c>
      <c r="G141" s="331">
        <v>1</v>
      </c>
      <c r="H141" s="18">
        <f t="shared" si="25"/>
        <v>29</v>
      </c>
      <c r="I141" s="18">
        <f t="shared" si="26"/>
        <v>4</v>
      </c>
      <c r="K141" s="259">
        <v>129</v>
      </c>
      <c r="L141" s="399" t="s">
        <v>487</v>
      </c>
      <c r="M141" s="399" t="s">
        <v>1951</v>
      </c>
      <c r="N141" s="402" t="s">
        <v>1952</v>
      </c>
      <c r="O141" s="401" t="s">
        <v>173</v>
      </c>
      <c r="P141" s="336" t="s">
        <v>164</v>
      </c>
      <c r="Q141" s="193"/>
      <c r="R141" s="457" t="s">
        <v>386</v>
      </c>
    </row>
    <row r="142" spans="1:18" ht="15" customHeight="1" thickTop="1" x14ac:dyDescent="0.2">
      <c r="A142" s="22"/>
      <c r="B142" s="172" t="s">
        <v>193</v>
      </c>
      <c r="C142" s="348">
        <f>SUM(C129:C141)</f>
        <v>597</v>
      </c>
      <c r="D142" s="348">
        <f t="shared" ref="D142:I142" si="39">SUM(D129:D141)</f>
        <v>4</v>
      </c>
      <c r="E142" s="348">
        <f t="shared" si="39"/>
        <v>2</v>
      </c>
      <c r="F142" s="348">
        <f t="shared" si="39"/>
        <v>599</v>
      </c>
      <c r="G142" s="348">
        <f t="shared" si="39"/>
        <v>23</v>
      </c>
      <c r="H142" s="348">
        <f t="shared" si="39"/>
        <v>322.16666666666669</v>
      </c>
      <c r="I142" s="348">
        <f t="shared" si="39"/>
        <v>160</v>
      </c>
      <c r="K142" s="259">
        <v>130</v>
      </c>
      <c r="L142" s="399" t="s">
        <v>218</v>
      </c>
      <c r="M142" s="399" t="s">
        <v>1953</v>
      </c>
      <c r="N142" s="402" t="s">
        <v>1954</v>
      </c>
      <c r="O142" s="32" t="s">
        <v>163</v>
      </c>
      <c r="P142" s="219" t="s">
        <v>5</v>
      </c>
      <c r="Q142" s="193"/>
      <c r="R142" s="457" t="s">
        <v>386</v>
      </c>
    </row>
    <row r="143" spans="1:18" ht="15" customHeight="1" thickBot="1" x14ac:dyDescent="0.25">
      <c r="A143" s="14">
        <v>119</v>
      </c>
      <c r="B143" s="71" t="s">
        <v>74</v>
      </c>
      <c r="C143" s="331">
        <v>143</v>
      </c>
      <c r="D143" s="37">
        <f t="shared" ref="D143:D166" si="40">COUNTIF(P$12:P$10001,B143)</f>
        <v>3</v>
      </c>
      <c r="E143" s="36">
        <f t="shared" ref="E143:E166" si="41">COUNTIF(O$12:O$10001,B143)</f>
        <v>5</v>
      </c>
      <c r="F143" s="18">
        <f t="shared" ref="F143:F206" si="42">SUM(C143+D143-E143)</f>
        <v>141</v>
      </c>
      <c r="G143" s="331">
        <v>5</v>
      </c>
      <c r="H143" s="18">
        <f t="shared" ref="H143:H205" si="43">F143/G143</f>
        <v>28.2</v>
      </c>
      <c r="I143" s="18">
        <f t="shared" ref="I143:I206" si="44">(33-H143)*G143</f>
        <v>24.000000000000004</v>
      </c>
      <c r="K143" s="259">
        <v>131</v>
      </c>
      <c r="L143" s="334" t="s">
        <v>487</v>
      </c>
      <c r="M143" s="334" t="s">
        <v>1983</v>
      </c>
      <c r="N143" s="402" t="s">
        <v>1984</v>
      </c>
      <c r="O143" s="19" t="s">
        <v>5</v>
      </c>
      <c r="P143" s="334" t="s">
        <v>177</v>
      </c>
      <c r="Q143" s="193"/>
      <c r="R143" s="457" t="s">
        <v>386</v>
      </c>
    </row>
    <row r="144" spans="1:18" ht="15" customHeight="1" thickTop="1" thickBot="1" x14ac:dyDescent="0.25">
      <c r="A144" s="8">
        <v>120</v>
      </c>
      <c r="B144" s="17" t="s">
        <v>73</v>
      </c>
      <c r="C144" s="331">
        <v>150</v>
      </c>
      <c r="D144" s="37">
        <f t="shared" si="40"/>
        <v>4</v>
      </c>
      <c r="E144" s="36">
        <f t="shared" si="41"/>
        <v>0</v>
      </c>
      <c r="F144" s="18">
        <f t="shared" si="42"/>
        <v>154</v>
      </c>
      <c r="G144" s="331">
        <v>5</v>
      </c>
      <c r="H144" s="18">
        <f t="shared" si="43"/>
        <v>30.8</v>
      </c>
      <c r="I144" s="18">
        <f t="shared" si="44"/>
        <v>10.999999999999996</v>
      </c>
      <c r="K144" s="259">
        <v>132</v>
      </c>
      <c r="L144" s="399" t="s">
        <v>259</v>
      </c>
      <c r="M144" s="399" t="s">
        <v>2039</v>
      </c>
      <c r="N144" s="402" t="s">
        <v>2040</v>
      </c>
      <c r="O144" s="334" t="s">
        <v>2041</v>
      </c>
      <c r="P144" s="334" t="s">
        <v>108</v>
      </c>
      <c r="Q144" s="193"/>
      <c r="R144" s="457" t="s">
        <v>386</v>
      </c>
    </row>
    <row r="145" spans="1:18" ht="15" customHeight="1" thickTop="1" thickBot="1" x14ac:dyDescent="0.25">
      <c r="A145" s="16">
        <v>121</v>
      </c>
      <c r="B145" s="25" t="s">
        <v>72</v>
      </c>
      <c r="C145" s="331">
        <v>78</v>
      </c>
      <c r="D145" s="37">
        <f t="shared" si="40"/>
        <v>1</v>
      </c>
      <c r="E145" s="36">
        <f t="shared" si="41"/>
        <v>4</v>
      </c>
      <c r="F145" s="18">
        <f t="shared" si="42"/>
        <v>75</v>
      </c>
      <c r="G145" s="331">
        <v>3</v>
      </c>
      <c r="H145" s="18">
        <f t="shared" si="43"/>
        <v>25</v>
      </c>
      <c r="I145" s="18">
        <f t="shared" si="44"/>
        <v>24</v>
      </c>
      <c r="K145" s="259">
        <v>133</v>
      </c>
      <c r="L145" s="399" t="s">
        <v>299</v>
      </c>
      <c r="M145" s="489" t="s">
        <v>2042</v>
      </c>
      <c r="N145" s="402" t="s">
        <v>2043</v>
      </c>
      <c r="O145" s="334" t="s">
        <v>71</v>
      </c>
      <c r="P145" s="334" t="s">
        <v>55</v>
      </c>
      <c r="Q145" s="193"/>
      <c r="R145" s="457" t="s">
        <v>386</v>
      </c>
    </row>
    <row r="146" spans="1:18" ht="15" customHeight="1" thickTop="1" thickBot="1" x14ac:dyDescent="0.25">
      <c r="A146" s="154">
        <v>122</v>
      </c>
      <c r="B146" s="25" t="s">
        <v>71</v>
      </c>
      <c r="C146" s="331">
        <v>54</v>
      </c>
      <c r="D146" s="37">
        <f t="shared" si="40"/>
        <v>0</v>
      </c>
      <c r="E146" s="36">
        <f t="shared" si="41"/>
        <v>5</v>
      </c>
      <c r="F146" s="18">
        <f t="shared" si="42"/>
        <v>49</v>
      </c>
      <c r="G146" s="331">
        <v>2</v>
      </c>
      <c r="H146" s="18">
        <f t="shared" si="43"/>
        <v>24.5</v>
      </c>
      <c r="I146" s="18">
        <f t="shared" si="44"/>
        <v>17</v>
      </c>
      <c r="K146" s="259">
        <v>134</v>
      </c>
      <c r="L146" s="399" t="s">
        <v>255</v>
      </c>
      <c r="M146" s="399" t="s">
        <v>2044</v>
      </c>
      <c r="N146" s="402" t="s">
        <v>2045</v>
      </c>
      <c r="O146" s="443" t="s">
        <v>1694</v>
      </c>
      <c r="P146" s="334" t="s">
        <v>137</v>
      </c>
      <c r="Q146" s="193"/>
      <c r="R146" s="457" t="s">
        <v>386</v>
      </c>
    </row>
    <row r="147" spans="1:18" ht="15" customHeight="1" thickTop="1" thickBot="1" x14ac:dyDescent="0.25">
      <c r="A147" s="152">
        <v>123</v>
      </c>
      <c r="B147" s="25" t="s">
        <v>70</v>
      </c>
      <c r="C147" s="331">
        <v>142</v>
      </c>
      <c r="D147" s="37">
        <f t="shared" si="40"/>
        <v>3</v>
      </c>
      <c r="E147" s="36">
        <f t="shared" si="41"/>
        <v>2</v>
      </c>
      <c r="F147" s="18">
        <f t="shared" si="42"/>
        <v>143</v>
      </c>
      <c r="G147" s="331">
        <v>5</v>
      </c>
      <c r="H147" s="18">
        <f t="shared" si="43"/>
        <v>28.6</v>
      </c>
      <c r="I147" s="18">
        <f t="shared" si="44"/>
        <v>21.999999999999993</v>
      </c>
      <c r="K147" s="259">
        <v>135</v>
      </c>
      <c r="L147" s="399" t="s">
        <v>361</v>
      </c>
      <c r="M147" s="399" t="s">
        <v>2046</v>
      </c>
      <c r="N147" s="402" t="s">
        <v>2047</v>
      </c>
      <c r="O147" s="334" t="s">
        <v>129</v>
      </c>
      <c r="P147" s="334" t="s">
        <v>127</v>
      </c>
      <c r="Q147" s="193"/>
      <c r="R147" s="457" t="s">
        <v>2549</v>
      </c>
    </row>
    <row r="148" spans="1:18" ht="15" customHeight="1" thickTop="1" thickBot="1" x14ac:dyDescent="0.25">
      <c r="A148" s="152">
        <v>124</v>
      </c>
      <c r="B148" s="25" t="s">
        <v>69</v>
      </c>
      <c r="C148" s="331">
        <v>127</v>
      </c>
      <c r="D148" s="37">
        <f t="shared" si="40"/>
        <v>7</v>
      </c>
      <c r="E148" s="36">
        <f t="shared" si="41"/>
        <v>2</v>
      </c>
      <c r="F148" s="18">
        <f t="shared" si="42"/>
        <v>132</v>
      </c>
      <c r="G148" s="331">
        <v>5</v>
      </c>
      <c r="H148" s="18">
        <f t="shared" si="43"/>
        <v>26.4</v>
      </c>
      <c r="I148" s="18">
        <f t="shared" si="44"/>
        <v>33.000000000000007</v>
      </c>
      <c r="K148" s="259">
        <v>136</v>
      </c>
      <c r="L148" s="399" t="s">
        <v>361</v>
      </c>
      <c r="M148" s="399" t="s">
        <v>2048</v>
      </c>
      <c r="N148" s="402" t="s">
        <v>2049</v>
      </c>
      <c r="O148" s="334" t="s">
        <v>129</v>
      </c>
      <c r="P148" s="334" t="s">
        <v>127</v>
      </c>
      <c r="Q148" s="193"/>
      <c r="R148" s="457" t="s">
        <v>2549</v>
      </c>
    </row>
    <row r="149" spans="1:18" ht="15" customHeight="1" thickTop="1" thickBot="1" x14ac:dyDescent="0.25">
      <c r="A149" s="152">
        <v>125</v>
      </c>
      <c r="B149" s="25" t="s">
        <v>68</v>
      </c>
      <c r="C149" s="331">
        <v>134</v>
      </c>
      <c r="D149" s="37">
        <f t="shared" si="40"/>
        <v>4</v>
      </c>
      <c r="E149" s="36">
        <f t="shared" si="41"/>
        <v>1</v>
      </c>
      <c r="F149" s="18">
        <f t="shared" si="42"/>
        <v>137</v>
      </c>
      <c r="G149" s="331">
        <v>5</v>
      </c>
      <c r="H149" s="18">
        <f t="shared" si="43"/>
        <v>27.4</v>
      </c>
      <c r="I149" s="18">
        <f t="shared" si="44"/>
        <v>28.000000000000007</v>
      </c>
      <c r="K149" s="259">
        <v>137</v>
      </c>
      <c r="L149" s="399" t="s">
        <v>234</v>
      </c>
      <c r="M149" s="399" t="s">
        <v>2050</v>
      </c>
      <c r="N149" s="402" t="s">
        <v>2051</v>
      </c>
      <c r="O149" s="334" t="s">
        <v>137</v>
      </c>
      <c r="P149" s="336" t="s">
        <v>162</v>
      </c>
      <c r="Q149" s="193"/>
      <c r="R149" s="457" t="s">
        <v>386</v>
      </c>
    </row>
    <row r="150" spans="1:18" ht="15" customHeight="1" thickTop="1" thickBot="1" x14ac:dyDescent="0.25">
      <c r="A150" s="14">
        <v>126</v>
      </c>
      <c r="B150" s="25" t="s">
        <v>67</v>
      </c>
      <c r="C150" s="331">
        <v>34</v>
      </c>
      <c r="D150" s="37">
        <f t="shared" si="40"/>
        <v>0</v>
      </c>
      <c r="E150" s="36">
        <f t="shared" si="41"/>
        <v>0</v>
      </c>
      <c r="F150" s="18">
        <f t="shared" si="42"/>
        <v>34</v>
      </c>
      <c r="G150" s="331">
        <v>2</v>
      </c>
      <c r="H150" s="18">
        <f t="shared" si="43"/>
        <v>17</v>
      </c>
      <c r="I150" s="18">
        <f t="shared" si="44"/>
        <v>32</v>
      </c>
      <c r="K150" s="259">
        <v>138</v>
      </c>
      <c r="L150" s="399" t="s">
        <v>234</v>
      </c>
      <c r="M150" s="399" t="s">
        <v>2052</v>
      </c>
      <c r="N150" s="402" t="s">
        <v>2053</v>
      </c>
      <c r="O150" s="406" t="s">
        <v>1456</v>
      </c>
      <c r="P150" s="336" t="s">
        <v>158</v>
      </c>
      <c r="Q150" s="193"/>
      <c r="R150" s="457" t="s">
        <v>386</v>
      </c>
    </row>
    <row r="151" spans="1:18" ht="15" customHeight="1" thickTop="1" thickBot="1" x14ac:dyDescent="0.25">
      <c r="A151" s="14">
        <v>127</v>
      </c>
      <c r="B151" s="25" t="s">
        <v>66</v>
      </c>
      <c r="C151" s="331">
        <v>54</v>
      </c>
      <c r="D151" s="37">
        <f t="shared" si="40"/>
        <v>0</v>
      </c>
      <c r="E151" s="36">
        <f t="shared" si="41"/>
        <v>0</v>
      </c>
      <c r="F151" s="18">
        <f t="shared" si="42"/>
        <v>54</v>
      </c>
      <c r="G151" s="331">
        <v>2</v>
      </c>
      <c r="H151" s="18">
        <f t="shared" si="43"/>
        <v>27</v>
      </c>
      <c r="I151" s="18">
        <f t="shared" si="44"/>
        <v>12</v>
      </c>
      <c r="K151" s="259">
        <v>139</v>
      </c>
      <c r="L151" s="399" t="s">
        <v>1033</v>
      </c>
      <c r="M151" s="399" t="s">
        <v>2054</v>
      </c>
      <c r="N151" s="402" t="s">
        <v>2055</v>
      </c>
      <c r="O151" s="334" t="s">
        <v>42</v>
      </c>
      <c r="P151" s="334" t="s">
        <v>97</v>
      </c>
      <c r="Q151" s="193"/>
      <c r="R151" s="457" t="s">
        <v>386</v>
      </c>
    </row>
    <row r="152" spans="1:18" ht="15" customHeight="1" thickTop="1" thickBot="1" x14ac:dyDescent="0.25">
      <c r="A152" s="152">
        <v>128</v>
      </c>
      <c r="B152" s="67" t="s">
        <v>65</v>
      </c>
      <c r="C152" s="331">
        <v>211</v>
      </c>
      <c r="D152" s="37">
        <f t="shared" si="40"/>
        <v>4</v>
      </c>
      <c r="E152" s="36">
        <f t="shared" si="41"/>
        <v>4</v>
      </c>
      <c r="F152" s="18">
        <f t="shared" si="42"/>
        <v>211</v>
      </c>
      <c r="G152" s="331">
        <v>7</v>
      </c>
      <c r="H152" s="18">
        <f t="shared" si="43"/>
        <v>30.142857142857142</v>
      </c>
      <c r="I152" s="18">
        <f t="shared" si="44"/>
        <v>20.000000000000004</v>
      </c>
      <c r="K152" s="259">
        <v>140</v>
      </c>
      <c r="L152" s="399" t="s">
        <v>487</v>
      </c>
      <c r="M152" s="399" t="s">
        <v>2137</v>
      </c>
      <c r="N152" s="402" t="s">
        <v>2138</v>
      </c>
      <c r="O152" s="401" t="s">
        <v>175</v>
      </c>
      <c r="P152" s="401" t="s">
        <v>171</v>
      </c>
      <c r="Q152" s="193"/>
      <c r="R152" s="457" t="s">
        <v>386</v>
      </c>
    </row>
    <row r="153" spans="1:18" ht="15" customHeight="1" thickTop="1" thickBot="1" x14ac:dyDescent="0.25">
      <c r="A153" s="14">
        <v>129</v>
      </c>
      <c r="B153" s="17" t="s">
        <v>64</v>
      </c>
      <c r="C153" s="331">
        <v>46</v>
      </c>
      <c r="D153" s="37">
        <f t="shared" si="40"/>
        <v>0</v>
      </c>
      <c r="E153" s="36">
        <f t="shared" si="41"/>
        <v>0</v>
      </c>
      <c r="F153" s="18">
        <f t="shared" si="42"/>
        <v>46</v>
      </c>
      <c r="G153" s="331">
        <v>2</v>
      </c>
      <c r="H153" s="18">
        <f t="shared" si="43"/>
        <v>23</v>
      </c>
      <c r="I153" s="18">
        <f t="shared" si="44"/>
        <v>20</v>
      </c>
      <c r="K153" s="259">
        <v>141</v>
      </c>
      <c r="L153" s="399" t="s">
        <v>2116</v>
      </c>
      <c r="M153" s="399" t="s">
        <v>2139</v>
      </c>
      <c r="N153" s="402" t="s">
        <v>2140</v>
      </c>
      <c r="O153" s="334" t="s">
        <v>54</v>
      </c>
      <c r="P153" s="65" t="s">
        <v>366</v>
      </c>
      <c r="Q153" s="193"/>
      <c r="R153" s="457" t="s">
        <v>386</v>
      </c>
    </row>
    <row r="154" spans="1:18" ht="15" customHeight="1" thickTop="1" thickBot="1" x14ac:dyDescent="0.25">
      <c r="A154" s="14">
        <v>130</v>
      </c>
      <c r="B154" s="17" t="s">
        <v>63</v>
      </c>
      <c r="C154" s="331">
        <v>54</v>
      </c>
      <c r="D154" s="37">
        <f t="shared" si="40"/>
        <v>0</v>
      </c>
      <c r="E154" s="36">
        <f t="shared" si="41"/>
        <v>0</v>
      </c>
      <c r="F154" s="18">
        <f t="shared" si="42"/>
        <v>54</v>
      </c>
      <c r="G154" s="331">
        <v>2</v>
      </c>
      <c r="H154" s="18">
        <f t="shared" si="43"/>
        <v>27</v>
      </c>
      <c r="I154" s="18">
        <f t="shared" si="44"/>
        <v>12</v>
      </c>
      <c r="K154" s="259">
        <v>142</v>
      </c>
      <c r="L154" s="399" t="s">
        <v>299</v>
      </c>
      <c r="M154" s="399" t="s">
        <v>2141</v>
      </c>
      <c r="N154" s="402" t="s">
        <v>2142</v>
      </c>
      <c r="O154" s="334" t="s">
        <v>54</v>
      </c>
      <c r="P154" s="441" t="s">
        <v>65</v>
      </c>
      <c r="Q154" s="193"/>
      <c r="R154" s="457" t="s">
        <v>386</v>
      </c>
    </row>
    <row r="155" spans="1:18" ht="15" customHeight="1" thickTop="1" thickBot="1" x14ac:dyDescent="0.25">
      <c r="A155" s="8">
        <v>131</v>
      </c>
      <c r="B155" s="17" t="s">
        <v>62</v>
      </c>
      <c r="C155" s="331">
        <v>96</v>
      </c>
      <c r="D155" s="37">
        <f t="shared" si="40"/>
        <v>0</v>
      </c>
      <c r="E155" s="36">
        <f t="shared" si="41"/>
        <v>0</v>
      </c>
      <c r="F155" s="18">
        <f t="shared" si="42"/>
        <v>96</v>
      </c>
      <c r="G155" s="331">
        <v>4</v>
      </c>
      <c r="H155" s="18">
        <f t="shared" si="43"/>
        <v>24</v>
      </c>
      <c r="I155" s="18">
        <f t="shared" si="44"/>
        <v>36</v>
      </c>
      <c r="K155" s="259">
        <v>143</v>
      </c>
      <c r="L155" s="399" t="s">
        <v>494</v>
      </c>
      <c r="M155" s="399" t="s">
        <v>2174</v>
      </c>
      <c r="N155" s="400" t="s">
        <v>2175</v>
      </c>
      <c r="O155" s="17" t="s">
        <v>151</v>
      </c>
      <c r="P155" s="327" t="s">
        <v>141</v>
      </c>
      <c r="Q155" s="193"/>
      <c r="R155" s="457" t="s">
        <v>386</v>
      </c>
    </row>
    <row r="156" spans="1:18" ht="15" customHeight="1" thickTop="1" thickBot="1" x14ac:dyDescent="0.25">
      <c r="A156" s="8">
        <v>132</v>
      </c>
      <c r="B156" s="17" t="s">
        <v>61</v>
      </c>
      <c r="C156" s="331">
        <v>20</v>
      </c>
      <c r="D156" s="37">
        <f t="shared" si="40"/>
        <v>0</v>
      </c>
      <c r="E156" s="36">
        <f t="shared" si="41"/>
        <v>0</v>
      </c>
      <c r="F156" s="18">
        <f t="shared" si="42"/>
        <v>20</v>
      </c>
      <c r="G156" s="331">
        <v>1</v>
      </c>
      <c r="H156" s="18">
        <f t="shared" si="43"/>
        <v>20</v>
      </c>
      <c r="I156" s="18">
        <f t="shared" si="44"/>
        <v>13</v>
      </c>
      <c r="K156" s="259">
        <v>144</v>
      </c>
      <c r="L156" s="399" t="s">
        <v>234</v>
      </c>
      <c r="M156" s="399" t="s">
        <v>2246</v>
      </c>
      <c r="N156" s="402" t="s">
        <v>2247</v>
      </c>
      <c r="O156" s="401" t="s">
        <v>173</v>
      </c>
      <c r="P156" s="32" t="s">
        <v>164</v>
      </c>
      <c r="Q156" s="436"/>
      <c r="R156" s="457" t="s">
        <v>386</v>
      </c>
    </row>
    <row r="157" spans="1:18" ht="15" customHeight="1" thickTop="1" thickBot="1" x14ac:dyDescent="0.25">
      <c r="A157" s="8">
        <v>133</v>
      </c>
      <c r="B157" s="17" t="s">
        <v>60</v>
      </c>
      <c r="C157" s="331">
        <v>20</v>
      </c>
      <c r="D157" s="37">
        <f t="shared" si="40"/>
        <v>0</v>
      </c>
      <c r="E157" s="36">
        <f t="shared" si="41"/>
        <v>0</v>
      </c>
      <c r="F157" s="18">
        <f t="shared" si="42"/>
        <v>20</v>
      </c>
      <c r="G157" s="331">
        <v>1</v>
      </c>
      <c r="H157" s="18">
        <f t="shared" si="43"/>
        <v>20</v>
      </c>
      <c r="I157" s="18">
        <f t="shared" si="44"/>
        <v>13</v>
      </c>
      <c r="K157" s="259">
        <v>145</v>
      </c>
      <c r="L157" s="399" t="s">
        <v>234</v>
      </c>
      <c r="M157" s="399" t="s">
        <v>2248</v>
      </c>
      <c r="N157" s="402" t="s">
        <v>2249</v>
      </c>
      <c r="O157" s="401" t="s">
        <v>107</v>
      </c>
      <c r="P157" s="32" t="s">
        <v>162</v>
      </c>
      <c r="Q157" s="399" t="s">
        <v>792</v>
      </c>
      <c r="R157" s="457" t="s">
        <v>386</v>
      </c>
    </row>
    <row r="158" spans="1:18" ht="15" customHeight="1" thickTop="1" thickBot="1" x14ac:dyDescent="0.25">
      <c r="A158" s="8">
        <v>134</v>
      </c>
      <c r="B158" s="17" t="s">
        <v>59</v>
      </c>
      <c r="C158" s="331">
        <v>54</v>
      </c>
      <c r="D158" s="37">
        <f t="shared" si="40"/>
        <v>1</v>
      </c>
      <c r="E158" s="36">
        <f t="shared" si="41"/>
        <v>0</v>
      </c>
      <c r="F158" s="18">
        <f t="shared" si="42"/>
        <v>55</v>
      </c>
      <c r="G158" s="331">
        <v>2</v>
      </c>
      <c r="H158" s="18">
        <f t="shared" si="43"/>
        <v>27.5</v>
      </c>
      <c r="I158" s="18">
        <f t="shared" si="44"/>
        <v>11</v>
      </c>
      <c r="K158" s="259">
        <v>146</v>
      </c>
      <c r="L158" s="399" t="s">
        <v>494</v>
      </c>
      <c r="M158" s="399" t="s">
        <v>2250</v>
      </c>
      <c r="N158" s="402" t="s">
        <v>2251</v>
      </c>
      <c r="O158" s="289" t="s">
        <v>147</v>
      </c>
      <c r="P158" s="289" t="s">
        <v>142</v>
      </c>
      <c r="Q158" s="399" t="s">
        <v>792</v>
      </c>
      <c r="R158" s="457" t="s">
        <v>386</v>
      </c>
    </row>
    <row r="159" spans="1:18" ht="15" customHeight="1" thickTop="1" thickBot="1" x14ac:dyDescent="0.25">
      <c r="A159" s="8">
        <v>135</v>
      </c>
      <c r="B159" s="17" t="s">
        <v>58</v>
      </c>
      <c r="C159" s="331">
        <v>81</v>
      </c>
      <c r="D159" s="37">
        <f t="shared" si="40"/>
        <v>0</v>
      </c>
      <c r="E159" s="36">
        <f t="shared" si="41"/>
        <v>0</v>
      </c>
      <c r="F159" s="18">
        <f t="shared" si="42"/>
        <v>81</v>
      </c>
      <c r="G159" s="331">
        <v>3</v>
      </c>
      <c r="H159" s="18">
        <f t="shared" si="43"/>
        <v>27</v>
      </c>
      <c r="I159" s="18">
        <f t="shared" si="44"/>
        <v>18</v>
      </c>
      <c r="K159" s="259">
        <v>147</v>
      </c>
      <c r="L159" s="399" t="s">
        <v>634</v>
      </c>
      <c r="M159" s="399" t="s">
        <v>2252</v>
      </c>
      <c r="N159" s="402" t="s">
        <v>2253</v>
      </c>
      <c r="O159" s="482" t="s">
        <v>412</v>
      </c>
      <c r="P159" s="404" t="s">
        <v>152</v>
      </c>
      <c r="Q159" s="399" t="s">
        <v>792</v>
      </c>
      <c r="R159" s="457" t="s">
        <v>386</v>
      </c>
    </row>
    <row r="160" spans="1:18" ht="15" customHeight="1" thickTop="1" thickBot="1" x14ac:dyDescent="0.25">
      <c r="A160" s="14">
        <v>136</v>
      </c>
      <c r="B160" s="17" t="s">
        <v>9</v>
      </c>
      <c r="C160" s="331">
        <v>78</v>
      </c>
      <c r="D160" s="37">
        <f t="shared" si="40"/>
        <v>2</v>
      </c>
      <c r="E160" s="36">
        <f t="shared" si="41"/>
        <v>1</v>
      </c>
      <c r="F160" s="18">
        <f t="shared" si="42"/>
        <v>79</v>
      </c>
      <c r="G160" s="331">
        <v>3</v>
      </c>
      <c r="H160" s="18">
        <f t="shared" si="43"/>
        <v>26.333333333333332</v>
      </c>
      <c r="I160" s="18">
        <f t="shared" si="44"/>
        <v>20.000000000000004</v>
      </c>
      <c r="K160" s="259">
        <v>148</v>
      </c>
      <c r="L160" s="399" t="s">
        <v>275</v>
      </c>
      <c r="M160" s="399" t="s">
        <v>2254</v>
      </c>
      <c r="N160" s="402" t="s">
        <v>2255</v>
      </c>
      <c r="O160" s="401" t="s">
        <v>95</v>
      </c>
      <c r="P160" s="334" t="s">
        <v>96</v>
      </c>
      <c r="Q160" s="399"/>
      <c r="R160" s="457" t="s">
        <v>386</v>
      </c>
    </row>
    <row r="161" spans="1:18" ht="15" customHeight="1" thickTop="1" thickBot="1" x14ac:dyDescent="0.25">
      <c r="A161" s="154">
        <v>137</v>
      </c>
      <c r="B161" s="17" t="s">
        <v>57</v>
      </c>
      <c r="C161" s="331">
        <v>22</v>
      </c>
      <c r="D161" s="37">
        <f t="shared" si="40"/>
        <v>0</v>
      </c>
      <c r="E161" s="36">
        <f t="shared" si="41"/>
        <v>0</v>
      </c>
      <c r="F161" s="18">
        <f t="shared" si="42"/>
        <v>22</v>
      </c>
      <c r="G161" s="331">
        <v>1</v>
      </c>
      <c r="H161" s="18">
        <f t="shared" si="43"/>
        <v>22</v>
      </c>
      <c r="I161" s="18">
        <f t="shared" si="44"/>
        <v>11</v>
      </c>
      <c r="K161" s="259">
        <v>149</v>
      </c>
      <c r="L161" s="399" t="s">
        <v>218</v>
      </c>
      <c r="M161" s="399" t="s">
        <v>2256</v>
      </c>
      <c r="N161" s="402" t="s">
        <v>2257</v>
      </c>
      <c r="O161" s="401" t="s">
        <v>167</v>
      </c>
      <c r="P161" s="401" t="s">
        <v>173</v>
      </c>
      <c r="Q161" s="399" t="s">
        <v>862</v>
      </c>
      <c r="R161" s="457" t="s">
        <v>386</v>
      </c>
    </row>
    <row r="162" spans="1:18" ht="15" customHeight="1" thickTop="1" thickBot="1" x14ac:dyDescent="0.25">
      <c r="A162" s="154">
        <v>138</v>
      </c>
      <c r="B162" s="17" t="s">
        <v>56</v>
      </c>
      <c r="C162" s="331">
        <v>47</v>
      </c>
      <c r="D162" s="37">
        <f t="shared" si="40"/>
        <v>0</v>
      </c>
      <c r="E162" s="36">
        <f t="shared" si="41"/>
        <v>2</v>
      </c>
      <c r="F162" s="18">
        <f t="shared" si="42"/>
        <v>45</v>
      </c>
      <c r="G162" s="331">
        <v>2</v>
      </c>
      <c r="H162" s="18">
        <f t="shared" si="43"/>
        <v>22.5</v>
      </c>
      <c r="I162" s="18">
        <f t="shared" si="44"/>
        <v>21</v>
      </c>
      <c r="K162" s="259">
        <v>150</v>
      </c>
      <c r="L162" s="399" t="s">
        <v>255</v>
      </c>
      <c r="M162" s="399" t="s">
        <v>2258</v>
      </c>
      <c r="N162" s="402" t="s">
        <v>2259</v>
      </c>
      <c r="O162" s="289" t="s">
        <v>144</v>
      </c>
      <c r="P162" s="410" t="s">
        <v>136</v>
      </c>
      <c r="Q162" s="436" t="s">
        <v>2260</v>
      </c>
      <c r="R162" s="457" t="s">
        <v>386</v>
      </c>
    </row>
    <row r="163" spans="1:18" ht="15" customHeight="1" thickTop="1" thickBot="1" x14ac:dyDescent="0.25">
      <c r="A163" s="154">
        <v>139</v>
      </c>
      <c r="B163" s="17" t="s">
        <v>55</v>
      </c>
      <c r="C163" s="331">
        <v>30</v>
      </c>
      <c r="D163" s="37">
        <f t="shared" si="40"/>
        <v>2</v>
      </c>
      <c r="E163" s="36">
        <f t="shared" si="41"/>
        <v>0</v>
      </c>
      <c r="F163" s="18">
        <f t="shared" si="42"/>
        <v>32</v>
      </c>
      <c r="G163" s="331">
        <v>1</v>
      </c>
      <c r="H163" s="18">
        <f t="shared" si="43"/>
        <v>32</v>
      </c>
      <c r="I163" s="18">
        <f t="shared" si="44"/>
        <v>1</v>
      </c>
      <c r="K163" s="259">
        <v>151</v>
      </c>
      <c r="L163" s="399" t="s">
        <v>634</v>
      </c>
      <c r="M163" s="399" t="s">
        <v>2261</v>
      </c>
      <c r="N163" s="402" t="s">
        <v>2262</v>
      </c>
      <c r="O163" s="482" t="s">
        <v>412</v>
      </c>
      <c r="P163" s="404" t="s">
        <v>152</v>
      </c>
      <c r="Q163" s="399" t="s">
        <v>792</v>
      </c>
      <c r="R163" s="329" t="s">
        <v>386</v>
      </c>
    </row>
    <row r="164" spans="1:18" ht="15" customHeight="1" thickTop="1" thickBot="1" x14ac:dyDescent="0.25">
      <c r="A164" s="14">
        <v>140</v>
      </c>
      <c r="B164" s="17" t="s">
        <v>1221</v>
      </c>
      <c r="C164" s="331">
        <v>21</v>
      </c>
      <c r="D164" s="37">
        <f t="shared" si="40"/>
        <v>0</v>
      </c>
      <c r="E164" s="36">
        <f t="shared" si="41"/>
        <v>0</v>
      </c>
      <c r="F164" s="18">
        <f t="shared" si="42"/>
        <v>21</v>
      </c>
      <c r="G164" s="332">
        <v>1</v>
      </c>
      <c r="H164" s="18">
        <f t="shared" si="43"/>
        <v>21</v>
      </c>
      <c r="I164" s="18">
        <f t="shared" si="44"/>
        <v>12</v>
      </c>
      <c r="K164" s="259">
        <v>152</v>
      </c>
      <c r="L164" s="399" t="s">
        <v>258</v>
      </c>
      <c r="M164" s="399" t="s">
        <v>2263</v>
      </c>
      <c r="N164" s="402" t="s">
        <v>2264</v>
      </c>
      <c r="O164" s="403" t="s">
        <v>135</v>
      </c>
      <c r="P164" s="401" t="s">
        <v>125</v>
      </c>
      <c r="Q164" s="399" t="s">
        <v>792</v>
      </c>
      <c r="R164" s="457" t="s">
        <v>386</v>
      </c>
    </row>
    <row r="165" spans="1:18" ht="15" customHeight="1" thickTop="1" thickBot="1" x14ac:dyDescent="0.25">
      <c r="A165" s="154">
        <v>141</v>
      </c>
      <c r="B165" s="25" t="s">
        <v>54</v>
      </c>
      <c r="C165" s="331">
        <v>94</v>
      </c>
      <c r="D165" s="37">
        <f t="shared" si="40"/>
        <v>0</v>
      </c>
      <c r="E165" s="36">
        <f t="shared" si="41"/>
        <v>4</v>
      </c>
      <c r="F165" s="18">
        <f t="shared" si="42"/>
        <v>90</v>
      </c>
      <c r="G165" s="332">
        <v>3</v>
      </c>
      <c r="H165" s="18">
        <f t="shared" si="43"/>
        <v>30</v>
      </c>
      <c r="I165" s="18">
        <f t="shared" si="44"/>
        <v>9</v>
      </c>
      <c r="K165" s="259">
        <v>153</v>
      </c>
      <c r="L165" s="399" t="s">
        <v>286</v>
      </c>
      <c r="M165" s="399" t="s">
        <v>2265</v>
      </c>
      <c r="N165" s="402" t="s">
        <v>2266</v>
      </c>
      <c r="O165" s="406" t="s">
        <v>412</v>
      </c>
      <c r="P165" s="404" t="s">
        <v>79</v>
      </c>
      <c r="Q165" s="399" t="s">
        <v>792</v>
      </c>
      <c r="R165" s="437" t="s">
        <v>287</v>
      </c>
    </row>
    <row r="166" spans="1:18" ht="15" customHeight="1" thickTop="1" thickBot="1" x14ac:dyDescent="0.25">
      <c r="A166" s="154">
        <v>142</v>
      </c>
      <c r="B166" s="45" t="s">
        <v>195</v>
      </c>
      <c r="C166" s="331">
        <v>17</v>
      </c>
      <c r="D166" s="37">
        <f t="shared" si="40"/>
        <v>1</v>
      </c>
      <c r="E166" s="36">
        <f t="shared" si="41"/>
        <v>0</v>
      </c>
      <c r="F166" s="18">
        <f t="shared" si="42"/>
        <v>18</v>
      </c>
      <c r="G166" s="332">
        <v>1</v>
      </c>
      <c r="H166" s="18">
        <f t="shared" si="43"/>
        <v>18</v>
      </c>
      <c r="I166" s="18">
        <f t="shared" si="44"/>
        <v>15</v>
      </c>
      <c r="K166" s="259">
        <v>154</v>
      </c>
      <c r="L166" s="399" t="s">
        <v>259</v>
      </c>
      <c r="M166" s="399" t="s">
        <v>2267</v>
      </c>
      <c r="N166" s="402" t="s">
        <v>2268</v>
      </c>
      <c r="O166" s="401" t="s">
        <v>106</v>
      </c>
      <c r="P166" s="401" t="s">
        <v>110</v>
      </c>
      <c r="Q166" s="399" t="s">
        <v>792</v>
      </c>
      <c r="R166" s="457" t="s">
        <v>386</v>
      </c>
    </row>
    <row r="167" spans="1:18" ht="15" customHeight="1" thickTop="1" x14ac:dyDescent="0.2">
      <c r="A167" s="14"/>
      <c r="B167" s="20" t="s">
        <v>193</v>
      </c>
      <c r="C167" s="348">
        <f>SUM(C143:C166)</f>
        <v>1807</v>
      </c>
      <c r="D167" s="348">
        <f t="shared" ref="D167:I167" si="45">SUM(D143:D166)</f>
        <v>32</v>
      </c>
      <c r="E167" s="348">
        <f t="shared" si="45"/>
        <v>30</v>
      </c>
      <c r="F167" s="348">
        <f t="shared" si="45"/>
        <v>1809</v>
      </c>
      <c r="G167" s="348">
        <f t="shared" si="45"/>
        <v>68</v>
      </c>
      <c r="H167" s="348">
        <f t="shared" si="45"/>
        <v>605.37619047619046</v>
      </c>
      <c r="I167" s="348">
        <f t="shared" si="45"/>
        <v>435</v>
      </c>
      <c r="K167" s="259">
        <v>155</v>
      </c>
      <c r="L167" s="399" t="s">
        <v>218</v>
      </c>
      <c r="M167" s="399" t="s">
        <v>2269</v>
      </c>
      <c r="N167" s="402" t="s">
        <v>2199</v>
      </c>
      <c r="O167" s="291" t="s">
        <v>2270</v>
      </c>
      <c r="P167" s="401" t="s">
        <v>178</v>
      </c>
      <c r="Q167" s="399"/>
      <c r="R167" s="457" t="s">
        <v>386</v>
      </c>
    </row>
    <row r="168" spans="1:18" ht="15" customHeight="1" thickBot="1" x14ac:dyDescent="0.25">
      <c r="A168" s="8">
        <v>142</v>
      </c>
      <c r="B168" s="17" t="s">
        <v>53</v>
      </c>
      <c r="C168" s="331">
        <v>16</v>
      </c>
      <c r="D168" s="37">
        <f t="shared" ref="D168:D178" si="46">COUNTIF(P$12:P$10001,B168)</f>
        <v>0</v>
      </c>
      <c r="E168" s="36">
        <f t="shared" ref="E168:E178" si="47">COUNTIF(O$12:O$10001,B168)</f>
        <v>0</v>
      </c>
      <c r="F168" s="18">
        <f t="shared" si="42"/>
        <v>16</v>
      </c>
      <c r="G168" s="331">
        <v>1</v>
      </c>
      <c r="H168" s="18">
        <f t="shared" si="43"/>
        <v>16</v>
      </c>
      <c r="I168" s="18">
        <f t="shared" si="44"/>
        <v>17</v>
      </c>
      <c r="K168" s="259">
        <v>156</v>
      </c>
      <c r="L168" s="399" t="s">
        <v>299</v>
      </c>
      <c r="M168" s="399" t="s">
        <v>2271</v>
      </c>
      <c r="N168" s="402" t="s">
        <v>2272</v>
      </c>
      <c r="O168" s="401" t="s">
        <v>56</v>
      </c>
      <c r="P168" s="401" t="s">
        <v>9</v>
      </c>
      <c r="Q168" s="399"/>
      <c r="R168" s="457" t="s">
        <v>386</v>
      </c>
    </row>
    <row r="169" spans="1:18" ht="15" customHeight="1" thickTop="1" thickBot="1" x14ac:dyDescent="0.25">
      <c r="A169" s="8">
        <v>143</v>
      </c>
      <c r="B169" s="17" t="s">
        <v>52</v>
      </c>
      <c r="C169" s="331">
        <v>39</v>
      </c>
      <c r="D169" s="37">
        <f t="shared" si="46"/>
        <v>0</v>
      </c>
      <c r="E169" s="36">
        <f t="shared" si="47"/>
        <v>0</v>
      </c>
      <c r="F169" s="18">
        <f t="shared" si="42"/>
        <v>39</v>
      </c>
      <c r="G169" s="331">
        <v>2</v>
      </c>
      <c r="H169" s="18">
        <f t="shared" si="43"/>
        <v>19.5</v>
      </c>
      <c r="I169" s="18">
        <f t="shared" si="44"/>
        <v>27</v>
      </c>
      <c r="K169" s="259">
        <v>157</v>
      </c>
      <c r="L169" s="399" t="s">
        <v>299</v>
      </c>
      <c r="M169" s="399" t="s">
        <v>2273</v>
      </c>
      <c r="N169" s="402" t="s">
        <v>2274</v>
      </c>
      <c r="O169" s="494" t="s">
        <v>2275</v>
      </c>
      <c r="P169" s="334" t="s">
        <v>70</v>
      </c>
      <c r="Q169" s="399" t="s">
        <v>792</v>
      </c>
      <c r="R169" s="457" t="s">
        <v>386</v>
      </c>
    </row>
    <row r="170" spans="1:18" ht="15" customHeight="1" thickTop="1" thickBot="1" x14ac:dyDescent="0.25">
      <c r="A170" s="8">
        <v>144</v>
      </c>
      <c r="B170" s="34" t="s">
        <v>51</v>
      </c>
      <c r="C170" s="331">
        <v>76</v>
      </c>
      <c r="D170" s="37">
        <f t="shared" si="46"/>
        <v>0</v>
      </c>
      <c r="E170" s="36">
        <f t="shared" si="47"/>
        <v>1</v>
      </c>
      <c r="F170" s="18">
        <f t="shared" si="42"/>
        <v>75</v>
      </c>
      <c r="G170" s="331">
        <v>3</v>
      </c>
      <c r="H170" s="18">
        <f t="shared" si="43"/>
        <v>25</v>
      </c>
      <c r="I170" s="18">
        <f t="shared" si="44"/>
        <v>24</v>
      </c>
      <c r="K170" s="259">
        <v>158</v>
      </c>
      <c r="L170" s="399" t="s">
        <v>487</v>
      </c>
      <c r="M170" s="399" t="s">
        <v>2307</v>
      </c>
      <c r="N170" s="402" t="s">
        <v>2308</v>
      </c>
      <c r="O170" s="403" t="s">
        <v>135</v>
      </c>
      <c r="P170" s="411" t="s">
        <v>201</v>
      </c>
      <c r="Q170" s="193"/>
      <c r="R170" s="457" t="s">
        <v>386</v>
      </c>
    </row>
    <row r="171" spans="1:18" ht="15" customHeight="1" thickTop="1" thickBot="1" x14ac:dyDescent="0.25">
      <c r="A171" s="8">
        <v>145</v>
      </c>
      <c r="B171" s="17" t="s">
        <v>50</v>
      </c>
      <c r="C171" s="331">
        <v>27</v>
      </c>
      <c r="D171" s="37">
        <f t="shared" si="46"/>
        <v>0</v>
      </c>
      <c r="E171" s="36">
        <f t="shared" si="47"/>
        <v>0</v>
      </c>
      <c r="F171" s="18">
        <f t="shared" si="42"/>
        <v>27</v>
      </c>
      <c r="G171" s="331">
        <v>1</v>
      </c>
      <c r="H171" s="18">
        <f t="shared" si="43"/>
        <v>27</v>
      </c>
      <c r="I171" s="18">
        <f t="shared" si="44"/>
        <v>6</v>
      </c>
      <c r="K171" s="259">
        <v>159</v>
      </c>
      <c r="L171" s="399" t="s">
        <v>299</v>
      </c>
      <c r="M171" s="399" t="s">
        <v>2385</v>
      </c>
      <c r="N171" s="402" t="s">
        <v>2386</v>
      </c>
      <c r="O171" s="401" t="s">
        <v>74</v>
      </c>
      <c r="P171" s="334" t="s">
        <v>68</v>
      </c>
      <c r="Q171" s="193"/>
      <c r="R171" s="457" t="s">
        <v>386</v>
      </c>
    </row>
    <row r="172" spans="1:18" ht="15" customHeight="1" thickTop="1" thickBot="1" x14ac:dyDescent="0.25">
      <c r="A172" s="8">
        <v>146</v>
      </c>
      <c r="B172" s="33" t="s">
        <v>49</v>
      </c>
      <c r="C172" s="331">
        <v>16</v>
      </c>
      <c r="D172" s="37">
        <f t="shared" si="46"/>
        <v>0</v>
      </c>
      <c r="E172" s="36">
        <f t="shared" si="47"/>
        <v>0</v>
      </c>
      <c r="F172" s="18">
        <f t="shared" si="42"/>
        <v>16</v>
      </c>
      <c r="G172" s="331">
        <v>1</v>
      </c>
      <c r="H172" s="18">
        <f t="shared" si="43"/>
        <v>16</v>
      </c>
      <c r="I172" s="18">
        <f t="shared" si="44"/>
        <v>17</v>
      </c>
      <c r="K172" s="259">
        <v>160</v>
      </c>
      <c r="L172" s="399" t="s">
        <v>299</v>
      </c>
      <c r="M172" s="402" t="s">
        <v>2387</v>
      </c>
      <c r="N172" s="336">
        <v>16706037588</v>
      </c>
      <c r="O172" s="336" t="s">
        <v>54</v>
      </c>
      <c r="P172" s="399" t="s">
        <v>155</v>
      </c>
      <c r="Q172" s="193"/>
      <c r="R172" s="457" t="s">
        <v>386</v>
      </c>
    </row>
    <row r="173" spans="1:18" ht="15" customHeight="1" thickTop="1" thickBot="1" x14ac:dyDescent="0.25">
      <c r="A173" s="8">
        <v>147</v>
      </c>
      <c r="B173" s="17" t="s">
        <v>48</v>
      </c>
      <c r="C173" s="331">
        <v>38</v>
      </c>
      <c r="D173" s="37">
        <f t="shared" si="46"/>
        <v>0</v>
      </c>
      <c r="E173" s="36">
        <f t="shared" si="47"/>
        <v>0</v>
      </c>
      <c r="F173" s="18">
        <f t="shared" si="42"/>
        <v>38</v>
      </c>
      <c r="G173" s="331">
        <v>2</v>
      </c>
      <c r="H173" s="18">
        <f t="shared" si="43"/>
        <v>19</v>
      </c>
      <c r="I173" s="18">
        <f t="shared" si="44"/>
        <v>28</v>
      </c>
      <c r="K173" s="259">
        <v>161</v>
      </c>
      <c r="L173" s="399" t="s">
        <v>487</v>
      </c>
      <c r="M173" s="402" t="s">
        <v>2388</v>
      </c>
      <c r="N173" s="401">
        <v>16461051358</v>
      </c>
      <c r="O173" s="401" t="s">
        <v>176</v>
      </c>
      <c r="P173" s="399" t="s">
        <v>171</v>
      </c>
      <c r="Q173" s="193"/>
      <c r="R173" s="457" t="s">
        <v>386</v>
      </c>
    </row>
    <row r="174" spans="1:18" ht="15" customHeight="1" thickTop="1" thickBot="1" x14ac:dyDescent="0.25">
      <c r="A174" s="8">
        <v>148</v>
      </c>
      <c r="B174" s="17" t="s">
        <v>47</v>
      </c>
      <c r="C174" s="331">
        <v>23</v>
      </c>
      <c r="D174" s="37">
        <f t="shared" si="46"/>
        <v>0</v>
      </c>
      <c r="E174" s="36">
        <f t="shared" si="47"/>
        <v>0</v>
      </c>
      <c r="F174" s="18">
        <f t="shared" si="42"/>
        <v>23</v>
      </c>
      <c r="G174" s="331">
        <v>1</v>
      </c>
      <c r="H174" s="18">
        <f t="shared" si="43"/>
        <v>23</v>
      </c>
      <c r="I174" s="18">
        <f t="shared" si="44"/>
        <v>10</v>
      </c>
      <c r="K174" s="259">
        <v>162</v>
      </c>
      <c r="L174" s="399" t="s">
        <v>494</v>
      </c>
      <c r="M174" s="334" t="s">
        <v>2389</v>
      </c>
      <c r="N174" s="334">
        <v>16441010148</v>
      </c>
      <c r="O174" s="401" t="s">
        <v>2</v>
      </c>
      <c r="P174" s="399" t="s">
        <v>156</v>
      </c>
      <c r="Q174" s="193"/>
      <c r="R174" s="457" t="s">
        <v>386</v>
      </c>
    </row>
    <row r="175" spans="1:18" ht="15" customHeight="1" thickTop="1" thickBot="1" x14ac:dyDescent="0.25">
      <c r="A175" s="8">
        <v>149</v>
      </c>
      <c r="B175" s="17" t="s">
        <v>46</v>
      </c>
      <c r="C175" s="331">
        <v>25</v>
      </c>
      <c r="D175" s="37">
        <f t="shared" si="46"/>
        <v>0</v>
      </c>
      <c r="E175" s="36">
        <f t="shared" si="47"/>
        <v>0</v>
      </c>
      <c r="F175" s="18">
        <f t="shared" si="42"/>
        <v>25</v>
      </c>
      <c r="G175" s="331">
        <v>1</v>
      </c>
      <c r="H175" s="18">
        <f t="shared" si="43"/>
        <v>25</v>
      </c>
      <c r="I175" s="18">
        <f t="shared" si="44"/>
        <v>8</v>
      </c>
      <c r="K175" s="259">
        <v>163</v>
      </c>
      <c r="L175" s="399" t="s">
        <v>266</v>
      </c>
      <c r="M175" s="402" t="s">
        <v>2390</v>
      </c>
      <c r="N175" s="403">
        <v>16506061378</v>
      </c>
      <c r="O175" s="404" t="s">
        <v>105</v>
      </c>
      <c r="P175" s="399" t="s">
        <v>92</v>
      </c>
      <c r="Q175" s="193"/>
      <c r="R175" s="457" t="s">
        <v>386</v>
      </c>
    </row>
    <row r="176" spans="1:18" ht="15" customHeight="1" thickTop="1" thickBot="1" x14ac:dyDescent="0.25">
      <c r="A176" s="8">
        <v>150</v>
      </c>
      <c r="B176" s="17" t="s">
        <v>45</v>
      </c>
      <c r="C176" s="331">
        <v>15</v>
      </c>
      <c r="D176" s="37">
        <f t="shared" si="46"/>
        <v>0</v>
      </c>
      <c r="E176" s="36">
        <f t="shared" si="47"/>
        <v>0</v>
      </c>
      <c r="F176" s="18">
        <f t="shared" si="42"/>
        <v>15</v>
      </c>
      <c r="G176" s="331">
        <v>1</v>
      </c>
      <c r="H176" s="18">
        <f t="shared" si="43"/>
        <v>15</v>
      </c>
      <c r="I176" s="18">
        <f t="shared" si="44"/>
        <v>18</v>
      </c>
      <c r="K176" s="259">
        <v>164</v>
      </c>
      <c r="L176" s="399" t="s">
        <v>487</v>
      </c>
      <c r="M176" s="402" t="s">
        <v>2391</v>
      </c>
      <c r="N176" s="401">
        <v>16751060241</v>
      </c>
      <c r="O176" s="401" t="s">
        <v>170</v>
      </c>
      <c r="P176" s="399" t="s">
        <v>42</v>
      </c>
      <c r="Q176" s="193"/>
      <c r="R176" s="457" t="s">
        <v>386</v>
      </c>
    </row>
    <row r="177" spans="1:18" ht="15" customHeight="1" thickTop="1" thickBot="1" x14ac:dyDescent="0.25">
      <c r="A177" s="8">
        <v>151</v>
      </c>
      <c r="B177" s="33" t="s">
        <v>44</v>
      </c>
      <c r="C177" s="331">
        <v>26</v>
      </c>
      <c r="D177" s="37">
        <f t="shared" si="46"/>
        <v>0</v>
      </c>
      <c r="E177" s="36">
        <f t="shared" si="47"/>
        <v>0</v>
      </c>
      <c r="F177" s="18">
        <f t="shared" si="42"/>
        <v>26</v>
      </c>
      <c r="G177" s="331">
        <v>1</v>
      </c>
      <c r="H177" s="18">
        <f t="shared" si="43"/>
        <v>26</v>
      </c>
      <c r="I177" s="18">
        <f t="shared" si="44"/>
        <v>7</v>
      </c>
      <c r="K177" s="259">
        <v>165</v>
      </c>
      <c r="L177" s="399" t="s">
        <v>494</v>
      </c>
      <c r="M177" s="402" t="s">
        <v>2392</v>
      </c>
      <c r="N177" s="401">
        <v>16569013873</v>
      </c>
      <c r="O177" s="404" t="s">
        <v>149</v>
      </c>
      <c r="P177" s="399" t="s">
        <v>142</v>
      </c>
      <c r="Q177" s="193"/>
      <c r="R177" s="457" t="s">
        <v>386</v>
      </c>
    </row>
    <row r="178" spans="1:18" ht="15" customHeight="1" thickTop="1" thickBot="1" x14ac:dyDescent="0.25">
      <c r="A178" s="8">
        <v>152</v>
      </c>
      <c r="B178" s="48" t="s">
        <v>43</v>
      </c>
      <c r="C178" s="331">
        <v>17</v>
      </c>
      <c r="D178" s="37">
        <f t="shared" si="46"/>
        <v>0</v>
      </c>
      <c r="E178" s="36">
        <f t="shared" si="47"/>
        <v>0</v>
      </c>
      <c r="F178" s="18">
        <f t="shared" si="42"/>
        <v>17</v>
      </c>
      <c r="G178" s="331">
        <v>1</v>
      </c>
      <c r="H178" s="18">
        <f t="shared" si="43"/>
        <v>17</v>
      </c>
      <c r="I178" s="18">
        <f t="shared" si="44"/>
        <v>16</v>
      </c>
      <c r="K178" s="259">
        <v>166</v>
      </c>
      <c r="L178" s="399" t="s">
        <v>494</v>
      </c>
      <c r="M178" s="402" t="s">
        <v>2393</v>
      </c>
      <c r="N178" s="401">
        <v>16440045303</v>
      </c>
      <c r="O178" s="403" t="s">
        <v>150</v>
      </c>
      <c r="P178" s="399" t="s">
        <v>142</v>
      </c>
      <c r="Q178" s="193"/>
      <c r="R178" s="457" t="s">
        <v>386</v>
      </c>
    </row>
    <row r="179" spans="1:18" ht="15" customHeight="1" thickTop="1" x14ac:dyDescent="0.2">
      <c r="A179" s="22"/>
      <c r="B179" s="172" t="s">
        <v>193</v>
      </c>
      <c r="C179" s="348">
        <f>SUM(C168:C178)</f>
        <v>318</v>
      </c>
      <c r="D179" s="348">
        <f t="shared" ref="D179:I179" si="48">SUM(D168:D178)</f>
        <v>0</v>
      </c>
      <c r="E179" s="348">
        <f t="shared" si="48"/>
        <v>1</v>
      </c>
      <c r="F179" s="348">
        <f t="shared" si="48"/>
        <v>317</v>
      </c>
      <c r="G179" s="348">
        <f t="shared" si="48"/>
        <v>15</v>
      </c>
      <c r="H179" s="348">
        <f t="shared" si="48"/>
        <v>228.5</v>
      </c>
      <c r="I179" s="348">
        <f t="shared" si="48"/>
        <v>178</v>
      </c>
      <c r="K179" s="259">
        <v>167</v>
      </c>
      <c r="L179" s="399" t="s">
        <v>299</v>
      </c>
      <c r="M179" s="402" t="s">
        <v>2394</v>
      </c>
      <c r="N179" s="401">
        <v>16526045200</v>
      </c>
      <c r="O179" s="401" t="s">
        <v>72</v>
      </c>
      <c r="P179" s="25" t="s">
        <v>69</v>
      </c>
      <c r="Q179" s="193"/>
      <c r="R179" s="478" t="s">
        <v>886</v>
      </c>
    </row>
    <row r="180" spans="1:18" ht="15" customHeight="1" thickBot="1" x14ac:dyDescent="0.25">
      <c r="A180" s="8">
        <v>153</v>
      </c>
      <c r="B180" s="71" t="s">
        <v>42</v>
      </c>
      <c r="C180" s="331">
        <v>105</v>
      </c>
      <c r="D180" s="37">
        <f t="shared" ref="D180:D201" si="49">COUNTIF(P$12:P$10001,B180)</f>
        <v>2</v>
      </c>
      <c r="E180" s="36">
        <f t="shared" ref="E180:E201" si="50">COUNTIF(O$12:O$10001,B180)</f>
        <v>2</v>
      </c>
      <c r="F180" s="18">
        <f t="shared" si="42"/>
        <v>105</v>
      </c>
      <c r="G180" s="331">
        <v>4</v>
      </c>
      <c r="H180" s="18">
        <f t="shared" si="43"/>
        <v>26.25</v>
      </c>
      <c r="I180" s="18">
        <f t="shared" si="44"/>
        <v>27</v>
      </c>
      <c r="K180" s="259">
        <v>168</v>
      </c>
      <c r="L180" s="399" t="s">
        <v>259</v>
      </c>
      <c r="M180" s="400" t="s">
        <v>2395</v>
      </c>
      <c r="N180" s="334">
        <v>16475033607</v>
      </c>
      <c r="O180" s="401" t="s">
        <v>109</v>
      </c>
      <c r="P180" s="399" t="s">
        <v>119</v>
      </c>
      <c r="Q180" s="193"/>
      <c r="R180" s="457" t="s">
        <v>386</v>
      </c>
    </row>
    <row r="181" spans="1:18" ht="15" customHeight="1" thickTop="1" thickBot="1" x14ac:dyDescent="0.25">
      <c r="A181" s="16">
        <v>154</v>
      </c>
      <c r="B181" s="25" t="s">
        <v>41</v>
      </c>
      <c r="C181" s="331">
        <v>86</v>
      </c>
      <c r="D181" s="37">
        <f t="shared" si="49"/>
        <v>0</v>
      </c>
      <c r="E181" s="36">
        <f t="shared" si="50"/>
        <v>0</v>
      </c>
      <c r="F181" s="18">
        <f t="shared" si="42"/>
        <v>86</v>
      </c>
      <c r="G181" s="331">
        <v>3</v>
      </c>
      <c r="H181" s="18">
        <f t="shared" si="43"/>
        <v>28.666666666666668</v>
      </c>
      <c r="I181" s="18">
        <f t="shared" si="44"/>
        <v>12.999999999999996</v>
      </c>
      <c r="K181" s="259">
        <v>169</v>
      </c>
      <c r="L181" s="399" t="s">
        <v>1706</v>
      </c>
      <c r="M181" s="402" t="s">
        <v>2396</v>
      </c>
      <c r="N181" s="401">
        <v>16644058531</v>
      </c>
      <c r="O181" s="401" t="s">
        <v>22</v>
      </c>
      <c r="P181" s="399" t="s">
        <v>34</v>
      </c>
      <c r="Q181" s="193"/>
      <c r="R181" s="457" t="s">
        <v>386</v>
      </c>
    </row>
    <row r="182" spans="1:18" ht="15" customHeight="1" thickTop="1" thickBot="1" x14ac:dyDescent="0.25">
      <c r="A182" s="14">
        <v>155</v>
      </c>
      <c r="B182" s="17" t="s">
        <v>40</v>
      </c>
      <c r="C182" s="331">
        <v>67</v>
      </c>
      <c r="D182" s="37">
        <f t="shared" si="49"/>
        <v>0</v>
      </c>
      <c r="E182" s="36">
        <f t="shared" si="50"/>
        <v>0</v>
      </c>
      <c r="F182" s="18">
        <f t="shared" si="42"/>
        <v>67</v>
      </c>
      <c r="G182" s="331">
        <v>3</v>
      </c>
      <c r="H182" s="18">
        <f t="shared" si="43"/>
        <v>22.333333333333332</v>
      </c>
      <c r="I182" s="18">
        <f t="shared" si="44"/>
        <v>32</v>
      </c>
      <c r="K182" s="259">
        <v>170</v>
      </c>
      <c r="L182" s="414" t="s">
        <v>275</v>
      </c>
      <c r="M182" s="414" t="s">
        <v>2446</v>
      </c>
      <c r="N182" s="413" t="s">
        <v>2447</v>
      </c>
      <c r="O182" s="334" t="s">
        <v>94</v>
      </c>
      <c r="P182" s="334" t="s">
        <v>96</v>
      </c>
      <c r="Q182" s="193"/>
      <c r="R182" s="457" t="s">
        <v>386</v>
      </c>
    </row>
    <row r="183" spans="1:18" ht="15" customHeight="1" thickTop="1" thickBot="1" x14ac:dyDescent="0.25">
      <c r="A183" s="14">
        <v>156</v>
      </c>
      <c r="B183" s="17" t="s">
        <v>39</v>
      </c>
      <c r="C183" s="331">
        <v>70</v>
      </c>
      <c r="D183" s="37">
        <f t="shared" si="49"/>
        <v>0</v>
      </c>
      <c r="E183" s="36">
        <f t="shared" si="50"/>
        <v>0</v>
      </c>
      <c r="F183" s="18">
        <f t="shared" si="42"/>
        <v>70</v>
      </c>
      <c r="G183" s="331">
        <v>3</v>
      </c>
      <c r="H183" s="18">
        <f t="shared" si="43"/>
        <v>23.333333333333332</v>
      </c>
      <c r="I183" s="18">
        <f t="shared" si="44"/>
        <v>29.000000000000004</v>
      </c>
      <c r="K183" s="259">
        <v>171</v>
      </c>
      <c r="L183" s="414" t="s">
        <v>299</v>
      </c>
      <c r="M183" s="399" t="s">
        <v>2448</v>
      </c>
      <c r="N183" s="400" t="s">
        <v>2449</v>
      </c>
      <c r="O183" s="221" t="s">
        <v>135</v>
      </c>
      <c r="P183" s="334" t="s">
        <v>9</v>
      </c>
      <c r="Q183" s="193"/>
      <c r="R183" s="457" t="s">
        <v>386</v>
      </c>
    </row>
    <row r="184" spans="1:18" ht="15" customHeight="1" thickTop="1" thickBot="1" x14ac:dyDescent="0.25">
      <c r="A184" s="152">
        <v>157</v>
      </c>
      <c r="B184" s="25" t="s">
        <v>38</v>
      </c>
      <c r="C184" s="331">
        <v>153</v>
      </c>
      <c r="D184" s="37">
        <f t="shared" si="49"/>
        <v>0</v>
      </c>
      <c r="E184" s="36">
        <f t="shared" si="50"/>
        <v>2</v>
      </c>
      <c r="F184" s="18">
        <f t="shared" si="42"/>
        <v>151</v>
      </c>
      <c r="G184" s="331">
        <v>4</v>
      </c>
      <c r="H184" s="18">
        <f t="shared" si="43"/>
        <v>37.75</v>
      </c>
      <c r="I184" s="18">
        <f t="shared" si="44"/>
        <v>-19</v>
      </c>
      <c r="K184" s="259">
        <v>172</v>
      </c>
      <c r="L184" s="414" t="s">
        <v>255</v>
      </c>
      <c r="M184" s="399" t="s">
        <v>2450</v>
      </c>
      <c r="N184" s="400" t="s">
        <v>2451</v>
      </c>
      <c r="O184" s="334" t="s">
        <v>139</v>
      </c>
      <c r="P184" s="334" t="s">
        <v>138</v>
      </c>
      <c r="Q184" s="193"/>
      <c r="R184" s="457" t="s">
        <v>386</v>
      </c>
    </row>
    <row r="185" spans="1:18" ht="15" customHeight="1" thickTop="1" thickBot="1" x14ac:dyDescent="0.25">
      <c r="A185" s="14">
        <v>158</v>
      </c>
      <c r="B185" s="17" t="s">
        <v>37</v>
      </c>
      <c r="C185" s="331">
        <v>50</v>
      </c>
      <c r="D185" s="37">
        <f t="shared" si="49"/>
        <v>0</v>
      </c>
      <c r="E185" s="36">
        <f t="shared" si="50"/>
        <v>0</v>
      </c>
      <c r="F185" s="18">
        <f t="shared" si="42"/>
        <v>50</v>
      </c>
      <c r="G185" s="331">
        <v>2</v>
      </c>
      <c r="H185" s="18">
        <f t="shared" si="43"/>
        <v>25</v>
      </c>
      <c r="I185" s="18">
        <f t="shared" si="44"/>
        <v>16</v>
      </c>
      <c r="K185" s="259">
        <v>173</v>
      </c>
      <c r="L185" s="399" t="s">
        <v>266</v>
      </c>
      <c r="M185" s="399" t="s">
        <v>2452</v>
      </c>
      <c r="N185" s="400" t="s">
        <v>2453</v>
      </c>
      <c r="O185" s="167" t="s">
        <v>105</v>
      </c>
      <c r="P185" s="334" t="s">
        <v>26</v>
      </c>
      <c r="Q185" s="193"/>
      <c r="R185" s="457" t="s">
        <v>386</v>
      </c>
    </row>
    <row r="186" spans="1:18" ht="15" customHeight="1" thickTop="1" thickBot="1" x14ac:dyDescent="0.25">
      <c r="A186" s="8">
        <v>159</v>
      </c>
      <c r="B186" s="17" t="s">
        <v>36</v>
      </c>
      <c r="C186" s="331">
        <v>38</v>
      </c>
      <c r="D186" s="37">
        <f t="shared" si="49"/>
        <v>0</v>
      </c>
      <c r="E186" s="36">
        <f t="shared" si="50"/>
        <v>0</v>
      </c>
      <c r="F186" s="18">
        <f t="shared" si="42"/>
        <v>38</v>
      </c>
      <c r="G186" s="331">
        <v>2</v>
      </c>
      <c r="H186" s="18">
        <f t="shared" si="43"/>
        <v>19</v>
      </c>
      <c r="I186" s="18">
        <f t="shared" si="44"/>
        <v>28</v>
      </c>
      <c r="K186" s="259">
        <v>174</v>
      </c>
      <c r="L186" s="399" t="s">
        <v>1980</v>
      </c>
      <c r="M186" s="399" t="s">
        <v>2454</v>
      </c>
      <c r="N186" s="400" t="s">
        <v>2455</v>
      </c>
      <c r="O186" s="334" t="s">
        <v>10</v>
      </c>
      <c r="P186" s="334" t="s">
        <v>155</v>
      </c>
      <c r="Q186" s="193"/>
      <c r="R186" s="457" t="s">
        <v>386</v>
      </c>
    </row>
    <row r="187" spans="1:18" ht="15" customHeight="1" thickTop="1" thickBot="1" x14ac:dyDescent="0.25">
      <c r="A187" s="8">
        <v>160</v>
      </c>
      <c r="B187" s="17" t="s">
        <v>35</v>
      </c>
      <c r="C187" s="331">
        <v>110</v>
      </c>
      <c r="D187" s="37">
        <f t="shared" si="49"/>
        <v>0</v>
      </c>
      <c r="E187" s="36">
        <f t="shared" si="50"/>
        <v>0</v>
      </c>
      <c r="F187" s="18">
        <f t="shared" si="42"/>
        <v>110</v>
      </c>
      <c r="G187" s="331">
        <v>4</v>
      </c>
      <c r="H187" s="18">
        <f t="shared" si="43"/>
        <v>27.5</v>
      </c>
      <c r="I187" s="18">
        <f t="shared" si="44"/>
        <v>22</v>
      </c>
      <c r="K187" s="259">
        <v>175</v>
      </c>
      <c r="L187" s="399" t="s">
        <v>494</v>
      </c>
      <c r="M187" s="399" t="s">
        <v>2456</v>
      </c>
      <c r="N187" s="400" t="s">
        <v>2457</v>
      </c>
      <c r="O187" s="329" t="s">
        <v>147</v>
      </c>
      <c r="P187" s="329" t="s">
        <v>142</v>
      </c>
      <c r="Q187" s="193"/>
      <c r="R187" s="457" t="s">
        <v>386</v>
      </c>
    </row>
    <row r="188" spans="1:18" ht="15" customHeight="1" thickTop="1" thickBot="1" x14ac:dyDescent="0.25">
      <c r="A188" s="8">
        <v>161</v>
      </c>
      <c r="B188" s="17" t="s">
        <v>34</v>
      </c>
      <c r="C188" s="331">
        <v>49</v>
      </c>
      <c r="D188" s="37">
        <f t="shared" si="49"/>
        <v>2</v>
      </c>
      <c r="E188" s="36">
        <f t="shared" si="50"/>
        <v>0</v>
      </c>
      <c r="F188" s="18">
        <f t="shared" si="42"/>
        <v>51</v>
      </c>
      <c r="G188" s="331">
        <v>2</v>
      </c>
      <c r="H188" s="18">
        <f t="shared" si="43"/>
        <v>25.5</v>
      </c>
      <c r="I188" s="18">
        <f t="shared" si="44"/>
        <v>15</v>
      </c>
      <c r="K188" s="259">
        <v>176</v>
      </c>
      <c r="L188" s="399" t="s">
        <v>275</v>
      </c>
      <c r="M188" s="399" t="s">
        <v>2458</v>
      </c>
      <c r="N188" s="433" t="s">
        <v>2459</v>
      </c>
      <c r="O188" s="334" t="s">
        <v>94</v>
      </c>
      <c r="P188" s="221" t="s">
        <v>89</v>
      </c>
      <c r="Q188" s="193"/>
      <c r="R188" s="457" t="s">
        <v>386</v>
      </c>
    </row>
    <row r="189" spans="1:18" ht="15" customHeight="1" thickTop="1" thickBot="1" x14ac:dyDescent="0.25">
      <c r="A189" s="8">
        <v>162</v>
      </c>
      <c r="B189" s="17" t="s">
        <v>33</v>
      </c>
      <c r="C189" s="331">
        <v>23</v>
      </c>
      <c r="D189" s="37">
        <f t="shared" si="49"/>
        <v>1</v>
      </c>
      <c r="E189" s="36">
        <f t="shared" si="50"/>
        <v>0</v>
      </c>
      <c r="F189" s="18">
        <f t="shared" si="42"/>
        <v>24</v>
      </c>
      <c r="G189" s="331">
        <v>1</v>
      </c>
      <c r="H189" s="18">
        <f t="shared" si="43"/>
        <v>24</v>
      </c>
      <c r="I189" s="18">
        <f t="shared" si="44"/>
        <v>9</v>
      </c>
      <c r="K189" s="259">
        <v>177</v>
      </c>
      <c r="L189" s="399" t="s">
        <v>487</v>
      </c>
      <c r="M189" s="399" t="s">
        <v>2460</v>
      </c>
      <c r="N189" s="400" t="s">
        <v>2461</v>
      </c>
      <c r="O189" s="334" t="s">
        <v>167</v>
      </c>
      <c r="P189" s="334" t="s">
        <v>143</v>
      </c>
      <c r="Q189" s="193"/>
      <c r="R189" s="457" t="s">
        <v>386</v>
      </c>
    </row>
    <row r="190" spans="1:18" ht="15" customHeight="1" thickTop="1" thickBot="1" x14ac:dyDescent="0.25">
      <c r="A190" s="8">
        <v>163</v>
      </c>
      <c r="B190" s="17" t="s">
        <v>32</v>
      </c>
      <c r="C190" s="331">
        <v>11</v>
      </c>
      <c r="D190" s="37">
        <f t="shared" si="49"/>
        <v>0</v>
      </c>
      <c r="E190" s="36">
        <f t="shared" si="50"/>
        <v>0</v>
      </c>
      <c r="F190" s="18">
        <f t="shared" si="42"/>
        <v>11</v>
      </c>
      <c r="G190" s="331">
        <v>1</v>
      </c>
      <c r="H190" s="18">
        <f t="shared" si="43"/>
        <v>11</v>
      </c>
      <c r="I190" s="18">
        <f t="shared" si="44"/>
        <v>22</v>
      </c>
      <c r="K190" s="259">
        <v>178</v>
      </c>
      <c r="L190" s="399" t="s">
        <v>299</v>
      </c>
      <c r="M190" s="399" t="s">
        <v>2510</v>
      </c>
      <c r="N190" s="402" t="s">
        <v>2511</v>
      </c>
      <c r="O190" s="334" t="s">
        <v>69</v>
      </c>
      <c r="P190" s="401" t="s">
        <v>55</v>
      </c>
      <c r="Q190" s="436" t="s">
        <v>1449</v>
      </c>
      <c r="R190" s="457" t="s">
        <v>386</v>
      </c>
    </row>
    <row r="191" spans="1:18" ht="15" customHeight="1" thickTop="1" thickBot="1" x14ac:dyDescent="0.25">
      <c r="A191" s="8">
        <v>164</v>
      </c>
      <c r="B191" s="17" t="s">
        <v>31</v>
      </c>
      <c r="C191" s="331">
        <v>29</v>
      </c>
      <c r="D191" s="37">
        <f t="shared" si="49"/>
        <v>0</v>
      </c>
      <c r="E191" s="36">
        <f t="shared" si="50"/>
        <v>0</v>
      </c>
      <c r="F191" s="18">
        <f t="shared" si="42"/>
        <v>29</v>
      </c>
      <c r="G191" s="331">
        <v>1</v>
      </c>
      <c r="H191" s="18">
        <f t="shared" si="43"/>
        <v>29</v>
      </c>
      <c r="I191" s="18">
        <f t="shared" si="44"/>
        <v>4</v>
      </c>
      <c r="K191" s="259">
        <v>179</v>
      </c>
      <c r="L191" s="399" t="s">
        <v>234</v>
      </c>
      <c r="M191" s="399" t="s">
        <v>2512</v>
      </c>
      <c r="N191" s="402" t="s">
        <v>2513</v>
      </c>
      <c r="O191" s="334" t="s">
        <v>141</v>
      </c>
      <c r="P191" s="336" t="s">
        <v>160</v>
      </c>
      <c r="Q191" s="399"/>
      <c r="R191" s="457" t="s">
        <v>386</v>
      </c>
    </row>
    <row r="192" spans="1:18" ht="15" customHeight="1" thickTop="1" thickBot="1" x14ac:dyDescent="0.25">
      <c r="A192" s="8">
        <v>165</v>
      </c>
      <c r="B192" s="17" t="s">
        <v>30</v>
      </c>
      <c r="C192" s="331">
        <v>22</v>
      </c>
      <c r="D192" s="37">
        <f t="shared" si="49"/>
        <v>0</v>
      </c>
      <c r="E192" s="36">
        <f t="shared" si="50"/>
        <v>0</v>
      </c>
      <c r="F192" s="18">
        <f t="shared" si="42"/>
        <v>22</v>
      </c>
      <c r="G192" s="331">
        <v>1</v>
      </c>
      <c r="H192" s="18">
        <f t="shared" si="43"/>
        <v>22</v>
      </c>
      <c r="I192" s="18">
        <f t="shared" si="44"/>
        <v>11</v>
      </c>
      <c r="K192" s="259">
        <v>180</v>
      </c>
      <c r="L192" s="399" t="s">
        <v>234</v>
      </c>
      <c r="M192" s="399" t="s">
        <v>2514</v>
      </c>
      <c r="N192" s="402" t="s">
        <v>2515</v>
      </c>
      <c r="O192" s="406" t="s">
        <v>390</v>
      </c>
      <c r="P192" s="336" t="s">
        <v>166</v>
      </c>
      <c r="Q192" s="399"/>
      <c r="R192" s="22" t="s">
        <v>160</v>
      </c>
    </row>
    <row r="193" spans="1:18" ht="15" customHeight="1" thickTop="1" thickBot="1" x14ac:dyDescent="0.25">
      <c r="A193" s="8">
        <v>166</v>
      </c>
      <c r="B193" s="17" t="s">
        <v>29</v>
      </c>
      <c r="C193" s="331">
        <v>77</v>
      </c>
      <c r="D193" s="37">
        <f t="shared" si="49"/>
        <v>0</v>
      </c>
      <c r="E193" s="36">
        <f t="shared" si="50"/>
        <v>0</v>
      </c>
      <c r="F193" s="18">
        <f t="shared" si="42"/>
        <v>77</v>
      </c>
      <c r="G193" s="331">
        <v>3</v>
      </c>
      <c r="H193" s="18">
        <f t="shared" si="43"/>
        <v>25.666666666666668</v>
      </c>
      <c r="I193" s="18">
        <f t="shared" si="44"/>
        <v>21.999999999999996</v>
      </c>
      <c r="K193" s="259">
        <v>181</v>
      </c>
      <c r="L193" s="399" t="s">
        <v>234</v>
      </c>
      <c r="M193" s="399" t="s">
        <v>2516</v>
      </c>
      <c r="N193" s="402" t="s">
        <v>2517</v>
      </c>
      <c r="O193" s="401" t="s">
        <v>155</v>
      </c>
      <c r="P193" s="401" t="s">
        <v>173</v>
      </c>
      <c r="Q193" s="399" t="s">
        <v>792</v>
      </c>
      <c r="R193" s="457" t="s">
        <v>386</v>
      </c>
    </row>
    <row r="194" spans="1:18" ht="15" customHeight="1" thickTop="1" thickBot="1" x14ac:dyDescent="0.25">
      <c r="A194" s="8">
        <v>167</v>
      </c>
      <c r="B194" s="17" t="s">
        <v>28</v>
      </c>
      <c r="C194" s="331">
        <v>36</v>
      </c>
      <c r="D194" s="37">
        <f t="shared" si="49"/>
        <v>0</v>
      </c>
      <c r="E194" s="36">
        <f t="shared" si="50"/>
        <v>0</v>
      </c>
      <c r="F194" s="18">
        <f t="shared" si="42"/>
        <v>36</v>
      </c>
      <c r="G194" s="331">
        <v>2</v>
      </c>
      <c r="H194" s="18">
        <f t="shared" si="43"/>
        <v>18</v>
      </c>
      <c r="I194" s="18">
        <f t="shared" si="44"/>
        <v>30</v>
      </c>
      <c r="K194" s="259">
        <v>182</v>
      </c>
      <c r="L194" s="399" t="s">
        <v>383</v>
      </c>
      <c r="M194" s="399" t="s">
        <v>962</v>
      </c>
      <c r="N194" s="402" t="s">
        <v>963</v>
      </c>
      <c r="O194" s="289" t="s">
        <v>148</v>
      </c>
      <c r="P194" s="401" t="s">
        <v>143</v>
      </c>
      <c r="Q194" s="399" t="s">
        <v>792</v>
      </c>
      <c r="R194" s="339" t="s">
        <v>386</v>
      </c>
    </row>
    <row r="195" spans="1:18" ht="15" customHeight="1" thickTop="1" thickBot="1" x14ac:dyDescent="0.35">
      <c r="A195" s="14">
        <v>168</v>
      </c>
      <c r="B195" s="17" t="s">
        <v>27</v>
      </c>
      <c r="C195" s="331">
        <v>10</v>
      </c>
      <c r="D195" s="37">
        <f t="shared" si="49"/>
        <v>0</v>
      </c>
      <c r="E195" s="36">
        <f t="shared" si="50"/>
        <v>0</v>
      </c>
      <c r="F195" s="18">
        <f t="shared" si="42"/>
        <v>10</v>
      </c>
      <c r="G195" s="331">
        <v>1</v>
      </c>
      <c r="H195" s="18">
        <f t="shared" si="43"/>
        <v>10</v>
      </c>
      <c r="I195" s="18">
        <f t="shared" si="44"/>
        <v>23</v>
      </c>
      <c r="K195" s="259">
        <v>183</v>
      </c>
      <c r="L195" s="334" t="s">
        <v>634</v>
      </c>
      <c r="M195" s="219" t="s">
        <v>2547</v>
      </c>
      <c r="N195" s="498" t="s">
        <v>2548</v>
      </c>
      <c r="O195" s="30" t="s">
        <v>162</v>
      </c>
      <c r="P195" s="65" t="s">
        <v>366</v>
      </c>
      <c r="Q195" s="329"/>
      <c r="R195" s="457" t="s">
        <v>386</v>
      </c>
    </row>
    <row r="196" spans="1:18" ht="15" customHeight="1" thickTop="1" thickBot="1" x14ac:dyDescent="0.25">
      <c r="A196" s="14">
        <v>169</v>
      </c>
      <c r="B196" s="17" t="s">
        <v>26</v>
      </c>
      <c r="C196" s="331">
        <v>68</v>
      </c>
      <c r="D196" s="37">
        <f t="shared" si="49"/>
        <v>1</v>
      </c>
      <c r="E196" s="36">
        <f t="shared" si="50"/>
        <v>0</v>
      </c>
      <c r="F196" s="18">
        <f t="shared" si="42"/>
        <v>69</v>
      </c>
      <c r="G196" s="331">
        <v>3</v>
      </c>
      <c r="H196" s="18">
        <f t="shared" si="43"/>
        <v>23</v>
      </c>
      <c r="I196" s="18">
        <f t="shared" si="44"/>
        <v>30</v>
      </c>
      <c r="K196" s="259">
        <v>184</v>
      </c>
      <c r="L196" s="489" t="s">
        <v>299</v>
      </c>
      <c r="M196" s="399" t="s">
        <v>2576</v>
      </c>
      <c r="N196" s="400" t="s">
        <v>2577</v>
      </c>
      <c r="O196" s="401" t="s">
        <v>74</v>
      </c>
      <c r="P196" s="334" t="s">
        <v>68</v>
      </c>
      <c r="Q196" s="399"/>
      <c r="R196" s="457" t="s">
        <v>386</v>
      </c>
    </row>
    <row r="197" spans="1:18" ht="15" customHeight="1" thickTop="1" thickBot="1" x14ac:dyDescent="0.25">
      <c r="A197" s="14">
        <v>170</v>
      </c>
      <c r="B197" s="17" t="s">
        <v>25</v>
      </c>
      <c r="C197" s="331">
        <v>52</v>
      </c>
      <c r="D197" s="37">
        <f t="shared" si="49"/>
        <v>0</v>
      </c>
      <c r="E197" s="36">
        <f t="shared" si="50"/>
        <v>0</v>
      </c>
      <c r="F197" s="18">
        <f t="shared" si="42"/>
        <v>52</v>
      </c>
      <c r="G197" s="331">
        <v>2</v>
      </c>
      <c r="H197" s="18">
        <f t="shared" si="43"/>
        <v>26</v>
      </c>
      <c r="I197" s="18">
        <f t="shared" si="44"/>
        <v>14</v>
      </c>
      <c r="K197" s="259">
        <v>185</v>
      </c>
      <c r="L197" s="489" t="s">
        <v>2612</v>
      </c>
      <c r="M197" s="399" t="s">
        <v>2645</v>
      </c>
      <c r="N197" s="402" t="s">
        <v>2646</v>
      </c>
      <c r="O197" s="404" t="s">
        <v>153</v>
      </c>
      <c r="P197" s="403" t="s">
        <v>187</v>
      </c>
      <c r="Q197" s="193"/>
      <c r="R197" s="457" t="s">
        <v>386</v>
      </c>
    </row>
    <row r="198" spans="1:18" ht="15" customHeight="1" thickTop="1" thickBot="1" x14ac:dyDescent="0.25">
      <c r="A198" s="8">
        <v>171</v>
      </c>
      <c r="B198" s="17" t="s">
        <v>24</v>
      </c>
      <c r="C198" s="331">
        <v>33</v>
      </c>
      <c r="D198" s="37">
        <f t="shared" si="49"/>
        <v>0</v>
      </c>
      <c r="E198" s="36">
        <f t="shared" si="50"/>
        <v>0</v>
      </c>
      <c r="F198" s="18">
        <f t="shared" si="42"/>
        <v>33</v>
      </c>
      <c r="G198" s="331">
        <v>1</v>
      </c>
      <c r="H198" s="18">
        <f t="shared" si="43"/>
        <v>33</v>
      </c>
      <c r="I198" s="18">
        <f t="shared" si="44"/>
        <v>0</v>
      </c>
      <c r="K198" s="259">
        <v>186</v>
      </c>
      <c r="L198" s="399" t="s">
        <v>2612</v>
      </c>
      <c r="M198" s="399" t="s">
        <v>2647</v>
      </c>
      <c r="N198" s="402" t="s">
        <v>2648</v>
      </c>
      <c r="O198" s="404" t="s">
        <v>153</v>
      </c>
      <c r="P198" s="403" t="s">
        <v>187</v>
      </c>
      <c r="Q198" s="193"/>
      <c r="R198" s="457" t="s">
        <v>386</v>
      </c>
    </row>
    <row r="199" spans="1:18" ht="15" customHeight="1" thickTop="1" thickBot="1" x14ac:dyDescent="0.25">
      <c r="A199" s="8">
        <v>172</v>
      </c>
      <c r="B199" s="17" t="s">
        <v>23</v>
      </c>
      <c r="C199" s="331">
        <v>52</v>
      </c>
      <c r="D199" s="37">
        <f t="shared" si="49"/>
        <v>0</v>
      </c>
      <c r="E199" s="36">
        <f t="shared" si="50"/>
        <v>0</v>
      </c>
      <c r="F199" s="18">
        <f t="shared" si="42"/>
        <v>52</v>
      </c>
      <c r="G199" s="331">
        <v>2</v>
      </c>
      <c r="H199" s="18">
        <f t="shared" si="43"/>
        <v>26</v>
      </c>
      <c r="I199" s="18">
        <f t="shared" si="44"/>
        <v>14</v>
      </c>
      <c r="K199" s="259">
        <v>187</v>
      </c>
      <c r="L199" s="399" t="s">
        <v>2612</v>
      </c>
      <c r="M199" s="399" t="s">
        <v>2649</v>
      </c>
      <c r="N199" s="402" t="s">
        <v>2650</v>
      </c>
      <c r="O199" s="403" t="s">
        <v>187</v>
      </c>
      <c r="P199" s="65" t="s">
        <v>366</v>
      </c>
      <c r="Q199" s="193"/>
      <c r="R199" s="457" t="s">
        <v>386</v>
      </c>
    </row>
    <row r="200" spans="1:18" ht="15" customHeight="1" thickTop="1" thickBot="1" x14ac:dyDescent="0.25">
      <c r="A200" s="8">
        <v>173</v>
      </c>
      <c r="B200" s="17" t="s">
        <v>22</v>
      </c>
      <c r="C200" s="331">
        <v>32</v>
      </c>
      <c r="D200" s="37">
        <f t="shared" si="49"/>
        <v>0</v>
      </c>
      <c r="E200" s="36">
        <f t="shared" si="50"/>
        <v>1</v>
      </c>
      <c r="F200" s="18">
        <f t="shared" si="42"/>
        <v>31</v>
      </c>
      <c r="G200" s="331">
        <v>1</v>
      </c>
      <c r="H200" s="18">
        <f t="shared" si="43"/>
        <v>31</v>
      </c>
      <c r="I200" s="18">
        <f t="shared" si="44"/>
        <v>2</v>
      </c>
      <c r="K200" s="259">
        <v>188</v>
      </c>
      <c r="L200" s="399" t="s">
        <v>255</v>
      </c>
      <c r="M200" s="399" t="s">
        <v>2651</v>
      </c>
      <c r="N200" s="400" t="s">
        <v>2652</v>
      </c>
      <c r="O200" s="289" t="s">
        <v>147</v>
      </c>
      <c r="P200" s="401" t="s">
        <v>138</v>
      </c>
      <c r="Q200" s="193"/>
      <c r="R200" s="457" t="s">
        <v>386</v>
      </c>
    </row>
    <row r="201" spans="1:18" ht="15" customHeight="1" thickTop="1" thickBot="1" x14ac:dyDescent="0.25">
      <c r="A201" s="8">
        <v>174</v>
      </c>
      <c r="B201" s="26" t="s">
        <v>21</v>
      </c>
      <c r="C201" s="331">
        <v>14</v>
      </c>
      <c r="D201" s="37">
        <f t="shared" si="49"/>
        <v>0</v>
      </c>
      <c r="E201" s="36">
        <f t="shared" si="50"/>
        <v>0</v>
      </c>
      <c r="F201" s="18">
        <f t="shared" si="42"/>
        <v>14</v>
      </c>
      <c r="G201" s="331">
        <v>1</v>
      </c>
      <c r="H201" s="18">
        <f t="shared" si="43"/>
        <v>14</v>
      </c>
      <c r="I201" s="18">
        <f t="shared" si="44"/>
        <v>19</v>
      </c>
      <c r="K201" s="259">
        <v>189</v>
      </c>
      <c r="L201" s="399" t="s">
        <v>487</v>
      </c>
      <c r="M201" s="399" t="s">
        <v>2653</v>
      </c>
      <c r="N201" s="402" t="s">
        <v>2654</v>
      </c>
      <c r="O201" s="401" t="s">
        <v>138</v>
      </c>
      <c r="P201" s="411" t="s">
        <v>201</v>
      </c>
      <c r="Q201" s="193"/>
      <c r="R201" s="457" t="s">
        <v>386</v>
      </c>
    </row>
    <row r="202" spans="1:18" ht="15" customHeight="1" thickTop="1" x14ac:dyDescent="0.2">
      <c r="A202" s="14"/>
      <c r="B202" s="20" t="s">
        <v>193</v>
      </c>
      <c r="C202" s="348">
        <f>SUM(C180:C201)</f>
        <v>1187</v>
      </c>
      <c r="D202" s="348">
        <f t="shared" ref="D202:I202" si="51">SUM(D180:D201)</f>
        <v>6</v>
      </c>
      <c r="E202" s="348">
        <f t="shared" si="51"/>
        <v>5</v>
      </c>
      <c r="F202" s="348">
        <f t="shared" si="51"/>
        <v>1188</v>
      </c>
      <c r="G202" s="348">
        <f t="shared" si="51"/>
        <v>47</v>
      </c>
      <c r="H202" s="348">
        <f t="shared" si="51"/>
        <v>528</v>
      </c>
      <c r="I202" s="348">
        <f t="shared" si="51"/>
        <v>363</v>
      </c>
      <c r="K202" s="259">
        <v>190</v>
      </c>
      <c r="L202" s="489" t="s">
        <v>275</v>
      </c>
      <c r="M202" s="399" t="s">
        <v>2655</v>
      </c>
      <c r="N202" s="402" t="s">
        <v>2656</v>
      </c>
      <c r="O202" s="406" t="s">
        <v>390</v>
      </c>
      <c r="P202" s="403" t="s">
        <v>88</v>
      </c>
      <c r="Q202" s="193"/>
      <c r="R202" s="457" t="s">
        <v>386</v>
      </c>
    </row>
    <row r="203" spans="1:18" ht="15" customHeight="1" thickBot="1" x14ac:dyDescent="0.25">
      <c r="A203" s="8">
        <v>175</v>
      </c>
      <c r="B203" s="24" t="s">
        <v>20</v>
      </c>
      <c r="C203" s="331">
        <v>107</v>
      </c>
      <c r="D203" s="37">
        <f t="shared" ref="D203:D210" si="52">COUNTIF(P$12:P$10001,B203)</f>
        <v>0</v>
      </c>
      <c r="E203" s="36">
        <f t="shared" ref="E203:E210" si="53">COUNTIF(O$12:O$10001,B203)</f>
        <v>1</v>
      </c>
      <c r="F203" s="18">
        <f t="shared" si="42"/>
        <v>106</v>
      </c>
      <c r="G203" s="331">
        <v>4</v>
      </c>
      <c r="H203" s="18">
        <f t="shared" si="43"/>
        <v>26.5</v>
      </c>
      <c r="I203" s="18">
        <f t="shared" si="44"/>
        <v>26</v>
      </c>
      <c r="K203" s="259">
        <v>191</v>
      </c>
      <c r="L203" s="399" t="s">
        <v>299</v>
      </c>
      <c r="M203" s="399" t="s">
        <v>2657</v>
      </c>
      <c r="N203" s="402" t="s">
        <v>2658</v>
      </c>
      <c r="O203" s="334" t="s">
        <v>69</v>
      </c>
      <c r="P203" s="334" t="s">
        <v>68</v>
      </c>
      <c r="Q203" s="193"/>
      <c r="R203" s="457" t="s">
        <v>386</v>
      </c>
    </row>
    <row r="204" spans="1:18" ht="15" customHeight="1" thickTop="1" thickBot="1" x14ac:dyDescent="0.25">
      <c r="A204" s="8">
        <v>176</v>
      </c>
      <c r="B204" s="24" t="s">
        <v>19</v>
      </c>
      <c r="C204" s="331">
        <v>46</v>
      </c>
      <c r="D204" s="37">
        <f t="shared" si="52"/>
        <v>0</v>
      </c>
      <c r="E204" s="36">
        <f t="shared" si="53"/>
        <v>0</v>
      </c>
      <c r="F204" s="18">
        <f t="shared" si="42"/>
        <v>46</v>
      </c>
      <c r="G204" s="331">
        <v>2</v>
      </c>
      <c r="H204" s="18">
        <f t="shared" si="43"/>
        <v>23</v>
      </c>
      <c r="I204" s="18">
        <f t="shared" si="44"/>
        <v>20</v>
      </c>
      <c r="K204" s="259">
        <v>192</v>
      </c>
      <c r="L204" s="399" t="s">
        <v>299</v>
      </c>
      <c r="M204" s="399" t="s">
        <v>2659</v>
      </c>
      <c r="N204" s="402" t="s">
        <v>2660</v>
      </c>
      <c r="O204" s="334" t="s">
        <v>71</v>
      </c>
      <c r="P204" s="401" t="s">
        <v>59</v>
      </c>
      <c r="Q204" s="193"/>
      <c r="R204" s="457" t="s">
        <v>386</v>
      </c>
    </row>
    <row r="205" spans="1:18" ht="15" customHeight="1" thickTop="1" thickBot="1" x14ac:dyDescent="0.25">
      <c r="A205" s="8">
        <v>177</v>
      </c>
      <c r="B205" s="24" t="s">
        <v>18</v>
      </c>
      <c r="C205" s="331">
        <v>62</v>
      </c>
      <c r="D205" s="37">
        <f t="shared" si="52"/>
        <v>1</v>
      </c>
      <c r="E205" s="36">
        <f t="shared" si="53"/>
        <v>0</v>
      </c>
      <c r="F205" s="18">
        <f t="shared" si="42"/>
        <v>63</v>
      </c>
      <c r="G205" s="331">
        <v>2</v>
      </c>
      <c r="H205" s="18">
        <f t="shared" si="43"/>
        <v>31.5</v>
      </c>
      <c r="I205" s="18">
        <f t="shared" si="44"/>
        <v>3</v>
      </c>
      <c r="K205" s="259">
        <v>193</v>
      </c>
      <c r="L205" s="399" t="s">
        <v>299</v>
      </c>
      <c r="M205" s="414" t="s">
        <v>2795</v>
      </c>
      <c r="N205" s="413" t="s">
        <v>2796</v>
      </c>
      <c r="O205" s="334" t="s">
        <v>54</v>
      </c>
      <c r="P205" s="221" t="s">
        <v>65</v>
      </c>
      <c r="Q205" s="414"/>
      <c r="R205" s="329"/>
    </row>
    <row r="206" spans="1:18" ht="15" customHeight="1" thickTop="1" thickBot="1" x14ac:dyDescent="0.25">
      <c r="A206" s="8">
        <v>178</v>
      </c>
      <c r="B206" s="24" t="s">
        <v>17</v>
      </c>
      <c r="C206" s="331">
        <v>30</v>
      </c>
      <c r="D206" s="37">
        <f t="shared" si="52"/>
        <v>0</v>
      </c>
      <c r="E206" s="36">
        <f t="shared" si="53"/>
        <v>0</v>
      </c>
      <c r="F206" s="18">
        <f t="shared" si="42"/>
        <v>30</v>
      </c>
      <c r="G206" s="331">
        <v>1</v>
      </c>
      <c r="H206" s="18">
        <f>F206/G206</f>
        <v>30</v>
      </c>
      <c r="I206" s="18">
        <f t="shared" si="44"/>
        <v>3</v>
      </c>
      <c r="K206" s="259">
        <v>194</v>
      </c>
      <c r="L206" s="414" t="s">
        <v>487</v>
      </c>
      <c r="M206" s="414" t="s">
        <v>2797</v>
      </c>
      <c r="N206" s="413" t="s">
        <v>2798</v>
      </c>
      <c r="O206" s="334" t="s">
        <v>169</v>
      </c>
      <c r="P206" s="334" t="s">
        <v>174</v>
      </c>
      <c r="Q206" s="414"/>
      <c r="R206" s="329"/>
    </row>
    <row r="207" spans="1:18" ht="15" customHeight="1" thickTop="1" thickBot="1" x14ac:dyDescent="0.25">
      <c r="A207" s="8">
        <v>179</v>
      </c>
      <c r="B207" s="24" t="s">
        <v>16</v>
      </c>
      <c r="C207" s="331">
        <v>12</v>
      </c>
      <c r="D207" s="37">
        <f t="shared" si="52"/>
        <v>0</v>
      </c>
      <c r="E207" s="36">
        <f t="shared" si="53"/>
        <v>0</v>
      </c>
      <c r="F207" s="18">
        <f>SUM(C207+D207-E207)</f>
        <v>12</v>
      </c>
      <c r="G207" s="331">
        <v>1</v>
      </c>
      <c r="H207" s="18">
        <f>F207/G207</f>
        <v>12</v>
      </c>
      <c r="I207" s="18">
        <f t="shared" ref="I207:I213" si="54">(33-H207)*G207</f>
        <v>21</v>
      </c>
      <c r="K207" s="259">
        <v>195</v>
      </c>
      <c r="L207" s="399" t="s">
        <v>257</v>
      </c>
      <c r="M207" s="399" t="s">
        <v>2799</v>
      </c>
      <c r="N207" s="400" t="s">
        <v>2800</v>
      </c>
      <c r="O207" s="334" t="s">
        <v>132</v>
      </c>
      <c r="P207" s="334" t="s">
        <v>102</v>
      </c>
      <c r="Q207" s="400"/>
      <c r="R207" s="329"/>
    </row>
    <row r="208" spans="1:18" ht="15" customHeight="1" thickTop="1" thickBot="1" x14ac:dyDescent="0.25">
      <c r="A208" s="8">
        <v>180</v>
      </c>
      <c r="B208" s="24" t="s">
        <v>15</v>
      </c>
      <c r="C208" s="331">
        <v>21</v>
      </c>
      <c r="D208" s="37">
        <f t="shared" si="52"/>
        <v>0</v>
      </c>
      <c r="E208" s="36">
        <f t="shared" si="53"/>
        <v>0</v>
      </c>
      <c r="F208" s="18">
        <f>SUM(C208+D208-E208)</f>
        <v>21</v>
      </c>
      <c r="G208" s="331">
        <v>1</v>
      </c>
      <c r="H208" s="18">
        <f>F208/G208</f>
        <v>21</v>
      </c>
      <c r="I208" s="18">
        <f t="shared" si="54"/>
        <v>12</v>
      </c>
      <c r="K208" s="259">
        <v>196</v>
      </c>
      <c r="L208" s="399" t="s">
        <v>634</v>
      </c>
      <c r="M208" s="399" t="s">
        <v>2801</v>
      </c>
      <c r="N208" s="402" t="s">
        <v>2802</v>
      </c>
      <c r="O208" s="406" t="s">
        <v>2775</v>
      </c>
      <c r="P208" s="167" t="s">
        <v>152</v>
      </c>
      <c r="Q208" s="399"/>
      <c r="R208" s="329"/>
    </row>
    <row r="209" spans="1:18" ht="15" customHeight="1" thickTop="1" thickBot="1" x14ac:dyDescent="0.25">
      <c r="A209" s="13">
        <v>181</v>
      </c>
      <c r="B209" s="38" t="s">
        <v>14</v>
      </c>
      <c r="C209" s="331">
        <v>35</v>
      </c>
      <c r="D209" s="37">
        <f t="shared" si="52"/>
        <v>0</v>
      </c>
      <c r="E209" s="36">
        <f t="shared" si="53"/>
        <v>0</v>
      </c>
      <c r="F209" s="18">
        <f>SUM(C209+D209-E209)</f>
        <v>35</v>
      </c>
      <c r="G209" s="331">
        <v>2</v>
      </c>
      <c r="H209" s="18">
        <f>F209/G209</f>
        <v>17.5</v>
      </c>
      <c r="I209" s="18">
        <f t="shared" si="54"/>
        <v>31</v>
      </c>
      <c r="K209" s="259">
        <v>197</v>
      </c>
      <c r="L209" s="399" t="s">
        <v>299</v>
      </c>
      <c r="M209" s="399" t="s">
        <v>2803</v>
      </c>
      <c r="N209" s="402" t="s">
        <v>2804</v>
      </c>
      <c r="O209" s="406" t="s">
        <v>2805</v>
      </c>
      <c r="P209" s="221" t="s">
        <v>65</v>
      </c>
      <c r="Q209" s="399"/>
      <c r="R209" s="329"/>
    </row>
    <row r="210" spans="1:18" ht="15" customHeight="1" thickTop="1" thickBot="1" x14ac:dyDescent="0.25">
      <c r="A210" s="32">
        <v>182</v>
      </c>
      <c r="B210" s="175" t="s">
        <v>13</v>
      </c>
      <c r="C210" s="331">
        <v>33</v>
      </c>
      <c r="D210" s="37">
        <f t="shared" si="52"/>
        <v>0</v>
      </c>
      <c r="E210" s="36">
        <f t="shared" si="53"/>
        <v>0</v>
      </c>
      <c r="F210" s="18">
        <f>SUM(C210+D210-E210)</f>
        <v>33</v>
      </c>
      <c r="G210" s="331">
        <v>1</v>
      </c>
      <c r="H210" s="18">
        <f>F210/G210</f>
        <v>33</v>
      </c>
      <c r="I210" s="18">
        <f t="shared" si="54"/>
        <v>0</v>
      </c>
      <c r="K210" s="259">
        <v>198</v>
      </c>
      <c r="L210" s="399" t="s">
        <v>234</v>
      </c>
      <c r="M210" s="399" t="s">
        <v>2806</v>
      </c>
      <c r="N210" s="402" t="s">
        <v>2807</v>
      </c>
      <c r="O210" s="406" t="s">
        <v>2775</v>
      </c>
      <c r="P210" s="336" t="s">
        <v>166</v>
      </c>
      <c r="Q210" s="399"/>
      <c r="R210" s="329"/>
    </row>
    <row r="211" spans="1:18" ht="15" customHeight="1" thickTop="1" x14ac:dyDescent="0.2">
      <c r="A211" s="39"/>
      <c r="B211" s="172" t="s">
        <v>193</v>
      </c>
      <c r="C211" s="351">
        <f>SUM(C203:C210)</f>
        <v>346</v>
      </c>
      <c r="D211" s="351">
        <f t="shared" ref="D211:I211" si="55">SUM(D203:D210)</f>
        <v>1</v>
      </c>
      <c r="E211" s="351">
        <f t="shared" si="55"/>
        <v>1</v>
      </c>
      <c r="F211" s="351">
        <f t="shared" si="55"/>
        <v>346</v>
      </c>
      <c r="G211" s="351">
        <f t="shared" si="55"/>
        <v>14</v>
      </c>
      <c r="H211" s="351">
        <f t="shared" si="55"/>
        <v>194.5</v>
      </c>
      <c r="I211" s="351">
        <f t="shared" si="55"/>
        <v>116</v>
      </c>
      <c r="K211" s="259">
        <v>199</v>
      </c>
      <c r="L211" s="399" t="s">
        <v>494</v>
      </c>
      <c r="M211" s="399" t="s">
        <v>2808</v>
      </c>
      <c r="N211" s="402" t="s">
        <v>2809</v>
      </c>
      <c r="O211" s="334" t="s">
        <v>143</v>
      </c>
      <c r="P211" s="334" t="s">
        <v>167</v>
      </c>
      <c r="Q211" s="399"/>
      <c r="R211" s="329"/>
    </row>
    <row r="212" spans="1:18" ht="15" customHeight="1" thickBot="1" x14ac:dyDescent="0.25">
      <c r="A212" s="42"/>
      <c r="B212" s="176"/>
      <c r="C212" s="42"/>
      <c r="D212" s="42"/>
      <c r="E212" s="43"/>
      <c r="F212" s="42"/>
      <c r="G212" s="42"/>
      <c r="H212" s="191"/>
      <c r="I212" s="18">
        <f t="shared" si="54"/>
        <v>0</v>
      </c>
      <c r="K212" s="259">
        <v>200</v>
      </c>
      <c r="L212" s="399" t="s">
        <v>487</v>
      </c>
      <c r="M212" s="399" t="s">
        <v>2810</v>
      </c>
      <c r="N212" s="402" t="s">
        <v>2811</v>
      </c>
      <c r="O212" s="334" t="s">
        <v>168</v>
      </c>
      <c r="P212" s="221" t="s">
        <v>88</v>
      </c>
      <c r="Q212" s="399"/>
      <c r="R212" s="329"/>
    </row>
    <row r="213" spans="1:18" ht="43.5" customHeight="1" thickTop="1" thickBot="1" x14ac:dyDescent="0.25">
      <c r="A213" s="521" t="s">
        <v>12</v>
      </c>
      <c r="B213" s="522"/>
      <c r="C213" s="62">
        <f>SUM(C211+C202+C179+C167+C142+C128+C117+C107+C88+C78+C74+C65+C52+C43+C32+C18)</f>
        <v>12757</v>
      </c>
      <c r="D213" s="62">
        <f>SUM(D211+D202+D179+D167+D142+D128+D117+D107+D88+D78+D74+D65+D52+D43+D32+D18)</f>
        <v>197</v>
      </c>
      <c r="E213" s="61">
        <f>SUM(E211+E202+E179+E167+E142+E128+E117+E107+E88+E78+E74+E65+E52+E43+E32+E18)</f>
        <v>162</v>
      </c>
      <c r="F213" s="61">
        <f>SUM(F211+F202+F179+F167+F142+F128+F117+F107+F88+F78+F74+F65+F52+F43+F32+F18)</f>
        <v>12792</v>
      </c>
      <c r="G213" s="61">
        <f>SUM(G211+G202+G179+G167+G142+G128+G117+G107+G88+G78+G74+G65+G52+G43+G32+G18)</f>
        <v>470</v>
      </c>
      <c r="H213" s="352"/>
      <c r="I213" s="353">
        <f t="shared" si="54"/>
        <v>15510</v>
      </c>
      <c r="K213" s="259">
        <v>201</v>
      </c>
      <c r="L213" s="414" t="s">
        <v>1678</v>
      </c>
      <c r="M213" s="414" t="s">
        <v>2812</v>
      </c>
      <c r="N213" s="413" t="s">
        <v>2813</v>
      </c>
      <c r="O213" s="406" t="s">
        <v>2775</v>
      </c>
      <c r="P213" s="167" t="s">
        <v>105</v>
      </c>
      <c r="Q213" s="414"/>
      <c r="R213" s="329"/>
    </row>
    <row r="214" spans="1:18" ht="15" customHeight="1" x14ac:dyDescent="0.2">
      <c r="I214" s="51"/>
      <c r="K214" s="259">
        <v>202</v>
      </c>
      <c r="L214" s="399" t="s">
        <v>634</v>
      </c>
      <c r="M214" s="399" t="s">
        <v>2814</v>
      </c>
      <c r="N214" s="402" t="s">
        <v>2815</v>
      </c>
      <c r="O214" s="401" t="s">
        <v>155</v>
      </c>
      <c r="P214" s="65" t="s">
        <v>366</v>
      </c>
      <c r="Q214" s="399" t="s">
        <v>792</v>
      </c>
      <c r="R214" s="329"/>
    </row>
    <row r="215" spans="1:18" ht="15" customHeight="1" x14ac:dyDescent="0.2">
      <c r="A215" s="7"/>
      <c r="B215" s="7"/>
      <c r="C215" s="7"/>
      <c r="D215" s="7"/>
      <c r="F215" s="7"/>
      <c r="G215" s="7"/>
      <c r="K215" s="259">
        <v>203</v>
      </c>
      <c r="L215" s="399" t="s">
        <v>234</v>
      </c>
      <c r="M215" s="399" t="s">
        <v>2816</v>
      </c>
      <c r="N215" s="402" t="s">
        <v>2817</v>
      </c>
      <c r="O215" s="289" t="s">
        <v>144</v>
      </c>
      <c r="P215" s="336" t="s">
        <v>165</v>
      </c>
      <c r="Q215" s="399" t="s">
        <v>792</v>
      </c>
      <c r="R215" s="329"/>
    </row>
    <row r="216" spans="1:18" ht="15" customHeight="1" x14ac:dyDescent="0.2">
      <c r="C216" s="5"/>
      <c r="D216" s="5"/>
      <c r="F216" s="5"/>
      <c r="G216" s="5"/>
      <c r="K216" s="259">
        <v>204</v>
      </c>
      <c r="L216" s="334"/>
      <c r="M216" s="334"/>
      <c r="N216" s="185"/>
      <c r="O216" s="335"/>
      <c r="P216" s="201"/>
      <c r="Q216" s="193"/>
      <c r="R216" s="329"/>
    </row>
    <row r="217" spans="1:18" ht="15" customHeight="1" x14ac:dyDescent="0.2">
      <c r="C217" s="6"/>
      <c r="D217" s="6"/>
      <c r="F217" s="5"/>
      <c r="G217" s="5"/>
      <c r="K217" s="259">
        <v>205</v>
      </c>
      <c r="L217" s="334"/>
      <c r="M217" s="334"/>
      <c r="N217" s="185"/>
      <c r="O217" s="125"/>
      <c r="P217" s="201"/>
      <c r="Q217" s="193"/>
      <c r="R217" s="329"/>
    </row>
    <row r="218" spans="1:18" ht="15" customHeight="1" x14ac:dyDescent="0.2">
      <c r="C218" s="6"/>
      <c r="D218" s="6"/>
      <c r="F218" s="5"/>
      <c r="G218" s="5"/>
      <c r="K218" s="259">
        <v>206</v>
      </c>
      <c r="L218" s="334"/>
      <c r="M218" s="167"/>
      <c r="N218" s="185"/>
      <c r="O218" s="125"/>
      <c r="P218" s="201"/>
      <c r="Q218" s="193"/>
      <c r="R218" s="329"/>
    </row>
    <row r="219" spans="1:18" ht="15" customHeight="1" x14ac:dyDescent="0.2">
      <c r="C219" s="6"/>
      <c r="D219" s="6"/>
      <c r="F219" s="5"/>
      <c r="G219" s="5"/>
      <c r="K219" s="259">
        <v>207</v>
      </c>
      <c r="L219" s="334"/>
      <c r="M219" s="219"/>
      <c r="N219" s="185"/>
      <c r="O219" s="125"/>
      <c r="P219" s="201"/>
      <c r="Q219" s="193"/>
      <c r="R219" s="329"/>
    </row>
    <row r="220" spans="1:18" ht="15" customHeight="1" x14ac:dyDescent="0.2">
      <c r="K220" s="259">
        <v>208</v>
      </c>
      <c r="L220" s="334"/>
      <c r="M220" s="334"/>
      <c r="N220" s="260"/>
      <c r="O220" s="125"/>
      <c r="P220" s="201"/>
      <c r="Q220" s="193"/>
      <c r="R220" s="329"/>
    </row>
    <row r="221" spans="1:18" ht="15" customHeight="1" x14ac:dyDescent="0.2">
      <c r="K221" s="259">
        <v>209</v>
      </c>
      <c r="L221" s="334"/>
      <c r="M221" s="334"/>
      <c r="N221" s="185"/>
      <c r="O221" s="125"/>
      <c r="P221" s="201"/>
      <c r="Q221" s="193"/>
      <c r="R221" s="329"/>
    </row>
    <row r="222" spans="1:18" ht="15" customHeight="1" x14ac:dyDescent="0.2">
      <c r="K222" s="259">
        <v>210</v>
      </c>
      <c r="L222" s="334"/>
      <c r="M222" s="177"/>
      <c r="N222" s="260"/>
      <c r="O222" s="138"/>
      <c r="P222" s="201"/>
      <c r="Q222" s="193"/>
      <c r="R222" s="329"/>
    </row>
    <row r="223" spans="1:18" ht="15" customHeight="1" x14ac:dyDescent="0.2">
      <c r="K223" s="259">
        <v>211</v>
      </c>
      <c r="L223" s="201"/>
      <c r="M223" s="201"/>
      <c r="N223" s="201"/>
      <c r="O223" s="201"/>
      <c r="P223" s="201"/>
      <c r="Q223" s="193"/>
      <c r="R223" s="329"/>
    </row>
    <row r="224" spans="1:18" ht="15" customHeight="1" x14ac:dyDescent="0.3">
      <c r="K224" s="259">
        <v>212</v>
      </c>
      <c r="L224" s="334"/>
      <c r="M224" s="334"/>
      <c r="N224" s="195"/>
      <c r="O224" s="337"/>
      <c r="P224" s="201"/>
      <c r="Q224" s="193"/>
      <c r="R224" s="329"/>
    </row>
    <row r="225" spans="11:18" ht="15" customHeight="1" x14ac:dyDescent="0.2">
      <c r="K225" s="259">
        <v>213</v>
      </c>
      <c r="L225" s="334"/>
      <c r="M225" s="334"/>
      <c r="N225" s="130"/>
      <c r="O225" s="335"/>
      <c r="P225" s="201"/>
      <c r="Q225" s="193"/>
      <c r="R225" s="329"/>
    </row>
    <row r="226" spans="11:18" ht="15" customHeight="1" x14ac:dyDescent="0.2">
      <c r="K226" s="259">
        <v>214</v>
      </c>
      <c r="L226" s="334"/>
      <c r="M226" s="334"/>
      <c r="N226" s="130"/>
      <c r="O226" s="335"/>
      <c r="P226" s="201"/>
      <c r="Q226" s="193"/>
      <c r="R226" s="329"/>
    </row>
    <row r="227" spans="11:18" ht="15" customHeight="1" x14ac:dyDescent="0.2">
      <c r="K227" s="259">
        <v>215</v>
      </c>
      <c r="L227" s="334"/>
      <c r="M227" s="334"/>
      <c r="N227" s="126"/>
      <c r="O227" s="335"/>
      <c r="P227" s="201"/>
      <c r="Q227" s="193"/>
      <c r="R227" s="329"/>
    </row>
    <row r="228" spans="11:18" ht="15" customHeight="1" x14ac:dyDescent="0.2">
      <c r="K228" s="259">
        <v>216</v>
      </c>
      <c r="L228" s="334"/>
      <c r="M228" s="334"/>
      <c r="N228" s="126"/>
      <c r="O228" s="335"/>
      <c r="P228" s="201"/>
      <c r="Q228" s="193"/>
      <c r="R228" s="329"/>
    </row>
    <row r="229" spans="11:18" ht="15" customHeight="1" x14ac:dyDescent="0.2">
      <c r="K229" s="259">
        <v>217</v>
      </c>
      <c r="L229" s="334"/>
      <c r="M229" s="334"/>
      <c r="N229" s="126"/>
      <c r="O229" s="335"/>
      <c r="P229" s="201"/>
      <c r="Q229" s="193"/>
      <c r="R229" s="329"/>
    </row>
    <row r="230" spans="11:18" ht="15" customHeight="1" x14ac:dyDescent="0.2">
      <c r="K230" s="259">
        <v>218</v>
      </c>
      <c r="L230" s="334"/>
      <c r="M230" s="334"/>
      <c r="N230" s="130"/>
      <c r="O230" s="335"/>
      <c r="P230" s="201"/>
      <c r="Q230" s="193"/>
      <c r="R230" s="329"/>
    </row>
    <row r="231" spans="11:18" ht="15" customHeight="1" x14ac:dyDescent="0.2">
      <c r="K231" s="259">
        <v>219</v>
      </c>
      <c r="L231" s="334"/>
      <c r="M231" s="334"/>
      <c r="N231" s="130"/>
      <c r="O231" s="335"/>
      <c r="P231" s="201"/>
      <c r="Q231" s="193"/>
      <c r="R231" s="329"/>
    </row>
    <row r="232" spans="11:18" ht="15" customHeight="1" x14ac:dyDescent="0.2">
      <c r="K232" s="259">
        <v>220</v>
      </c>
      <c r="L232" s="334"/>
      <c r="M232" s="334"/>
      <c r="N232" s="130"/>
      <c r="O232" s="335"/>
      <c r="P232" s="201"/>
      <c r="Q232" s="193"/>
      <c r="R232" s="329"/>
    </row>
    <row r="233" spans="11:18" ht="15" customHeight="1" x14ac:dyDescent="0.2">
      <c r="K233" s="259">
        <v>221</v>
      </c>
      <c r="L233" s="334"/>
      <c r="M233" s="334"/>
      <c r="N233" s="130"/>
      <c r="O233" s="335"/>
      <c r="P233" s="201"/>
      <c r="Q233" s="193"/>
      <c r="R233" s="329"/>
    </row>
    <row r="234" spans="11:18" ht="15" customHeight="1" x14ac:dyDescent="0.2">
      <c r="K234" s="259">
        <v>222</v>
      </c>
      <c r="L234" s="334"/>
      <c r="M234" s="334"/>
      <c r="N234" s="130"/>
      <c r="O234" s="335"/>
      <c r="P234" s="201"/>
      <c r="Q234" s="193"/>
      <c r="R234" s="329"/>
    </row>
    <row r="235" spans="11:18" ht="15" customHeight="1" x14ac:dyDescent="0.2">
      <c r="K235" s="259">
        <v>223</v>
      </c>
      <c r="L235" s="334"/>
      <c r="M235" s="334"/>
      <c r="N235" s="130"/>
      <c r="O235" s="335"/>
      <c r="P235" s="201"/>
      <c r="Q235" s="193"/>
      <c r="R235" s="329"/>
    </row>
    <row r="236" spans="11:18" ht="15" customHeight="1" x14ac:dyDescent="0.2">
      <c r="K236" s="259">
        <v>224</v>
      </c>
      <c r="L236" s="334"/>
      <c r="M236" s="334"/>
      <c r="N236" s="130"/>
      <c r="O236" s="335"/>
      <c r="P236" s="201"/>
      <c r="Q236" s="193"/>
      <c r="R236" s="329"/>
    </row>
    <row r="237" spans="11:18" ht="15" customHeight="1" x14ac:dyDescent="0.2">
      <c r="K237" s="259">
        <v>225</v>
      </c>
      <c r="L237" s="334"/>
      <c r="M237" s="334"/>
      <c r="N237" s="130"/>
      <c r="O237" s="335"/>
      <c r="P237" s="201"/>
      <c r="Q237" s="193"/>
      <c r="R237" s="329"/>
    </row>
    <row r="238" spans="11:18" ht="15" customHeight="1" x14ac:dyDescent="0.2">
      <c r="K238" s="259">
        <v>226</v>
      </c>
      <c r="L238" s="334"/>
      <c r="M238" s="334"/>
      <c r="N238" s="130"/>
      <c r="O238" s="335"/>
      <c r="P238" s="201"/>
      <c r="Q238" s="193"/>
      <c r="R238" s="329"/>
    </row>
    <row r="239" spans="11:18" ht="15" customHeight="1" x14ac:dyDescent="0.2">
      <c r="K239" s="259">
        <v>227</v>
      </c>
      <c r="L239" s="334"/>
      <c r="M239" s="334"/>
      <c r="N239" s="130"/>
      <c r="O239" s="335"/>
      <c r="P239" s="201"/>
      <c r="Q239" s="193"/>
      <c r="R239" s="329"/>
    </row>
    <row r="240" spans="11:18" ht="15" customHeight="1" x14ac:dyDescent="0.2">
      <c r="K240" s="259">
        <v>228</v>
      </c>
      <c r="L240" s="334"/>
      <c r="M240" s="334"/>
      <c r="N240" s="130"/>
      <c r="O240" s="335"/>
      <c r="P240" s="201"/>
      <c r="Q240" s="193"/>
      <c r="R240" s="329"/>
    </row>
    <row r="241" spans="11:18" ht="15" customHeight="1" x14ac:dyDescent="0.2">
      <c r="K241" s="259">
        <v>229</v>
      </c>
      <c r="L241" s="334"/>
      <c r="M241" s="336"/>
      <c r="N241" s="130"/>
      <c r="O241" s="335"/>
      <c r="P241" s="201"/>
      <c r="Q241" s="193"/>
      <c r="R241" s="329"/>
    </row>
    <row r="242" spans="11:18" ht="15" customHeight="1" x14ac:dyDescent="0.2">
      <c r="K242" s="259">
        <v>230</v>
      </c>
      <c r="L242" s="334"/>
      <c r="M242" s="334"/>
      <c r="N242" s="130"/>
      <c r="O242" s="335"/>
      <c r="P242" s="201"/>
      <c r="Q242" s="193"/>
      <c r="R242" s="329"/>
    </row>
    <row r="243" spans="11:18" ht="15" customHeight="1" x14ac:dyDescent="0.2">
      <c r="K243" s="259">
        <v>231</v>
      </c>
      <c r="L243" s="334"/>
      <c r="M243" s="334"/>
      <c r="N243" s="130"/>
      <c r="O243" s="335"/>
      <c r="P243" s="201"/>
      <c r="Q243" s="193"/>
      <c r="R243" s="329"/>
    </row>
    <row r="244" spans="11:18" ht="15" customHeight="1" x14ac:dyDescent="0.2">
      <c r="K244" s="259">
        <v>232</v>
      </c>
      <c r="L244" s="334"/>
      <c r="M244" s="219"/>
      <c r="N244" s="185"/>
      <c r="O244" s="125"/>
      <c r="P244" s="201"/>
      <c r="Q244" s="193"/>
      <c r="R244" s="329"/>
    </row>
    <row r="245" spans="11:18" ht="15" customHeight="1" x14ac:dyDescent="0.2">
      <c r="K245" s="259">
        <v>233</v>
      </c>
      <c r="L245" s="201"/>
      <c r="M245" s="201"/>
      <c r="N245" s="201"/>
      <c r="O245" s="201"/>
      <c r="P245" s="201"/>
      <c r="Q245" s="193"/>
      <c r="R245" s="329"/>
    </row>
    <row r="246" spans="11:18" ht="15" customHeight="1" x14ac:dyDescent="0.2">
      <c r="K246" s="259">
        <v>234</v>
      </c>
      <c r="L246" s="334"/>
      <c r="M246" s="334"/>
      <c r="N246" s="130"/>
      <c r="O246" s="335"/>
      <c r="P246" s="201"/>
      <c r="Q246" s="193"/>
      <c r="R246" s="329"/>
    </row>
    <row r="247" spans="11:18" ht="15" customHeight="1" x14ac:dyDescent="0.2">
      <c r="K247" s="259">
        <v>235</v>
      </c>
      <c r="L247" s="334"/>
      <c r="M247" s="219"/>
      <c r="N247" s="130"/>
      <c r="O247" s="335"/>
      <c r="P247" s="201"/>
      <c r="Q247" s="193"/>
      <c r="R247" s="329"/>
    </row>
    <row r="248" spans="11:18" ht="15" customHeight="1" x14ac:dyDescent="0.2">
      <c r="K248" s="259">
        <v>236</v>
      </c>
      <c r="L248" s="334"/>
      <c r="M248" s="334"/>
      <c r="N248" s="130"/>
      <c r="O248" s="335"/>
      <c r="P248" s="201"/>
      <c r="Q248" s="193"/>
      <c r="R248" s="329"/>
    </row>
    <row r="249" spans="11:18" ht="15" customHeight="1" x14ac:dyDescent="0.2">
      <c r="K249" s="259">
        <v>237</v>
      </c>
      <c r="L249" s="334"/>
      <c r="M249" s="334"/>
      <c r="N249" s="130"/>
      <c r="O249" s="335"/>
      <c r="P249" s="201"/>
      <c r="Q249" s="193"/>
      <c r="R249" s="329"/>
    </row>
    <row r="250" spans="11:18" ht="15" customHeight="1" x14ac:dyDescent="0.2">
      <c r="K250" s="259">
        <v>238</v>
      </c>
      <c r="L250" s="334"/>
      <c r="M250" s="334"/>
      <c r="N250" s="130"/>
      <c r="O250" s="335"/>
      <c r="P250" s="201"/>
      <c r="Q250" s="193"/>
      <c r="R250" s="329"/>
    </row>
    <row r="251" spans="11:18" ht="15" customHeight="1" x14ac:dyDescent="0.2">
      <c r="K251" s="259">
        <v>239</v>
      </c>
      <c r="L251" s="334"/>
      <c r="M251" s="334"/>
      <c r="N251" s="185"/>
      <c r="O251" s="335"/>
      <c r="P251" s="201"/>
      <c r="Q251" s="193"/>
      <c r="R251" s="329"/>
    </row>
    <row r="252" spans="11:18" ht="15" customHeight="1" x14ac:dyDescent="0.2">
      <c r="K252" s="259">
        <v>240</v>
      </c>
      <c r="L252" s="334"/>
      <c r="M252" s="334"/>
      <c r="N252" s="185"/>
      <c r="O252" s="125"/>
      <c r="P252" s="201"/>
      <c r="Q252" s="193"/>
      <c r="R252" s="329"/>
    </row>
    <row r="253" spans="11:18" ht="15" customHeight="1" x14ac:dyDescent="0.2">
      <c r="K253" s="259">
        <v>241</v>
      </c>
      <c r="L253" s="334"/>
      <c r="M253" s="219"/>
      <c r="N253" s="185"/>
      <c r="O253" s="125"/>
      <c r="P253" s="201"/>
      <c r="Q253" s="193"/>
      <c r="R253" s="329"/>
    </row>
    <row r="254" spans="11:18" ht="15" customHeight="1" x14ac:dyDescent="0.2">
      <c r="K254" s="259">
        <v>242</v>
      </c>
      <c r="L254" s="201"/>
      <c r="M254" s="201"/>
      <c r="N254" s="201"/>
      <c r="O254" s="201"/>
      <c r="P254" s="201"/>
      <c r="Q254" s="193"/>
      <c r="R254" s="329"/>
    </row>
    <row r="255" spans="11:18" ht="15" customHeight="1" x14ac:dyDescent="0.2">
      <c r="K255" s="259">
        <v>243</v>
      </c>
      <c r="L255" s="219"/>
      <c r="M255" s="336"/>
      <c r="N255" s="126"/>
      <c r="O255" s="335"/>
      <c r="P255" s="201"/>
      <c r="Q255" s="193"/>
      <c r="R255" s="329"/>
    </row>
    <row r="256" spans="11:18" ht="15" customHeight="1" x14ac:dyDescent="0.2">
      <c r="K256" s="259">
        <v>244</v>
      </c>
      <c r="L256" s="334"/>
      <c r="M256" s="334"/>
      <c r="N256" s="185"/>
      <c r="O256" s="125"/>
      <c r="P256" s="201"/>
      <c r="Q256" s="193"/>
      <c r="R256" s="329"/>
    </row>
    <row r="257" spans="11:18" ht="15" customHeight="1" x14ac:dyDescent="0.2">
      <c r="K257" s="259">
        <v>245</v>
      </c>
      <c r="L257" s="334"/>
      <c r="M257" s="334"/>
      <c r="N257" s="185"/>
      <c r="O257" s="214"/>
      <c r="P257" s="201"/>
      <c r="Q257" s="193"/>
      <c r="R257" s="329"/>
    </row>
    <row r="258" spans="11:18" ht="15" customHeight="1" x14ac:dyDescent="0.2">
      <c r="K258" s="259">
        <v>246</v>
      </c>
      <c r="L258" s="334"/>
      <c r="M258" s="334"/>
      <c r="N258" s="185"/>
      <c r="O258" s="335"/>
      <c r="P258" s="201"/>
      <c r="Q258" s="193"/>
      <c r="R258" s="329"/>
    </row>
    <row r="259" spans="11:18" ht="15" customHeight="1" x14ac:dyDescent="0.2">
      <c r="K259" s="259">
        <v>247</v>
      </c>
      <c r="L259" s="334"/>
      <c r="M259" s="334"/>
      <c r="N259" s="185"/>
      <c r="O259" s="214"/>
      <c r="P259" s="201"/>
      <c r="Q259" s="193"/>
      <c r="R259" s="329"/>
    </row>
    <row r="260" spans="11:18" ht="15" customHeight="1" x14ac:dyDescent="0.2">
      <c r="K260" s="259">
        <v>248</v>
      </c>
      <c r="L260" s="201"/>
      <c r="M260" s="201"/>
      <c r="N260" s="201"/>
      <c r="O260" s="201"/>
      <c r="P260" s="201"/>
      <c r="Q260" s="193"/>
      <c r="R260" s="329"/>
    </row>
    <row r="261" spans="11:18" ht="15" customHeight="1" x14ac:dyDescent="0.2">
      <c r="K261" s="259">
        <v>249</v>
      </c>
      <c r="L261" s="334"/>
      <c r="M261" s="334"/>
      <c r="N261" s="126"/>
      <c r="O261" s="335"/>
      <c r="P261" s="201"/>
      <c r="Q261" s="193"/>
      <c r="R261" s="329"/>
    </row>
    <row r="262" spans="11:18" ht="15" customHeight="1" x14ac:dyDescent="0.2">
      <c r="K262" s="259">
        <v>250</v>
      </c>
      <c r="L262" s="334"/>
      <c r="M262" s="334"/>
      <c r="N262" s="130"/>
      <c r="O262" s="335"/>
      <c r="P262" s="201"/>
      <c r="Q262" s="193"/>
      <c r="R262" s="329"/>
    </row>
    <row r="263" spans="11:18" ht="15" customHeight="1" x14ac:dyDescent="0.2">
      <c r="K263" s="259">
        <v>251</v>
      </c>
      <c r="L263" s="334"/>
      <c r="M263" s="334"/>
      <c r="N263" s="130"/>
      <c r="O263" s="335"/>
      <c r="P263" s="201"/>
      <c r="Q263" s="193"/>
      <c r="R263" s="329"/>
    </row>
    <row r="264" spans="11:18" ht="15" customHeight="1" x14ac:dyDescent="0.2">
      <c r="K264" s="259">
        <v>252</v>
      </c>
      <c r="L264" s="334"/>
      <c r="M264" s="334"/>
      <c r="N264" s="130"/>
      <c r="O264" s="335"/>
      <c r="P264" s="201"/>
      <c r="Q264" s="193"/>
      <c r="R264" s="329"/>
    </row>
    <row r="265" spans="11:18" ht="15" customHeight="1" x14ac:dyDescent="0.2">
      <c r="K265" s="259">
        <v>253</v>
      </c>
      <c r="L265" s="334"/>
      <c r="M265" s="219"/>
      <c r="N265" s="130"/>
      <c r="O265" s="335"/>
      <c r="P265" s="201"/>
      <c r="Q265" s="193"/>
      <c r="R265" s="329"/>
    </row>
    <row r="266" spans="11:18" ht="15" customHeight="1" x14ac:dyDescent="0.2">
      <c r="K266" s="259">
        <v>254</v>
      </c>
      <c r="L266" s="334"/>
      <c r="M266" s="334"/>
      <c r="N266" s="130"/>
      <c r="O266" s="335"/>
      <c r="P266" s="201"/>
      <c r="Q266" s="193"/>
      <c r="R266" s="329"/>
    </row>
    <row r="267" spans="11:18" ht="15" customHeight="1" x14ac:dyDescent="0.2">
      <c r="K267" s="259">
        <v>255</v>
      </c>
      <c r="L267" s="334"/>
      <c r="M267" s="334"/>
      <c r="N267" s="130"/>
      <c r="O267" s="335"/>
      <c r="P267" s="201"/>
      <c r="Q267" s="193"/>
      <c r="R267" s="329"/>
    </row>
    <row r="268" spans="11:18" ht="15" customHeight="1" x14ac:dyDescent="0.2">
      <c r="K268" s="259">
        <v>256</v>
      </c>
      <c r="L268" s="334"/>
      <c r="M268" s="334"/>
      <c r="N268" s="130"/>
      <c r="O268" s="335"/>
      <c r="P268" s="201"/>
      <c r="Q268" s="193"/>
      <c r="R268" s="329"/>
    </row>
    <row r="269" spans="11:18" ht="15" customHeight="1" x14ac:dyDescent="0.2">
      <c r="K269" s="259">
        <v>257</v>
      </c>
      <c r="L269" s="334"/>
      <c r="M269" s="334"/>
      <c r="N269" s="130"/>
      <c r="O269" s="335"/>
      <c r="P269" s="201"/>
      <c r="Q269" s="193"/>
      <c r="R269" s="329"/>
    </row>
    <row r="270" spans="11:18" ht="21.75" x14ac:dyDescent="0.2">
      <c r="K270" s="259">
        <v>258</v>
      </c>
      <c r="L270" s="128"/>
      <c r="M270" s="128"/>
      <c r="N270" s="185"/>
      <c r="O270" s="125"/>
      <c r="P270" s="83"/>
      <c r="Q270" s="193"/>
      <c r="R270" s="329"/>
    </row>
    <row r="271" spans="11:18" ht="21.75" x14ac:dyDescent="0.2">
      <c r="K271" s="259">
        <v>259</v>
      </c>
      <c r="L271" s="201"/>
      <c r="M271" s="201"/>
      <c r="N271" s="201"/>
      <c r="O271" s="201"/>
      <c r="P271" s="83"/>
      <c r="Q271" s="193"/>
      <c r="R271" s="329"/>
    </row>
    <row r="272" spans="11:18" ht="23.25" x14ac:dyDescent="0.2">
      <c r="K272" s="259">
        <v>260</v>
      </c>
      <c r="L272" s="128"/>
      <c r="M272" s="219"/>
      <c r="N272" s="130"/>
      <c r="O272" s="124"/>
      <c r="P272" s="83"/>
      <c r="Q272" s="193"/>
      <c r="R272" s="329"/>
    </row>
    <row r="273" spans="11:18" ht="23.25" x14ac:dyDescent="0.2">
      <c r="K273" s="259">
        <v>261</v>
      </c>
      <c r="L273" s="128"/>
      <c r="M273" s="128"/>
      <c r="N273" s="130"/>
      <c r="O273" s="124"/>
      <c r="P273" s="83"/>
      <c r="Q273" s="193"/>
      <c r="R273" s="329"/>
    </row>
    <row r="274" spans="11:18" ht="21.75" x14ac:dyDescent="0.2">
      <c r="K274" s="259">
        <v>262</v>
      </c>
      <c r="L274" s="128"/>
      <c r="M274" s="128"/>
      <c r="N274" s="185"/>
      <c r="O274" s="124"/>
      <c r="P274" s="83"/>
      <c r="Q274" s="193"/>
      <c r="R274" s="329"/>
    </row>
    <row r="275" spans="11:18" ht="21.75" x14ac:dyDescent="0.2">
      <c r="K275" s="259">
        <v>263</v>
      </c>
      <c r="L275" s="128"/>
      <c r="M275" s="128"/>
      <c r="N275" s="185"/>
      <c r="O275" s="125"/>
      <c r="P275" s="83"/>
      <c r="Q275" s="193"/>
      <c r="R275" s="329"/>
    </row>
    <row r="276" spans="11:18" ht="21.75" x14ac:dyDescent="0.2">
      <c r="K276" s="259">
        <v>264</v>
      </c>
      <c r="L276" s="128"/>
      <c r="M276" s="219"/>
      <c r="N276" s="260"/>
      <c r="O276" s="138"/>
      <c r="P276" s="83"/>
      <c r="Q276" s="193"/>
      <c r="R276" s="329"/>
    </row>
    <row r="277" spans="11:18" ht="21.75" x14ac:dyDescent="0.2">
      <c r="K277" s="259">
        <v>265</v>
      </c>
      <c r="L277" s="201"/>
      <c r="M277" s="201"/>
      <c r="N277" s="201"/>
      <c r="O277" s="201"/>
      <c r="P277" s="83"/>
      <c r="Q277" s="193"/>
      <c r="R277" s="329"/>
    </row>
    <row r="278" spans="11:18" ht="23.25" x14ac:dyDescent="0.2">
      <c r="K278" s="140"/>
      <c r="L278" s="128"/>
      <c r="M278" s="128"/>
      <c r="N278" s="130"/>
      <c r="O278" s="124"/>
      <c r="P278" s="83"/>
      <c r="Q278" s="193"/>
      <c r="R278" s="329"/>
    </row>
    <row r="279" spans="11:18" ht="23.25" x14ac:dyDescent="0.2">
      <c r="K279" s="140"/>
      <c r="L279" s="128"/>
      <c r="M279" s="128"/>
      <c r="N279" s="130"/>
      <c r="O279" s="124"/>
      <c r="P279" s="83"/>
      <c r="Q279" s="193"/>
      <c r="R279" s="329"/>
    </row>
    <row r="280" spans="11:18" ht="24" thickBot="1" x14ac:dyDescent="0.25">
      <c r="K280" s="140"/>
      <c r="L280" s="128"/>
      <c r="M280" s="128"/>
      <c r="N280" s="130"/>
      <c r="O280" s="124"/>
      <c r="P280" s="83"/>
      <c r="Q280" s="193"/>
      <c r="R280" s="329"/>
    </row>
    <row r="281" spans="11:18" ht="22.5" thickBot="1" x14ac:dyDescent="0.25">
      <c r="K281" s="192"/>
      <c r="L281" s="192"/>
      <c r="M281" s="192"/>
      <c r="N281" s="192"/>
      <c r="O281" s="192"/>
      <c r="P281" s="206"/>
      <c r="Q281" s="193"/>
      <c r="R281" s="329"/>
    </row>
    <row r="282" spans="11:18" ht="23.25" x14ac:dyDescent="0.2">
      <c r="K282" s="129"/>
      <c r="L282" s="128"/>
      <c r="M282" s="128"/>
      <c r="N282" s="130"/>
      <c r="O282" s="124"/>
      <c r="P282" s="83"/>
      <c r="Q282" s="193"/>
      <c r="R282" s="329"/>
    </row>
    <row r="283" spans="11:18" ht="23.25" x14ac:dyDescent="0.2">
      <c r="K283" s="140"/>
      <c r="L283" s="128"/>
      <c r="M283" s="128"/>
      <c r="N283" s="130"/>
      <c r="O283" s="124"/>
      <c r="P283" s="83"/>
      <c r="Q283" s="193"/>
      <c r="R283" s="329"/>
    </row>
    <row r="284" spans="11:18" ht="23.25" x14ac:dyDescent="0.2">
      <c r="K284" s="140"/>
      <c r="L284" s="128"/>
      <c r="M284" s="128"/>
      <c r="N284" s="130"/>
      <c r="O284" s="124"/>
      <c r="P284" s="83"/>
      <c r="Q284" s="193"/>
      <c r="R284" s="329"/>
    </row>
    <row r="285" spans="11:18" ht="23.25" x14ac:dyDescent="0.2">
      <c r="K285" s="140"/>
      <c r="L285" s="128"/>
      <c r="M285" s="128"/>
      <c r="N285" s="130"/>
      <c r="O285" s="124"/>
      <c r="P285" s="83"/>
      <c r="Q285" s="193"/>
      <c r="R285" s="329"/>
    </row>
    <row r="286" spans="11:18" ht="23.25" x14ac:dyDescent="0.2">
      <c r="K286" s="140"/>
      <c r="L286" s="128"/>
      <c r="M286" s="128"/>
      <c r="N286" s="126"/>
      <c r="O286" s="124"/>
      <c r="P286" s="83"/>
      <c r="Q286" s="193"/>
      <c r="R286" s="329"/>
    </row>
    <row r="287" spans="11:18" ht="23.25" x14ac:dyDescent="0.2">
      <c r="K287" s="140"/>
      <c r="L287" s="128"/>
      <c r="M287" s="221"/>
      <c r="N287" s="126"/>
      <c r="O287" s="124"/>
      <c r="P287" s="83"/>
      <c r="Q287" s="193"/>
      <c r="R287" s="329"/>
    </row>
    <row r="288" spans="11:18" ht="23.25" x14ac:dyDescent="0.2">
      <c r="K288" s="140"/>
      <c r="L288" s="128"/>
      <c r="M288" s="128"/>
      <c r="N288" s="126"/>
      <c r="O288" s="124"/>
      <c r="P288" s="83"/>
      <c r="Q288" s="193"/>
      <c r="R288" s="329"/>
    </row>
    <row r="289" spans="11:18" ht="23.25" x14ac:dyDescent="0.2">
      <c r="K289" s="140"/>
      <c r="L289" s="128"/>
      <c r="M289" s="128"/>
      <c r="N289" s="126"/>
      <c r="O289" s="124"/>
      <c r="P289" s="83"/>
      <c r="Q289" s="193"/>
      <c r="R289" s="329"/>
    </row>
    <row r="290" spans="11:18" ht="23.25" x14ac:dyDescent="0.2">
      <c r="K290" s="140"/>
      <c r="L290" s="128"/>
      <c r="M290" s="128"/>
      <c r="N290" s="126"/>
      <c r="O290" s="124"/>
      <c r="P290" s="83"/>
      <c r="Q290" s="193"/>
      <c r="R290" s="329"/>
    </row>
    <row r="291" spans="11:18" ht="23.25" x14ac:dyDescent="0.2">
      <c r="K291" s="140"/>
      <c r="L291" s="128"/>
      <c r="M291" s="219"/>
      <c r="N291" s="126"/>
      <c r="O291" s="124"/>
      <c r="P291" s="83"/>
      <c r="Q291" s="193"/>
      <c r="R291" s="329"/>
    </row>
    <row r="292" spans="11:18" ht="23.25" x14ac:dyDescent="0.2">
      <c r="K292" s="140"/>
      <c r="L292" s="128"/>
      <c r="M292" s="128"/>
      <c r="N292" s="126"/>
      <c r="O292" s="124"/>
      <c r="P292" s="83"/>
      <c r="Q292" s="193"/>
      <c r="R292" s="329"/>
    </row>
    <row r="293" spans="11:18" ht="23.25" x14ac:dyDescent="0.2">
      <c r="K293" s="140"/>
      <c r="L293" s="128"/>
      <c r="M293" s="219"/>
      <c r="N293" s="126"/>
      <c r="O293" s="124"/>
      <c r="P293" s="83"/>
      <c r="Q293" s="193"/>
      <c r="R293" s="329"/>
    </row>
    <row r="294" spans="11:18" ht="23.25" x14ac:dyDescent="0.2">
      <c r="K294" s="140"/>
      <c r="L294" s="128"/>
      <c r="M294" s="128"/>
      <c r="N294" s="130"/>
      <c r="O294" s="124"/>
      <c r="P294" s="83"/>
      <c r="Q294" s="193"/>
      <c r="R294" s="329"/>
    </row>
    <row r="295" spans="11:18" ht="23.25" x14ac:dyDescent="0.2">
      <c r="K295" s="140"/>
      <c r="L295" s="128"/>
      <c r="M295" s="128"/>
      <c r="N295" s="130"/>
      <c r="O295" s="124"/>
      <c r="P295" s="83"/>
      <c r="Q295" s="193"/>
      <c r="R295" s="329"/>
    </row>
    <row r="296" spans="11:18" ht="23.25" x14ac:dyDescent="0.2">
      <c r="K296" s="140"/>
      <c r="L296" s="128"/>
      <c r="M296" s="128"/>
      <c r="N296" s="130"/>
      <c r="O296" s="124"/>
      <c r="P296" s="83"/>
      <c r="Q296" s="193"/>
      <c r="R296" s="329"/>
    </row>
    <row r="297" spans="11:18" ht="23.25" x14ac:dyDescent="0.2">
      <c r="K297" s="140"/>
      <c r="L297" s="128"/>
      <c r="M297" s="128"/>
      <c r="N297" s="130"/>
      <c r="O297" s="124"/>
      <c r="P297" s="83"/>
      <c r="Q297" s="193"/>
      <c r="R297" s="329"/>
    </row>
    <row r="298" spans="11:18" ht="23.25" x14ac:dyDescent="0.2">
      <c r="K298" s="140"/>
      <c r="L298" s="128"/>
      <c r="M298" s="221"/>
      <c r="N298" s="130"/>
      <c r="O298" s="124"/>
      <c r="P298" s="83"/>
      <c r="Q298" s="193"/>
      <c r="R298" s="329"/>
    </row>
    <row r="299" spans="11:18" ht="23.25" x14ac:dyDescent="0.2">
      <c r="K299" s="140"/>
      <c r="L299" s="128"/>
      <c r="M299" s="128"/>
      <c r="N299" s="130"/>
      <c r="O299" s="124"/>
      <c r="P299" s="83"/>
      <c r="Q299" s="193"/>
      <c r="R299" s="329"/>
    </row>
    <row r="300" spans="11:18" ht="23.25" x14ac:dyDescent="0.2">
      <c r="K300" s="140"/>
      <c r="L300" s="128"/>
      <c r="M300" s="128"/>
      <c r="N300" s="130"/>
      <c r="O300" s="124"/>
      <c r="P300" s="83"/>
      <c r="Q300" s="193"/>
      <c r="R300" s="329"/>
    </row>
    <row r="301" spans="11:18" ht="23.25" x14ac:dyDescent="0.2">
      <c r="K301" s="140"/>
      <c r="L301" s="128"/>
      <c r="M301" s="219"/>
      <c r="N301" s="130"/>
      <c r="O301" s="124"/>
      <c r="P301" s="83"/>
      <c r="Q301" s="193"/>
      <c r="R301" s="329"/>
    </row>
    <row r="302" spans="11:18" ht="23.25" x14ac:dyDescent="0.2">
      <c r="K302" s="140"/>
      <c r="L302" s="128"/>
      <c r="M302" s="128"/>
      <c r="N302" s="130"/>
      <c r="O302" s="124"/>
      <c r="P302" s="83"/>
      <c r="Q302" s="193"/>
      <c r="R302" s="329"/>
    </row>
    <row r="303" spans="11:18" ht="23.25" x14ac:dyDescent="0.2">
      <c r="K303" s="140"/>
      <c r="L303" s="128"/>
      <c r="M303" s="39"/>
      <c r="N303" s="130"/>
      <c r="O303" s="124"/>
      <c r="P303" s="83"/>
      <c r="Q303" s="193"/>
      <c r="R303" s="329"/>
    </row>
    <row r="304" spans="11:18" ht="23.25" x14ac:dyDescent="0.2">
      <c r="K304" s="140"/>
      <c r="L304" s="128"/>
      <c r="M304" s="219"/>
      <c r="N304" s="130"/>
      <c r="O304" s="124"/>
      <c r="P304" s="83"/>
      <c r="Q304" s="193"/>
      <c r="R304" s="329"/>
    </row>
    <row r="305" spans="11:18" ht="23.25" x14ac:dyDescent="0.2">
      <c r="K305" s="140"/>
      <c r="L305" s="128"/>
      <c r="M305" s="128"/>
      <c r="N305" s="130"/>
      <c r="O305" s="124"/>
      <c r="P305" s="83"/>
      <c r="Q305" s="193"/>
      <c r="R305" s="329"/>
    </row>
    <row r="306" spans="11:18" ht="23.25" x14ac:dyDescent="0.2">
      <c r="K306" s="140"/>
      <c r="L306" s="128"/>
      <c r="M306" s="128"/>
      <c r="N306" s="130"/>
      <c r="O306" s="124"/>
      <c r="P306" s="83"/>
      <c r="Q306" s="193"/>
      <c r="R306" s="329"/>
    </row>
    <row r="307" spans="11:18" ht="23.25" x14ac:dyDescent="0.2">
      <c r="K307" s="140"/>
      <c r="L307" s="128"/>
      <c r="M307" s="221"/>
      <c r="N307" s="130"/>
      <c r="O307" s="124"/>
      <c r="P307" s="83"/>
      <c r="Q307" s="193"/>
      <c r="R307" s="329"/>
    </row>
    <row r="308" spans="11:18" ht="23.25" x14ac:dyDescent="0.2">
      <c r="K308" s="140"/>
      <c r="L308" s="128"/>
      <c r="M308" s="128"/>
      <c r="N308" s="130"/>
      <c r="O308" s="124"/>
      <c r="P308" s="83"/>
      <c r="Q308" s="193"/>
      <c r="R308" s="329"/>
    </row>
    <row r="309" spans="11:18" ht="21" x14ac:dyDescent="0.2">
      <c r="K309" s="140"/>
      <c r="L309" s="128"/>
      <c r="M309" s="128"/>
      <c r="N309" s="185"/>
      <c r="O309" s="125"/>
      <c r="P309" s="83"/>
      <c r="Q309" s="193"/>
      <c r="R309" s="329"/>
    </row>
    <row r="310" spans="11:18" ht="21" x14ac:dyDescent="0.2">
      <c r="K310" s="140"/>
      <c r="L310" s="128"/>
      <c r="M310" s="219"/>
      <c r="N310" s="185"/>
      <c r="O310" s="125"/>
      <c r="P310" s="83"/>
      <c r="Q310" s="193"/>
      <c r="R310" s="329"/>
    </row>
    <row r="311" spans="11:18" ht="21" x14ac:dyDescent="0.2">
      <c r="K311" s="140"/>
      <c r="L311" s="128"/>
      <c r="M311" s="128"/>
      <c r="N311" s="185"/>
      <c r="O311" s="125"/>
      <c r="P311" s="83"/>
      <c r="Q311" s="193"/>
      <c r="R311" s="329"/>
    </row>
    <row r="312" spans="11:18" ht="21" x14ac:dyDescent="0.2">
      <c r="K312" s="140"/>
      <c r="L312" s="128"/>
      <c r="M312" s="128"/>
      <c r="N312" s="185"/>
      <c r="O312" s="125"/>
      <c r="P312" s="83"/>
      <c r="Q312" s="193"/>
      <c r="R312" s="329"/>
    </row>
    <row r="313" spans="11:18" ht="21" x14ac:dyDescent="0.2">
      <c r="K313" s="140"/>
      <c r="L313" s="128"/>
      <c r="M313" s="128"/>
      <c r="N313" s="185"/>
      <c r="O313" s="125"/>
      <c r="P313" s="83"/>
      <c r="Q313" s="193"/>
      <c r="R313" s="329"/>
    </row>
    <row r="314" spans="11:18" ht="18" x14ac:dyDescent="0.2">
      <c r="K314" s="201"/>
      <c r="L314" s="201"/>
      <c r="M314" s="201"/>
      <c r="N314" s="201"/>
      <c r="O314" s="201"/>
      <c r="P314" s="83"/>
      <c r="Q314" s="193"/>
      <c r="R314" s="329"/>
    </row>
    <row r="315" spans="11:18" ht="23.25" x14ac:dyDescent="0.2">
      <c r="K315" s="140"/>
      <c r="L315" s="128"/>
      <c r="M315" s="128"/>
      <c r="N315" s="130"/>
      <c r="O315" s="124"/>
      <c r="P315" s="83"/>
      <c r="Q315" s="193"/>
      <c r="R315" s="329"/>
    </row>
    <row r="316" spans="11:18" ht="23.25" x14ac:dyDescent="0.2">
      <c r="K316" s="140"/>
      <c r="L316" s="128"/>
      <c r="M316" s="128"/>
      <c r="N316" s="130"/>
      <c r="O316" s="124"/>
      <c r="P316" s="83"/>
      <c r="Q316" s="193"/>
      <c r="R316" s="329"/>
    </row>
    <row r="317" spans="11:18" ht="23.25" x14ac:dyDescent="0.2">
      <c r="K317" s="140"/>
      <c r="L317" s="128"/>
      <c r="M317" s="128"/>
      <c r="N317" s="126"/>
      <c r="O317" s="124"/>
      <c r="P317" s="83"/>
      <c r="Q317" s="193"/>
      <c r="R317" s="329"/>
    </row>
    <row r="318" spans="11:18" ht="23.25" x14ac:dyDescent="0.2">
      <c r="K318" s="140"/>
      <c r="L318" s="128"/>
      <c r="M318" s="128"/>
      <c r="N318" s="130"/>
      <c r="O318" s="124"/>
      <c r="P318" s="83"/>
      <c r="Q318" s="193"/>
      <c r="R318" s="329"/>
    </row>
    <row r="319" spans="11:18" ht="21" x14ac:dyDescent="0.2">
      <c r="K319" s="140"/>
      <c r="L319" s="128"/>
      <c r="M319" s="128"/>
      <c r="N319" s="155"/>
      <c r="O319" s="124"/>
      <c r="P319" s="83"/>
      <c r="Q319" s="193"/>
      <c r="R319" s="329"/>
    </row>
    <row r="320" spans="11:18" ht="21" x14ac:dyDescent="0.2">
      <c r="K320" s="140"/>
      <c r="L320" s="128"/>
      <c r="M320" s="128"/>
      <c r="N320" s="155"/>
      <c r="O320" s="124"/>
      <c r="P320" s="83"/>
      <c r="Q320" s="193"/>
      <c r="R320" s="329"/>
    </row>
    <row r="321" spans="11:18" ht="21" x14ac:dyDescent="0.2">
      <c r="K321" s="140"/>
      <c r="L321" s="128"/>
      <c r="M321" s="128"/>
      <c r="N321" s="155"/>
      <c r="O321" s="124"/>
      <c r="P321" s="83"/>
      <c r="Q321" s="193"/>
      <c r="R321" s="329"/>
    </row>
    <row r="322" spans="11:18" ht="21" x14ac:dyDescent="0.2">
      <c r="K322" s="140"/>
      <c r="L322" s="128"/>
      <c r="M322" s="128"/>
      <c r="N322" s="155"/>
      <c r="O322" s="124"/>
      <c r="P322" s="83"/>
      <c r="Q322" s="193"/>
      <c r="R322" s="329"/>
    </row>
    <row r="323" spans="11:18" ht="18.75" x14ac:dyDescent="0.2">
      <c r="K323" s="76"/>
      <c r="L323" s="45"/>
      <c r="M323" s="111"/>
      <c r="N323" s="100"/>
      <c r="O323" s="66"/>
      <c r="P323" s="194"/>
      <c r="Q323" s="193"/>
      <c r="R323" s="329"/>
    </row>
    <row r="324" spans="11:18" ht="18" x14ac:dyDescent="0.2">
      <c r="K324" s="199"/>
      <c r="L324" s="83"/>
      <c r="M324" s="199"/>
      <c r="N324" s="200"/>
      <c r="O324" s="83"/>
      <c r="P324" s="194"/>
      <c r="Q324" s="193"/>
      <c r="R324" s="329"/>
    </row>
    <row r="325" spans="11:18" ht="23.25" x14ac:dyDescent="0.2">
      <c r="K325" s="76"/>
      <c r="L325" s="45"/>
      <c r="M325" s="111"/>
      <c r="N325" s="93"/>
      <c r="O325" s="82"/>
      <c r="P325" s="194"/>
      <c r="Q325" s="193"/>
      <c r="R325" s="329"/>
    </row>
    <row r="326" spans="11:18" ht="23.25" x14ac:dyDescent="0.2">
      <c r="K326" s="76"/>
      <c r="L326" s="45"/>
      <c r="M326" s="111"/>
      <c r="N326" s="93"/>
      <c r="O326" s="82"/>
      <c r="P326" s="194"/>
      <c r="Q326" s="193"/>
      <c r="R326" s="329"/>
    </row>
    <row r="327" spans="11:18" ht="23.25" x14ac:dyDescent="0.2">
      <c r="K327" s="76"/>
      <c r="L327" s="45"/>
      <c r="M327" s="111"/>
      <c r="N327" s="93"/>
      <c r="O327" s="82"/>
      <c r="P327" s="194"/>
      <c r="Q327" s="193"/>
      <c r="R327" s="329"/>
    </row>
    <row r="328" spans="11:18" ht="23.25" x14ac:dyDescent="0.2">
      <c r="K328" s="76"/>
      <c r="L328" s="25"/>
      <c r="M328" s="25"/>
      <c r="N328" s="126"/>
      <c r="O328" s="124"/>
      <c r="P328" s="194"/>
      <c r="Q328" s="193"/>
      <c r="R328" s="329"/>
    </row>
    <row r="329" spans="11:18" ht="23.25" x14ac:dyDescent="0.2">
      <c r="K329" s="76"/>
      <c r="L329" s="25"/>
      <c r="M329" s="25"/>
      <c r="N329" s="126"/>
      <c r="O329" s="145"/>
      <c r="P329" s="194"/>
      <c r="Q329" s="193"/>
      <c r="R329" s="329"/>
    </row>
    <row r="330" spans="11:18" ht="20.25" x14ac:dyDescent="0.3">
      <c r="K330" s="76"/>
      <c r="L330" s="25"/>
      <c r="M330" s="45"/>
      <c r="N330" s="195"/>
      <c r="O330" s="196"/>
      <c r="P330" s="194"/>
      <c r="Q330" s="193"/>
      <c r="R330" s="329"/>
    </row>
    <row r="331" spans="11:18" ht="23.25" x14ac:dyDescent="0.2">
      <c r="K331" s="76"/>
      <c r="L331" s="25"/>
      <c r="M331" s="25"/>
      <c r="N331" s="126"/>
      <c r="O331" s="124"/>
      <c r="P331" s="194"/>
      <c r="Q331" s="193"/>
      <c r="R331" s="329"/>
    </row>
    <row r="332" spans="11:18" ht="23.25" x14ac:dyDescent="0.2">
      <c r="K332" s="210"/>
      <c r="L332" s="25"/>
      <c r="M332" s="25"/>
      <c r="N332" s="126"/>
      <c r="O332" s="124"/>
      <c r="P332" s="194"/>
      <c r="Q332" s="193"/>
      <c r="R332" s="329"/>
    </row>
    <row r="333" spans="11:18" ht="23.25" x14ac:dyDescent="0.2">
      <c r="K333" s="210"/>
      <c r="L333" s="25"/>
      <c r="M333" s="25"/>
      <c r="N333" s="126"/>
      <c r="O333" s="124"/>
      <c r="P333" s="194"/>
      <c r="Q333" s="193"/>
      <c r="R333" s="329"/>
    </row>
    <row r="334" spans="11:18" ht="23.25" x14ac:dyDescent="0.2">
      <c r="K334" s="210"/>
      <c r="L334" s="25"/>
      <c r="M334" s="25"/>
      <c r="N334" s="130"/>
      <c r="O334" s="124"/>
      <c r="P334" s="194"/>
      <c r="Q334" s="193"/>
      <c r="R334" s="329"/>
    </row>
    <row r="335" spans="11:18" ht="23.25" x14ac:dyDescent="0.2">
      <c r="K335" s="210"/>
      <c r="L335" s="25"/>
      <c r="M335" s="45"/>
      <c r="N335" s="130"/>
      <c r="O335" s="124"/>
      <c r="P335" s="194"/>
      <c r="Q335" s="193"/>
      <c r="R335" s="329"/>
    </row>
    <row r="336" spans="11:18" ht="23.25" x14ac:dyDescent="0.2">
      <c r="K336" s="210"/>
      <c r="L336" s="25"/>
      <c r="M336" s="25"/>
      <c r="N336" s="130"/>
      <c r="O336" s="124"/>
      <c r="P336" s="194"/>
      <c r="Q336" s="193"/>
      <c r="R336" s="329"/>
    </row>
    <row r="337" spans="11:18" ht="23.25" x14ac:dyDescent="0.2">
      <c r="K337" s="210"/>
      <c r="L337" s="25"/>
      <c r="M337" s="47"/>
      <c r="N337" s="168"/>
      <c r="O337" s="169"/>
      <c r="P337" s="194"/>
      <c r="Q337" s="193"/>
      <c r="R337" s="329"/>
    </row>
    <row r="338" spans="11:18" ht="23.25" x14ac:dyDescent="0.2">
      <c r="K338" s="210"/>
      <c r="L338" s="25"/>
      <c r="M338" s="47"/>
      <c r="N338" s="168"/>
      <c r="O338" s="169"/>
      <c r="P338" s="194"/>
      <c r="Q338" s="193"/>
      <c r="R338" s="329"/>
    </row>
    <row r="339" spans="11:18" ht="23.25" x14ac:dyDescent="0.2">
      <c r="K339" s="210"/>
      <c r="L339" s="25"/>
      <c r="M339" s="45"/>
      <c r="N339" s="168"/>
      <c r="O339" s="169"/>
      <c r="P339" s="194"/>
      <c r="Q339" s="193"/>
      <c r="R339" s="329"/>
    </row>
    <row r="340" spans="11:18" ht="23.25" x14ac:dyDescent="0.2">
      <c r="K340" s="210"/>
      <c r="L340" s="25"/>
      <c r="M340" s="31"/>
      <c r="N340" s="168"/>
      <c r="O340" s="169"/>
      <c r="P340" s="194"/>
      <c r="Q340" s="193"/>
      <c r="R340" s="329"/>
    </row>
    <row r="341" spans="11:18" ht="23.25" x14ac:dyDescent="0.2">
      <c r="K341" s="210"/>
      <c r="L341" s="25"/>
      <c r="M341" s="45"/>
      <c r="N341" s="168"/>
      <c r="O341" s="169"/>
      <c r="P341" s="194"/>
      <c r="Q341" s="193"/>
      <c r="R341" s="329"/>
    </row>
    <row r="342" spans="11:18" ht="23.25" x14ac:dyDescent="0.2">
      <c r="K342" s="210"/>
      <c r="L342" s="25"/>
      <c r="M342" s="25"/>
      <c r="N342" s="168"/>
      <c r="O342" s="169"/>
      <c r="P342" s="194"/>
      <c r="Q342" s="193"/>
      <c r="R342" s="329"/>
    </row>
    <row r="343" spans="11:18" ht="23.25" x14ac:dyDescent="0.2">
      <c r="K343" s="210"/>
      <c r="L343" s="25"/>
      <c r="M343" s="45"/>
      <c r="N343" s="168"/>
      <c r="O343" s="169"/>
      <c r="P343" s="194"/>
      <c r="Q343" s="193"/>
      <c r="R343" s="329"/>
    </row>
    <row r="344" spans="11:18" ht="23.25" x14ac:dyDescent="0.2">
      <c r="K344" s="210"/>
      <c r="L344" s="25"/>
      <c r="M344" s="25"/>
      <c r="N344" s="168"/>
      <c r="O344" s="169"/>
      <c r="P344" s="194"/>
      <c r="Q344" s="193"/>
      <c r="R344" s="329"/>
    </row>
    <row r="345" spans="11:18" ht="23.25" x14ac:dyDescent="0.2">
      <c r="K345" s="210"/>
      <c r="L345" s="25"/>
      <c r="M345" s="45"/>
      <c r="N345" s="168"/>
      <c r="O345" s="169"/>
      <c r="P345" s="194"/>
      <c r="Q345" s="193"/>
      <c r="R345" s="329"/>
    </row>
    <row r="346" spans="11:18" ht="23.25" x14ac:dyDescent="0.2">
      <c r="K346" s="210"/>
      <c r="L346" s="25"/>
      <c r="M346" s="47"/>
      <c r="N346" s="130"/>
      <c r="O346" s="124"/>
      <c r="P346" s="194"/>
      <c r="Q346" s="193"/>
      <c r="R346" s="329"/>
    </row>
    <row r="347" spans="11:18" ht="23.25" x14ac:dyDescent="0.2">
      <c r="K347" s="210"/>
      <c r="L347" s="25"/>
      <c r="M347" s="39"/>
      <c r="N347" s="130"/>
      <c r="O347" s="124"/>
      <c r="P347" s="194"/>
      <c r="Q347" s="193"/>
      <c r="R347" s="329"/>
    </row>
    <row r="348" spans="11:18" ht="23.25" x14ac:dyDescent="0.2">
      <c r="K348" s="210"/>
      <c r="L348" s="25"/>
      <c r="M348" s="69"/>
      <c r="N348" s="130"/>
      <c r="O348" s="124"/>
      <c r="P348" s="194"/>
      <c r="Q348" s="193"/>
      <c r="R348" s="329"/>
    </row>
    <row r="349" spans="11:18" ht="23.25" x14ac:dyDescent="0.2">
      <c r="K349" s="210"/>
      <c r="L349" s="25"/>
      <c r="M349" s="25"/>
      <c r="N349" s="130"/>
      <c r="O349" s="124"/>
      <c r="P349" s="194"/>
      <c r="Q349" s="193"/>
      <c r="R349" s="329"/>
    </row>
    <row r="350" spans="11:18" ht="23.25" x14ac:dyDescent="0.2">
      <c r="K350" s="210"/>
      <c r="L350" s="25"/>
      <c r="M350" s="25"/>
      <c r="N350" s="130"/>
      <c r="O350" s="124"/>
      <c r="P350" s="194"/>
      <c r="Q350" s="193"/>
      <c r="R350" s="329"/>
    </row>
    <row r="351" spans="11:18" ht="23.25" x14ac:dyDescent="0.2">
      <c r="K351" s="121"/>
      <c r="L351" s="25"/>
      <c r="M351" s="35"/>
      <c r="N351" s="130"/>
      <c r="O351" s="124"/>
      <c r="P351" s="194"/>
      <c r="Q351" s="193"/>
      <c r="R351" s="329"/>
    </row>
    <row r="352" spans="11:18" ht="23.25" x14ac:dyDescent="0.2">
      <c r="K352" s="210"/>
      <c r="L352" s="25"/>
      <c r="M352" s="111"/>
      <c r="N352" s="130"/>
      <c r="O352" s="124"/>
      <c r="P352" s="194"/>
      <c r="Q352" s="193"/>
      <c r="R352" s="329"/>
    </row>
    <row r="353" spans="11:18" ht="23.25" x14ac:dyDescent="0.2">
      <c r="K353" s="210"/>
      <c r="L353" s="25"/>
      <c r="M353" s="47"/>
      <c r="N353" s="130"/>
      <c r="O353" s="124"/>
      <c r="P353" s="194"/>
      <c r="Q353" s="193"/>
      <c r="R353" s="329"/>
    </row>
    <row r="354" spans="11:18" ht="23.25" x14ac:dyDescent="0.2">
      <c r="K354" s="210"/>
      <c r="L354" s="45"/>
      <c r="M354" s="111"/>
      <c r="N354" s="92"/>
      <c r="O354" s="66"/>
      <c r="P354" s="194"/>
      <c r="Q354" s="193"/>
      <c r="R354" s="329"/>
    </row>
    <row r="355" spans="11:18" ht="18" x14ac:dyDescent="0.2">
      <c r="K355" s="199"/>
      <c r="L355" s="83"/>
      <c r="M355" s="199"/>
      <c r="N355" s="200"/>
      <c r="O355" s="83"/>
      <c r="P355" s="194"/>
      <c r="Q355" s="193"/>
      <c r="R355" s="329"/>
    </row>
    <row r="356" spans="11:18" ht="23.25" x14ac:dyDescent="0.2">
      <c r="K356" s="76"/>
      <c r="L356" s="44"/>
      <c r="M356" s="111"/>
      <c r="N356" s="93"/>
      <c r="O356" s="82"/>
      <c r="P356" s="194"/>
      <c r="Q356" s="193"/>
      <c r="R356" s="329"/>
    </row>
    <row r="357" spans="11:18" ht="23.25" x14ac:dyDescent="0.2">
      <c r="K357" s="76"/>
      <c r="L357" s="44"/>
      <c r="M357" s="111"/>
      <c r="N357" s="93"/>
      <c r="O357" s="82"/>
      <c r="P357" s="194"/>
      <c r="Q357" s="193"/>
      <c r="R357" s="329"/>
    </row>
    <row r="358" spans="11:18" ht="23.25" x14ac:dyDescent="0.2">
      <c r="K358" s="76"/>
      <c r="L358" s="44"/>
      <c r="M358" s="111"/>
      <c r="N358" s="93"/>
      <c r="O358" s="82"/>
      <c r="P358" s="194"/>
      <c r="Q358" s="193"/>
      <c r="R358" s="329"/>
    </row>
    <row r="359" spans="11:18" ht="23.25" x14ac:dyDescent="0.2">
      <c r="K359" s="76"/>
      <c r="L359" s="27"/>
      <c r="M359" s="25"/>
      <c r="N359" s="126"/>
      <c r="O359" s="124"/>
      <c r="P359" s="194"/>
      <c r="Q359" s="193"/>
      <c r="R359" s="329"/>
    </row>
    <row r="360" spans="11:18" ht="23.25" x14ac:dyDescent="0.2">
      <c r="K360" s="76"/>
      <c r="L360" s="27"/>
      <c r="M360" s="25"/>
      <c r="N360" s="126"/>
      <c r="O360" s="124"/>
      <c r="P360" s="194"/>
      <c r="Q360" s="193"/>
      <c r="R360" s="329"/>
    </row>
    <row r="361" spans="11:18" ht="23.25" x14ac:dyDescent="0.2">
      <c r="K361" s="76"/>
      <c r="L361" s="27"/>
      <c r="M361" s="47"/>
      <c r="N361" s="126"/>
      <c r="O361" s="124"/>
      <c r="P361" s="194"/>
      <c r="Q361" s="193"/>
      <c r="R361" s="329"/>
    </row>
    <row r="362" spans="11:18" ht="23.25" x14ac:dyDescent="0.2">
      <c r="K362" s="76"/>
      <c r="L362" s="27"/>
      <c r="M362" s="45"/>
      <c r="N362" s="126"/>
      <c r="O362" s="124"/>
      <c r="P362" s="194"/>
      <c r="Q362" s="193"/>
      <c r="R362" s="329"/>
    </row>
    <row r="363" spans="11:18" ht="23.25" x14ac:dyDescent="0.2">
      <c r="K363" s="76"/>
      <c r="L363" s="27"/>
      <c r="M363" s="69"/>
      <c r="N363" s="126"/>
      <c r="O363" s="124"/>
      <c r="P363" s="194"/>
      <c r="Q363" s="193"/>
      <c r="R363" s="329"/>
    </row>
    <row r="364" spans="11:18" ht="23.25" x14ac:dyDescent="0.2">
      <c r="K364" s="76"/>
      <c r="L364" s="27"/>
      <c r="M364" s="111"/>
      <c r="N364" s="130"/>
      <c r="O364" s="124"/>
      <c r="P364" s="194"/>
      <c r="Q364" s="193"/>
      <c r="R364" s="329"/>
    </row>
    <row r="365" spans="11:18" ht="23.25" x14ac:dyDescent="0.2">
      <c r="K365" s="76"/>
      <c r="L365" s="27"/>
      <c r="M365" s="25"/>
      <c r="N365" s="130"/>
      <c r="O365" s="124"/>
      <c r="P365" s="194"/>
      <c r="Q365" s="193"/>
      <c r="R365" s="329"/>
    </row>
    <row r="366" spans="11:18" ht="23.25" x14ac:dyDescent="0.2">
      <c r="K366" s="76"/>
      <c r="L366" s="27"/>
      <c r="M366" s="178"/>
      <c r="N366" s="130"/>
      <c r="O366" s="179"/>
      <c r="P366" s="194"/>
      <c r="Q366" s="193"/>
      <c r="R366" s="329"/>
    </row>
    <row r="367" spans="11:18" ht="23.25" x14ac:dyDescent="0.2">
      <c r="K367" s="76"/>
      <c r="L367" s="27"/>
      <c r="M367" s="178"/>
      <c r="N367" s="130"/>
      <c r="O367" s="180"/>
      <c r="P367" s="194"/>
      <c r="Q367" s="193"/>
      <c r="R367" s="329"/>
    </row>
    <row r="368" spans="11:18" ht="23.25" x14ac:dyDescent="0.2">
      <c r="K368" s="76"/>
      <c r="L368" s="27"/>
      <c r="M368" s="178"/>
      <c r="N368" s="130"/>
      <c r="O368" s="179"/>
      <c r="P368" s="194"/>
      <c r="Q368" s="193"/>
      <c r="R368" s="329"/>
    </row>
    <row r="369" spans="11:18" ht="23.25" x14ac:dyDescent="0.2">
      <c r="K369" s="140"/>
      <c r="L369" s="27"/>
      <c r="M369" s="178"/>
      <c r="N369" s="130"/>
      <c r="O369" s="179"/>
      <c r="P369" s="194"/>
      <c r="Q369" s="193"/>
      <c r="R369" s="329"/>
    </row>
    <row r="370" spans="11:18" ht="23.25" x14ac:dyDescent="0.2">
      <c r="K370" s="140"/>
      <c r="L370" s="27"/>
      <c r="M370" s="111"/>
      <c r="N370" s="130"/>
      <c r="O370" s="179"/>
      <c r="P370" s="194"/>
      <c r="Q370" s="193"/>
      <c r="R370" s="329"/>
    </row>
    <row r="371" spans="11:18" ht="23.25" x14ac:dyDescent="0.2">
      <c r="K371" s="140"/>
      <c r="L371" s="27"/>
      <c r="M371" s="178"/>
      <c r="N371" s="130"/>
      <c r="O371" s="179"/>
      <c r="P371" s="194"/>
      <c r="Q371" s="193"/>
      <c r="R371" s="329"/>
    </row>
    <row r="372" spans="11:18" ht="23.25" x14ac:dyDescent="0.2">
      <c r="K372" s="140"/>
      <c r="L372" s="27"/>
      <c r="M372" s="25"/>
      <c r="N372" s="130"/>
      <c r="O372" s="179"/>
      <c r="P372" s="194"/>
      <c r="Q372" s="193"/>
      <c r="R372" s="329"/>
    </row>
    <row r="373" spans="11:18" ht="23.25" x14ac:dyDescent="0.2">
      <c r="K373" s="140"/>
      <c r="L373" s="27"/>
      <c r="M373" s="25"/>
      <c r="N373" s="130"/>
      <c r="O373" s="179"/>
      <c r="P373" s="194"/>
      <c r="Q373" s="193"/>
      <c r="R373" s="329"/>
    </row>
    <row r="374" spans="11:18" ht="23.25" x14ac:dyDescent="0.2">
      <c r="K374" s="140"/>
      <c r="L374" s="27"/>
      <c r="M374" s="25"/>
      <c r="N374" s="130"/>
      <c r="O374" s="179"/>
      <c r="P374" s="194"/>
      <c r="Q374" s="193"/>
      <c r="R374" s="329"/>
    </row>
    <row r="375" spans="11:18" ht="23.25" x14ac:dyDescent="0.2">
      <c r="K375" s="140"/>
      <c r="L375" s="27"/>
      <c r="M375" s="25"/>
      <c r="N375" s="130"/>
      <c r="O375" s="179"/>
      <c r="P375" s="194"/>
      <c r="Q375" s="193"/>
      <c r="R375" s="329"/>
    </row>
    <row r="376" spans="11:18" ht="23.25" x14ac:dyDescent="0.2">
      <c r="K376" s="140"/>
      <c r="L376" s="27"/>
      <c r="M376" s="178"/>
      <c r="N376" s="130"/>
      <c r="O376" s="179"/>
      <c r="P376" s="194"/>
      <c r="Q376" s="193"/>
      <c r="R376" s="329"/>
    </row>
    <row r="377" spans="11:18" ht="23.25" x14ac:dyDescent="0.2">
      <c r="K377" s="140"/>
      <c r="L377" s="27"/>
      <c r="M377" s="178"/>
      <c r="N377" s="130"/>
      <c r="O377" s="179"/>
      <c r="P377" s="194"/>
      <c r="Q377" s="193"/>
      <c r="R377" s="329"/>
    </row>
    <row r="378" spans="11:18" ht="23.25" x14ac:dyDescent="0.2">
      <c r="K378" s="140"/>
      <c r="L378" s="27"/>
      <c r="M378" s="111"/>
      <c r="N378" s="130"/>
      <c r="O378" s="179"/>
      <c r="P378" s="194"/>
      <c r="Q378" s="193"/>
      <c r="R378" s="329"/>
    </row>
    <row r="379" spans="11:18" ht="23.25" x14ac:dyDescent="0.2">
      <c r="K379" s="140"/>
      <c r="L379" s="27"/>
      <c r="M379" s="25"/>
      <c r="N379" s="130"/>
      <c r="O379" s="179"/>
      <c r="P379" s="194"/>
      <c r="Q379" s="193"/>
      <c r="R379" s="329"/>
    </row>
    <row r="380" spans="11:18" ht="23.25" x14ac:dyDescent="0.2">
      <c r="K380" s="140"/>
      <c r="L380" s="27"/>
      <c r="M380" s="178"/>
      <c r="N380" s="130"/>
      <c r="O380" s="179"/>
      <c r="P380" s="194"/>
      <c r="Q380" s="193"/>
      <c r="R380" s="329"/>
    </row>
    <row r="381" spans="11:18" ht="23.25" x14ac:dyDescent="0.2">
      <c r="K381" s="140"/>
      <c r="L381" s="27"/>
      <c r="M381" s="178"/>
      <c r="N381" s="130"/>
      <c r="O381" s="179"/>
      <c r="P381" s="194"/>
      <c r="Q381" s="193"/>
      <c r="R381" s="329"/>
    </row>
    <row r="382" spans="11:18" ht="23.25" x14ac:dyDescent="0.2">
      <c r="K382" s="140"/>
      <c r="L382" s="27"/>
      <c r="M382" s="25"/>
      <c r="N382" s="130"/>
      <c r="O382" s="179"/>
      <c r="P382" s="194"/>
      <c r="Q382" s="193"/>
      <c r="R382" s="329"/>
    </row>
    <row r="383" spans="11:18" ht="23.25" x14ac:dyDescent="0.2">
      <c r="K383" s="140"/>
      <c r="L383" s="27"/>
      <c r="M383" s="25"/>
      <c r="N383" s="130"/>
      <c r="O383" s="179"/>
      <c r="P383" s="194"/>
      <c r="Q383" s="193"/>
      <c r="R383" s="329"/>
    </row>
    <row r="384" spans="11:18" ht="23.25" x14ac:dyDescent="0.2">
      <c r="K384" s="140"/>
      <c r="L384" s="27"/>
      <c r="M384" s="111"/>
      <c r="N384" s="130"/>
      <c r="O384" s="179"/>
      <c r="P384" s="194"/>
      <c r="Q384" s="193"/>
      <c r="R384" s="329"/>
    </row>
    <row r="385" spans="11:18" ht="23.25" x14ac:dyDescent="0.2">
      <c r="K385" s="140"/>
      <c r="L385" s="27"/>
      <c r="M385" s="178"/>
      <c r="N385" s="130"/>
      <c r="O385" s="179"/>
      <c r="P385" s="194"/>
      <c r="Q385" s="193"/>
      <c r="R385" s="329"/>
    </row>
    <row r="386" spans="11:18" ht="23.25" x14ac:dyDescent="0.2">
      <c r="K386" s="140"/>
      <c r="L386" s="27"/>
      <c r="M386" s="25"/>
      <c r="N386" s="130"/>
      <c r="O386" s="179"/>
      <c r="P386" s="194"/>
      <c r="Q386" s="193"/>
      <c r="R386" s="329"/>
    </row>
    <row r="387" spans="11:18" ht="23.25" x14ac:dyDescent="0.2">
      <c r="K387" s="140"/>
      <c r="L387" s="27"/>
      <c r="M387" s="25"/>
      <c r="N387" s="130"/>
      <c r="O387" s="179"/>
      <c r="P387" s="194"/>
      <c r="Q387" s="193"/>
      <c r="R387" s="329"/>
    </row>
    <row r="388" spans="11:18" ht="23.25" x14ac:dyDescent="0.2">
      <c r="K388" s="140"/>
      <c r="L388" s="27"/>
      <c r="M388" s="45"/>
      <c r="N388" s="130"/>
      <c r="O388" s="180"/>
      <c r="P388" s="194"/>
      <c r="Q388" s="193"/>
      <c r="R388" s="329"/>
    </row>
    <row r="389" spans="11:18" ht="23.25" x14ac:dyDescent="0.2">
      <c r="K389" s="140"/>
      <c r="L389" s="27"/>
      <c r="M389" s="25"/>
      <c r="N389" s="130"/>
      <c r="O389" s="179"/>
      <c r="P389" s="194"/>
      <c r="Q389" s="193"/>
      <c r="R389" s="329"/>
    </row>
    <row r="390" spans="11:18" ht="21" x14ac:dyDescent="0.2">
      <c r="K390" s="140"/>
      <c r="L390" s="177"/>
      <c r="M390" s="128"/>
      <c r="N390" s="185"/>
      <c r="O390" s="124"/>
      <c r="P390" s="194"/>
      <c r="Q390" s="193"/>
      <c r="R390" s="329"/>
    </row>
    <row r="391" spans="11:18" ht="21" x14ac:dyDescent="0.2">
      <c r="K391" s="140"/>
      <c r="L391" s="177"/>
      <c r="M391" s="128"/>
      <c r="N391" s="185"/>
      <c r="O391" s="124"/>
      <c r="P391" s="194"/>
      <c r="Q391" s="193"/>
      <c r="R391" s="329"/>
    </row>
    <row r="392" spans="11:18" ht="21" x14ac:dyDescent="0.2">
      <c r="K392" s="140"/>
      <c r="L392" s="177"/>
      <c r="M392" s="128"/>
      <c r="N392" s="185"/>
      <c r="O392" s="124"/>
      <c r="P392" s="194"/>
      <c r="Q392" s="193"/>
      <c r="R392" s="329"/>
    </row>
    <row r="393" spans="11:18" ht="21" x14ac:dyDescent="0.2">
      <c r="K393" s="140"/>
      <c r="L393" s="177"/>
      <c r="M393" s="128"/>
      <c r="N393" s="185"/>
      <c r="O393" s="124"/>
      <c r="P393" s="194"/>
      <c r="Q393" s="193"/>
      <c r="R393" s="329"/>
    </row>
    <row r="394" spans="11:18" ht="21" x14ac:dyDescent="0.2">
      <c r="K394" s="140"/>
      <c r="L394" s="177"/>
      <c r="M394" s="128"/>
      <c r="N394" s="185"/>
      <c r="O394" s="124"/>
      <c r="P394" s="194"/>
      <c r="Q394" s="193"/>
      <c r="R394" s="329"/>
    </row>
    <row r="395" spans="11:18" ht="18" x14ac:dyDescent="0.2">
      <c r="K395" s="199"/>
      <c r="L395" s="83"/>
      <c r="M395" s="199"/>
      <c r="N395" s="200"/>
      <c r="O395" s="83"/>
      <c r="P395" s="194"/>
      <c r="Q395" s="193"/>
      <c r="R395" s="329"/>
    </row>
    <row r="396" spans="11:18" ht="23.25" x14ac:dyDescent="0.2">
      <c r="K396" s="76"/>
      <c r="L396" s="45"/>
      <c r="M396" s="111"/>
      <c r="N396" s="93"/>
      <c r="O396" s="82"/>
      <c r="P396" s="194"/>
      <c r="Q396" s="193"/>
      <c r="R396" s="329"/>
    </row>
    <row r="397" spans="11:18" ht="23.25" x14ac:dyDescent="0.2">
      <c r="K397" s="76"/>
      <c r="L397" s="45"/>
      <c r="M397" s="111"/>
      <c r="N397" s="93"/>
      <c r="O397" s="82"/>
      <c r="P397" s="194"/>
      <c r="Q397" s="193"/>
      <c r="R397" s="329"/>
    </row>
    <row r="398" spans="11:18" ht="23.25" x14ac:dyDescent="0.2">
      <c r="K398" s="76"/>
      <c r="L398" s="45"/>
      <c r="M398" s="111"/>
      <c r="N398" s="93"/>
      <c r="O398" s="82"/>
      <c r="P398" s="194"/>
      <c r="Q398" s="193"/>
      <c r="R398" s="329"/>
    </row>
    <row r="399" spans="11:18" ht="23.25" x14ac:dyDescent="0.2">
      <c r="K399" s="76"/>
      <c r="L399" s="25"/>
      <c r="M399" s="69"/>
      <c r="N399" s="126"/>
      <c r="O399" s="124"/>
      <c r="P399" s="194"/>
      <c r="Q399" s="193"/>
      <c r="R399" s="329"/>
    </row>
    <row r="400" spans="11:18" ht="23.25" x14ac:dyDescent="0.2">
      <c r="K400" s="76"/>
      <c r="L400" s="25"/>
      <c r="M400" s="25"/>
      <c r="N400" s="126"/>
      <c r="O400" s="124"/>
      <c r="P400" s="194"/>
      <c r="Q400" s="193"/>
      <c r="R400" s="329"/>
    </row>
    <row r="401" spans="11:18" ht="20.25" x14ac:dyDescent="0.3">
      <c r="K401" s="76"/>
      <c r="L401" s="25"/>
      <c r="M401" s="25"/>
      <c r="N401" s="195"/>
      <c r="O401" s="196"/>
      <c r="P401" s="194"/>
      <c r="Q401" s="193"/>
      <c r="R401" s="329"/>
    </row>
    <row r="402" spans="11:18" ht="20.25" x14ac:dyDescent="0.3">
      <c r="K402" s="76"/>
      <c r="L402" s="25"/>
      <c r="M402" s="25"/>
      <c r="N402" s="195"/>
      <c r="O402" s="196"/>
      <c r="P402" s="194"/>
      <c r="Q402" s="193"/>
      <c r="R402" s="329"/>
    </row>
    <row r="403" spans="11:18" ht="23.25" x14ac:dyDescent="0.2">
      <c r="K403" s="76"/>
      <c r="L403" s="25"/>
      <c r="M403" s="25"/>
      <c r="N403" s="126"/>
      <c r="O403" s="124"/>
      <c r="P403" s="194"/>
      <c r="Q403" s="193"/>
      <c r="R403" s="329"/>
    </row>
    <row r="404" spans="11:18" ht="23.25" x14ac:dyDescent="0.2">
      <c r="K404" s="76"/>
      <c r="L404" s="25"/>
      <c r="M404" s="25"/>
      <c r="N404" s="126"/>
      <c r="O404" s="124"/>
      <c r="P404" s="194"/>
      <c r="Q404" s="193"/>
      <c r="R404" s="329"/>
    </row>
    <row r="405" spans="11:18" ht="23.25" x14ac:dyDescent="0.2">
      <c r="K405" s="76"/>
      <c r="L405" s="25"/>
      <c r="M405" s="25"/>
      <c r="N405" s="126"/>
      <c r="O405" s="124"/>
      <c r="P405" s="194"/>
      <c r="Q405" s="193"/>
      <c r="R405" s="329"/>
    </row>
    <row r="406" spans="11:18" ht="23.25" x14ac:dyDescent="0.2">
      <c r="K406" s="76"/>
      <c r="L406" s="25"/>
      <c r="M406" s="25"/>
      <c r="N406" s="126"/>
      <c r="O406" s="124"/>
      <c r="P406" s="194"/>
      <c r="Q406" s="193"/>
      <c r="R406" s="329"/>
    </row>
    <row r="407" spans="11:18" ht="23.25" x14ac:dyDescent="0.2">
      <c r="K407" s="76"/>
      <c r="L407" s="25"/>
      <c r="M407" s="25"/>
      <c r="N407" s="126"/>
      <c r="O407" s="124"/>
      <c r="P407" s="194"/>
      <c r="Q407" s="193"/>
      <c r="R407" s="329"/>
    </row>
    <row r="408" spans="11:18" ht="23.25" x14ac:dyDescent="0.2">
      <c r="K408" s="76"/>
      <c r="L408" s="25"/>
      <c r="M408" s="25"/>
      <c r="N408" s="126"/>
      <c r="O408" s="124"/>
      <c r="P408" s="194"/>
      <c r="Q408" s="193"/>
      <c r="R408" s="329"/>
    </row>
    <row r="409" spans="11:18" ht="23.25" x14ac:dyDescent="0.2">
      <c r="K409" s="76"/>
      <c r="L409" s="25"/>
      <c r="M409" s="25"/>
      <c r="N409" s="126"/>
      <c r="O409" s="124"/>
      <c r="P409" s="194"/>
      <c r="Q409" s="193"/>
      <c r="R409" s="329"/>
    </row>
    <row r="410" spans="11:18" ht="23.25" x14ac:dyDescent="0.2">
      <c r="K410" s="76"/>
      <c r="L410" s="25"/>
      <c r="M410" s="25"/>
      <c r="N410" s="126"/>
      <c r="O410" s="124"/>
      <c r="P410" s="194"/>
      <c r="Q410" s="193"/>
      <c r="R410" s="329"/>
    </row>
    <row r="411" spans="11:18" ht="23.25" x14ac:dyDescent="0.2">
      <c r="K411" s="76"/>
      <c r="L411" s="25"/>
      <c r="M411" s="25"/>
      <c r="N411" s="126"/>
      <c r="O411" s="124"/>
      <c r="P411" s="194"/>
      <c r="Q411" s="193"/>
      <c r="R411" s="329"/>
    </row>
    <row r="412" spans="11:18" ht="23.25" x14ac:dyDescent="0.2">
      <c r="K412" s="76"/>
      <c r="L412" s="25"/>
      <c r="M412" s="25"/>
      <c r="N412" s="126"/>
      <c r="O412" s="124"/>
      <c r="P412" s="194"/>
      <c r="Q412" s="193"/>
      <c r="R412" s="329"/>
    </row>
    <row r="413" spans="11:18" ht="23.25" x14ac:dyDescent="0.2">
      <c r="K413" s="76"/>
      <c r="L413" s="25"/>
      <c r="M413" s="25"/>
      <c r="N413" s="126"/>
      <c r="O413" s="124"/>
      <c r="P413" s="194"/>
      <c r="Q413" s="193"/>
      <c r="R413" s="329"/>
    </row>
    <row r="414" spans="11:18" ht="23.25" x14ac:dyDescent="0.2">
      <c r="K414" s="140"/>
      <c r="L414" s="25"/>
      <c r="M414" s="25"/>
      <c r="N414" s="130"/>
      <c r="O414" s="124"/>
      <c r="P414" s="194"/>
      <c r="Q414" s="193"/>
      <c r="R414" s="329"/>
    </row>
    <row r="415" spans="11:18" ht="23.25" x14ac:dyDescent="0.2">
      <c r="K415" s="140"/>
      <c r="L415" s="25"/>
      <c r="M415" s="25"/>
      <c r="N415" s="130"/>
      <c r="O415" s="124"/>
      <c r="P415" s="194"/>
      <c r="Q415" s="193"/>
      <c r="R415" s="329"/>
    </row>
    <row r="416" spans="11:18" ht="23.25" x14ac:dyDescent="0.2">
      <c r="K416" s="140"/>
      <c r="L416" s="25"/>
      <c r="M416" s="45"/>
      <c r="N416" s="150"/>
      <c r="O416" s="124"/>
      <c r="P416" s="194"/>
      <c r="Q416" s="193"/>
      <c r="R416" s="329"/>
    </row>
    <row r="417" spans="11:18" ht="23.25" x14ac:dyDescent="0.2">
      <c r="K417" s="140"/>
      <c r="L417" s="25"/>
      <c r="M417" s="25"/>
      <c r="N417" s="130"/>
      <c r="O417" s="124"/>
      <c r="P417" s="194"/>
      <c r="Q417" s="193"/>
      <c r="R417" s="329"/>
    </row>
    <row r="418" spans="11:18" ht="23.25" x14ac:dyDescent="0.2">
      <c r="K418" s="140"/>
      <c r="L418" s="25"/>
      <c r="M418" s="25"/>
      <c r="N418" s="130"/>
      <c r="O418" s="124"/>
      <c r="P418" s="194"/>
      <c r="Q418" s="193"/>
      <c r="R418" s="329"/>
    </row>
    <row r="419" spans="11:18" ht="23.25" x14ac:dyDescent="0.2">
      <c r="K419" s="140"/>
      <c r="L419" s="25"/>
      <c r="M419" s="47"/>
      <c r="N419" s="130"/>
      <c r="O419" s="124"/>
      <c r="P419" s="194"/>
      <c r="Q419" s="193"/>
      <c r="R419" s="329"/>
    </row>
    <row r="420" spans="11:18" ht="23.25" x14ac:dyDescent="0.2">
      <c r="K420" s="140"/>
      <c r="L420" s="25"/>
      <c r="M420" s="25"/>
      <c r="N420" s="130"/>
      <c r="O420" s="124"/>
      <c r="P420" s="194"/>
      <c r="Q420" s="193"/>
      <c r="R420" s="329"/>
    </row>
    <row r="421" spans="11:18" ht="23.25" x14ac:dyDescent="0.2">
      <c r="K421" s="140"/>
      <c r="L421" s="25"/>
      <c r="M421" s="25"/>
      <c r="N421" s="130"/>
      <c r="O421" s="124"/>
      <c r="P421" s="194"/>
      <c r="Q421" s="193"/>
      <c r="R421" s="329"/>
    </row>
    <row r="422" spans="11:18" ht="23.25" x14ac:dyDescent="0.2">
      <c r="K422" s="140"/>
      <c r="L422" s="25"/>
      <c r="M422" s="25"/>
      <c r="N422" s="130"/>
      <c r="O422" s="124"/>
      <c r="P422" s="194"/>
      <c r="Q422" s="193"/>
      <c r="R422" s="329"/>
    </row>
    <row r="423" spans="11:18" ht="23.25" x14ac:dyDescent="0.2">
      <c r="K423" s="140"/>
      <c r="L423" s="25"/>
      <c r="M423" s="25"/>
      <c r="N423" s="130"/>
      <c r="O423" s="124"/>
      <c r="P423" s="194"/>
      <c r="Q423" s="193"/>
      <c r="R423" s="329"/>
    </row>
    <row r="424" spans="11:18" ht="23.25" x14ac:dyDescent="0.2">
      <c r="K424" s="140"/>
      <c r="L424" s="25"/>
      <c r="M424" s="25"/>
      <c r="N424" s="130"/>
      <c r="O424" s="124"/>
      <c r="P424" s="194"/>
      <c r="Q424" s="193"/>
      <c r="R424" s="329"/>
    </row>
    <row r="425" spans="11:18" ht="23.25" x14ac:dyDescent="0.2">
      <c r="K425" s="140"/>
      <c r="L425" s="25"/>
      <c r="M425" s="25"/>
      <c r="N425" s="130"/>
      <c r="O425" s="124"/>
      <c r="P425" s="194"/>
      <c r="Q425" s="193"/>
      <c r="R425" s="329"/>
    </row>
    <row r="426" spans="11:18" ht="23.25" x14ac:dyDescent="0.2">
      <c r="K426" s="140"/>
      <c r="L426" s="25"/>
      <c r="M426" s="45"/>
      <c r="N426" s="130"/>
      <c r="O426" s="124"/>
      <c r="P426" s="194"/>
      <c r="Q426" s="193"/>
      <c r="R426" s="329"/>
    </row>
    <row r="427" spans="11:18" ht="23.25" x14ac:dyDescent="0.2">
      <c r="K427" s="140"/>
      <c r="L427" s="25"/>
      <c r="M427" s="45"/>
      <c r="N427" s="130"/>
      <c r="O427" s="124"/>
      <c r="P427" s="194"/>
      <c r="Q427" s="193"/>
      <c r="R427" s="329"/>
    </row>
    <row r="428" spans="11:18" ht="23.25" x14ac:dyDescent="0.2">
      <c r="K428" s="140"/>
      <c r="L428" s="25"/>
      <c r="M428" s="25"/>
      <c r="N428" s="130"/>
      <c r="O428" s="124"/>
      <c r="P428" s="194"/>
      <c r="Q428" s="193"/>
      <c r="R428" s="329"/>
    </row>
    <row r="429" spans="11:18" ht="23.25" x14ac:dyDescent="0.2">
      <c r="K429" s="140"/>
      <c r="L429" s="25"/>
      <c r="M429" s="204"/>
      <c r="N429" s="130"/>
      <c r="O429" s="124"/>
      <c r="P429" s="194"/>
      <c r="Q429" s="193"/>
      <c r="R429" s="329"/>
    </row>
    <row r="430" spans="11:18" ht="23.25" x14ac:dyDescent="0.2">
      <c r="K430" s="140"/>
      <c r="L430" s="25"/>
      <c r="M430" s="25"/>
      <c r="N430" s="130"/>
      <c r="O430" s="124"/>
      <c r="P430" s="194"/>
      <c r="Q430" s="193"/>
      <c r="R430" s="329"/>
    </row>
    <row r="431" spans="11:18" ht="23.25" x14ac:dyDescent="0.2">
      <c r="K431" s="140"/>
      <c r="L431" s="128"/>
      <c r="M431" s="128"/>
      <c r="N431" s="130"/>
      <c r="O431" s="124"/>
      <c r="P431" s="194"/>
      <c r="Q431" s="193"/>
      <c r="R431" s="329"/>
    </row>
    <row r="432" spans="11:18" ht="23.25" x14ac:dyDescent="0.2">
      <c r="K432" s="140"/>
      <c r="L432" s="128"/>
      <c r="M432" s="128"/>
      <c r="N432" s="130"/>
      <c r="O432" s="124"/>
      <c r="P432" s="194"/>
      <c r="Q432" s="193"/>
      <c r="R432" s="329"/>
    </row>
    <row r="433" spans="11:18" ht="21" x14ac:dyDescent="0.2">
      <c r="K433" s="76"/>
      <c r="L433" s="45"/>
      <c r="M433" s="112"/>
      <c r="N433" s="90"/>
      <c r="O433" s="66"/>
      <c r="P433" s="194"/>
      <c r="Q433" s="193"/>
      <c r="R433" s="329"/>
    </row>
    <row r="434" spans="11:18" ht="21" x14ac:dyDescent="0.2">
      <c r="K434" s="76"/>
      <c r="L434" s="45"/>
      <c r="M434" s="113"/>
      <c r="N434" s="90"/>
      <c r="O434" s="66"/>
      <c r="P434" s="194"/>
      <c r="Q434" s="193"/>
      <c r="R434" s="329"/>
    </row>
    <row r="435" spans="11:18" ht="21" x14ac:dyDescent="0.2">
      <c r="K435" s="76"/>
      <c r="L435" s="45"/>
      <c r="M435" s="112"/>
      <c r="N435" s="90"/>
      <c r="O435" s="66"/>
      <c r="P435" s="194"/>
      <c r="Q435" s="193"/>
      <c r="R435" s="329"/>
    </row>
    <row r="436" spans="11:18" ht="18" x14ac:dyDescent="0.2">
      <c r="K436" s="199"/>
      <c r="L436" s="83"/>
      <c r="M436" s="199"/>
      <c r="N436" s="200"/>
      <c r="O436" s="83"/>
      <c r="P436" s="194"/>
      <c r="Q436" s="193"/>
      <c r="R436" s="329"/>
    </row>
    <row r="437" spans="11:18" ht="23.25" x14ac:dyDescent="0.2">
      <c r="K437" s="116"/>
      <c r="L437" s="45"/>
      <c r="M437" s="115"/>
      <c r="N437" s="93"/>
      <c r="O437" s="82"/>
      <c r="P437" s="194"/>
      <c r="Q437" s="193"/>
      <c r="R437" s="329"/>
    </row>
    <row r="438" spans="11:18" ht="23.25" x14ac:dyDescent="0.2">
      <c r="K438" s="116"/>
      <c r="L438" s="45"/>
      <c r="M438" s="111"/>
      <c r="N438" s="93"/>
      <c r="O438" s="82"/>
      <c r="P438" s="194"/>
      <c r="Q438" s="193"/>
      <c r="R438" s="329"/>
    </row>
    <row r="439" spans="11:18" ht="23.25" x14ac:dyDescent="0.2">
      <c r="K439" s="116"/>
      <c r="L439" s="45"/>
      <c r="M439" s="111"/>
      <c r="N439" s="93"/>
      <c r="O439" s="82"/>
      <c r="P439" s="194"/>
      <c r="Q439" s="193"/>
      <c r="R439" s="329"/>
    </row>
    <row r="440" spans="11:18" ht="23.25" x14ac:dyDescent="0.2">
      <c r="K440" s="116"/>
      <c r="L440" s="25"/>
      <c r="M440" s="25"/>
      <c r="N440" s="126"/>
      <c r="O440" s="124"/>
      <c r="P440" s="194"/>
      <c r="Q440" s="193"/>
      <c r="R440" s="329"/>
    </row>
    <row r="441" spans="11:18" ht="23.25" x14ac:dyDescent="0.2">
      <c r="K441" s="116"/>
      <c r="L441" s="25"/>
      <c r="M441" s="45"/>
      <c r="N441" s="126"/>
      <c r="O441" s="124"/>
      <c r="P441" s="194"/>
      <c r="Q441" s="193"/>
      <c r="R441" s="329"/>
    </row>
    <row r="442" spans="11:18" ht="23.25" x14ac:dyDescent="0.2">
      <c r="K442" s="116"/>
      <c r="L442" s="25"/>
      <c r="M442" s="47"/>
      <c r="N442" s="126"/>
      <c r="O442" s="124"/>
      <c r="P442" s="194"/>
      <c r="Q442" s="193"/>
      <c r="R442" s="329"/>
    </row>
    <row r="443" spans="11:18" ht="23.25" x14ac:dyDescent="0.2">
      <c r="K443" s="116"/>
      <c r="L443" s="25"/>
      <c r="M443" s="25"/>
      <c r="N443" s="126"/>
      <c r="O443" s="124"/>
      <c r="P443" s="194"/>
      <c r="Q443" s="193"/>
      <c r="R443" s="329"/>
    </row>
    <row r="444" spans="11:18" ht="23.25" x14ac:dyDescent="0.2">
      <c r="K444" s="116"/>
      <c r="L444" s="25"/>
      <c r="M444" s="25"/>
      <c r="N444" s="126"/>
      <c r="O444" s="124"/>
      <c r="P444" s="194"/>
      <c r="Q444" s="193"/>
      <c r="R444" s="329"/>
    </row>
    <row r="445" spans="11:18" ht="23.25" x14ac:dyDescent="0.2">
      <c r="K445" s="116"/>
      <c r="L445" s="25"/>
      <c r="M445" s="25"/>
      <c r="N445" s="126"/>
      <c r="O445" s="124"/>
      <c r="P445" s="194"/>
      <c r="Q445" s="193"/>
      <c r="R445" s="329"/>
    </row>
    <row r="446" spans="11:18" ht="23.25" x14ac:dyDescent="0.2">
      <c r="K446" s="119"/>
      <c r="L446" s="25"/>
      <c r="M446" s="25"/>
      <c r="N446" s="126"/>
      <c r="O446" s="124"/>
      <c r="P446" s="194"/>
      <c r="Q446" s="193"/>
      <c r="R446" s="329"/>
    </row>
    <row r="447" spans="11:18" ht="23.25" x14ac:dyDescent="0.2">
      <c r="K447" s="119"/>
      <c r="L447" s="25"/>
      <c r="M447" s="25"/>
      <c r="N447" s="126"/>
      <c r="O447" s="124"/>
      <c r="P447" s="194"/>
      <c r="Q447" s="193"/>
      <c r="R447" s="329"/>
    </row>
    <row r="448" spans="11:18" ht="23.25" x14ac:dyDescent="0.2">
      <c r="K448" s="119"/>
      <c r="L448" s="25"/>
      <c r="M448" s="25"/>
      <c r="N448" s="126"/>
      <c r="O448" s="124"/>
      <c r="P448" s="194"/>
      <c r="Q448" s="193"/>
      <c r="R448" s="329"/>
    </row>
    <row r="449" spans="11:18" ht="23.25" x14ac:dyDescent="0.2">
      <c r="K449" s="119"/>
      <c r="L449" s="25"/>
      <c r="M449" s="25"/>
      <c r="N449" s="126"/>
      <c r="O449" s="124"/>
      <c r="P449" s="194"/>
      <c r="Q449" s="193"/>
      <c r="R449" s="329"/>
    </row>
    <row r="450" spans="11:18" ht="23.25" x14ac:dyDescent="0.2">
      <c r="K450" s="119"/>
      <c r="L450" s="25"/>
      <c r="M450" s="45"/>
      <c r="N450" s="126"/>
      <c r="O450" s="211"/>
      <c r="P450" s="194"/>
      <c r="Q450" s="193"/>
      <c r="R450" s="329"/>
    </row>
    <row r="451" spans="11:18" ht="23.25" x14ac:dyDescent="0.2">
      <c r="K451" s="119"/>
      <c r="L451" s="25"/>
      <c r="M451" s="25"/>
      <c r="N451" s="126"/>
      <c r="O451" s="124"/>
      <c r="P451" s="194"/>
      <c r="Q451" s="193"/>
      <c r="R451" s="329"/>
    </row>
    <row r="452" spans="11:18" ht="23.25" x14ac:dyDescent="0.2">
      <c r="K452" s="119"/>
      <c r="L452" s="25"/>
      <c r="M452" s="25"/>
      <c r="N452" s="126"/>
      <c r="O452" s="124"/>
      <c r="P452" s="194"/>
      <c r="Q452" s="193"/>
      <c r="R452" s="329"/>
    </row>
    <row r="453" spans="11:18" ht="23.25" x14ac:dyDescent="0.2">
      <c r="K453" s="119"/>
      <c r="L453" s="25"/>
      <c r="M453" s="25"/>
      <c r="N453" s="126"/>
      <c r="O453" s="124"/>
      <c r="P453" s="194"/>
      <c r="Q453" s="193"/>
      <c r="R453" s="329"/>
    </row>
    <row r="454" spans="11:18" ht="23.25" x14ac:dyDescent="0.2">
      <c r="K454" s="119"/>
      <c r="L454" s="25"/>
      <c r="M454" s="25"/>
      <c r="N454" s="126"/>
      <c r="O454" s="124"/>
      <c r="P454" s="194"/>
      <c r="Q454" s="193"/>
      <c r="R454" s="329"/>
    </row>
    <row r="455" spans="11:18" ht="23.25" x14ac:dyDescent="0.2">
      <c r="K455" s="119"/>
      <c r="L455" s="25"/>
      <c r="M455" s="25"/>
      <c r="N455" s="126"/>
      <c r="O455" s="124"/>
      <c r="P455" s="194"/>
      <c r="Q455" s="193"/>
      <c r="R455" s="329"/>
    </row>
    <row r="456" spans="11:18" ht="23.25" x14ac:dyDescent="0.2">
      <c r="K456" s="119"/>
      <c r="L456" s="25"/>
      <c r="M456" s="25"/>
      <c r="N456" s="126"/>
      <c r="O456" s="124"/>
      <c r="P456" s="194"/>
      <c r="Q456" s="193"/>
      <c r="R456" s="329"/>
    </row>
    <row r="457" spans="11:18" ht="23.25" x14ac:dyDescent="0.2">
      <c r="K457" s="119"/>
      <c r="L457" s="25"/>
      <c r="M457" s="25"/>
      <c r="N457" s="126"/>
      <c r="O457" s="124"/>
      <c r="P457" s="194"/>
      <c r="Q457" s="193"/>
      <c r="R457" s="329"/>
    </row>
    <row r="458" spans="11:18" ht="23.25" x14ac:dyDescent="0.2">
      <c r="K458" s="131"/>
      <c r="L458" s="25"/>
      <c r="M458" s="25"/>
      <c r="N458" s="130"/>
      <c r="O458" s="124"/>
      <c r="P458" s="194"/>
      <c r="Q458" s="193"/>
      <c r="R458" s="329"/>
    </row>
    <row r="459" spans="11:18" ht="23.25" x14ac:dyDescent="0.2">
      <c r="K459" s="131"/>
      <c r="L459" s="25"/>
      <c r="M459" s="25"/>
      <c r="N459" s="130"/>
      <c r="O459" s="211"/>
      <c r="P459" s="194"/>
      <c r="Q459" s="193"/>
      <c r="R459" s="329"/>
    </row>
    <row r="460" spans="11:18" ht="23.25" x14ac:dyDescent="0.2">
      <c r="K460" s="131"/>
      <c r="L460" s="25"/>
      <c r="M460" s="25"/>
      <c r="N460" s="130"/>
      <c r="O460" s="124"/>
      <c r="P460" s="194"/>
      <c r="Q460" s="193"/>
      <c r="R460" s="329"/>
    </row>
    <row r="461" spans="11:18" ht="23.25" x14ac:dyDescent="0.2">
      <c r="K461" s="131"/>
      <c r="L461" s="25"/>
      <c r="M461" s="25"/>
      <c r="N461" s="130"/>
      <c r="O461" s="124"/>
      <c r="P461" s="194"/>
      <c r="Q461" s="193"/>
      <c r="R461" s="329"/>
    </row>
    <row r="462" spans="11:18" ht="23.25" x14ac:dyDescent="0.2">
      <c r="K462" s="131"/>
      <c r="L462" s="25"/>
      <c r="M462" s="35"/>
      <c r="N462" s="130"/>
      <c r="O462" s="124"/>
      <c r="P462" s="194"/>
      <c r="Q462" s="193"/>
      <c r="R462" s="329"/>
    </row>
    <row r="463" spans="11:18" ht="23.25" x14ac:dyDescent="0.2">
      <c r="K463" s="131"/>
      <c r="L463" s="25"/>
      <c r="M463" s="25"/>
      <c r="N463" s="130"/>
      <c r="O463" s="124"/>
      <c r="P463" s="194"/>
      <c r="Q463" s="193"/>
      <c r="R463" s="329"/>
    </row>
    <row r="464" spans="11:18" ht="23.25" x14ac:dyDescent="0.2">
      <c r="K464" s="119"/>
      <c r="L464" s="25"/>
      <c r="M464" s="115"/>
      <c r="N464" s="130"/>
      <c r="O464" s="211"/>
      <c r="P464" s="194"/>
      <c r="Q464" s="193"/>
      <c r="R464" s="329"/>
    </row>
    <row r="465" spans="11:18" ht="23.25" x14ac:dyDescent="0.2">
      <c r="K465" s="119"/>
      <c r="L465" s="25"/>
      <c r="M465" s="25"/>
      <c r="N465" s="130"/>
      <c r="O465" s="124"/>
      <c r="P465" s="194"/>
      <c r="Q465" s="193"/>
      <c r="R465" s="329"/>
    </row>
    <row r="466" spans="11:18" ht="23.25" x14ac:dyDescent="0.2">
      <c r="K466" s="119"/>
      <c r="L466" s="25"/>
      <c r="M466" s="39"/>
      <c r="N466" s="130"/>
      <c r="O466" s="124"/>
      <c r="P466" s="194"/>
      <c r="Q466" s="193"/>
      <c r="R466" s="329"/>
    </row>
    <row r="467" spans="11:18" ht="23.25" x14ac:dyDescent="0.2">
      <c r="K467" s="119"/>
      <c r="L467" s="25"/>
      <c r="M467" s="22"/>
      <c r="N467" s="130"/>
      <c r="O467" s="142"/>
      <c r="P467" s="194"/>
      <c r="Q467" s="193"/>
      <c r="R467" s="329"/>
    </row>
    <row r="468" spans="11:18" ht="23.25" x14ac:dyDescent="0.2">
      <c r="K468" s="119"/>
      <c r="L468" s="25"/>
      <c r="M468" s="25"/>
      <c r="N468" s="130"/>
      <c r="O468" s="124"/>
      <c r="P468" s="194"/>
      <c r="Q468" s="193"/>
      <c r="R468" s="329"/>
    </row>
    <row r="469" spans="11:18" ht="23.25" x14ac:dyDescent="0.2">
      <c r="K469" s="119"/>
      <c r="L469" s="25"/>
      <c r="M469" s="25"/>
      <c r="N469" s="130"/>
      <c r="O469" s="124"/>
      <c r="P469" s="194"/>
      <c r="Q469" s="193"/>
      <c r="R469" s="329"/>
    </row>
    <row r="470" spans="11:18" ht="23.25" x14ac:dyDescent="0.2">
      <c r="K470" s="119"/>
      <c r="L470" s="25"/>
      <c r="M470" s="25"/>
      <c r="N470" s="130"/>
      <c r="O470" s="124"/>
      <c r="P470" s="194"/>
      <c r="Q470" s="193"/>
      <c r="R470" s="329"/>
    </row>
    <row r="471" spans="11:18" ht="23.25" x14ac:dyDescent="0.2">
      <c r="K471" s="116"/>
      <c r="L471" s="25"/>
      <c r="M471" s="111"/>
      <c r="N471" s="130"/>
      <c r="O471" s="124"/>
      <c r="P471" s="194"/>
      <c r="Q471" s="193"/>
      <c r="R471" s="329"/>
    </row>
    <row r="472" spans="11:18" ht="23.25" x14ac:dyDescent="0.2">
      <c r="K472" s="116"/>
      <c r="L472" s="25"/>
      <c r="M472" s="25"/>
      <c r="N472" s="130"/>
      <c r="O472" s="124"/>
      <c r="P472" s="194"/>
      <c r="Q472" s="193"/>
      <c r="R472" s="329"/>
    </row>
    <row r="473" spans="11:18" ht="23.25" x14ac:dyDescent="0.2">
      <c r="K473" s="116"/>
      <c r="L473" s="25"/>
      <c r="M473" s="45"/>
      <c r="N473" s="130"/>
      <c r="O473" s="124"/>
      <c r="P473" s="194"/>
      <c r="Q473" s="193"/>
      <c r="R473" s="329"/>
    </row>
    <row r="474" spans="11:18" ht="23.25" x14ac:dyDescent="0.2">
      <c r="K474" s="116"/>
      <c r="L474" s="25"/>
      <c r="M474" s="25"/>
      <c r="N474" s="130"/>
      <c r="O474" s="124"/>
      <c r="P474" s="194"/>
      <c r="Q474" s="193"/>
      <c r="R474" s="329"/>
    </row>
    <row r="475" spans="11:18" ht="23.25" x14ac:dyDescent="0.2">
      <c r="K475" s="212"/>
      <c r="L475" s="25"/>
      <c r="M475" s="25"/>
      <c r="N475" s="130"/>
      <c r="O475" s="124"/>
      <c r="P475" s="194"/>
      <c r="Q475" s="193"/>
      <c r="R475" s="329"/>
    </row>
    <row r="476" spans="11:18" ht="23.25" x14ac:dyDescent="0.2">
      <c r="K476" s="116"/>
      <c r="L476" s="25"/>
      <c r="M476" s="128"/>
      <c r="N476" s="130"/>
      <c r="O476" s="124"/>
      <c r="P476" s="194"/>
      <c r="Q476" s="193"/>
      <c r="R476" s="329"/>
    </row>
    <row r="477" spans="11:18" ht="23.25" x14ac:dyDescent="0.2">
      <c r="K477" s="119"/>
      <c r="L477" s="128"/>
      <c r="M477" s="128"/>
      <c r="N477" s="130"/>
      <c r="O477" s="124"/>
      <c r="P477" s="194"/>
      <c r="Q477" s="193"/>
      <c r="R477" s="329"/>
    </row>
    <row r="478" spans="11:18" ht="23.25" x14ac:dyDescent="0.2">
      <c r="K478" s="119"/>
      <c r="L478" s="128"/>
      <c r="M478" s="128"/>
      <c r="N478" s="130"/>
      <c r="O478" s="124"/>
      <c r="P478" s="194"/>
      <c r="Q478" s="193"/>
      <c r="R478" s="329"/>
    </row>
    <row r="479" spans="11:18" ht="23.25" x14ac:dyDescent="0.2">
      <c r="K479" s="116"/>
      <c r="L479" s="25"/>
      <c r="M479" s="25"/>
      <c r="N479" s="130"/>
      <c r="O479" s="124"/>
      <c r="P479" s="194"/>
      <c r="Q479" s="193"/>
      <c r="R479" s="329"/>
    </row>
    <row r="480" spans="11:18" ht="18" x14ac:dyDescent="0.2">
      <c r="K480" s="199"/>
      <c r="L480" s="83"/>
      <c r="M480" s="199"/>
      <c r="N480" s="200"/>
      <c r="O480" s="83"/>
      <c r="P480" s="194"/>
      <c r="Q480" s="193"/>
      <c r="R480" s="329"/>
    </row>
    <row r="481" spans="11:18" ht="23.25" x14ac:dyDescent="0.2">
      <c r="K481" s="116"/>
      <c r="L481" s="45"/>
      <c r="M481" s="111"/>
      <c r="N481" s="93"/>
      <c r="O481" s="82"/>
      <c r="P481" s="194"/>
      <c r="Q481" s="193"/>
      <c r="R481" s="329"/>
    </row>
    <row r="482" spans="11:18" ht="23.25" x14ac:dyDescent="0.2">
      <c r="K482" s="116"/>
      <c r="L482" s="25"/>
      <c r="M482" s="45"/>
      <c r="N482" s="126"/>
      <c r="O482" s="124"/>
      <c r="P482" s="194"/>
      <c r="Q482" s="193"/>
      <c r="R482" s="329"/>
    </row>
    <row r="483" spans="11:18" ht="23.25" x14ac:dyDescent="0.2">
      <c r="K483" s="116"/>
      <c r="L483" s="25"/>
      <c r="M483" s="47"/>
      <c r="N483" s="126"/>
      <c r="O483" s="124"/>
      <c r="P483" s="194"/>
      <c r="Q483" s="193"/>
      <c r="R483" s="329"/>
    </row>
    <row r="484" spans="11:18" ht="20.25" x14ac:dyDescent="0.3">
      <c r="K484" s="116"/>
      <c r="L484" s="25"/>
      <c r="M484" s="47"/>
      <c r="N484" s="195"/>
      <c r="O484" s="196"/>
      <c r="P484" s="194"/>
      <c r="Q484" s="193"/>
      <c r="R484" s="329"/>
    </row>
    <row r="485" spans="11:18" ht="23.25" x14ac:dyDescent="0.2">
      <c r="K485" s="116"/>
      <c r="L485" s="25"/>
      <c r="M485" s="25"/>
      <c r="N485" s="126"/>
      <c r="O485" s="124"/>
      <c r="P485" s="194"/>
      <c r="Q485" s="193"/>
      <c r="R485" s="329"/>
    </row>
    <row r="486" spans="11:18" ht="23.25" x14ac:dyDescent="0.2">
      <c r="K486" s="116"/>
      <c r="L486" s="25"/>
      <c r="M486" s="25"/>
      <c r="N486" s="126"/>
      <c r="O486" s="124"/>
      <c r="P486" s="194"/>
      <c r="Q486" s="193"/>
      <c r="R486" s="329"/>
    </row>
    <row r="487" spans="11:18" ht="23.25" x14ac:dyDescent="0.2">
      <c r="K487" s="116"/>
      <c r="L487" s="25"/>
      <c r="M487" s="25"/>
      <c r="N487" s="126"/>
      <c r="O487" s="124"/>
      <c r="P487" s="194"/>
      <c r="Q487" s="193"/>
      <c r="R487" s="329"/>
    </row>
    <row r="488" spans="11:18" ht="23.25" x14ac:dyDescent="0.2">
      <c r="K488" s="116"/>
      <c r="L488" s="25"/>
      <c r="M488" s="47"/>
      <c r="N488" s="126"/>
      <c r="O488" s="124"/>
      <c r="P488" s="194"/>
      <c r="Q488" s="193"/>
      <c r="R488" s="329"/>
    </row>
    <row r="489" spans="11:18" ht="23.25" x14ac:dyDescent="0.2">
      <c r="K489" s="116"/>
      <c r="L489" s="25"/>
      <c r="M489" s="25"/>
      <c r="N489" s="126"/>
      <c r="O489" s="124"/>
      <c r="P489" s="194"/>
      <c r="Q489" s="193"/>
      <c r="R489" s="329"/>
    </row>
    <row r="490" spans="11:18" ht="23.25" x14ac:dyDescent="0.2">
      <c r="K490" s="116"/>
      <c r="L490" s="25"/>
      <c r="M490" s="47"/>
      <c r="N490" s="126"/>
      <c r="O490" s="124"/>
      <c r="P490" s="194"/>
      <c r="Q490" s="193"/>
      <c r="R490" s="329"/>
    </row>
    <row r="491" spans="11:18" ht="23.25" x14ac:dyDescent="0.2">
      <c r="K491" s="116"/>
      <c r="L491" s="25"/>
      <c r="M491" s="25"/>
      <c r="N491" s="126"/>
      <c r="O491" s="124"/>
      <c r="P491" s="194"/>
      <c r="Q491" s="193"/>
      <c r="R491" s="329"/>
    </row>
    <row r="492" spans="11:18" ht="23.25" x14ac:dyDescent="0.2">
      <c r="K492" s="116"/>
      <c r="L492" s="25"/>
      <c r="M492" s="47"/>
      <c r="N492" s="126"/>
      <c r="O492" s="124"/>
      <c r="P492" s="194"/>
      <c r="Q492" s="193"/>
      <c r="R492" s="329"/>
    </row>
    <row r="493" spans="11:18" ht="23.25" x14ac:dyDescent="0.2">
      <c r="K493" s="116"/>
      <c r="L493" s="25"/>
      <c r="M493" s="25"/>
      <c r="N493" s="126"/>
      <c r="O493" s="124"/>
      <c r="P493" s="194"/>
      <c r="Q493" s="193"/>
      <c r="R493" s="329"/>
    </row>
    <row r="494" spans="11:18" ht="23.25" x14ac:dyDescent="0.2">
      <c r="K494" s="116"/>
      <c r="L494" s="25"/>
      <c r="M494" s="74"/>
      <c r="N494" s="126"/>
      <c r="O494" s="124"/>
      <c r="P494" s="194"/>
      <c r="Q494" s="193"/>
      <c r="R494" s="329"/>
    </row>
    <row r="495" spans="11:18" ht="23.25" x14ac:dyDescent="0.2">
      <c r="K495" s="116"/>
      <c r="L495" s="25"/>
      <c r="M495" s="25"/>
      <c r="N495" s="130"/>
      <c r="O495" s="124"/>
      <c r="P495" s="194"/>
      <c r="Q495" s="193"/>
      <c r="R495" s="329"/>
    </row>
    <row r="496" spans="11:18" ht="23.25" x14ac:dyDescent="0.2">
      <c r="K496" s="116"/>
      <c r="L496" s="25"/>
      <c r="M496" s="47"/>
      <c r="N496" s="130"/>
      <c r="O496" s="124"/>
      <c r="P496" s="194"/>
      <c r="Q496" s="193"/>
      <c r="R496" s="329"/>
    </row>
    <row r="497" spans="11:18" ht="23.25" x14ac:dyDescent="0.2">
      <c r="K497" s="116"/>
      <c r="L497" s="25"/>
      <c r="M497" s="47"/>
      <c r="N497" s="130"/>
      <c r="O497" s="124"/>
      <c r="P497" s="194"/>
      <c r="Q497" s="193"/>
      <c r="R497" s="329"/>
    </row>
    <row r="498" spans="11:18" ht="23.25" x14ac:dyDescent="0.2">
      <c r="K498" s="116"/>
      <c r="L498" s="25"/>
      <c r="M498" s="47"/>
      <c r="N498" s="130"/>
      <c r="O498" s="124"/>
      <c r="P498" s="194"/>
      <c r="Q498" s="193"/>
      <c r="R498" s="329"/>
    </row>
    <row r="499" spans="11:18" ht="23.25" x14ac:dyDescent="0.2">
      <c r="K499" s="116"/>
      <c r="L499" s="25"/>
      <c r="M499" s="47"/>
      <c r="N499" s="130"/>
      <c r="O499" s="124"/>
      <c r="P499" s="194"/>
      <c r="Q499" s="193"/>
      <c r="R499" s="329"/>
    </row>
    <row r="500" spans="11:18" ht="23.25" x14ac:dyDescent="0.2">
      <c r="K500" s="116"/>
      <c r="L500" s="25"/>
      <c r="M500" s="74"/>
      <c r="N500" s="130"/>
      <c r="O500" s="124"/>
      <c r="P500" s="194"/>
      <c r="Q500" s="193"/>
      <c r="R500" s="329"/>
    </row>
    <row r="501" spans="11:18" ht="23.25" x14ac:dyDescent="0.2">
      <c r="K501" s="116"/>
      <c r="L501" s="25"/>
      <c r="M501" s="47"/>
      <c r="N501" s="130"/>
      <c r="O501" s="124"/>
      <c r="P501" s="194"/>
      <c r="Q501" s="193"/>
      <c r="R501" s="329"/>
    </row>
    <row r="502" spans="11:18" ht="23.25" x14ac:dyDescent="0.2">
      <c r="K502" s="116"/>
      <c r="L502" s="25"/>
      <c r="M502" s="25"/>
      <c r="N502" s="130"/>
      <c r="O502" s="124"/>
      <c r="P502" s="194"/>
      <c r="Q502" s="193"/>
      <c r="R502" s="329"/>
    </row>
    <row r="503" spans="11:18" ht="18.75" x14ac:dyDescent="0.2">
      <c r="K503" s="116"/>
      <c r="L503" s="45"/>
      <c r="M503" s="111"/>
      <c r="N503" s="100"/>
      <c r="O503" s="66"/>
      <c r="P503" s="194"/>
      <c r="Q503" s="193"/>
      <c r="R503" s="329"/>
    </row>
    <row r="504" spans="11:18" ht="18.75" x14ac:dyDescent="0.2">
      <c r="K504" s="116"/>
      <c r="L504" s="45"/>
      <c r="M504" s="111"/>
      <c r="N504" s="100"/>
      <c r="O504" s="66"/>
      <c r="P504" s="194"/>
      <c r="Q504" s="193"/>
      <c r="R504" s="329"/>
    </row>
    <row r="505" spans="11:18" ht="18.75" x14ac:dyDescent="0.2">
      <c r="K505" s="116"/>
      <c r="L505" s="45"/>
      <c r="M505" s="112"/>
      <c r="N505" s="103"/>
      <c r="O505" s="66"/>
      <c r="P505" s="194"/>
      <c r="Q505" s="193"/>
      <c r="R505" s="329"/>
    </row>
    <row r="506" spans="11:18" ht="18" x14ac:dyDescent="0.2">
      <c r="K506" s="199"/>
      <c r="L506" s="83"/>
      <c r="M506" s="199"/>
      <c r="N506" s="200"/>
      <c r="O506" s="83"/>
      <c r="P506" s="194"/>
      <c r="Q506" s="193"/>
      <c r="R506" s="329"/>
    </row>
    <row r="507" spans="11:18" ht="23.25" x14ac:dyDescent="0.2">
      <c r="K507" s="116"/>
      <c r="L507" s="45"/>
      <c r="M507" s="111"/>
      <c r="N507" s="93"/>
      <c r="O507" s="82"/>
      <c r="P507" s="194"/>
      <c r="Q507" s="193"/>
      <c r="R507" s="329"/>
    </row>
    <row r="508" spans="11:18" ht="20.25" x14ac:dyDescent="0.3">
      <c r="K508" s="212"/>
      <c r="L508" s="25"/>
      <c r="M508" s="25"/>
      <c r="N508" s="195"/>
      <c r="O508" s="196"/>
      <c r="P508" s="194"/>
      <c r="Q508" s="193"/>
      <c r="R508" s="329"/>
    </row>
    <row r="509" spans="11:18" ht="20.25" x14ac:dyDescent="0.3">
      <c r="K509" s="212"/>
      <c r="L509" s="25"/>
      <c r="M509" s="25"/>
      <c r="N509" s="195"/>
      <c r="O509" s="196"/>
      <c r="P509" s="194"/>
      <c r="Q509" s="193"/>
      <c r="R509" s="329"/>
    </row>
    <row r="510" spans="11:18" ht="20.25" x14ac:dyDescent="0.3">
      <c r="K510" s="212"/>
      <c r="L510" s="25"/>
      <c r="M510" s="25"/>
      <c r="N510" s="195"/>
      <c r="O510" s="196"/>
      <c r="P510" s="194"/>
      <c r="Q510" s="193"/>
      <c r="R510" s="329"/>
    </row>
    <row r="511" spans="11:18" ht="20.25" x14ac:dyDescent="0.3">
      <c r="K511" s="212"/>
      <c r="L511" s="25"/>
      <c r="M511" s="25"/>
      <c r="N511" s="195"/>
      <c r="O511" s="196"/>
      <c r="P511" s="194"/>
      <c r="Q511" s="193"/>
      <c r="R511" s="329"/>
    </row>
    <row r="512" spans="11:18" ht="20.25" x14ac:dyDescent="0.3">
      <c r="K512" s="212"/>
      <c r="L512" s="25"/>
      <c r="M512" s="213"/>
      <c r="N512" s="195"/>
      <c r="O512" s="196"/>
      <c r="P512" s="194"/>
      <c r="Q512" s="193"/>
      <c r="R512" s="329"/>
    </row>
    <row r="513" spans="11:18" ht="20.25" x14ac:dyDescent="0.3">
      <c r="K513" s="212"/>
      <c r="L513" s="25"/>
      <c r="M513" s="25"/>
      <c r="N513" s="195"/>
      <c r="O513" s="196"/>
      <c r="P513" s="194"/>
      <c r="Q513" s="193"/>
      <c r="R513" s="329"/>
    </row>
    <row r="514" spans="11:18" ht="23.25" x14ac:dyDescent="0.2">
      <c r="K514" s="212"/>
      <c r="L514" s="25"/>
      <c r="M514" s="47"/>
      <c r="N514" s="126"/>
      <c r="O514" s="124"/>
      <c r="P514" s="194"/>
      <c r="Q514" s="193"/>
      <c r="R514" s="329"/>
    </row>
    <row r="515" spans="11:18" ht="23.25" x14ac:dyDescent="0.2">
      <c r="K515" s="212"/>
      <c r="L515" s="25"/>
      <c r="M515" s="25"/>
      <c r="N515" s="130"/>
      <c r="O515" s="124"/>
      <c r="P515" s="194"/>
      <c r="Q515" s="193"/>
      <c r="R515" s="329"/>
    </row>
    <row r="516" spans="11:18" ht="23.25" x14ac:dyDescent="0.2">
      <c r="K516" s="212"/>
      <c r="L516" s="25"/>
      <c r="M516" s="25"/>
      <c r="N516" s="126"/>
      <c r="O516" s="124"/>
      <c r="P516" s="194"/>
      <c r="Q516" s="193"/>
      <c r="R516" s="329"/>
    </row>
    <row r="517" spans="11:18" ht="23.25" x14ac:dyDescent="0.2">
      <c r="K517" s="212"/>
      <c r="L517" s="25"/>
      <c r="M517" s="25"/>
      <c r="N517" s="126"/>
      <c r="O517" s="124"/>
      <c r="P517" s="194"/>
      <c r="Q517" s="193"/>
      <c r="R517" s="329"/>
    </row>
    <row r="518" spans="11:18" ht="23.25" x14ac:dyDescent="0.2">
      <c r="K518" s="212"/>
      <c r="L518" s="25"/>
      <c r="M518" s="25"/>
      <c r="N518" s="126"/>
      <c r="O518" s="124"/>
      <c r="P518" s="194"/>
      <c r="Q518" s="193"/>
      <c r="R518" s="329"/>
    </row>
    <row r="519" spans="11:18" ht="23.25" x14ac:dyDescent="0.2">
      <c r="K519" s="212"/>
      <c r="L519" s="25"/>
      <c r="M519" s="25"/>
      <c r="N519" s="126"/>
      <c r="O519" s="124"/>
      <c r="P519" s="194"/>
      <c r="Q519" s="193"/>
      <c r="R519" s="329"/>
    </row>
    <row r="520" spans="11:18" ht="23.25" x14ac:dyDescent="0.2">
      <c r="K520" s="212"/>
      <c r="L520" s="25"/>
      <c r="M520" s="25"/>
      <c r="N520" s="126"/>
      <c r="O520" s="124"/>
      <c r="P520" s="194"/>
      <c r="Q520" s="193"/>
      <c r="R520" s="329"/>
    </row>
    <row r="521" spans="11:18" ht="23.25" x14ac:dyDescent="0.2">
      <c r="K521" s="212"/>
      <c r="L521" s="25"/>
      <c r="M521" s="47"/>
      <c r="N521" s="126"/>
      <c r="O521" s="124"/>
      <c r="P521" s="194"/>
      <c r="Q521" s="193"/>
      <c r="R521" s="329"/>
    </row>
    <row r="522" spans="11:18" ht="23.25" x14ac:dyDescent="0.2">
      <c r="K522" s="212"/>
      <c r="L522" s="25"/>
      <c r="M522" s="45"/>
      <c r="N522" s="141"/>
      <c r="O522" s="124"/>
      <c r="P522" s="194"/>
      <c r="Q522" s="193"/>
      <c r="R522" s="329"/>
    </row>
    <row r="523" spans="11:18" ht="23.25" x14ac:dyDescent="0.2">
      <c r="K523" s="212"/>
      <c r="L523" s="25"/>
      <c r="M523" s="25"/>
      <c r="N523" s="126"/>
      <c r="O523" s="124"/>
      <c r="P523" s="194"/>
      <c r="Q523" s="193"/>
      <c r="R523" s="329"/>
    </row>
    <row r="524" spans="11:18" ht="23.25" x14ac:dyDescent="0.2">
      <c r="K524" s="212"/>
      <c r="L524" s="25"/>
      <c r="M524" s="25"/>
      <c r="N524" s="126"/>
      <c r="O524" s="124"/>
      <c r="P524" s="194"/>
      <c r="Q524" s="193"/>
      <c r="R524" s="329"/>
    </row>
    <row r="525" spans="11:18" ht="23.25" x14ac:dyDescent="0.2">
      <c r="K525" s="212"/>
      <c r="L525" s="25"/>
      <c r="M525" s="25"/>
      <c r="N525" s="126"/>
      <c r="O525" s="124"/>
      <c r="P525" s="194"/>
      <c r="Q525" s="193"/>
      <c r="R525" s="329"/>
    </row>
    <row r="526" spans="11:18" ht="23.25" x14ac:dyDescent="0.2">
      <c r="K526" s="212"/>
      <c r="L526" s="25"/>
      <c r="M526" s="25"/>
      <c r="N526" s="126"/>
      <c r="O526" s="124"/>
      <c r="P526" s="194"/>
      <c r="Q526" s="193"/>
      <c r="R526" s="329"/>
    </row>
    <row r="527" spans="11:18" ht="23.25" x14ac:dyDescent="0.2">
      <c r="K527" s="212"/>
      <c r="L527" s="25"/>
      <c r="M527" s="25"/>
      <c r="N527" s="126"/>
      <c r="O527" s="124"/>
      <c r="P527" s="194"/>
      <c r="Q527" s="193"/>
      <c r="R527" s="329"/>
    </row>
    <row r="528" spans="11:18" ht="23.25" x14ac:dyDescent="0.2">
      <c r="K528" s="212"/>
      <c r="L528" s="25"/>
      <c r="M528" s="25"/>
      <c r="N528" s="126"/>
      <c r="O528" s="124"/>
      <c r="P528" s="194"/>
      <c r="Q528" s="193"/>
      <c r="R528" s="329"/>
    </row>
    <row r="529" spans="11:18" ht="23.25" x14ac:dyDescent="0.2">
      <c r="K529" s="212"/>
      <c r="L529" s="25"/>
      <c r="M529" s="128"/>
      <c r="N529" s="130"/>
      <c r="O529" s="124"/>
      <c r="P529" s="194"/>
      <c r="Q529" s="193"/>
      <c r="R529" s="329"/>
    </row>
    <row r="530" spans="11:18" ht="23.25" x14ac:dyDescent="0.2">
      <c r="K530" s="212"/>
      <c r="L530" s="25"/>
      <c r="M530" s="25"/>
      <c r="N530" s="130"/>
      <c r="O530" s="124"/>
      <c r="P530" s="194"/>
      <c r="Q530" s="193"/>
      <c r="R530" s="329"/>
    </row>
    <row r="531" spans="11:18" ht="23.25" x14ac:dyDescent="0.2">
      <c r="K531" s="212"/>
      <c r="L531" s="25"/>
      <c r="M531" s="69"/>
      <c r="N531" s="130"/>
      <c r="O531" s="124"/>
      <c r="P531" s="194"/>
      <c r="Q531" s="193"/>
      <c r="R531" s="329"/>
    </row>
    <row r="532" spans="11:18" ht="23.25" x14ac:dyDescent="0.2">
      <c r="K532" s="212"/>
      <c r="L532" s="25"/>
      <c r="M532" s="25"/>
      <c r="N532" s="149"/>
      <c r="O532" s="138"/>
      <c r="P532" s="194"/>
      <c r="Q532" s="193"/>
      <c r="R532" s="329"/>
    </row>
    <row r="533" spans="11:18" ht="23.25" x14ac:dyDescent="0.2">
      <c r="K533" s="214"/>
      <c r="L533" s="25"/>
      <c r="M533" s="25"/>
      <c r="N533" s="130"/>
      <c r="O533" s="124"/>
      <c r="P533" s="194"/>
      <c r="Q533" s="193"/>
      <c r="R533" s="329"/>
    </row>
    <row r="534" spans="11:18" ht="23.25" x14ac:dyDescent="0.2">
      <c r="K534" s="214"/>
      <c r="L534" s="25"/>
      <c r="M534" s="69"/>
      <c r="N534" s="130"/>
      <c r="O534" s="124"/>
      <c r="P534" s="194"/>
      <c r="Q534" s="193"/>
      <c r="R534" s="329"/>
    </row>
    <row r="535" spans="11:18" ht="23.25" x14ac:dyDescent="0.2">
      <c r="K535" s="214"/>
      <c r="L535" s="25"/>
      <c r="M535" s="25"/>
      <c r="N535" s="130"/>
      <c r="O535" s="124"/>
      <c r="P535" s="194"/>
      <c r="Q535" s="193"/>
      <c r="R535" s="329"/>
    </row>
    <row r="536" spans="11:18" ht="23.25" x14ac:dyDescent="0.2">
      <c r="K536" s="214"/>
      <c r="L536" s="25"/>
      <c r="M536" s="25"/>
      <c r="N536" s="130"/>
      <c r="O536" s="124"/>
      <c r="P536" s="194"/>
      <c r="Q536" s="193"/>
      <c r="R536" s="329"/>
    </row>
    <row r="537" spans="11:18" ht="23.25" x14ac:dyDescent="0.2">
      <c r="K537" s="212"/>
      <c r="L537" s="25"/>
      <c r="M537" s="25"/>
      <c r="N537" s="130"/>
      <c r="O537" s="124"/>
      <c r="P537" s="194"/>
      <c r="Q537" s="193"/>
      <c r="R537" s="329"/>
    </row>
    <row r="538" spans="11:18" ht="23.25" x14ac:dyDescent="0.2">
      <c r="K538" s="212"/>
      <c r="L538" s="25"/>
      <c r="M538" s="25"/>
      <c r="N538" s="130"/>
      <c r="O538" s="124"/>
      <c r="P538" s="194"/>
      <c r="Q538" s="193"/>
      <c r="R538" s="329"/>
    </row>
    <row r="539" spans="11:18" ht="23.25" x14ac:dyDescent="0.2">
      <c r="K539" s="215"/>
      <c r="L539" s="25"/>
      <c r="M539" s="25"/>
      <c r="N539" s="130"/>
      <c r="O539" s="124"/>
      <c r="P539" s="194"/>
      <c r="Q539" s="193"/>
      <c r="R539" s="329"/>
    </row>
    <row r="540" spans="11:18" ht="23.25" x14ac:dyDescent="0.2">
      <c r="K540" s="215"/>
      <c r="L540" s="25"/>
      <c r="M540" s="25"/>
      <c r="N540" s="130"/>
      <c r="O540" s="124"/>
      <c r="P540" s="194"/>
      <c r="Q540" s="193"/>
      <c r="R540" s="329"/>
    </row>
    <row r="541" spans="11:18" ht="23.25" x14ac:dyDescent="0.2">
      <c r="K541" s="215"/>
      <c r="L541" s="25"/>
      <c r="M541" s="25"/>
      <c r="N541" s="130"/>
      <c r="O541" s="124"/>
      <c r="P541" s="194"/>
      <c r="Q541" s="193"/>
      <c r="R541" s="329"/>
    </row>
    <row r="542" spans="11:18" ht="23.25" x14ac:dyDescent="0.2">
      <c r="K542" s="215"/>
      <c r="L542" s="25"/>
      <c r="M542" s="45"/>
      <c r="N542" s="130"/>
      <c r="O542" s="124"/>
      <c r="P542" s="194"/>
      <c r="Q542" s="193"/>
      <c r="R542" s="329"/>
    </row>
    <row r="543" spans="11:18" ht="23.25" x14ac:dyDescent="0.2">
      <c r="K543" s="215"/>
      <c r="L543" s="25"/>
      <c r="M543" s="45"/>
      <c r="N543" s="130"/>
      <c r="O543" s="124"/>
      <c r="P543" s="194"/>
      <c r="Q543" s="193"/>
      <c r="R543" s="329"/>
    </row>
    <row r="544" spans="11:18" ht="23.25" x14ac:dyDescent="0.2">
      <c r="K544" s="215"/>
      <c r="L544" s="25"/>
      <c r="M544" s="25"/>
      <c r="N544" s="130"/>
      <c r="O544" s="124"/>
      <c r="P544" s="194"/>
      <c r="Q544" s="193"/>
      <c r="R544" s="329"/>
    </row>
    <row r="545" spans="11:18" ht="23.25" x14ac:dyDescent="0.2">
      <c r="K545" s="216"/>
      <c r="L545" s="73"/>
      <c r="M545" s="73"/>
      <c r="N545" s="144"/>
      <c r="O545" s="134"/>
      <c r="P545" s="217"/>
      <c r="Q545" s="193"/>
      <c r="R545" s="329"/>
    </row>
    <row r="546" spans="11:18" ht="23.25" x14ac:dyDescent="0.2">
      <c r="K546" s="214"/>
      <c r="L546" s="128"/>
      <c r="M546" s="128"/>
      <c r="N546" s="130"/>
      <c r="O546" s="124"/>
      <c r="P546" s="217"/>
      <c r="Q546" s="193"/>
      <c r="R546" s="329"/>
    </row>
    <row r="547" spans="11:18" ht="23.25" x14ac:dyDescent="0.2">
      <c r="K547" s="214"/>
      <c r="L547" s="128"/>
      <c r="M547" s="128"/>
      <c r="N547" s="130"/>
      <c r="O547" s="124"/>
      <c r="P547" s="217"/>
      <c r="Q547" s="193"/>
      <c r="R547" s="329"/>
    </row>
    <row r="548" spans="11:18" ht="23.25" x14ac:dyDescent="0.2">
      <c r="K548" s="214"/>
      <c r="L548" s="128"/>
      <c r="M548" s="128"/>
      <c r="N548" s="130"/>
      <c r="O548" s="124"/>
      <c r="P548" s="217"/>
      <c r="Q548" s="193"/>
      <c r="R548" s="329"/>
    </row>
    <row r="549" spans="11:18" ht="18" x14ac:dyDescent="0.2">
      <c r="K549" s="199"/>
      <c r="L549" s="83"/>
      <c r="M549" s="199"/>
      <c r="N549" s="200"/>
      <c r="O549" s="83"/>
      <c r="P549" s="194"/>
      <c r="Q549" s="193"/>
      <c r="R549" s="329"/>
    </row>
    <row r="550" spans="11:18" ht="23.25" x14ac:dyDescent="0.2">
      <c r="K550" s="76"/>
      <c r="L550" s="69"/>
      <c r="M550" s="25"/>
      <c r="N550" s="126"/>
      <c r="O550" s="124"/>
      <c r="P550" s="194"/>
      <c r="Q550" s="193"/>
      <c r="R550" s="329"/>
    </row>
    <row r="551" spans="11:18" ht="23.25" x14ac:dyDescent="0.2">
      <c r="K551" s="76"/>
      <c r="L551" s="69"/>
      <c r="M551" s="25"/>
      <c r="N551" s="126"/>
      <c r="O551" s="124"/>
      <c r="P551" s="194"/>
      <c r="Q551" s="193"/>
      <c r="R551" s="329"/>
    </row>
    <row r="552" spans="11:18" ht="23.25" x14ac:dyDescent="0.2">
      <c r="K552" s="76"/>
      <c r="L552" s="69"/>
      <c r="M552" s="25"/>
      <c r="N552" s="149"/>
      <c r="O552" s="124"/>
      <c r="P552" s="194"/>
      <c r="Q552" s="193"/>
      <c r="R552" s="329"/>
    </row>
    <row r="553" spans="11:18" ht="20.25" x14ac:dyDescent="0.3">
      <c r="K553" s="76"/>
      <c r="L553" s="69"/>
      <c r="M553" s="25"/>
      <c r="N553" s="195"/>
      <c r="O553" s="196"/>
      <c r="P553" s="194"/>
      <c r="Q553" s="193"/>
      <c r="R553" s="329"/>
    </row>
    <row r="554" spans="11:18" ht="23.25" x14ac:dyDescent="0.2">
      <c r="K554" s="76"/>
      <c r="L554" s="69"/>
      <c r="M554" s="25"/>
      <c r="N554" s="126"/>
      <c r="O554" s="124"/>
      <c r="P554" s="194"/>
      <c r="Q554" s="193"/>
      <c r="R554" s="329"/>
    </row>
    <row r="555" spans="11:18" ht="23.25" x14ac:dyDescent="0.2">
      <c r="K555" s="76"/>
      <c r="L555" s="69"/>
      <c r="M555" s="25"/>
      <c r="N555" s="126"/>
      <c r="O555" s="124"/>
      <c r="P555" s="194"/>
      <c r="Q555" s="193"/>
      <c r="R555" s="329"/>
    </row>
    <row r="556" spans="11:18" ht="23.25" x14ac:dyDescent="0.2">
      <c r="K556" s="76"/>
      <c r="L556" s="69"/>
      <c r="M556" s="47"/>
      <c r="N556" s="150"/>
      <c r="O556" s="124"/>
      <c r="P556" s="194"/>
      <c r="Q556" s="193"/>
      <c r="R556" s="329"/>
    </row>
    <row r="557" spans="11:18" ht="23.25" x14ac:dyDescent="0.2">
      <c r="K557" s="76"/>
      <c r="L557" s="69"/>
      <c r="M557" s="45"/>
      <c r="N557" s="126"/>
      <c r="O557" s="142"/>
      <c r="P557" s="194"/>
      <c r="Q557" s="193"/>
      <c r="R557" s="329"/>
    </row>
    <row r="558" spans="11:18" ht="23.25" x14ac:dyDescent="0.2">
      <c r="K558" s="76"/>
      <c r="L558" s="69"/>
      <c r="M558" s="25"/>
      <c r="N558" s="130"/>
      <c r="O558" s="124"/>
      <c r="P558" s="194"/>
      <c r="Q558" s="193"/>
      <c r="R558" s="329"/>
    </row>
    <row r="559" spans="11:18" ht="23.25" x14ac:dyDescent="0.2">
      <c r="K559" s="76"/>
      <c r="L559" s="69"/>
      <c r="M559" s="25"/>
      <c r="N559" s="130"/>
      <c r="O559" s="124"/>
      <c r="P559" s="194"/>
      <c r="Q559" s="193"/>
      <c r="R559" s="329"/>
    </row>
    <row r="560" spans="11:18" ht="23.25" x14ac:dyDescent="0.2">
      <c r="K560" s="76"/>
      <c r="L560" s="69"/>
      <c r="M560" s="47"/>
      <c r="N560" s="130"/>
      <c r="O560" s="124"/>
      <c r="P560" s="194"/>
      <c r="Q560" s="193"/>
      <c r="R560" s="329"/>
    </row>
    <row r="561" spans="11:18" ht="23.25" x14ac:dyDescent="0.2">
      <c r="K561" s="76"/>
      <c r="L561" s="69"/>
      <c r="M561" s="25"/>
      <c r="N561" s="130"/>
      <c r="O561" s="124"/>
      <c r="P561" s="194"/>
      <c r="Q561" s="193"/>
      <c r="R561" s="329"/>
    </row>
    <row r="562" spans="11:18" ht="23.25" x14ac:dyDescent="0.2">
      <c r="K562" s="76"/>
      <c r="L562" s="69"/>
      <c r="M562" s="25"/>
      <c r="N562" s="130"/>
      <c r="O562" s="124"/>
      <c r="P562" s="194"/>
      <c r="Q562" s="193"/>
      <c r="R562" s="329"/>
    </row>
    <row r="563" spans="11:18" ht="21" x14ac:dyDescent="0.2">
      <c r="K563" s="76"/>
      <c r="L563" s="45"/>
      <c r="M563" s="111"/>
      <c r="N563" s="89"/>
      <c r="O563" s="96"/>
      <c r="P563" s="194"/>
      <c r="Q563" s="193"/>
      <c r="R563" s="329"/>
    </row>
    <row r="564" spans="11:18" ht="21" x14ac:dyDescent="0.2">
      <c r="K564" s="76"/>
      <c r="L564" s="45"/>
      <c r="M564" s="113"/>
      <c r="N564" s="89"/>
      <c r="O564" s="96"/>
      <c r="P564" s="194"/>
      <c r="Q564" s="193"/>
      <c r="R564" s="329"/>
    </row>
    <row r="565" spans="11:18" ht="23.25" x14ac:dyDescent="0.2">
      <c r="K565" s="76"/>
      <c r="L565" s="46"/>
      <c r="M565" s="113"/>
      <c r="N565" s="93"/>
      <c r="O565" s="66"/>
      <c r="P565" s="194"/>
      <c r="Q565" s="193"/>
      <c r="R565" s="329"/>
    </row>
    <row r="566" spans="11:18" ht="23.25" x14ac:dyDescent="0.2">
      <c r="K566" s="76"/>
      <c r="L566" s="45"/>
      <c r="M566" s="112"/>
      <c r="N566" s="93"/>
      <c r="O566" s="66"/>
      <c r="P566" s="194"/>
      <c r="Q566" s="193"/>
      <c r="R566" s="329"/>
    </row>
    <row r="567" spans="11:18" ht="21" x14ac:dyDescent="0.2">
      <c r="K567" s="76"/>
      <c r="L567" s="45"/>
      <c r="M567" s="113"/>
      <c r="N567" s="89"/>
      <c r="O567" s="96"/>
      <c r="P567" s="194"/>
      <c r="Q567" s="193"/>
      <c r="R567" s="329"/>
    </row>
    <row r="568" spans="11:18" ht="18" x14ac:dyDescent="0.2">
      <c r="K568" s="76"/>
      <c r="L568" s="45"/>
      <c r="M568" s="113"/>
      <c r="N568" s="91"/>
      <c r="O568" s="96"/>
      <c r="P568" s="194"/>
      <c r="Q568" s="193"/>
      <c r="R568" s="329"/>
    </row>
    <row r="569" spans="11:18" ht="18" x14ac:dyDescent="0.2">
      <c r="K569" s="199"/>
      <c r="L569" s="83"/>
      <c r="M569" s="199"/>
      <c r="N569" s="200"/>
      <c r="O569" s="83"/>
      <c r="P569" s="194"/>
      <c r="Q569" s="193"/>
      <c r="R569" s="329"/>
    </row>
    <row r="570" spans="11:18" ht="23.25" x14ac:dyDescent="0.2">
      <c r="K570" s="76"/>
      <c r="L570" s="25"/>
      <c r="M570" s="47"/>
      <c r="N570" s="126"/>
      <c r="O570" s="124"/>
      <c r="P570" s="194"/>
      <c r="Q570" s="193"/>
      <c r="R570" s="329"/>
    </row>
    <row r="571" spans="11:18" ht="23.25" x14ac:dyDescent="0.2">
      <c r="K571" s="76"/>
      <c r="L571" s="25"/>
      <c r="M571" s="47"/>
      <c r="N571" s="130"/>
      <c r="O571" s="124"/>
      <c r="P571" s="194"/>
      <c r="Q571" s="193"/>
      <c r="R571" s="329"/>
    </row>
    <row r="572" spans="11:18" ht="23.25" x14ac:dyDescent="0.2">
      <c r="K572" s="76"/>
      <c r="L572" s="25"/>
      <c r="M572" s="47"/>
      <c r="N572" s="130"/>
      <c r="O572" s="124"/>
      <c r="P572" s="194"/>
      <c r="Q572" s="193"/>
      <c r="R572" s="329"/>
    </row>
    <row r="573" spans="11:18" ht="18.75" x14ac:dyDescent="0.2">
      <c r="K573" s="76"/>
      <c r="L573" s="45"/>
      <c r="M573" s="111"/>
      <c r="N573" s="100"/>
      <c r="O573" s="66"/>
      <c r="P573" s="194"/>
      <c r="Q573" s="193"/>
      <c r="R573" s="329"/>
    </row>
    <row r="574" spans="11:18" ht="21" x14ac:dyDescent="0.2">
      <c r="K574" s="76"/>
      <c r="L574" s="45"/>
      <c r="M574" s="114"/>
      <c r="N574" s="90"/>
      <c r="O574" s="66"/>
      <c r="P574" s="194"/>
      <c r="Q574" s="193"/>
      <c r="R574" s="329"/>
    </row>
    <row r="575" spans="11:18" ht="18" x14ac:dyDescent="0.2">
      <c r="K575" s="199"/>
      <c r="L575" s="83"/>
      <c r="M575" s="199"/>
      <c r="N575" s="200"/>
      <c r="O575" s="83"/>
      <c r="P575" s="194"/>
      <c r="Q575" s="193"/>
      <c r="R575" s="329"/>
    </row>
    <row r="576" spans="11:18" ht="23.25" x14ac:dyDescent="0.2">
      <c r="K576" s="76"/>
      <c r="L576" s="25"/>
      <c r="M576" s="25"/>
      <c r="N576" s="126"/>
      <c r="O576" s="124"/>
      <c r="P576" s="194"/>
      <c r="Q576" s="193"/>
      <c r="R576" s="329"/>
    </row>
    <row r="577" spans="11:18" ht="23.25" x14ac:dyDescent="0.2">
      <c r="K577" s="76"/>
      <c r="L577" s="25"/>
      <c r="M577" s="47"/>
      <c r="N577" s="126"/>
      <c r="O577" s="124"/>
      <c r="P577" s="194"/>
      <c r="Q577" s="193"/>
      <c r="R577" s="329"/>
    </row>
    <row r="578" spans="11:18" ht="23.25" x14ac:dyDescent="0.2">
      <c r="K578" s="76"/>
      <c r="L578" s="25"/>
      <c r="M578" s="25"/>
      <c r="N578" s="130"/>
      <c r="O578" s="124"/>
      <c r="P578" s="194"/>
      <c r="Q578" s="193"/>
      <c r="R578" s="329"/>
    </row>
    <row r="579" spans="11:18" ht="23.25" x14ac:dyDescent="0.2">
      <c r="K579" s="76"/>
      <c r="L579" s="25"/>
      <c r="M579" s="218"/>
      <c r="N579" s="130"/>
      <c r="O579" s="124"/>
      <c r="P579" s="194"/>
      <c r="Q579" s="193"/>
      <c r="R579" s="329"/>
    </row>
    <row r="580" spans="11:18" ht="23.25" x14ac:dyDescent="0.2">
      <c r="K580" s="76"/>
      <c r="L580" s="25"/>
      <c r="M580" s="69"/>
      <c r="N580" s="130"/>
      <c r="O580" s="124"/>
      <c r="P580" s="194"/>
      <c r="Q580" s="193"/>
      <c r="R580" s="329"/>
    </row>
    <row r="581" spans="11:18" ht="23.25" x14ac:dyDescent="0.2">
      <c r="K581" s="76"/>
      <c r="L581" s="25"/>
      <c r="M581" s="25"/>
      <c r="N581" s="130"/>
      <c r="O581" s="124"/>
      <c r="P581" s="194"/>
      <c r="Q581" s="193"/>
      <c r="R581" s="329"/>
    </row>
    <row r="582" spans="11:18" ht="23.25" x14ac:dyDescent="0.2">
      <c r="K582" s="76"/>
      <c r="L582" s="25"/>
      <c r="M582" s="25"/>
      <c r="N582" s="130"/>
      <c r="O582" s="124"/>
      <c r="P582" s="194"/>
      <c r="Q582" s="193"/>
      <c r="R582" s="329"/>
    </row>
    <row r="583" spans="11:18" ht="23.25" x14ac:dyDescent="0.2">
      <c r="K583" s="76"/>
      <c r="L583" s="25"/>
      <c r="M583" s="25"/>
      <c r="N583" s="130"/>
      <c r="O583" s="124"/>
      <c r="P583" s="194"/>
      <c r="Q583" s="193"/>
      <c r="R583" s="329"/>
    </row>
    <row r="584" spans="11:18" ht="23.25" x14ac:dyDescent="0.2">
      <c r="K584" s="76"/>
      <c r="L584" s="25"/>
      <c r="M584" s="25"/>
      <c r="N584" s="130"/>
      <c r="O584" s="124"/>
      <c r="P584" s="194"/>
      <c r="Q584" s="193"/>
      <c r="R584" s="329"/>
    </row>
    <row r="585" spans="11:18" ht="23.25" x14ac:dyDescent="0.2">
      <c r="K585" s="76"/>
      <c r="L585" s="25"/>
      <c r="M585" s="25"/>
      <c r="N585" s="130"/>
      <c r="O585" s="124"/>
      <c r="P585" s="194"/>
      <c r="Q585" s="193"/>
      <c r="R585" s="329"/>
    </row>
    <row r="586" spans="11:18" ht="18" x14ac:dyDescent="0.2">
      <c r="K586" s="199"/>
      <c r="L586" s="199"/>
      <c r="M586" s="199"/>
      <c r="N586" s="199"/>
      <c r="O586" s="199"/>
      <c r="P586" s="194"/>
      <c r="Q586" s="193"/>
      <c r="R586" s="329"/>
    </row>
    <row r="587" spans="11:18" ht="23.25" x14ac:dyDescent="0.2">
      <c r="K587" s="76"/>
      <c r="L587" s="128"/>
      <c r="M587" s="39"/>
      <c r="N587" s="130"/>
      <c r="O587" s="124"/>
      <c r="P587" s="194"/>
      <c r="Q587" s="193"/>
      <c r="R587" s="329"/>
    </row>
    <row r="588" spans="11:18" ht="23.25" x14ac:dyDescent="0.2">
      <c r="K588" s="76"/>
      <c r="L588" s="128"/>
      <c r="M588" s="128"/>
      <c r="N588" s="130"/>
      <c r="O588" s="124"/>
      <c r="P588" s="194"/>
      <c r="Q588" s="193"/>
      <c r="R588" s="329"/>
    </row>
    <row r="589" spans="11:18" ht="23.25" x14ac:dyDescent="0.2">
      <c r="K589" s="76"/>
      <c r="L589" s="128"/>
      <c r="M589" s="219"/>
      <c r="N589" s="130"/>
      <c r="O589" s="124"/>
      <c r="P589" s="194"/>
      <c r="Q589" s="193"/>
      <c r="R589" s="329"/>
    </row>
    <row r="590" spans="11:18" ht="23.25" x14ac:dyDescent="0.2">
      <c r="K590" s="76"/>
      <c r="L590" s="128"/>
      <c r="M590" s="219"/>
      <c r="N590" s="130"/>
      <c r="O590" s="124"/>
      <c r="P590" s="194"/>
      <c r="Q590" s="193"/>
      <c r="R590" s="329"/>
    </row>
    <row r="591" spans="11:18" ht="23.25" x14ac:dyDescent="0.2">
      <c r="K591" s="76"/>
      <c r="L591" s="128"/>
      <c r="M591" s="219"/>
      <c r="N591" s="130"/>
      <c r="O591" s="124"/>
      <c r="P591" s="194"/>
      <c r="Q591" s="193"/>
      <c r="R591" s="329"/>
    </row>
    <row r="592" spans="11:18" ht="18.75" x14ac:dyDescent="0.2">
      <c r="K592" s="76"/>
      <c r="L592" s="46"/>
      <c r="M592" s="111"/>
      <c r="N592" s="100"/>
      <c r="O592" s="66"/>
      <c r="P592" s="194"/>
      <c r="Q592" s="193"/>
      <c r="R592" s="329"/>
    </row>
    <row r="593" spans="11:18" ht="18.75" x14ac:dyDescent="0.2">
      <c r="K593" s="76"/>
      <c r="L593" s="46"/>
      <c r="M593" s="111"/>
      <c r="N593" s="100"/>
      <c r="O593" s="66"/>
      <c r="P593" s="194"/>
      <c r="Q593" s="193"/>
      <c r="R593" s="329"/>
    </row>
    <row r="594" spans="11:18" ht="19.5" thickBot="1" x14ac:dyDescent="0.25">
      <c r="K594" s="76"/>
      <c r="L594" s="46"/>
      <c r="M594" s="111"/>
      <c r="N594" s="100"/>
      <c r="O594" s="66"/>
      <c r="P594" s="194"/>
      <c r="Q594" s="193"/>
      <c r="R594" s="329"/>
    </row>
    <row r="595" spans="11:18" ht="22.5" thickBot="1" x14ac:dyDescent="0.25">
      <c r="K595" s="205"/>
      <c r="L595" s="206"/>
      <c r="M595" s="205"/>
      <c r="N595" s="207"/>
      <c r="O595" s="206"/>
      <c r="P595" s="208"/>
      <c r="Q595" s="193"/>
      <c r="R595" s="329"/>
    </row>
    <row r="596" spans="11:18" ht="23.25" x14ac:dyDescent="0.2">
      <c r="K596" s="76"/>
      <c r="L596" s="198"/>
      <c r="M596" s="111"/>
      <c r="N596" s="104"/>
      <c r="O596" s="97"/>
      <c r="P596" s="194"/>
      <c r="Q596" s="193"/>
      <c r="R596" s="329"/>
    </row>
    <row r="597" spans="11:18" ht="23.25" x14ac:dyDescent="0.2">
      <c r="K597" s="76"/>
      <c r="L597" s="69"/>
      <c r="M597" s="25"/>
      <c r="N597" s="126"/>
      <c r="O597" s="124"/>
      <c r="P597" s="194"/>
      <c r="Q597" s="193"/>
      <c r="R597" s="329"/>
    </row>
    <row r="598" spans="11:18" ht="23.25" x14ac:dyDescent="0.2">
      <c r="K598" s="76"/>
      <c r="L598" s="69"/>
      <c r="M598" s="25"/>
      <c r="N598" s="126"/>
      <c r="O598" s="124"/>
      <c r="P598" s="194"/>
      <c r="Q598" s="193"/>
      <c r="R598" s="329"/>
    </row>
    <row r="599" spans="11:18" ht="23.25" x14ac:dyDescent="0.2">
      <c r="K599" s="76"/>
      <c r="L599" s="69"/>
      <c r="M599" s="74"/>
      <c r="N599" s="126"/>
      <c r="O599" s="124"/>
      <c r="P599" s="194"/>
      <c r="Q599" s="193"/>
      <c r="R599" s="329"/>
    </row>
    <row r="600" spans="11:18" ht="23.25" x14ac:dyDescent="0.2">
      <c r="K600" s="76"/>
      <c r="L600" s="69"/>
      <c r="M600" s="74"/>
      <c r="N600" s="126"/>
      <c r="O600" s="124"/>
      <c r="P600" s="194"/>
      <c r="Q600" s="193"/>
      <c r="R600" s="329"/>
    </row>
    <row r="601" spans="11:18" ht="23.25" x14ac:dyDescent="0.2">
      <c r="K601" s="76"/>
      <c r="L601" s="69"/>
      <c r="M601" s="25"/>
      <c r="N601" s="126"/>
      <c r="O601" s="124"/>
      <c r="P601" s="194"/>
      <c r="Q601" s="193"/>
      <c r="R601" s="329"/>
    </row>
    <row r="602" spans="11:18" ht="23.25" x14ac:dyDescent="0.2">
      <c r="K602" s="76"/>
      <c r="L602" s="69"/>
      <c r="M602" s="25"/>
      <c r="N602" s="126"/>
      <c r="O602" s="124"/>
      <c r="P602" s="194"/>
      <c r="Q602" s="193"/>
      <c r="R602" s="329"/>
    </row>
    <row r="603" spans="11:18" ht="23.25" x14ac:dyDescent="0.2">
      <c r="K603" s="76"/>
      <c r="L603" s="69"/>
      <c r="M603" s="74"/>
      <c r="N603" s="126"/>
      <c r="O603" s="124"/>
      <c r="P603" s="194"/>
      <c r="Q603" s="193"/>
      <c r="R603" s="329"/>
    </row>
    <row r="604" spans="11:18" ht="23.25" x14ac:dyDescent="0.2">
      <c r="K604" s="76"/>
      <c r="L604" s="69"/>
      <c r="M604" s="25"/>
      <c r="N604" s="130"/>
      <c r="O604" s="124"/>
      <c r="P604" s="194"/>
      <c r="Q604" s="193"/>
      <c r="R604" s="329"/>
    </row>
    <row r="605" spans="11:18" ht="23.25" x14ac:dyDescent="0.2">
      <c r="K605" s="76"/>
      <c r="L605" s="69"/>
      <c r="M605" s="74"/>
      <c r="N605" s="130"/>
      <c r="O605" s="124"/>
      <c r="P605" s="194"/>
      <c r="Q605" s="193"/>
      <c r="R605" s="329"/>
    </row>
    <row r="606" spans="11:18" ht="23.25" x14ac:dyDescent="0.2">
      <c r="K606" s="140"/>
      <c r="L606" s="69"/>
      <c r="M606" s="220"/>
      <c r="N606" s="130"/>
      <c r="O606" s="124"/>
      <c r="P606" s="194"/>
      <c r="Q606" s="193"/>
      <c r="R606" s="329"/>
    </row>
    <row r="607" spans="11:18" ht="23.25" x14ac:dyDescent="0.2">
      <c r="K607" s="140"/>
      <c r="L607" s="69"/>
      <c r="M607" s="220"/>
      <c r="N607" s="130"/>
      <c r="O607" s="124"/>
      <c r="P607" s="194"/>
      <c r="Q607" s="193"/>
      <c r="R607" s="329"/>
    </row>
    <row r="608" spans="11:18" ht="23.25" x14ac:dyDescent="0.2">
      <c r="K608" s="140"/>
      <c r="L608" s="69"/>
      <c r="M608" s="25"/>
      <c r="N608" s="130"/>
      <c r="O608" s="124"/>
      <c r="P608" s="194"/>
      <c r="Q608" s="193"/>
      <c r="R608" s="329"/>
    </row>
    <row r="609" spans="11:18" ht="23.25" x14ac:dyDescent="0.2">
      <c r="K609" s="140"/>
      <c r="L609" s="69"/>
      <c r="M609" s="220"/>
      <c r="N609" s="130"/>
      <c r="O609" s="124"/>
      <c r="P609" s="194"/>
      <c r="Q609" s="193"/>
      <c r="R609" s="329"/>
    </row>
    <row r="610" spans="11:18" ht="23.25" x14ac:dyDescent="0.2">
      <c r="K610" s="140"/>
      <c r="L610" s="69"/>
      <c r="M610" s="25"/>
      <c r="N610" s="130"/>
      <c r="O610" s="124"/>
      <c r="P610" s="194"/>
      <c r="Q610" s="193"/>
      <c r="R610" s="329"/>
    </row>
    <row r="611" spans="11:18" ht="23.25" x14ac:dyDescent="0.2">
      <c r="K611" s="140"/>
      <c r="L611" s="69"/>
      <c r="M611" s="25"/>
      <c r="N611" s="130"/>
      <c r="O611" s="124"/>
      <c r="P611" s="194"/>
      <c r="Q611" s="193"/>
      <c r="R611" s="329"/>
    </row>
    <row r="612" spans="11:18" ht="23.25" x14ac:dyDescent="0.2">
      <c r="K612" s="140"/>
      <c r="L612" s="69"/>
      <c r="M612" s="25"/>
      <c r="N612" s="130"/>
      <c r="O612" s="124"/>
      <c r="P612" s="194"/>
      <c r="Q612" s="193"/>
      <c r="R612" s="329"/>
    </row>
    <row r="613" spans="11:18" ht="23.25" x14ac:dyDescent="0.2">
      <c r="K613" s="140"/>
      <c r="L613" s="69"/>
      <c r="M613" s="25"/>
      <c r="N613" s="130"/>
      <c r="O613" s="124"/>
      <c r="P613" s="194"/>
      <c r="Q613" s="193"/>
      <c r="R613" s="329"/>
    </row>
    <row r="614" spans="11:18" ht="23.25" x14ac:dyDescent="0.2">
      <c r="K614" s="140"/>
      <c r="L614" s="69"/>
      <c r="M614" s="25"/>
      <c r="N614" s="130"/>
      <c r="O614" s="124"/>
      <c r="P614" s="194"/>
      <c r="Q614" s="193"/>
      <c r="R614" s="329"/>
    </row>
    <row r="615" spans="11:18" ht="23.25" x14ac:dyDescent="0.2">
      <c r="K615" s="140"/>
      <c r="L615" s="69"/>
      <c r="M615" s="25"/>
      <c r="N615" s="130"/>
      <c r="O615" s="124"/>
      <c r="P615" s="194"/>
      <c r="Q615" s="193"/>
      <c r="R615" s="329"/>
    </row>
    <row r="616" spans="11:18" ht="23.25" x14ac:dyDescent="0.2">
      <c r="K616" s="140"/>
      <c r="L616" s="69"/>
      <c r="M616" s="25"/>
      <c r="N616" s="130"/>
      <c r="O616" s="124"/>
      <c r="P616" s="194"/>
      <c r="Q616" s="193"/>
      <c r="R616" s="329"/>
    </row>
    <row r="617" spans="11:18" ht="23.25" x14ac:dyDescent="0.2">
      <c r="K617" s="140"/>
      <c r="L617" s="69"/>
      <c r="M617" s="25"/>
      <c r="N617" s="130"/>
      <c r="O617" s="124"/>
      <c r="P617" s="194"/>
      <c r="Q617" s="193"/>
      <c r="R617" s="329"/>
    </row>
    <row r="618" spans="11:18" ht="23.25" x14ac:dyDescent="0.2">
      <c r="K618" s="140"/>
      <c r="L618" s="69"/>
      <c r="M618" s="25"/>
      <c r="N618" s="130"/>
      <c r="O618" s="124"/>
      <c r="P618" s="194"/>
      <c r="Q618" s="193"/>
      <c r="R618" s="329"/>
    </row>
    <row r="619" spans="11:18" ht="23.25" x14ac:dyDescent="0.2">
      <c r="K619" s="140"/>
      <c r="L619" s="69"/>
      <c r="M619" s="25"/>
      <c r="N619" s="130"/>
      <c r="O619" s="124"/>
      <c r="P619" s="194"/>
      <c r="Q619" s="193"/>
      <c r="R619" s="329"/>
    </row>
    <row r="620" spans="11:18" ht="23.25" x14ac:dyDescent="0.2">
      <c r="K620" s="140"/>
      <c r="L620" s="69"/>
      <c r="M620" s="25"/>
      <c r="N620" s="130"/>
      <c r="O620" s="124"/>
      <c r="P620" s="194"/>
      <c r="Q620" s="193"/>
      <c r="R620" s="329"/>
    </row>
    <row r="621" spans="11:18" ht="23.25" x14ac:dyDescent="0.2">
      <c r="K621" s="140"/>
      <c r="L621" s="69"/>
      <c r="M621" s="25"/>
      <c r="N621" s="130"/>
      <c r="O621" s="124"/>
      <c r="P621" s="194"/>
      <c r="Q621" s="193"/>
      <c r="R621" s="329"/>
    </row>
    <row r="622" spans="11:18" ht="23.25" x14ac:dyDescent="0.2">
      <c r="K622" s="140"/>
      <c r="L622" s="69"/>
      <c r="M622" s="25"/>
      <c r="N622" s="130"/>
      <c r="O622" s="124"/>
      <c r="P622" s="194"/>
      <c r="Q622" s="193"/>
      <c r="R622" s="329"/>
    </row>
    <row r="623" spans="11:18" ht="23.25" x14ac:dyDescent="0.2">
      <c r="K623" s="140"/>
      <c r="L623" s="69"/>
      <c r="M623" s="25"/>
      <c r="N623" s="130"/>
      <c r="O623" s="124"/>
      <c r="P623" s="194"/>
      <c r="Q623" s="193"/>
      <c r="R623" s="329"/>
    </row>
    <row r="624" spans="11:18" ht="23.25" x14ac:dyDescent="0.2">
      <c r="K624" s="140"/>
      <c r="L624" s="69"/>
      <c r="M624" s="25"/>
      <c r="N624" s="130"/>
      <c r="O624" s="124"/>
      <c r="P624" s="194"/>
      <c r="Q624" s="193"/>
      <c r="R624" s="329"/>
    </row>
    <row r="625" spans="11:18" ht="23.25" x14ac:dyDescent="0.2">
      <c r="K625" s="140"/>
      <c r="L625" s="69"/>
      <c r="M625" s="25"/>
      <c r="N625" s="130"/>
      <c r="O625" s="124"/>
      <c r="P625" s="194"/>
      <c r="Q625" s="193"/>
      <c r="R625" s="329"/>
    </row>
    <row r="626" spans="11:18" ht="23.25" x14ac:dyDescent="0.2">
      <c r="K626" s="140"/>
      <c r="L626" s="69"/>
      <c r="M626" s="25"/>
      <c r="N626" s="130"/>
      <c r="O626" s="124"/>
      <c r="P626" s="194"/>
      <c r="Q626" s="193"/>
      <c r="R626" s="329"/>
    </row>
    <row r="627" spans="11:18" ht="23.25" x14ac:dyDescent="0.2">
      <c r="K627" s="140"/>
      <c r="L627" s="69"/>
      <c r="M627" s="25"/>
      <c r="N627" s="130"/>
      <c r="O627" s="124"/>
      <c r="P627" s="194"/>
      <c r="Q627" s="193"/>
      <c r="R627" s="329"/>
    </row>
    <row r="628" spans="11:18" ht="23.25" x14ac:dyDescent="0.2">
      <c r="K628" s="140"/>
      <c r="L628" s="69"/>
      <c r="M628" s="25"/>
      <c r="N628" s="130"/>
      <c r="O628" s="124"/>
      <c r="P628" s="194"/>
      <c r="Q628" s="193"/>
      <c r="R628" s="329"/>
    </row>
    <row r="629" spans="11:18" ht="23.25" x14ac:dyDescent="0.2">
      <c r="K629" s="140"/>
      <c r="L629" s="69"/>
      <c r="M629" s="25"/>
      <c r="N629" s="130"/>
      <c r="O629" s="124"/>
      <c r="P629" s="194"/>
      <c r="Q629" s="193"/>
      <c r="R629" s="329"/>
    </row>
    <row r="630" spans="11:18" ht="23.25" x14ac:dyDescent="0.2">
      <c r="K630" s="140"/>
      <c r="L630" s="69"/>
      <c r="M630" s="25"/>
      <c r="N630" s="130"/>
      <c r="O630" s="124"/>
      <c r="P630" s="194"/>
      <c r="Q630" s="193"/>
      <c r="R630" s="329"/>
    </row>
    <row r="631" spans="11:18" ht="23.25" x14ac:dyDescent="0.2">
      <c r="K631" s="140"/>
      <c r="L631" s="69"/>
      <c r="M631" s="25"/>
      <c r="N631" s="130"/>
      <c r="O631" s="124"/>
      <c r="P631" s="194"/>
      <c r="Q631" s="193"/>
      <c r="R631" s="329"/>
    </row>
    <row r="632" spans="11:18" ht="23.25" x14ac:dyDescent="0.2">
      <c r="K632" s="140"/>
      <c r="L632" s="69"/>
      <c r="M632" s="25"/>
      <c r="N632" s="130"/>
      <c r="O632" s="124"/>
      <c r="P632" s="194"/>
      <c r="Q632" s="193"/>
      <c r="R632" s="329"/>
    </row>
    <row r="633" spans="11:18" ht="23.25" x14ac:dyDescent="0.2">
      <c r="K633" s="140"/>
      <c r="L633" s="69"/>
      <c r="M633" s="25"/>
      <c r="N633" s="130"/>
      <c r="O633" s="124"/>
      <c r="P633" s="194"/>
      <c r="Q633" s="193"/>
      <c r="R633" s="329"/>
    </row>
    <row r="634" spans="11:18" ht="23.25" x14ac:dyDescent="0.2">
      <c r="K634" s="140"/>
      <c r="L634" s="69"/>
      <c r="M634" s="25"/>
      <c r="N634" s="130"/>
      <c r="O634" s="124"/>
      <c r="P634" s="194"/>
      <c r="Q634" s="193"/>
      <c r="R634" s="329"/>
    </row>
    <row r="635" spans="11:18" ht="23.25" x14ac:dyDescent="0.2">
      <c r="K635" s="140"/>
      <c r="L635" s="69"/>
      <c r="M635" s="25"/>
      <c r="N635" s="130"/>
      <c r="O635" s="124"/>
      <c r="P635" s="194"/>
      <c r="Q635" s="193"/>
      <c r="R635" s="329"/>
    </row>
    <row r="636" spans="11:18" ht="23.25" x14ac:dyDescent="0.2">
      <c r="K636" s="140"/>
      <c r="L636" s="69"/>
      <c r="M636" s="25"/>
      <c r="N636" s="130"/>
      <c r="O636" s="124"/>
      <c r="P636" s="194"/>
      <c r="Q636" s="193"/>
      <c r="R636" s="329"/>
    </row>
    <row r="637" spans="11:18" ht="23.25" x14ac:dyDescent="0.2">
      <c r="K637" s="140"/>
      <c r="L637" s="69"/>
      <c r="M637" s="25"/>
      <c r="N637" s="130"/>
      <c r="O637" s="124"/>
      <c r="P637" s="194"/>
      <c r="Q637" s="193"/>
      <c r="R637" s="329"/>
    </row>
    <row r="638" spans="11:18" ht="23.25" x14ac:dyDescent="0.2">
      <c r="K638" s="140"/>
      <c r="L638" s="69"/>
      <c r="M638" s="25"/>
      <c r="N638" s="130"/>
      <c r="O638" s="124"/>
      <c r="P638" s="194"/>
      <c r="Q638" s="193"/>
      <c r="R638" s="329"/>
    </row>
    <row r="639" spans="11:18" ht="23.25" x14ac:dyDescent="0.2">
      <c r="K639" s="140"/>
      <c r="L639" s="69"/>
      <c r="M639" s="25"/>
      <c r="N639" s="130"/>
      <c r="O639" s="124"/>
      <c r="P639" s="194"/>
      <c r="Q639" s="193"/>
      <c r="R639" s="329"/>
    </row>
    <row r="640" spans="11:18" ht="23.25" x14ac:dyDescent="0.2">
      <c r="K640" s="140"/>
      <c r="L640" s="69"/>
      <c r="M640" s="25"/>
      <c r="N640" s="130"/>
      <c r="O640" s="124"/>
      <c r="P640" s="194"/>
      <c r="Q640" s="193"/>
      <c r="R640" s="329"/>
    </row>
    <row r="641" spans="11:18" ht="23.25" x14ac:dyDescent="0.2">
      <c r="K641" s="140"/>
      <c r="L641" s="221"/>
      <c r="M641" s="128"/>
      <c r="N641" s="130"/>
      <c r="O641" s="124"/>
      <c r="P641" s="194"/>
      <c r="Q641" s="193"/>
      <c r="R641" s="329"/>
    </row>
    <row r="642" spans="11:18" ht="23.25" x14ac:dyDescent="0.2">
      <c r="K642" s="140"/>
      <c r="L642" s="221"/>
      <c r="M642" s="128"/>
      <c r="N642" s="130"/>
      <c r="O642" s="124"/>
      <c r="P642" s="194"/>
      <c r="Q642" s="193"/>
      <c r="R642" s="329"/>
    </row>
    <row r="643" spans="11:18" ht="18.75" x14ac:dyDescent="0.2">
      <c r="K643" s="76"/>
      <c r="L643" s="46"/>
      <c r="M643" s="111"/>
      <c r="N643" s="102"/>
      <c r="O643" s="95"/>
      <c r="P643" s="194"/>
      <c r="Q643" s="193"/>
      <c r="R643" s="329"/>
    </row>
    <row r="644" spans="11:18" ht="18" x14ac:dyDescent="0.2">
      <c r="K644" s="199"/>
      <c r="L644" s="83"/>
      <c r="M644" s="199"/>
      <c r="N644" s="200"/>
      <c r="O644" s="83"/>
      <c r="P644" s="194"/>
      <c r="Q644" s="193"/>
      <c r="R644" s="329"/>
    </row>
    <row r="645" spans="11:18" ht="23.25" x14ac:dyDescent="0.2">
      <c r="K645" s="76"/>
      <c r="L645" s="74"/>
      <c r="M645" s="25"/>
      <c r="N645" s="126"/>
      <c r="O645" s="124"/>
      <c r="P645" s="194"/>
      <c r="Q645" s="193"/>
      <c r="R645" s="329"/>
    </row>
    <row r="646" spans="11:18" ht="23.25" x14ac:dyDescent="0.2">
      <c r="K646" s="76"/>
      <c r="L646" s="74"/>
      <c r="M646" s="25"/>
      <c r="N646" s="126"/>
      <c r="O646" s="124"/>
      <c r="P646" s="194"/>
      <c r="Q646" s="193"/>
      <c r="R646" s="329"/>
    </row>
    <row r="647" spans="11:18" ht="23.25" x14ac:dyDescent="0.2">
      <c r="K647" s="76"/>
      <c r="L647" s="74"/>
      <c r="M647" s="25"/>
      <c r="N647" s="126"/>
      <c r="O647" s="124"/>
      <c r="P647" s="194"/>
      <c r="Q647" s="193"/>
      <c r="R647" s="329"/>
    </row>
    <row r="648" spans="11:18" ht="23.25" x14ac:dyDescent="0.2">
      <c r="K648" s="76"/>
      <c r="L648" s="74"/>
      <c r="M648" s="220"/>
      <c r="N648" s="126"/>
      <c r="O648" s="124"/>
      <c r="P648" s="194"/>
      <c r="Q648" s="193"/>
      <c r="R648" s="329"/>
    </row>
    <row r="649" spans="11:18" ht="23.25" x14ac:dyDescent="0.2">
      <c r="K649" s="76"/>
      <c r="L649" s="74"/>
      <c r="M649" s="25"/>
      <c r="N649" s="130"/>
      <c r="O649" s="124"/>
      <c r="P649" s="194"/>
      <c r="Q649" s="193"/>
      <c r="R649" s="329"/>
    </row>
    <row r="650" spans="11:18" ht="18.75" x14ac:dyDescent="0.2">
      <c r="K650" s="76"/>
      <c r="L650" s="45"/>
      <c r="M650" s="111"/>
      <c r="N650" s="102"/>
      <c r="O650" s="80"/>
      <c r="P650" s="194"/>
      <c r="Q650" s="193"/>
      <c r="R650" s="329"/>
    </row>
    <row r="651" spans="11:18" ht="18.75" x14ac:dyDescent="0.2">
      <c r="K651" s="76"/>
      <c r="L651" s="45"/>
      <c r="M651" s="111"/>
      <c r="N651" s="102"/>
      <c r="O651" s="80"/>
      <c r="P651" s="194"/>
      <c r="Q651" s="193"/>
      <c r="R651" s="329"/>
    </row>
    <row r="652" spans="11:18" ht="18.75" x14ac:dyDescent="0.2">
      <c r="K652" s="76"/>
      <c r="L652" s="45"/>
      <c r="M652" s="111"/>
      <c r="N652" s="102"/>
      <c r="O652" s="80"/>
      <c r="P652" s="194"/>
      <c r="Q652" s="193"/>
      <c r="R652" s="329"/>
    </row>
    <row r="653" spans="11:18" ht="18.75" x14ac:dyDescent="0.2">
      <c r="K653" s="76"/>
      <c r="L653" s="45"/>
      <c r="M653" s="111"/>
      <c r="N653" s="102"/>
      <c r="O653" s="80"/>
      <c r="P653" s="194"/>
      <c r="Q653" s="193"/>
      <c r="R653" s="329"/>
    </row>
    <row r="654" spans="11:18" ht="18.75" x14ac:dyDescent="0.2">
      <c r="K654" s="76"/>
      <c r="L654" s="45"/>
      <c r="M654" s="111"/>
      <c r="N654" s="102"/>
      <c r="O654" s="80"/>
      <c r="P654" s="194"/>
      <c r="Q654" s="193"/>
      <c r="R654" s="329"/>
    </row>
    <row r="655" spans="11:18" ht="18" x14ac:dyDescent="0.2">
      <c r="K655" s="199"/>
      <c r="L655" s="83"/>
      <c r="M655" s="199"/>
      <c r="N655" s="200"/>
      <c r="O655" s="83"/>
      <c r="P655" s="194"/>
      <c r="Q655" s="193"/>
      <c r="R655" s="329"/>
    </row>
    <row r="656" spans="11:18" ht="23.25" x14ac:dyDescent="0.2">
      <c r="K656" s="76"/>
      <c r="L656" s="25"/>
      <c r="M656" s="25"/>
      <c r="N656" s="126"/>
      <c r="O656" s="124"/>
      <c r="P656" s="194"/>
      <c r="Q656" s="193"/>
      <c r="R656" s="329"/>
    </row>
    <row r="657" spans="11:18" ht="23.25" x14ac:dyDescent="0.2">
      <c r="K657" s="76"/>
      <c r="L657" s="25"/>
      <c r="M657" s="25"/>
      <c r="N657" s="126"/>
      <c r="O657" s="124"/>
      <c r="P657" s="194"/>
      <c r="Q657" s="193"/>
      <c r="R657" s="329"/>
    </row>
    <row r="658" spans="11:18" ht="23.25" x14ac:dyDescent="0.2">
      <c r="K658" s="76"/>
      <c r="L658" s="25"/>
      <c r="M658" s="25"/>
      <c r="N658" s="130"/>
      <c r="O658" s="124"/>
      <c r="P658" s="194"/>
      <c r="Q658" s="193"/>
      <c r="R658" s="329"/>
    </row>
    <row r="659" spans="11:18" ht="18.75" x14ac:dyDescent="0.2">
      <c r="K659" s="76"/>
      <c r="L659" s="45"/>
      <c r="M659" s="111"/>
      <c r="N659" s="100"/>
      <c r="O659" s="66"/>
      <c r="P659" s="194"/>
      <c r="Q659" s="193"/>
      <c r="R659" s="329"/>
    </row>
    <row r="660" spans="11:18" ht="18.75" x14ac:dyDescent="0.2">
      <c r="K660" s="76"/>
      <c r="L660" s="45"/>
      <c r="M660" s="111"/>
      <c r="N660" s="100"/>
      <c r="O660" s="66"/>
      <c r="P660" s="194"/>
      <c r="Q660" s="193"/>
      <c r="R660" s="329"/>
    </row>
    <row r="661" spans="11:18" ht="18.75" x14ac:dyDescent="0.2">
      <c r="K661" s="76"/>
      <c r="L661" s="45"/>
      <c r="M661" s="111"/>
      <c r="N661" s="100"/>
      <c r="O661" s="66"/>
      <c r="P661" s="194"/>
      <c r="Q661" s="193"/>
      <c r="R661" s="329"/>
    </row>
    <row r="662" spans="11:18" ht="18" x14ac:dyDescent="0.2">
      <c r="K662" s="199"/>
      <c r="L662" s="199"/>
      <c r="M662" s="199"/>
      <c r="N662" s="199"/>
      <c r="O662" s="199"/>
      <c r="P662" s="194"/>
      <c r="Q662" s="193"/>
      <c r="R662" s="329"/>
    </row>
    <row r="663" spans="11:18" ht="23.25" x14ac:dyDescent="0.2">
      <c r="K663" s="76"/>
      <c r="L663" s="25"/>
      <c r="M663" s="25"/>
      <c r="N663" s="130"/>
      <c r="O663" s="124"/>
      <c r="P663" s="194"/>
      <c r="Q663" s="193"/>
      <c r="R663" s="329"/>
    </row>
    <row r="664" spans="11:18" ht="23.25" x14ac:dyDescent="0.2">
      <c r="K664" s="76"/>
      <c r="L664" s="25"/>
      <c r="M664" s="25"/>
      <c r="N664" s="130"/>
      <c r="O664" s="124"/>
      <c r="P664" s="194"/>
      <c r="Q664" s="193"/>
      <c r="R664" s="329"/>
    </row>
    <row r="665" spans="11:18" ht="23.25" x14ac:dyDescent="0.2">
      <c r="K665" s="148"/>
      <c r="L665" s="73"/>
      <c r="M665" s="73"/>
      <c r="N665" s="144"/>
      <c r="O665" s="134"/>
      <c r="P665" s="194"/>
      <c r="Q665" s="193"/>
      <c r="R665" s="329"/>
    </row>
    <row r="666" spans="11:18" ht="23.25" x14ac:dyDescent="0.2">
      <c r="K666" s="140"/>
      <c r="L666" s="25"/>
      <c r="M666" s="25"/>
      <c r="N666" s="130"/>
      <c r="O666" s="124"/>
      <c r="P666" s="194"/>
      <c r="Q666" s="193"/>
      <c r="R666" s="329"/>
    </row>
    <row r="667" spans="11:18" ht="23.25" x14ac:dyDescent="0.2">
      <c r="K667" s="140"/>
      <c r="L667" s="128"/>
      <c r="M667" s="128"/>
      <c r="N667" s="130"/>
      <c r="O667" s="124"/>
      <c r="P667" s="194"/>
      <c r="Q667" s="193"/>
      <c r="R667" s="329"/>
    </row>
    <row r="668" spans="11:18" ht="18" x14ac:dyDescent="0.2">
      <c r="K668" s="200"/>
      <c r="L668" s="200"/>
      <c r="M668" s="200"/>
      <c r="N668" s="200"/>
      <c r="O668" s="200"/>
      <c r="P668" s="194"/>
      <c r="Q668" s="193"/>
      <c r="R668" s="329"/>
    </row>
    <row r="669" spans="11:18" ht="23.25" x14ac:dyDescent="0.2">
      <c r="K669" s="140"/>
      <c r="L669" s="25"/>
      <c r="M669" s="25"/>
      <c r="N669" s="130"/>
      <c r="O669" s="124"/>
      <c r="P669" s="194"/>
      <c r="Q669" s="193"/>
      <c r="R669" s="329"/>
    </row>
    <row r="670" spans="11:18" ht="23.25" x14ac:dyDescent="0.2">
      <c r="K670" s="140"/>
      <c r="L670" s="25"/>
      <c r="M670" s="25"/>
      <c r="N670" s="130"/>
      <c r="O670" s="142"/>
      <c r="P670" s="194"/>
      <c r="Q670" s="193"/>
      <c r="R670" s="329"/>
    </row>
    <row r="671" spans="11:18" ht="23.25" x14ac:dyDescent="0.2">
      <c r="K671" s="76"/>
      <c r="L671" s="25"/>
      <c r="M671" s="25"/>
      <c r="N671" s="130"/>
      <c r="O671" s="124"/>
      <c r="P671" s="194"/>
      <c r="Q671" s="193"/>
      <c r="R671" s="329"/>
    </row>
    <row r="672" spans="11:18" ht="23.25" x14ac:dyDescent="0.2">
      <c r="K672" s="76"/>
      <c r="L672" s="25"/>
      <c r="M672" s="25"/>
      <c r="N672" s="130"/>
      <c r="O672" s="124"/>
      <c r="P672" s="194"/>
      <c r="Q672" s="193"/>
      <c r="R672" s="329"/>
    </row>
    <row r="673" spans="11:18" ht="23.25" x14ac:dyDescent="0.2">
      <c r="K673" s="76"/>
      <c r="L673" s="25"/>
      <c r="M673" s="25"/>
      <c r="N673" s="130"/>
      <c r="O673" s="124"/>
      <c r="P673" s="194"/>
      <c r="Q673" s="193"/>
      <c r="R673" s="329"/>
    </row>
    <row r="674" spans="11:18" ht="18.75" x14ac:dyDescent="0.2">
      <c r="K674" s="76"/>
      <c r="L674" s="45"/>
      <c r="M674" s="111"/>
      <c r="N674" s="103"/>
      <c r="O674" s="66"/>
      <c r="P674" s="194"/>
      <c r="Q674" s="193"/>
      <c r="R674" s="329"/>
    </row>
    <row r="675" spans="11:18" ht="18" x14ac:dyDescent="0.2">
      <c r="K675" s="76"/>
      <c r="L675" s="45"/>
      <c r="M675" s="113"/>
      <c r="N675" s="91"/>
      <c r="O675" s="96"/>
      <c r="P675" s="194"/>
      <c r="Q675" s="193"/>
      <c r="R675" s="329"/>
    </row>
    <row r="676" spans="11:18" ht="18" x14ac:dyDescent="0.2">
      <c r="K676" s="199"/>
      <c r="L676" s="83"/>
      <c r="M676" s="199"/>
      <c r="N676" s="200"/>
      <c r="O676" s="83"/>
      <c r="P676" s="194"/>
      <c r="Q676" s="193"/>
      <c r="R676" s="329"/>
    </row>
    <row r="677" spans="11:18" ht="23.25" x14ac:dyDescent="0.2">
      <c r="K677" s="76"/>
      <c r="L677" s="25"/>
      <c r="M677" s="220"/>
      <c r="N677" s="126"/>
      <c r="O677" s="124"/>
      <c r="P677" s="194"/>
      <c r="Q677" s="193"/>
      <c r="R677" s="329"/>
    </row>
    <row r="678" spans="11:18" ht="23.25" x14ac:dyDescent="0.2">
      <c r="K678" s="76"/>
      <c r="L678" s="25"/>
      <c r="M678" s="25"/>
      <c r="N678" s="130"/>
      <c r="O678" s="124"/>
      <c r="P678" s="194"/>
      <c r="Q678" s="193"/>
      <c r="R678" s="329"/>
    </row>
    <row r="679" spans="11:18" ht="23.25" x14ac:dyDescent="0.2">
      <c r="K679" s="76"/>
      <c r="L679" s="25"/>
      <c r="M679" s="220"/>
      <c r="N679" s="130"/>
      <c r="O679" s="124"/>
      <c r="P679" s="194"/>
      <c r="Q679" s="193"/>
      <c r="R679" s="329"/>
    </row>
    <row r="680" spans="11:18" ht="23.25" x14ac:dyDescent="0.2">
      <c r="K680" s="76"/>
      <c r="L680" s="25"/>
      <c r="M680" s="220"/>
      <c r="N680" s="130"/>
      <c r="O680" s="211"/>
      <c r="P680" s="194"/>
      <c r="Q680" s="193"/>
      <c r="R680" s="329"/>
    </row>
    <row r="681" spans="11:18" ht="23.25" x14ac:dyDescent="0.2">
      <c r="K681" s="76"/>
      <c r="L681" s="25"/>
      <c r="M681" s="220"/>
      <c r="N681" s="130"/>
      <c r="O681" s="124"/>
      <c r="P681" s="194"/>
      <c r="Q681" s="193"/>
      <c r="R681" s="329"/>
    </row>
    <row r="682" spans="11:18" ht="23.25" x14ac:dyDescent="0.2">
      <c r="K682" s="76"/>
      <c r="L682" s="25"/>
      <c r="M682" s="25"/>
      <c r="N682" s="130"/>
      <c r="O682" s="124"/>
      <c r="P682" s="194"/>
      <c r="Q682" s="193"/>
      <c r="R682" s="329"/>
    </row>
    <row r="683" spans="11:18" ht="18.75" x14ac:dyDescent="0.2">
      <c r="K683" s="76"/>
      <c r="L683" s="45"/>
      <c r="M683" s="111"/>
      <c r="N683" s="105"/>
      <c r="O683" s="66"/>
      <c r="P683" s="194"/>
      <c r="Q683" s="193"/>
      <c r="R683" s="329"/>
    </row>
    <row r="684" spans="11:18" ht="18.75" x14ac:dyDescent="0.2">
      <c r="K684" s="76"/>
      <c r="L684" s="45"/>
      <c r="M684" s="111"/>
      <c r="N684" s="100"/>
      <c r="O684" s="66"/>
      <c r="P684" s="194"/>
      <c r="Q684" s="193"/>
      <c r="R684" s="329"/>
    </row>
    <row r="685" spans="11:18" ht="18" x14ac:dyDescent="0.2">
      <c r="K685" s="199"/>
      <c r="L685" s="83"/>
      <c r="M685" s="199"/>
      <c r="N685" s="200"/>
      <c r="O685" s="83"/>
      <c r="P685" s="194"/>
      <c r="Q685" s="193"/>
      <c r="R685" s="329"/>
    </row>
    <row r="686" spans="11:18" ht="23.25" x14ac:dyDescent="0.2">
      <c r="K686" s="183"/>
      <c r="L686" s="25"/>
      <c r="M686" s="25"/>
      <c r="N686" s="130"/>
      <c r="O686" s="124"/>
      <c r="P686" s="194"/>
      <c r="Q686" s="193"/>
      <c r="R686" s="329"/>
    </row>
    <row r="687" spans="11:18" ht="23.25" x14ac:dyDescent="0.2">
      <c r="K687" s="131"/>
      <c r="L687" s="25"/>
      <c r="M687" s="25"/>
      <c r="N687" s="130"/>
      <c r="O687" s="124"/>
      <c r="P687" s="194"/>
      <c r="Q687" s="193"/>
      <c r="R687" s="329"/>
    </row>
    <row r="688" spans="11:18" ht="23.25" x14ac:dyDescent="0.2">
      <c r="K688" s="76"/>
      <c r="L688" s="25"/>
      <c r="M688" s="73"/>
      <c r="N688" s="130"/>
      <c r="O688" s="124"/>
      <c r="P688" s="194"/>
      <c r="Q688" s="193"/>
      <c r="R688" s="329"/>
    </row>
    <row r="689" spans="11:18" ht="23.25" x14ac:dyDescent="0.2">
      <c r="K689" s="76"/>
      <c r="L689" s="25"/>
      <c r="M689" s="25"/>
      <c r="N689" s="130"/>
      <c r="O689" s="124"/>
      <c r="P689" s="194"/>
      <c r="Q689" s="193"/>
      <c r="R689" s="329"/>
    </row>
    <row r="690" spans="11:18" ht="23.25" x14ac:dyDescent="0.2">
      <c r="K690" s="76"/>
      <c r="L690" s="45"/>
      <c r="M690" s="111"/>
      <c r="N690" s="102"/>
      <c r="O690" s="81"/>
      <c r="P690" s="194"/>
      <c r="Q690" s="193"/>
      <c r="R690" s="329"/>
    </row>
    <row r="691" spans="11:18" ht="21" x14ac:dyDescent="0.2">
      <c r="K691" s="76"/>
      <c r="L691" s="45"/>
      <c r="M691" s="111"/>
      <c r="N691" s="105"/>
      <c r="O691" s="82"/>
      <c r="P691" s="194"/>
      <c r="Q691" s="193"/>
      <c r="R691" s="329"/>
    </row>
    <row r="692" spans="11:18" ht="18" x14ac:dyDescent="0.2">
      <c r="K692" s="199"/>
      <c r="L692" s="83"/>
      <c r="M692" s="199"/>
      <c r="N692" s="200"/>
      <c r="O692" s="83"/>
      <c r="P692" s="194"/>
      <c r="Q692" s="193"/>
      <c r="R692" s="329"/>
    </row>
    <row r="693" spans="11:18" ht="23.25" x14ac:dyDescent="0.2">
      <c r="K693" s="76"/>
      <c r="L693" s="220"/>
      <c r="M693" s="25"/>
      <c r="N693" s="130"/>
      <c r="O693" s="124"/>
      <c r="P693" s="194"/>
      <c r="Q693" s="193"/>
      <c r="R693" s="329"/>
    </row>
    <row r="694" spans="11:18" ht="23.25" x14ac:dyDescent="0.2">
      <c r="K694" s="76"/>
      <c r="L694" s="220"/>
      <c r="M694" s="25"/>
      <c r="N694" s="130"/>
      <c r="O694" s="124"/>
      <c r="P694" s="194"/>
      <c r="Q694" s="193"/>
      <c r="R694" s="329"/>
    </row>
    <row r="695" spans="11:18" ht="23.25" x14ac:dyDescent="0.2">
      <c r="K695" s="76"/>
      <c r="L695" s="220"/>
      <c r="M695" s="25"/>
      <c r="N695" s="130"/>
      <c r="O695" s="124"/>
      <c r="P695" s="194"/>
      <c r="Q695" s="193"/>
      <c r="R695" s="329"/>
    </row>
    <row r="696" spans="11:18" ht="23.25" x14ac:dyDescent="0.2">
      <c r="K696" s="76"/>
      <c r="L696" s="220"/>
      <c r="M696" s="25"/>
      <c r="N696" s="130"/>
      <c r="O696" s="124"/>
      <c r="P696" s="194"/>
      <c r="Q696" s="193"/>
      <c r="R696" s="329"/>
    </row>
    <row r="697" spans="11:18" ht="18.75" x14ac:dyDescent="0.2">
      <c r="K697" s="76"/>
      <c r="L697" s="45"/>
      <c r="M697" s="111"/>
      <c r="N697" s="100"/>
      <c r="O697" s="66"/>
      <c r="P697" s="194"/>
      <c r="Q697" s="193"/>
      <c r="R697" s="329"/>
    </row>
    <row r="698" spans="11:18" ht="18.75" x14ac:dyDescent="0.2">
      <c r="K698" s="76"/>
      <c r="L698" s="45"/>
      <c r="M698" s="111"/>
      <c r="N698" s="100"/>
      <c r="O698" s="66"/>
      <c r="P698" s="194"/>
      <c r="Q698" s="193"/>
      <c r="R698" s="329"/>
    </row>
    <row r="699" spans="11:18" ht="18" x14ac:dyDescent="0.2">
      <c r="K699" s="199"/>
      <c r="L699" s="83"/>
      <c r="M699" s="199"/>
      <c r="N699" s="200"/>
      <c r="O699" s="83"/>
      <c r="P699" s="194"/>
      <c r="Q699" s="193"/>
      <c r="R699" s="329"/>
    </row>
    <row r="700" spans="11:18" ht="24" thickBot="1" x14ac:dyDescent="0.25">
      <c r="K700" s="76"/>
      <c r="L700" s="50"/>
      <c r="M700" s="25"/>
      <c r="N700" s="130"/>
      <c r="O700" s="124"/>
      <c r="P700" s="194"/>
      <c r="Q700" s="193"/>
      <c r="R700" s="329"/>
    </row>
    <row r="701" spans="11:18" ht="19.5" thickTop="1" x14ac:dyDescent="0.2">
      <c r="K701" s="76"/>
      <c r="L701" s="45"/>
      <c r="M701" s="111"/>
      <c r="N701" s="100"/>
      <c r="O701" s="66"/>
      <c r="P701" s="194"/>
      <c r="Q701" s="193"/>
      <c r="R701" s="329"/>
    </row>
    <row r="702" spans="11:18" ht="21" x14ac:dyDescent="0.2">
      <c r="K702" s="76"/>
      <c r="L702" s="45"/>
      <c r="M702" s="111"/>
      <c r="N702" s="90"/>
      <c r="O702" s="82"/>
      <c r="P702" s="194"/>
      <c r="Q702" s="193"/>
      <c r="R702" s="329"/>
    </row>
    <row r="703" spans="11:18" ht="18" x14ac:dyDescent="0.2">
      <c r="K703" s="199"/>
      <c r="L703" s="83"/>
      <c r="M703" s="199"/>
      <c r="N703" s="200"/>
      <c r="O703" s="83"/>
      <c r="P703" s="194"/>
      <c r="Q703" s="193"/>
      <c r="R703" s="329"/>
    </row>
    <row r="704" spans="11:18" ht="23.25" x14ac:dyDescent="0.2">
      <c r="K704" s="76"/>
      <c r="L704" s="25"/>
      <c r="M704" s="25"/>
      <c r="N704" s="130"/>
      <c r="O704" s="124"/>
      <c r="P704" s="194"/>
      <c r="Q704" s="193"/>
      <c r="R704" s="329"/>
    </row>
    <row r="705" spans="11:18" ht="21" x14ac:dyDescent="0.2">
      <c r="K705" s="76"/>
      <c r="L705" s="45"/>
      <c r="M705" s="111"/>
      <c r="N705" s="90"/>
      <c r="O705" s="82"/>
      <c r="P705" s="194"/>
      <c r="Q705" s="193"/>
      <c r="R705" s="329"/>
    </row>
    <row r="706" spans="11:18" ht="18.75" x14ac:dyDescent="0.2">
      <c r="K706" s="76"/>
      <c r="L706" s="45"/>
      <c r="M706" s="111"/>
      <c r="N706" s="105"/>
      <c r="O706" s="66"/>
      <c r="P706" s="194"/>
      <c r="Q706" s="193"/>
      <c r="R706" s="329"/>
    </row>
    <row r="707" spans="11:18" ht="19.5" thickBot="1" x14ac:dyDescent="0.25">
      <c r="K707" s="76"/>
      <c r="L707" s="45"/>
      <c r="M707" s="111"/>
      <c r="N707" s="105"/>
      <c r="O707" s="66"/>
      <c r="P707" s="194"/>
      <c r="Q707" s="193"/>
      <c r="R707" s="329"/>
    </row>
    <row r="708" spans="11:18" ht="22.5" thickBot="1" x14ac:dyDescent="0.25">
      <c r="K708" s="205"/>
      <c r="L708" s="206"/>
      <c r="M708" s="205"/>
      <c r="N708" s="207"/>
      <c r="O708" s="206"/>
      <c r="P708" s="208"/>
      <c r="Q708" s="193"/>
      <c r="R708" s="329"/>
    </row>
    <row r="709" spans="11:18" ht="23.25" x14ac:dyDescent="0.2">
      <c r="K709" s="76"/>
      <c r="L709" s="46"/>
      <c r="M709" s="111"/>
      <c r="N709" s="104"/>
      <c r="O709" s="97"/>
      <c r="P709" s="194"/>
      <c r="Q709" s="193"/>
      <c r="R709" s="329"/>
    </row>
    <row r="710" spans="11:18" ht="23.25" x14ac:dyDescent="0.2">
      <c r="K710" s="76"/>
      <c r="L710" s="46"/>
      <c r="M710" s="111"/>
      <c r="N710" s="104"/>
      <c r="O710" s="97"/>
      <c r="P710" s="194"/>
      <c r="Q710" s="193"/>
      <c r="R710" s="329"/>
    </row>
    <row r="711" spans="11:18" ht="23.25" x14ac:dyDescent="0.2">
      <c r="K711" s="76"/>
      <c r="L711" s="46"/>
      <c r="M711" s="115"/>
      <c r="N711" s="104"/>
      <c r="O711" s="97"/>
      <c r="P711" s="194"/>
      <c r="Q711" s="193"/>
      <c r="R711" s="329"/>
    </row>
    <row r="712" spans="11:18" ht="23.25" x14ac:dyDescent="0.2">
      <c r="K712" s="76"/>
      <c r="L712" s="35"/>
      <c r="M712" s="69"/>
      <c r="N712" s="126"/>
      <c r="O712" s="124"/>
      <c r="P712" s="194"/>
      <c r="Q712" s="193"/>
      <c r="R712" s="329"/>
    </row>
    <row r="713" spans="11:18" ht="23.25" x14ac:dyDescent="0.2">
      <c r="K713" s="76"/>
      <c r="L713" s="35"/>
      <c r="M713" s="69"/>
      <c r="N713" s="126"/>
      <c r="O713" s="124"/>
      <c r="P713" s="194"/>
      <c r="Q713" s="193"/>
      <c r="R713" s="329"/>
    </row>
    <row r="714" spans="11:18" ht="23.25" x14ac:dyDescent="0.2">
      <c r="K714" s="76"/>
      <c r="L714" s="35"/>
      <c r="M714" s="25"/>
      <c r="N714" s="126"/>
      <c r="O714" s="124"/>
      <c r="P714" s="194"/>
      <c r="Q714" s="193"/>
      <c r="R714" s="329"/>
    </row>
    <row r="715" spans="11:18" ht="23.25" x14ac:dyDescent="0.2">
      <c r="K715" s="76"/>
      <c r="L715" s="35"/>
      <c r="M715" s="25"/>
      <c r="N715" s="126"/>
      <c r="O715" s="124"/>
      <c r="P715" s="194"/>
      <c r="Q715" s="193"/>
      <c r="R715" s="329"/>
    </row>
    <row r="716" spans="11:18" ht="20.25" x14ac:dyDescent="0.3">
      <c r="K716" s="76"/>
      <c r="L716" s="35"/>
      <c r="M716" s="25"/>
      <c r="N716" s="195"/>
      <c r="O716" s="222"/>
      <c r="P716" s="194"/>
      <c r="Q716" s="193"/>
      <c r="R716" s="329"/>
    </row>
    <row r="717" spans="11:18" ht="23.25" x14ac:dyDescent="0.2">
      <c r="K717" s="76"/>
      <c r="L717" s="35"/>
      <c r="M717" s="25"/>
      <c r="N717" s="126"/>
      <c r="O717" s="124"/>
      <c r="P717" s="194"/>
      <c r="Q717" s="193"/>
      <c r="R717" s="329"/>
    </row>
    <row r="718" spans="11:18" ht="23.25" x14ac:dyDescent="0.2">
      <c r="K718" s="76"/>
      <c r="L718" s="35"/>
      <c r="M718" s="25"/>
      <c r="N718" s="126"/>
      <c r="O718" s="124"/>
      <c r="P718" s="194"/>
      <c r="Q718" s="193"/>
      <c r="R718" s="329"/>
    </row>
    <row r="719" spans="11:18" ht="23.25" x14ac:dyDescent="0.2">
      <c r="K719" s="76"/>
      <c r="L719" s="35"/>
      <c r="M719" s="69"/>
      <c r="N719" s="126"/>
      <c r="O719" s="124"/>
      <c r="P719" s="194"/>
      <c r="Q719" s="193"/>
      <c r="R719" s="329"/>
    </row>
    <row r="720" spans="11:18" ht="23.25" x14ac:dyDescent="0.2">
      <c r="K720" s="140"/>
      <c r="L720" s="35"/>
      <c r="M720" s="25"/>
      <c r="N720" s="126"/>
      <c r="O720" s="124"/>
      <c r="P720" s="194"/>
      <c r="Q720" s="193"/>
      <c r="R720" s="329"/>
    </row>
    <row r="721" spans="11:18" ht="23.25" x14ac:dyDescent="0.2">
      <c r="K721" s="140"/>
      <c r="L721" s="35"/>
      <c r="M721" s="25"/>
      <c r="N721" s="130"/>
      <c r="O721" s="124"/>
      <c r="P721" s="194"/>
      <c r="Q721" s="193"/>
      <c r="R721" s="329"/>
    </row>
    <row r="722" spans="11:18" ht="23.25" x14ac:dyDescent="0.2">
      <c r="K722" s="140"/>
      <c r="L722" s="35"/>
      <c r="M722" s="25"/>
      <c r="N722" s="130"/>
      <c r="O722" s="124"/>
      <c r="P722" s="194"/>
      <c r="Q722" s="193"/>
      <c r="R722" s="329"/>
    </row>
    <row r="723" spans="11:18" ht="23.25" x14ac:dyDescent="0.2">
      <c r="K723" s="140"/>
      <c r="L723" s="35"/>
      <c r="M723" s="69"/>
      <c r="N723" s="130"/>
      <c r="O723" s="124"/>
      <c r="P723" s="194"/>
      <c r="Q723" s="193"/>
      <c r="R723" s="329"/>
    </row>
    <row r="724" spans="11:18" ht="23.25" x14ac:dyDescent="0.2">
      <c r="K724" s="148"/>
      <c r="L724" s="189"/>
      <c r="M724" s="73"/>
      <c r="N724" s="144"/>
      <c r="O724" s="134"/>
      <c r="P724" s="217"/>
      <c r="Q724" s="193"/>
      <c r="R724" s="329"/>
    </row>
    <row r="725" spans="11:18" ht="23.25" x14ac:dyDescent="0.2">
      <c r="K725" s="140"/>
      <c r="L725" s="189"/>
      <c r="M725" s="25"/>
      <c r="N725" s="130"/>
      <c r="O725" s="124"/>
      <c r="P725" s="217"/>
      <c r="Q725" s="193"/>
      <c r="R725" s="329"/>
    </row>
    <row r="726" spans="11:18" ht="23.25" x14ac:dyDescent="0.2">
      <c r="K726" s="140"/>
      <c r="L726" s="189"/>
      <c r="M726" s="25"/>
      <c r="N726" s="130"/>
      <c r="O726" s="142"/>
      <c r="P726" s="217"/>
      <c r="Q726" s="193"/>
      <c r="R726" s="329"/>
    </row>
    <row r="727" spans="11:18" ht="23.25" x14ac:dyDescent="0.2">
      <c r="K727" s="140"/>
      <c r="L727" s="189"/>
      <c r="M727" s="25"/>
      <c r="N727" s="130"/>
      <c r="O727" s="124"/>
      <c r="P727" s="217"/>
      <c r="Q727" s="193"/>
      <c r="R727" s="329"/>
    </row>
    <row r="728" spans="11:18" ht="23.25" x14ac:dyDescent="0.2">
      <c r="K728" s="140"/>
      <c r="L728" s="189"/>
      <c r="M728" s="25"/>
      <c r="N728" s="130"/>
      <c r="O728" s="124"/>
      <c r="P728" s="217"/>
      <c r="Q728" s="193"/>
      <c r="R728" s="329"/>
    </row>
    <row r="729" spans="11:18" ht="23.25" x14ac:dyDescent="0.2">
      <c r="K729" s="140"/>
      <c r="L729" s="189"/>
      <c r="M729" s="25"/>
      <c r="N729" s="130"/>
      <c r="O729" s="124"/>
      <c r="P729" s="217"/>
      <c r="Q729" s="193"/>
      <c r="R729" s="329"/>
    </row>
    <row r="730" spans="11:18" ht="23.25" x14ac:dyDescent="0.2">
      <c r="K730" s="140"/>
      <c r="L730" s="167"/>
      <c r="M730" s="128"/>
      <c r="N730" s="130"/>
      <c r="O730" s="124"/>
      <c r="P730" s="223"/>
      <c r="Q730" s="193"/>
      <c r="R730" s="329"/>
    </row>
    <row r="731" spans="11:18" ht="23.25" x14ac:dyDescent="0.2">
      <c r="K731" s="140"/>
      <c r="L731" s="167"/>
      <c r="M731" s="25"/>
      <c r="N731" s="130"/>
      <c r="O731" s="124"/>
      <c r="P731" s="223"/>
      <c r="Q731" s="193"/>
      <c r="R731" s="329"/>
    </row>
    <row r="732" spans="11:18" ht="23.25" x14ac:dyDescent="0.2">
      <c r="K732" s="140"/>
      <c r="L732" s="167"/>
      <c r="M732" s="73"/>
      <c r="N732" s="130"/>
      <c r="O732" s="124"/>
      <c r="P732" s="223"/>
      <c r="Q732" s="193"/>
      <c r="R732" s="329"/>
    </row>
    <row r="733" spans="11:18" ht="23.25" x14ac:dyDescent="0.2">
      <c r="K733" s="140"/>
      <c r="L733" s="167"/>
      <c r="M733" s="73"/>
      <c r="N733" s="130"/>
      <c r="O733" s="124"/>
      <c r="P733" s="223"/>
      <c r="Q733" s="193"/>
      <c r="R733" s="329"/>
    </row>
    <row r="734" spans="11:18" ht="23.25" x14ac:dyDescent="0.2">
      <c r="K734" s="140"/>
      <c r="L734" s="167"/>
      <c r="M734" s="25"/>
      <c r="N734" s="130"/>
      <c r="O734" s="124"/>
      <c r="P734" s="223"/>
      <c r="Q734" s="193"/>
      <c r="R734" s="329"/>
    </row>
    <row r="735" spans="11:18" ht="23.25" x14ac:dyDescent="0.2">
      <c r="K735" s="188"/>
      <c r="L735" s="224"/>
      <c r="M735" s="73"/>
      <c r="N735" s="144"/>
      <c r="O735" s="134"/>
      <c r="P735" s="223"/>
      <c r="Q735" s="193"/>
      <c r="R735" s="329"/>
    </row>
    <row r="736" spans="11:18" ht="23.25" x14ac:dyDescent="0.2">
      <c r="K736" s="140"/>
      <c r="L736" s="224"/>
      <c r="M736" s="25"/>
      <c r="N736" s="130"/>
      <c r="O736" s="124"/>
      <c r="P736" s="223"/>
      <c r="Q736" s="193"/>
      <c r="R736" s="329"/>
    </row>
    <row r="737" spans="11:18" ht="23.25" x14ac:dyDescent="0.2">
      <c r="K737" s="140"/>
      <c r="L737" s="224"/>
      <c r="M737" s="45"/>
      <c r="N737" s="149"/>
      <c r="O737" s="124"/>
      <c r="P737" s="223"/>
      <c r="Q737" s="193"/>
      <c r="R737" s="329"/>
    </row>
    <row r="738" spans="11:18" ht="23.25" x14ac:dyDescent="0.3">
      <c r="K738" s="140"/>
      <c r="L738" s="224"/>
      <c r="M738" s="69"/>
      <c r="N738" s="130"/>
      <c r="O738" s="225"/>
      <c r="P738" s="223"/>
      <c r="Q738" s="193"/>
      <c r="R738" s="329"/>
    </row>
    <row r="739" spans="11:18" ht="23.25" x14ac:dyDescent="0.2">
      <c r="K739" s="140"/>
      <c r="L739" s="224"/>
      <c r="M739" s="45"/>
      <c r="N739" s="130"/>
      <c r="O739" s="124"/>
      <c r="P739" s="223"/>
      <c r="Q739" s="193"/>
      <c r="R739" s="329"/>
    </row>
    <row r="740" spans="11:18" ht="23.25" x14ac:dyDescent="0.2">
      <c r="K740" s="140"/>
      <c r="L740" s="224"/>
      <c r="M740" s="69"/>
      <c r="N740" s="130"/>
      <c r="O740" s="124"/>
      <c r="P740" s="223"/>
      <c r="Q740" s="193"/>
      <c r="R740" s="329"/>
    </row>
    <row r="741" spans="11:18" ht="23.25" x14ac:dyDescent="0.2">
      <c r="K741" s="140"/>
      <c r="L741" s="224"/>
      <c r="M741" s="25"/>
      <c r="N741" s="130"/>
      <c r="O741" s="124"/>
      <c r="P741" s="223"/>
      <c r="Q741" s="193"/>
      <c r="R741" s="329"/>
    </row>
    <row r="742" spans="11:18" ht="23.25" x14ac:dyDescent="0.2">
      <c r="K742" s="140"/>
      <c r="L742" s="224"/>
      <c r="M742" s="69"/>
      <c r="N742" s="130"/>
      <c r="O742" s="124"/>
      <c r="P742" s="223"/>
      <c r="Q742" s="193"/>
      <c r="R742" s="329"/>
    </row>
    <row r="743" spans="11:18" ht="23.25" x14ac:dyDescent="0.2">
      <c r="K743" s="140"/>
      <c r="L743" s="224"/>
      <c r="M743" s="45"/>
      <c r="N743" s="130"/>
      <c r="O743" s="124"/>
      <c r="P743" s="223"/>
      <c r="Q743" s="193"/>
      <c r="R743" s="329"/>
    </row>
    <row r="744" spans="11:18" ht="23.25" x14ac:dyDescent="0.2">
      <c r="K744" s="140"/>
      <c r="L744" s="224"/>
      <c r="M744" s="27"/>
      <c r="N744" s="130"/>
      <c r="O744" s="124"/>
      <c r="P744" s="223"/>
      <c r="Q744" s="193"/>
      <c r="R744" s="329"/>
    </row>
    <row r="745" spans="11:18" ht="23.25" x14ac:dyDescent="0.2">
      <c r="K745" s="140"/>
      <c r="L745" s="224"/>
      <c r="M745" s="69"/>
      <c r="N745" s="130"/>
      <c r="O745" s="124"/>
      <c r="P745" s="223"/>
      <c r="Q745" s="193"/>
      <c r="R745" s="329"/>
    </row>
    <row r="746" spans="11:18" ht="23.25" x14ac:dyDescent="0.2">
      <c r="K746" s="140"/>
      <c r="L746" s="224"/>
      <c r="M746" s="25"/>
      <c r="N746" s="130"/>
      <c r="O746" s="124"/>
      <c r="P746" s="223"/>
      <c r="Q746" s="193"/>
      <c r="R746" s="329"/>
    </row>
    <row r="747" spans="11:18" ht="23.25" x14ac:dyDescent="0.2">
      <c r="K747" s="140"/>
      <c r="L747" s="224"/>
      <c r="M747" s="73"/>
      <c r="N747" s="130"/>
      <c r="O747" s="124"/>
      <c r="P747" s="223"/>
      <c r="Q747" s="193"/>
      <c r="R747" s="329"/>
    </row>
    <row r="748" spans="11:18" ht="23.25" x14ac:dyDescent="0.2">
      <c r="K748" s="140"/>
      <c r="L748" s="224"/>
      <c r="M748" s="69"/>
      <c r="N748" s="130"/>
      <c r="O748" s="124"/>
      <c r="P748" s="223"/>
      <c r="Q748" s="193"/>
      <c r="R748" s="329"/>
    </row>
    <row r="749" spans="11:18" ht="23.25" x14ac:dyDescent="0.2">
      <c r="K749" s="140"/>
      <c r="L749" s="35"/>
      <c r="M749" s="25"/>
      <c r="N749" s="126"/>
      <c r="O749" s="124"/>
      <c r="P749" s="223"/>
      <c r="Q749" s="193"/>
      <c r="R749" s="329"/>
    </row>
    <row r="750" spans="11:18" ht="18" x14ac:dyDescent="0.2">
      <c r="K750" s="199"/>
      <c r="L750" s="83"/>
      <c r="M750" s="199"/>
      <c r="N750" s="200"/>
      <c r="O750" s="83"/>
      <c r="P750" s="194"/>
      <c r="Q750" s="193"/>
      <c r="R750" s="329"/>
    </row>
    <row r="751" spans="11:18" ht="23.25" x14ac:dyDescent="0.2">
      <c r="K751" s="226"/>
      <c r="L751" s="25"/>
      <c r="M751" s="45"/>
      <c r="N751" s="126"/>
      <c r="O751" s="124"/>
      <c r="P751" s="194"/>
      <c r="Q751" s="193"/>
      <c r="R751" s="329"/>
    </row>
    <row r="752" spans="11:18" ht="23.25" x14ac:dyDescent="0.2">
      <c r="K752" s="76"/>
      <c r="L752" s="25"/>
      <c r="M752" s="45"/>
      <c r="N752" s="126"/>
      <c r="O752" s="124"/>
      <c r="P752" s="194"/>
      <c r="Q752" s="193"/>
      <c r="R752" s="329"/>
    </row>
    <row r="753" spans="11:18" ht="18.75" x14ac:dyDescent="0.2">
      <c r="K753" s="76"/>
      <c r="L753" s="46"/>
      <c r="M753" s="111"/>
      <c r="N753" s="100"/>
      <c r="O753" s="66"/>
      <c r="P753" s="194"/>
      <c r="Q753" s="193"/>
      <c r="R753" s="329"/>
    </row>
    <row r="754" spans="11:18" ht="18.75" x14ac:dyDescent="0.2">
      <c r="K754" s="76"/>
      <c r="L754" s="46"/>
      <c r="M754" s="111"/>
      <c r="N754" s="100"/>
      <c r="O754" s="66"/>
      <c r="P754" s="194"/>
      <c r="Q754" s="193"/>
      <c r="R754" s="329"/>
    </row>
    <row r="755" spans="11:18" ht="18.75" x14ac:dyDescent="0.2">
      <c r="K755" s="76"/>
      <c r="L755" s="46"/>
      <c r="M755" s="111"/>
      <c r="N755" s="100"/>
      <c r="O755" s="66"/>
      <c r="P755" s="194"/>
      <c r="Q755" s="193"/>
      <c r="R755" s="329"/>
    </row>
    <row r="756" spans="11:18" ht="18" x14ac:dyDescent="0.2">
      <c r="K756" s="199"/>
      <c r="L756" s="83"/>
      <c r="M756" s="199"/>
      <c r="N756" s="200"/>
      <c r="O756" s="83"/>
      <c r="P756" s="194"/>
      <c r="Q756" s="193"/>
      <c r="R756" s="329"/>
    </row>
    <row r="757" spans="11:18" ht="23.25" x14ac:dyDescent="0.2">
      <c r="K757" s="76"/>
      <c r="L757" s="25"/>
      <c r="M757" s="27"/>
      <c r="N757" s="126"/>
      <c r="O757" s="124"/>
      <c r="P757" s="194"/>
      <c r="Q757" s="193"/>
      <c r="R757" s="329"/>
    </row>
    <row r="758" spans="11:18" ht="23.25" x14ac:dyDescent="0.2">
      <c r="K758" s="76"/>
      <c r="L758" s="73"/>
      <c r="M758" s="227"/>
      <c r="N758" s="130"/>
      <c r="O758" s="124"/>
      <c r="P758" s="194"/>
      <c r="Q758" s="193"/>
      <c r="R758" s="329"/>
    </row>
    <row r="759" spans="11:18" ht="23.25" x14ac:dyDescent="0.2">
      <c r="K759" s="76"/>
      <c r="L759" s="25"/>
      <c r="M759" s="27"/>
      <c r="N759" s="126"/>
      <c r="O759" s="124"/>
      <c r="P759" s="194"/>
      <c r="Q759" s="193"/>
      <c r="R759" s="329"/>
    </row>
    <row r="760" spans="11:18" ht="23.25" x14ac:dyDescent="0.2">
      <c r="K760" s="148"/>
      <c r="L760" s="73"/>
      <c r="M760" s="227"/>
      <c r="N760" s="144"/>
      <c r="O760" s="134"/>
      <c r="P760" s="217"/>
      <c r="Q760" s="193"/>
      <c r="R760" s="329"/>
    </row>
    <row r="761" spans="11:18" ht="23.25" x14ac:dyDescent="0.2">
      <c r="K761" s="140"/>
      <c r="L761" s="73"/>
      <c r="M761" s="25"/>
      <c r="N761" s="130"/>
      <c r="O761" s="124"/>
      <c r="P761" s="217"/>
      <c r="Q761" s="193"/>
      <c r="R761" s="329"/>
    </row>
    <row r="762" spans="11:18" ht="23.25" x14ac:dyDescent="0.2">
      <c r="K762" s="140"/>
      <c r="L762" s="73"/>
      <c r="M762" s="227"/>
      <c r="N762" s="130"/>
      <c r="O762" s="124"/>
      <c r="P762" s="217"/>
      <c r="Q762" s="193"/>
      <c r="R762" s="329"/>
    </row>
    <row r="763" spans="11:18" ht="23.25" x14ac:dyDescent="0.2">
      <c r="K763" s="140"/>
      <c r="L763" s="128"/>
      <c r="M763" s="177"/>
      <c r="N763" s="130"/>
      <c r="O763" s="124"/>
      <c r="P763" s="217"/>
      <c r="Q763" s="193"/>
      <c r="R763" s="329"/>
    </row>
    <row r="764" spans="11:18" ht="23.25" x14ac:dyDescent="0.2">
      <c r="K764" s="140"/>
      <c r="L764" s="128"/>
      <c r="M764" s="177"/>
      <c r="N764" s="130"/>
      <c r="O764" s="124"/>
      <c r="P764" s="217"/>
      <c r="Q764" s="193"/>
      <c r="R764" s="329"/>
    </row>
    <row r="765" spans="11:18" ht="23.25" x14ac:dyDescent="0.2">
      <c r="K765" s="140"/>
      <c r="L765" s="128"/>
      <c r="M765" s="177"/>
      <c r="N765" s="130"/>
      <c r="O765" s="124"/>
      <c r="P765" s="217"/>
      <c r="Q765" s="193"/>
      <c r="R765" s="329"/>
    </row>
    <row r="766" spans="11:18" ht="18" x14ac:dyDescent="0.2">
      <c r="K766" s="199"/>
      <c r="L766" s="83"/>
      <c r="M766" s="199"/>
      <c r="N766" s="200"/>
      <c r="O766" s="83"/>
      <c r="P766" s="194"/>
      <c r="Q766" s="193"/>
      <c r="R766" s="329"/>
    </row>
    <row r="767" spans="11:18" ht="21" x14ac:dyDescent="0.2">
      <c r="K767" s="76"/>
      <c r="L767" s="35"/>
      <c r="M767" s="25"/>
      <c r="N767" s="185"/>
      <c r="O767" s="125"/>
      <c r="P767" s="194"/>
      <c r="Q767" s="193"/>
      <c r="R767" s="329"/>
    </row>
    <row r="768" spans="11:18" ht="21" x14ac:dyDescent="0.2">
      <c r="K768" s="76"/>
      <c r="L768" s="35"/>
      <c r="M768" s="25"/>
      <c r="N768" s="185"/>
      <c r="O768" s="125"/>
      <c r="P768" s="194"/>
      <c r="Q768" s="193"/>
      <c r="R768" s="329"/>
    </row>
    <row r="769" spans="11:18" ht="21" x14ac:dyDescent="0.2">
      <c r="K769" s="76"/>
      <c r="L769" s="35"/>
      <c r="M769" s="25"/>
      <c r="N769" s="185"/>
      <c r="O769" s="125"/>
      <c r="P769" s="194"/>
      <c r="Q769" s="193"/>
      <c r="R769" s="329"/>
    </row>
    <row r="770" spans="11:18" ht="21" x14ac:dyDescent="0.2">
      <c r="K770" s="76"/>
      <c r="L770" s="35"/>
      <c r="M770" s="25"/>
      <c r="N770" s="185"/>
      <c r="O770" s="125"/>
      <c r="P770" s="194"/>
      <c r="Q770" s="193"/>
      <c r="R770" s="329"/>
    </row>
    <row r="771" spans="11:18" ht="21" x14ac:dyDescent="0.2">
      <c r="K771" s="76"/>
      <c r="L771" s="35"/>
      <c r="M771" s="25"/>
      <c r="N771" s="185"/>
      <c r="O771" s="125"/>
      <c r="P771" s="194"/>
      <c r="Q771" s="193"/>
      <c r="R771" s="329"/>
    </row>
    <row r="772" spans="11:18" ht="18.75" thickBot="1" x14ac:dyDescent="0.25">
      <c r="K772" s="76"/>
      <c r="L772" s="45"/>
      <c r="M772" s="111"/>
      <c r="N772" s="106"/>
      <c r="O772" s="96"/>
      <c r="P772" s="194"/>
      <c r="Q772" s="193"/>
      <c r="R772" s="329"/>
    </row>
    <row r="773" spans="11:18" ht="22.5" thickBot="1" x14ac:dyDescent="0.25">
      <c r="K773" s="205"/>
      <c r="L773" s="206"/>
      <c r="M773" s="205"/>
      <c r="N773" s="207"/>
      <c r="O773" s="206"/>
      <c r="P773" s="208"/>
      <c r="Q773" s="193"/>
      <c r="R773" s="329"/>
    </row>
    <row r="774" spans="11:18" ht="23.25" x14ac:dyDescent="0.2">
      <c r="K774" s="76"/>
      <c r="L774" s="47"/>
      <c r="M774" s="45"/>
      <c r="N774" s="126"/>
      <c r="O774" s="124"/>
      <c r="P774" s="194"/>
      <c r="Q774" s="193"/>
      <c r="R774" s="329"/>
    </row>
    <row r="775" spans="11:18" ht="23.25" x14ac:dyDescent="0.2">
      <c r="K775" s="76"/>
      <c r="L775" s="47"/>
      <c r="M775" s="45"/>
      <c r="N775" s="228"/>
      <c r="O775" s="229"/>
      <c r="P775" s="194"/>
      <c r="Q775" s="193"/>
      <c r="R775" s="329"/>
    </row>
    <row r="776" spans="11:18" ht="23.25" x14ac:dyDescent="0.2">
      <c r="K776" s="76"/>
      <c r="L776" s="47"/>
      <c r="M776" s="45"/>
      <c r="N776" s="126"/>
      <c r="O776" s="124"/>
      <c r="P776" s="194"/>
      <c r="Q776" s="193"/>
      <c r="R776" s="329"/>
    </row>
    <row r="777" spans="11:18" ht="23.25" x14ac:dyDescent="0.2">
      <c r="K777" s="76"/>
      <c r="L777" s="47"/>
      <c r="M777" s="45"/>
      <c r="N777" s="126"/>
      <c r="O777" s="124"/>
      <c r="P777" s="194"/>
      <c r="Q777" s="193"/>
      <c r="R777" s="329"/>
    </row>
    <row r="778" spans="11:18" ht="23.25" x14ac:dyDescent="0.2">
      <c r="K778" s="76"/>
      <c r="L778" s="47"/>
      <c r="M778" s="45"/>
      <c r="N778" s="130"/>
      <c r="O778" s="124"/>
      <c r="P778" s="194"/>
      <c r="Q778" s="193"/>
      <c r="R778" s="329"/>
    </row>
    <row r="779" spans="11:18" ht="21" x14ac:dyDescent="0.2">
      <c r="K779" s="76"/>
      <c r="L779" s="47"/>
      <c r="M779" s="45"/>
      <c r="N779" s="110"/>
      <c r="O779" s="66"/>
      <c r="P779" s="194"/>
      <c r="Q779" s="193"/>
      <c r="R779" s="329"/>
    </row>
    <row r="780" spans="11:18" ht="23.25" x14ac:dyDescent="0.2">
      <c r="K780" s="76"/>
      <c r="L780" s="47"/>
      <c r="M780" s="45"/>
      <c r="N780" s="130"/>
      <c r="O780" s="124"/>
      <c r="P780" s="194"/>
      <c r="Q780" s="193"/>
      <c r="R780" s="329"/>
    </row>
    <row r="781" spans="11:18" ht="23.25" x14ac:dyDescent="0.2">
      <c r="K781" s="76"/>
      <c r="L781" s="47"/>
      <c r="M781" s="45"/>
      <c r="N781" s="130"/>
      <c r="O781" s="124"/>
      <c r="P781" s="194"/>
      <c r="Q781" s="193"/>
      <c r="R781" s="329"/>
    </row>
    <row r="782" spans="11:18" ht="21" x14ac:dyDescent="0.2">
      <c r="K782" s="76"/>
      <c r="L782" s="47"/>
      <c r="M782" s="113"/>
      <c r="N782" s="90"/>
      <c r="O782" s="82"/>
      <c r="P782" s="194"/>
      <c r="Q782" s="193"/>
      <c r="R782" s="329"/>
    </row>
    <row r="783" spans="11:18" ht="21" x14ac:dyDescent="0.2">
      <c r="K783" s="76"/>
      <c r="L783" s="47"/>
      <c r="M783" s="111"/>
      <c r="N783" s="89"/>
      <c r="O783" s="82"/>
      <c r="P783" s="194"/>
      <c r="Q783" s="193"/>
      <c r="R783" s="329"/>
    </row>
    <row r="784" spans="11:18" ht="18" x14ac:dyDescent="0.2">
      <c r="K784" s="199"/>
      <c r="L784" s="83"/>
      <c r="M784" s="199"/>
      <c r="N784" s="200"/>
      <c r="O784" s="83"/>
      <c r="P784" s="194"/>
      <c r="Q784" s="193"/>
      <c r="R784" s="329"/>
    </row>
    <row r="785" spans="11:18" ht="23.25" x14ac:dyDescent="0.2">
      <c r="K785" s="76"/>
      <c r="L785" s="47"/>
      <c r="M785" s="47"/>
      <c r="N785" s="149"/>
      <c r="O785" s="138"/>
      <c r="P785" s="194"/>
      <c r="Q785" s="193"/>
      <c r="R785" s="329"/>
    </row>
    <row r="786" spans="11:18" ht="23.25" x14ac:dyDescent="0.2">
      <c r="K786" s="76"/>
      <c r="L786" s="219"/>
      <c r="M786" s="22"/>
      <c r="N786" s="126"/>
      <c r="O786" s="124"/>
      <c r="P786" s="83"/>
      <c r="Q786" s="193"/>
      <c r="R786" s="329"/>
    </row>
    <row r="787" spans="11:18" ht="23.25" x14ac:dyDescent="0.2">
      <c r="K787" s="77"/>
      <c r="L787" s="219"/>
      <c r="M787" s="219"/>
      <c r="N787" s="126"/>
      <c r="O787" s="124"/>
      <c r="P787" s="83"/>
      <c r="Q787" s="193"/>
      <c r="R787" s="329"/>
    </row>
    <row r="788" spans="11:18" ht="23.25" x14ac:dyDescent="0.2">
      <c r="K788" s="132"/>
      <c r="L788" s="230"/>
      <c r="M788" s="31"/>
      <c r="N788" s="144"/>
      <c r="O788" s="134"/>
      <c r="P788" s="194"/>
      <c r="Q788" s="193"/>
      <c r="R788" s="329"/>
    </row>
    <row r="789" spans="11:18" ht="23.25" x14ac:dyDescent="0.2">
      <c r="K789" s="137"/>
      <c r="L789" s="230"/>
      <c r="M789" s="204"/>
      <c r="N789" s="130"/>
      <c r="O789" s="124"/>
      <c r="P789" s="194"/>
      <c r="Q789" s="193"/>
      <c r="R789" s="329"/>
    </row>
    <row r="790" spans="11:18" ht="23.25" x14ac:dyDescent="0.2">
      <c r="K790" s="137"/>
      <c r="L790" s="230"/>
      <c r="M790" s="219"/>
      <c r="N790" s="130"/>
      <c r="O790" s="124"/>
      <c r="P790" s="194"/>
      <c r="Q790" s="193"/>
      <c r="R790" s="329"/>
    </row>
    <row r="791" spans="11:18" ht="23.25" x14ac:dyDescent="0.2">
      <c r="K791" s="137"/>
      <c r="L791" s="230"/>
      <c r="M791" s="219"/>
      <c r="N791" s="130"/>
      <c r="O791" s="124"/>
      <c r="P791" s="194"/>
      <c r="Q791" s="193"/>
      <c r="R791" s="329"/>
    </row>
    <row r="792" spans="11:18" ht="23.25" x14ac:dyDescent="0.2">
      <c r="K792" s="137"/>
      <c r="L792" s="230"/>
      <c r="M792" s="45"/>
      <c r="N792" s="130"/>
      <c r="O792" s="124"/>
      <c r="P792" s="194"/>
      <c r="Q792" s="193"/>
      <c r="R792" s="329"/>
    </row>
    <row r="793" spans="11:18" ht="23.25" x14ac:dyDescent="0.2">
      <c r="K793" s="137"/>
      <c r="L793" s="230"/>
      <c r="M793" s="219"/>
      <c r="N793" s="130"/>
      <c r="O793" s="124"/>
      <c r="P793" s="194"/>
      <c r="Q793" s="193"/>
      <c r="R793" s="329"/>
    </row>
    <row r="794" spans="11:18" ht="23.25" x14ac:dyDescent="0.2">
      <c r="K794" s="137"/>
      <c r="L794" s="230"/>
      <c r="M794" s="31"/>
      <c r="N794" s="130"/>
      <c r="O794" s="124"/>
      <c r="P794" s="194"/>
      <c r="Q794" s="193"/>
      <c r="R794" s="329"/>
    </row>
    <row r="795" spans="11:18" ht="23.25" x14ac:dyDescent="0.2">
      <c r="K795" s="137"/>
      <c r="L795" s="230"/>
      <c r="M795" s="22"/>
      <c r="N795" s="130"/>
      <c r="O795" s="124"/>
      <c r="P795" s="194"/>
      <c r="Q795" s="193"/>
      <c r="R795" s="329"/>
    </row>
    <row r="796" spans="11:18" ht="23.25" x14ac:dyDescent="0.2">
      <c r="K796" s="137"/>
      <c r="L796" s="230"/>
      <c r="M796" s="219"/>
      <c r="N796" s="130"/>
      <c r="O796" s="124"/>
      <c r="P796" s="194"/>
      <c r="Q796" s="193"/>
      <c r="R796" s="329"/>
    </row>
    <row r="797" spans="11:18" ht="23.25" x14ac:dyDescent="0.2">
      <c r="K797" s="137"/>
      <c r="L797" s="230"/>
      <c r="M797" s="219"/>
      <c r="N797" s="130"/>
      <c r="O797" s="124"/>
      <c r="P797" s="194"/>
      <c r="Q797" s="193"/>
      <c r="R797" s="329"/>
    </row>
    <row r="798" spans="11:18" ht="23.25" x14ac:dyDescent="0.2">
      <c r="K798" s="137"/>
      <c r="L798" s="230"/>
      <c r="M798" s="31"/>
      <c r="N798" s="130"/>
      <c r="O798" s="124"/>
      <c r="P798" s="194"/>
      <c r="Q798" s="193"/>
      <c r="R798" s="329"/>
    </row>
    <row r="799" spans="11:18" ht="18" x14ac:dyDescent="0.2">
      <c r="K799" s="199"/>
      <c r="L799" s="83"/>
      <c r="M799" s="199"/>
      <c r="N799" s="200"/>
      <c r="O799" s="83"/>
      <c r="P799" s="194"/>
      <c r="Q799" s="193"/>
      <c r="R799" s="329"/>
    </row>
    <row r="800" spans="11:18" ht="23.25" x14ac:dyDescent="0.2">
      <c r="K800" s="77"/>
      <c r="L800" s="47"/>
      <c r="M800" s="47"/>
      <c r="N800" s="130"/>
      <c r="O800" s="124"/>
      <c r="P800" s="194"/>
      <c r="Q800" s="193"/>
      <c r="R800" s="329"/>
    </row>
    <row r="801" spans="11:18" ht="23.25" x14ac:dyDescent="0.2">
      <c r="K801" s="77"/>
      <c r="L801" s="47"/>
      <c r="M801" s="47"/>
      <c r="N801" s="130"/>
      <c r="O801" s="124"/>
      <c r="P801" s="194"/>
      <c r="Q801" s="193"/>
      <c r="R801" s="329"/>
    </row>
    <row r="802" spans="11:18" ht="23.25" x14ac:dyDescent="0.2">
      <c r="K802" s="77"/>
      <c r="L802" s="47"/>
      <c r="M802" s="47"/>
      <c r="N802" s="130"/>
      <c r="O802" s="124"/>
      <c r="P802" s="194"/>
      <c r="Q802" s="193"/>
      <c r="R802" s="329"/>
    </row>
    <row r="803" spans="11:18" ht="23.25" x14ac:dyDescent="0.2">
      <c r="K803" s="77"/>
      <c r="L803" s="47"/>
      <c r="M803" s="47"/>
      <c r="N803" s="130"/>
      <c r="O803" s="124"/>
      <c r="P803" s="194"/>
      <c r="Q803" s="193"/>
      <c r="R803" s="329"/>
    </row>
    <row r="804" spans="11:18" ht="23.25" x14ac:dyDescent="0.2">
      <c r="K804" s="77"/>
      <c r="L804" s="47"/>
      <c r="M804" s="47"/>
      <c r="N804" s="130"/>
      <c r="O804" s="124"/>
      <c r="P804" s="194"/>
      <c r="Q804" s="193"/>
      <c r="R804" s="329"/>
    </row>
    <row r="805" spans="11:18" ht="23.25" x14ac:dyDescent="0.2">
      <c r="K805" s="137"/>
      <c r="L805" s="127"/>
      <c r="M805" s="127"/>
      <c r="N805" s="130"/>
      <c r="O805" s="124"/>
      <c r="P805" s="83"/>
      <c r="Q805" s="193"/>
      <c r="R805" s="329"/>
    </row>
    <row r="806" spans="11:18" ht="23.25" x14ac:dyDescent="0.2">
      <c r="K806" s="137"/>
      <c r="L806" s="127"/>
      <c r="M806" s="127"/>
      <c r="N806" s="130"/>
      <c r="O806" s="124"/>
      <c r="P806" s="83"/>
      <c r="Q806" s="193"/>
      <c r="R806" s="329"/>
    </row>
    <row r="807" spans="11:18" ht="24" thickBot="1" x14ac:dyDescent="0.25">
      <c r="K807" s="137"/>
      <c r="L807" s="127"/>
      <c r="M807" s="127"/>
      <c r="N807" s="130"/>
      <c r="O807" s="124"/>
      <c r="P807" s="83"/>
      <c r="Q807" s="193"/>
      <c r="R807" s="329"/>
    </row>
    <row r="808" spans="11:18" ht="22.5" thickBot="1" x14ac:dyDescent="0.25">
      <c r="K808" s="205"/>
      <c r="L808" s="206"/>
      <c r="M808" s="205"/>
      <c r="N808" s="207"/>
      <c r="O808" s="206"/>
      <c r="P808" s="208"/>
      <c r="Q808" s="193"/>
      <c r="R808" s="329"/>
    </row>
    <row r="809" spans="11:18" ht="20.25" x14ac:dyDescent="0.3">
      <c r="K809" s="77"/>
      <c r="L809" s="69"/>
      <c r="M809" s="35"/>
      <c r="N809" s="195"/>
      <c r="O809" s="196"/>
      <c r="P809" s="231"/>
      <c r="Q809" s="193"/>
      <c r="R809" s="329"/>
    </row>
    <row r="810" spans="11:18" ht="23.25" x14ac:dyDescent="0.2">
      <c r="K810" s="77"/>
      <c r="L810" s="69"/>
      <c r="M810" s="25"/>
      <c r="N810" s="126"/>
      <c r="O810" s="124"/>
      <c r="P810" s="231"/>
      <c r="Q810" s="193"/>
      <c r="R810" s="329"/>
    </row>
    <row r="811" spans="11:18" ht="23.25" x14ac:dyDescent="0.2">
      <c r="K811" s="77"/>
      <c r="L811" s="69"/>
      <c r="M811" s="25"/>
      <c r="N811" s="130"/>
      <c r="O811" s="124"/>
      <c r="P811" s="231"/>
      <c r="Q811" s="193"/>
      <c r="R811" s="329"/>
    </row>
    <row r="812" spans="11:18" ht="23.25" x14ac:dyDescent="0.2">
      <c r="K812" s="77"/>
      <c r="L812" s="69"/>
      <c r="M812" s="25"/>
      <c r="N812" s="130"/>
      <c r="O812" s="124"/>
      <c r="P812" s="231"/>
      <c r="Q812" s="193"/>
      <c r="R812" s="329"/>
    </row>
    <row r="813" spans="11:18" ht="23.25" x14ac:dyDescent="0.2">
      <c r="K813" s="77"/>
      <c r="L813" s="69"/>
      <c r="M813" s="25"/>
      <c r="N813" s="130"/>
      <c r="O813" s="124"/>
      <c r="P813" s="231"/>
      <c r="Q813" s="193"/>
      <c r="R813" s="329"/>
    </row>
    <row r="814" spans="11:18" ht="23.25" x14ac:dyDescent="0.2">
      <c r="K814" s="77"/>
      <c r="L814" s="69"/>
      <c r="M814" s="45"/>
      <c r="N814" s="130"/>
      <c r="O814" s="124"/>
      <c r="P814" s="231"/>
      <c r="Q814" s="193"/>
      <c r="R814" s="329"/>
    </row>
    <row r="815" spans="11:18" ht="23.25" x14ac:dyDescent="0.2">
      <c r="K815" s="77"/>
      <c r="L815" s="69"/>
      <c r="M815" s="25"/>
      <c r="N815" s="130"/>
      <c r="O815" s="124"/>
      <c r="P815" s="231"/>
      <c r="Q815" s="193"/>
      <c r="R815" s="329"/>
    </row>
    <row r="816" spans="11:18" ht="23.25" x14ac:dyDescent="0.2">
      <c r="K816" s="77"/>
      <c r="L816" s="69"/>
      <c r="M816" s="25"/>
      <c r="N816" s="130"/>
      <c r="O816" s="124"/>
      <c r="P816" s="231"/>
      <c r="Q816" s="193"/>
      <c r="R816" s="329"/>
    </row>
    <row r="817" spans="11:18" ht="23.25" x14ac:dyDescent="0.2">
      <c r="K817" s="77"/>
      <c r="L817" s="69"/>
      <c r="M817" s="25"/>
      <c r="N817" s="130"/>
      <c r="O817" s="124"/>
      <c r="P817" s="231"/>
      <c r="Q817" s="193"/>
      <c r="R817" s="329"/>
    </row>
    <row r="818" spans="11:18" ht="23.25" x14ac:dyDescent="0.2">
      <c r="K818" s="77"/>
      <c r="L818" s="69"/>
      <c r="M818" s="74"/>
      <c r="N818" s="130"/>
      <c r="O818" s="124"/>
      <c r="P818" s="231"/>
      <c r="Q818" s="193"/>
      <c r="R818" s="329"/>
    </row>
    <row r="819" spans="11:18" ht="23.25" x14ac:dyDescent="0.2">
      <c r="K819" s="77"/>
      <c r="L819" s="69"/>
      <c r="M819" s="25"/>
      <c r="N819" s="130"/>
      <c r="O819" s="124"/>
      <c r="P819" s="231"/>
      <c r="Q819" s="193"/>
      <c r="R819" s="329"/>
    </row>
    <row r="820" spans="11:18" ht="23.25" x14ac:dyDescent="0.2">
      <c r="K820" s="77"/>
      <c r="L820" s="69"/>
      <c r="M820" s="25"/>
      <c r="N820" s="130"/>
      <c r="O820" s="124"/>
      <c r="P820" s="231"/>
      <c r="Q820" s="193"/>
      <c r="R820" s="329"/>
    </row>
    <row r="821" spans="11:18" ht="23.25" x14ac:dyDescent="0.2">
      <c r="K821" s="77"/>
      <c r="L821" s="69"/>
      <c r="M821" s="25"/>
      <c r="N821" s="130"/>
      <c r="O821" s="124"/>
      <c r="P821" s="231"/>
      <c r="Q821" s="193"/>
      <c r="R821" s="329"/>
    </row>
    <row r="822" spans="11:18" ht="23.25" x14ac:dyDescent="0.2">
      <c r="K822" s="77"/>
      <c r="L822" s="69"/>
      <c r="M822" s="25"/>
      <c r="N822" s="130"/>
      <c r="O822" s="124"/>
      <c r="P822" s="231"/>
      <c r="Q822" s="193"/>
      <c r="R822" s="329"/>
    </row>
    <row r="823" spans="11:18" ht="23.25" x14ac:dyDescent="0.2">
      <c r="K823" s="77"/>
      <c r="L823" s="69"/>
      <c r="M823" s="25"/>
      <c r="N823" s="130"/>
      <c r="O823" s="124"/>
      <c r="P823" s="231"/>
      <c r="Q823" s="193"/>
      <c r="R823" s="329"/>
    </row>
    <row r="824" spans="11:18" ht="23.25" x14ac:dyDescent="0.2">
      <c r="K824" s="77"/>
      <c r="L824" s="69"/>
      <c r="M824" s="25"/>
      <c r="N824" s="130"/>
      <c r="O824" s="124"/>
      <c r="P824" s="231"/>
      <c r="Q824" s="193"/>
      <c r="R824" s="329"/>
    </row>
    <row r="825" spans="11:18" ht="23.25" x14ac:dyDescent="0.2">
      <c r="K825" s="77"/>
      <c r="L825" s="69"/>
      <c r="M825" s="25"/>
      <c r="N825" s="130"/>
      <c r="O825" s="124"/>
      <c r="P825" s="231"/>
      <c r="Q825" s="193"/>
      <c r="R825" s="329"/>
    </row>
    <row r="826" spans="11:18" ht="23.25" x14ac:dyDescent="0.2">
      <c r="K826" s="77"/>
      <c r="L826" s="69"/>
      <c r="M826" s="25"/>
      <c r="N826" s="130"/>
      <c r="O826" s="124"/>
      <c r="P826" s="231"/>
      <c r="Q826" s="193"/>
      <c r="R826" s="329"/>
    </row>
    <row r="827" spans="11:18" ht="23.25" x14ac:dyDescent="0.2">
      <c r="K827" s="77"/>
      <c r="L827" s="69"/>
      <c r="M827" s="25"/>
      <c r="N827" s="130"/>
      <c r="O827" s="124"/>
      <c r="P827" s="231"/>
      <c r="Q827" s="193"/>
      <c r="R827" s="329"/>
    </row>
    <row r="828" spans="11:18" ht="23.25" x14ac:dyDescent="0.2">
      <c r="K828" s="77"/>
      <c r="L828" s="69"/>
      <c r="M828" s="25"/>
      <c r="N828" s="130"/>
      <c r="O828" s="124"/>
      <c r="P828" s="231"/>
      <c r="Q828" s="193"/>
      <c r="R828" s="329"/>
    </row>
    <row r="829" spans="11:18" ht="23.25" x14ac:dyDescent="0.2">
      <c r="K829" s="77"/>
      <c r="L829" s="69"/>
      <c r="M829" s="25"/>
      <c r="N829" s="130"/>
      <c r="O829" s="124"/>
      <c r="P829" s="231"/>
      <c r="Q829" s="193"/>
      <c r="R829" s="329"/>
    </row>
    <row r="830" spans="11:18" ht="23.25" x14ac:dyDescent="0.2">
      <c r="K830" s="77"/>
      <c r="L830" s="69"/>
      <c r="M830" s="25"/>
      <c r="N830" s="130"/>
      <c r="O830" s="124"/>
      <c r="P830" s="231"/>
      <c r="Q830" s="193"/>
      <c r="R830" s="329"/>
    </row>
    <row r="831" spans="11:18" ht="23.25" x14ac:dyDescent="0.2">
      <c r="K831" s="77"/>
      <c r="L831" s="69"/>
      <c r="M831" s="25"/>
      <c r="N831" s="130"/>
      <c r="O831" s="124"/>
      <c r="P831" s="231"/>
      <c r="Q831" s="193"/>
      <c r="R831" s="329"/>
    </row>
    <row r="832" spans="11:18" ht="23.25" x14ac:dyDescent="0.2">
      <c r="K832" s="77"/>
      <c r="L832" s="69"/>
      <c r="M832" s="25"/>
      <c r="N832" s="130"/>
      <c r="O832" s="124"/>
      <c r="P832" s="231"/>
      <c r="Q832" s="193"/>
      <c r="R832" s="329"/>
    </row>
    <row r="833" spans="11:18" ht="23.25" x14ac:dyDescent="0.2">
      <c r="K833" s="77"/>
      <c r="L833" s="69"/>
      <c r="M833" s="25"/>
      <c r="N833" s="130"/>
      <c r="O833" s="124"/>
      <c r="P833" s="231"/>
      <c r="Q833" s="193"/>
      <c r="R833" s="329"/>
    </row>
    <row r="834" spans="11:18" ht="23.25" x14ac:dyDescent="0.2">
      <c r="K834" s="77"/>
      <c r="L834" s="69"/>
      <c r="M834" s="25"/>
      <c r="N834" s="130"/>
      <c r="O834" s="124"/>
      <c r="P834" s="231"/>
      <c r="Q834" s="193"/>
      <c r="R834" s="329"/>
    </row>
    <row r="835" spans="11:18" ht="23.25" x14ac:dyDescent="0.2">
      <c r="K835" s="77"/>
      <c r="L835" s="69"/>
      <c r="M835" s="25"/>
      <c r="N835" s="130"/>
      <c r="O835" s="124"/>
      <c r="P835" s="231"/>
      <c r="Q835" s="193"/>
      <c r="R835" s="329"/>
    </row>
    <row r="836" spans="11:18" ht="23.25" x14ac:dyDescent="0.2">
      <c r="K836" s="77"/>
      <c r="L836" s="69"/>
      <c r="M836" s="25"/>
      <c r="N836" s="130"/>
      <c r="O836" s="124"/>
      <c r="P836" s="231"/>
      <c r="Q836" s="193"/>
      <c r="R836" s="329"/>
    </row>
    <row r="837" spans="11:18" ht="23.25" x14ac:dyDescent="0.2">
      <c r="K837" s="77"/>
      <c r="L837" s="69"/>
      <c r="M837" s="25"/>
      <c r="N837" s="130"/>
      <c r="O837" s="124"/>
      <c r="P837" s="231"/>
      <c r="Q837" s="193"/>
      <c r="R837" s="329"/>
    </row>
    <row r="838" spans="11:18" ht="23.25" x14ac:dyDescent="0.2">
      <c r="K838" s="77"/>
      <c r="L838" s="69"/>
      <c r="M838" s="25"/>
      <c r="N838" s="130"/>
      <c r="O838" s="124"/>
      <c r="P838" s="231"/>
      <c r="Q838" s="193"/>
      <c r="R838" s="329"/>
    </row>
    <row r="839" spans="11:18" ht="23.25" x14ac:dyDescent="0.2">
      <c r="K839" s="77"/>
      <c r="L839" s="69"/>
      <c r="M839" s="45"/>
      <c r="N839" s="130"/>
      <c r="O839" s="124"/>
      <c r="P839" s="231"/>
      <c r="Q839" s="193"/>
      <c r="R839" s="329"/>
    </row>
    <row r="840" spans="11:18" ht="23.25" x14ac:dyDescent="0.2">
      <c r="K840" s="77"/>
      <c r="L840" s="69"/>
      <c r="M840" s="25"/>
      <c r="N840" s="130"/>
      <c r="O840" s="124"/>
      <c r="P840" s="231"/>
      <c r="Q840" s="193"/>
      <c r="R840" s="329"/>
    </row>
    <row r="841" spans="11:18" ht="23.25" x14ac:dyDescent="0.2">
      <c r="K841" s="77"/>
      <c r="L841" s="69"/>
      <c r="M841" s="25"/>
      <c r="N841" s="130"/>
      <c r="O841" s="124"/>
      <c r="P841" s="231"/>
      <c r="Q841" s="193"/>
      <c r="R841" s="329"/>
    </row>
    <row r="842" spans="11:18" ht="23.25" x14ac:dyDescent="0.2">
      <c r="K842" s="77"/>
      <c r="L842" s="69"/>
      <c r="M842" s="25"/>
      <c r="N842" s="130"/>
      <c r="O842" s="124"/>
      <c r="P842" s="231"/>
      <c r="Q842" s="193"/>
      <c r="R842" s="329"/>
    </row>
    <row r="843" spans="11:18" ht="23.25" x14ac:dyDescent="0.2">
      <c r="K843" s="77"/>
      <c r="L843" s="69"/>
      <c r="M843" s="25"/>
      <c r="N843" s="130"/>
      <c r="O843" s="124"/>
      <c r="P843" s="231"/>
      <c r="Q843" s="193"/>
      <c r="R843" s="329"/>
    </row>
    <row r="844" spans="11:18" ht="23.25" x14ac:dyDescent="0.2">
      <c r="K844" s="77"/>
      <c r="L844" s="69"/>
      <c r="M844" s="25"/>
      <c r="N844" s="130"/>
      <c r="O844" s="124"/>
      <c r="P844" s="231"/>
      <c r="Q844" s="193"/>
      <c r="R844" s="329"/>
    </row>
    <row r="845" spans="11:18" ht="23.25" x14ac:dyDescent="0.2">
      <c r="K845" s="77"/>
      <c r="L845" s="69"/>
      <c r="M845" s="25"/>
      <c r="N845" s="130"/>
      <c r="O845" s="124"/>
      <c r="P845" s="231"/>
      <c r="Q845" s="193"/>
      <c r="R845" s="329"/>
    </row>
    <row r="846" spans="11:18" ht="23.25" x14ac:dyDescent="0.2">
      <c r="K846" s="77"/>
      <c r="L846" s="69"/>
      <c r="M846" s="25"/>
      <c r="N846" s="130"/>
      <c r="O846" s="124"/>
      <c r="P846" s="231"/>
      <c r="Q846" s="193"/>
      <c r="R846" s="329"/>
    </row>
    <row r="847" spans="11:18" ht="23.25" x14ac:dyDescent="0.2">
      <c r="K847" s="77"/>
      <c r="L847" s="69"/>
      <c r="M847" s="74"/>
      <c r="N847" s="130"/>
      <c r="O847" s="124"/>
      <c r="P847" s="231"/>
      <c r="Q847" s="193"/>
      <c r="R847" s="329"/>
    </row>
    <row r="848" spans="11:18" ht="23.25" x14ac:dyDescent="0.2">
      <c r="K848" s="77"/>
      <c r="L848" s="69"/>
      <c r="M848" s="25"/>
      <c r="N848" s="126"/>
      <c r="O848" s="124"/>
      <c r="P848" s="231"/>
      <c r="Q848" s="193"/>
      <c r="R848" s="329"/>
    </row>
    <row r="849" spans="11:18" ht="23.25" x14ac:dyDescent="0.2">
      <c r="K849" s="77"/>
      <c r="L849" s="69"/>
      <c r="M849" s="25"/>
      <c r="N849" s="126"/>
      <c r="O849" s="124"/>
      <c r="P849" s="231"/>
      <c r="Q849" s="193"/>
      <c r="R849" s="329"/>
    </row>
    <row r="850" spans="11:18" ht="23.25" x14ac:dyDescent="0.2">
      <c r="K850" s="77"/>
      <c r="L850" s="69"/>
      <c r="M850" s="25"/>
      <c r="N850" s="130"/>
      <c r="O850" s="124"/>
      <c r="P850" s="231"/>
      <c r="Q850" s="193"/>
      <c r="R850" s="329"/>
    </row>
    <row r="851" spans="11:18" ht="23.25" x14ac:dyDescent="0.2">
      <c r="K851" s="131"/>
      <c r="L851" s="69"/>
      <c r="M851" s="25"/>
      <c r="N851" s="130"/>
      <c r="O851" s="124"/>
      <c r="P851" s="231"/>
      <c r="Q851" s="193"/>
      <c r="R851" s="329"/>
    </row>
    <row r="852" spans="11:18" ht="23.25" x14ac:dyDescent="0.2">
      <c r="K852" s="131"/>
      <c r="L852" s="69"/>
      <c r="M852" s="25"/>
      <c r="N852" s="130"/>
      <c r="O852" s="124"/>
      <c r="P852" s="231"/>
      <c r="Q852" s="193"/>
      <c r="R852" s="329"/>
    </row>
    <row r="853" spans="11:18" ht="23.25" x14ac:dyDescent="0.2">
      <c r="K853" s="131"/>
      <c r="L853" s="69"/>
      <c r="M853" s="25"/>
      <c r="N853" s="130"/>
      <c r="O853" s="124"/>
      <c r="P853" s="231"/>
      <c r="Q853" s="193"/>
      <c r="R853" s="329"/>
    </row>
    <row r="854" spans="11:18" ht="23.25" x14ac:dyDescent="0.2">
      <c r="K854" s="131"/>
      <c r="L854" s="69"/>
      <c r="M854" s="25"/>
      <c r="N854" s="130"/>
      <c r="O854" s="124"/>
      <c r="P854" s="231"/>
      <c r="Q854" s="193"/>
      <c r="R854" s="329"/>
    </row>
    <row r="855" spans="11:18" ht="23.25" x14ac:dyDescent="0.2">
      <c r="K855" s="131"/>
      <c r="L855" s="69"/>
      <c r="M855" s="25"/>
      <c r="N855" s="130"/>
      <c r="O855" s="124"/>
      <c r="P855" s="231"/>
      <c r="Q855" s="193"/>
      <c r="R855" s="329"/>
    </row>
    <row r="856" spans="11:18" ht="23.25" x14ac:dyDescent="0.2">
      <c r="K856" s="131"/>
      <c r="L856" s="69"/>
      <c r="M856" s="25"/>
      <c r="N856" s="130"/>
      <c r="O856" s="124"/>
      <c r="P856" s="231"/>
      <c r="Q856" s="193"/>
      <c r="R856" s="329"/>
    </row>
    <row r="857" spans="11:18" ht="23.25" x14ac:dyDescent="0.2">
      <c r="K857" s="131"/>
      <c r="L857" s="69"/>
      <c r="M857" s="25"/>
      <c r="N857" s="130"/>
      <c r="O857" s="124"/>
      <c r="P857" s="231"/>
      <c r="Q857" s="193"/>
      <c r="R857" s="329"/>
    </row>
    <row r="858" spans="11:18" ht="23.25" x14ac:dyDescent="0.2">
      <c r="K858" s="131"/>
      <c r="L858" s="69"/>
      <c r="M858" s="25"/>
      <c r="N858" s="130"/>
      <c r="O858" s="124"/>
      <c r="P858" s="231"/>
      <c r="Q858" s="193"/>
      <c r="R858" s="329"/>
    </row>
    <row r="859" spans="11:18" ht="23.25" x14ac:dyDescent="0.2">
      <c r="K859" s="131"/>
      <c r="L859" s="69"/>
      <c r="M859" s="25"/>
      <c r="N859" s="130"/>
      <c r="O859" s="124"/>
      <c r="P859" s="231"/>
      <c r="Q859" s="193"/>
      <c r="R859" s="329"/>
    </row>
    <row r="860" spans="11:18" ht="23.25" x14ac:dyDescent="0.2">
      <c r="K860" s="131"/>
      <c r="L860" s="69"/>
      <c r="M860" s="25"/>
      <c r="N860" s="130"/>
      <c r="O860" s="124"/>
      <c r="P860" s="231"/>
      <c r="Q860" s="193"/>
      <c r="R860" s="329"/>
    </row>
    <row r="861" spans="11:18" ht="23.25" x14ac:dyDescent="0.2">
      <c r="K861" s="131"/>
      <c r="L861" s="69"/>
      <c r="M861" s="25"/>
      <c r="N861" s="130"/>
      <c r="O861" s="124"/>
      <c r="P861" s="231"/>
      <c r="Q861" s="193"/>
      <c r="R861" s="329"/>
    </row>
    <row r="862" spans="11:18" ht="23.25" x14ac:dyDescent="0.2">
      <c r="K862" s="75"/>
      <c r="L862" s="69"/>
      <c r="M862" s="25"/>
      <c r="N862" s="130"/>
      <c r="O862" s="124"/>
      <c r="P862" s="231"/>
      <c r="Q862" s="193"/>
      <c r="R862" s="329"/>
    </row>
    <row r="863" spans="11:18" ht="23.25" x14ac:dyDescent="0.2">
      <c r="K863" s="77"/>
      <c r="L863" s="69"/>
      <c r="M863" s="25"/>
      <c r="N863" s="130"/>
      <c r="O863" s="124"/>
      <c r="P863" s="231"/>
      <c r="Q863" s="193"/>
      <c r="R863" s="329"/>
    </row>
    <row r="864" spans="11:18" ht="23.25" x14ac:dyDescent="0.2">
      <c r="K864" s="77"/>
      <c r="L864" s="69"/>
      <c r="M864" s="25"/>
      <c r="N864" s="150"/>
      <c r="O864" s="124"/>
      <c r="P864" s="231"/>
      <c r="Q864" s="193"/>
      <c r="R864" s="329"/>
    </row>
    <row r="865" spans="11:18" ht="23.25" x14ac:dyDescent="0.2">
      <c r="K865" s="77"/>
      <c r="L865" s="69"/>
      <c r="M865" s="25"/>
      <c r="N865" s="130"/>
      <c r="O865" s="124"/>
      <c r="P865" s="231"/>
      <c r="Q865" s="193"/>
      <c r="R865" s="329"/>
    </row>
    <row r="866" spans="11:18" ht="23.25" x14ac:dyDescent="0.2">
      <c r="K866" s="77"/>
      <c r="L866" s="69"/>
      <c r="M866" s="25"/>
      <c r="N866" s="130"/>
      <c r="O866" s="124"/>
      <c r="P866" s="231"/>
      <c r="Q866" s="193"/>
      <c r="R866" s="329"/>
    </row>
    <row r="867" spans="11:18" ht="23.25" x14ac:dyDescent="0.2">
      <c r="K867" s="77"/>
      <c r="L867" s="69"/>
      <c r="M867" s="25"/>
      <c r="N867" s="130"/>
      <c r="O867" s="124"/>
      <c r="P867" s="231"/>
      <c r="Q867" s="193"/>
      <c r="R867" s="329"/>
    </row>
    <row r="868" spans="11:18" ht="23.25" x14ac:dyDescent="0.2">
      <c r="K868" s="75"/>
      <c r="L868" s="69"/>
      <c r="M868" s="25"/>
      <c r="N868" s="130"/>
      <c r="O868" s="124"/>
      <c r="P868" s="231"/>
      <c r="Q868" s="193"/>
      <c r="R868" s="329"/>
    </row>
    <row r="869" spans="11:18" ht="23.25" x14ac:dyDescent="0.2">
      <c r="K869" s="75"/>
      <c r="L869" s="69"/>
      <c r="M869" s="25"/>
      <c r="N869" s="130"/>
      <c r="O869" s="124"/>
      <c r="P869" s="231"/>
      <c r="Q869" s="193"/>
      <c r="R869" s="329"/>
    </row>
    <row r="870" spans="11:18" ht="23.25" x14ac:dyDescent="0.2">
      <c r="K870" s="75"/>
      <c r="L870" s="69"/>
      <c r="M870" s="25"/>
      <c r="N870" s="130"/>
      <c r="O870" s="124"/>
      <c r="P870" s="231"/>
      <c r="Q870" s="193"/>
      <c r="R870" s="329"/>
    </row>
    <row r="871" spans="11:18" ht="23.25" x14ac:dyDescent="0.2">
      <c r="K871" s="75"/>
      <c r="L871" s="69"/>
      <c r="M871" s="25"/>
      <c r="N871" s="130"/>
      <c r="O871" s="211"/>
      <c r="P871" s="232"/>
      <c r="Q871" s="193"/>
      <c r="R871" s="329"/>
    </row>
    <row r="872" spans="11:18" ht="23.25" x14ac:dyDescent="0.2">
      <c r="K872" s="75"/>
      <c r="L872" s="69"/>
      <c r="M872" s="25"/>
      <c r="N872" s="130"/>
      <c r="O872" s="124"/>
      <c r="P872" s="232"/>
      <c r="Q872" s="193"/>
      <c r="R872" s="329"/>
    </row>
    <row r="873" spans="11:18" ht="23.25" x14ac:dyDescent="0.2">
      <c r="K873" s="75"/>
      <c r="L873" s="221"/>
      <c r="M873" s="128"/>
      <c r="N873" s="130"/>
      <c r="O873" s="124"/>
      <c r="P873" s="232"/>
      <c r="Q873" s="193"/>
      <c r="R873" s="329"/>
    </row>
    <row r="874" spans="11:18" ht="23.25" x14ac:dyDescent="0.2">
      <c r="K874" s="77"/>
      <c r="L874" s="45"/>
      <c r="M874" s="111"/>
      <c r="N874" s="92"/>
      <c r="O874" s="95"/>
      <c r="P874" s="231"/>
      <c r="Q874" s="193"/>
      <c r="R874" s="329"/>
    </row>
    <row r="875" spans="11:18" x14ac:dyDescent="0.2">
      <c r="K875" s="233"/>
      <c r="L875" s="232"/>
      <c r="M875" s="233"/>
      <c r="N875" s="234"/>
      <c r="O875" s="232"/>
      <c r="P875" s="231"/>
      <c r="Q875" s="193"/>
      <c r="R875" s="329"/>
    </row>
    <row r="876" spans="11:18" ht="23.25" x14ac:dyDescent="0.2">
      <c r="K876" s="77"/>
      <c r="L876" s="25"/>
      <c r="M876" s="25"/>
      <c r="N876" s="130"/>
      <c r="O876" s="124"/>
      <c r="P876" s="231"/>
      <c r="Q876" s="193"/>
      <c r="R876" s="329"/>
    </row>
    <row r="877" spans="11:18" ht="23.25" x14ac:dyDescent="0.2">
      <c r="K877" s="77"/>
      <c r="L877" s="25"/>
      <c r="M877" s="25"/>
      <c r="N877" s="130"/>
      <c r="O877" s="124"/>
      <c r="P877" s="231"/>
      <c r="Q877" s="193"/>
      <c r="R877" s="329"/>
    </row>
    <row r="878" spans="11:18" ht="23.25" x14ac:dyDescent="0.2">
      <c r="K878" s="77"/>
      <c r="L878" s="25"/>
      <c r="M878" s="25"/>
      <c r="N878" s="130"/>
      <c r="O878" s="124"/>
      <c r="P878" s="231"/>
      <c r="Q878" s="193"/>
      <c r="R878" s="329"/>
    </row>
    <row r="879" spans="11:18" ht="23.25" x14ac:dyDescent="0.2">
      <c r="K879" s="77"/>
      <c r="L879" s="25"/>
      <c r="M879" s="74"/>
      <c r="N879" s="130"/>
      <c r="O879" s="124"/>
      <c r="P879" s="231"/>
      <c r="Q879" s="193"/>
      <c r="R879" s="329"/>
    </row>
    <row r="880" spans="11:18" ht="23.25" x14ac:dyDescent="0.2">
      <c r="K880" s="77"/>
      <c r="L880" s="25"/>
      <c r="M880" s="74"/>
      <c r="N880" s="130"/>
      <c r="O880" s="124"/>
      <c r="P880" s="231"/>
      <c r="Q880" s="193"/>
      <c r="R880" s="329"/>
    </row>
    <row r="881" spans="11:18" ht="23.25" x14ac:dyDescent="0.2">
      <c r="K881" s="77"/>
      <c r="L881" s="25"/>
      <c r="M881" s="25"/>
      <c r="N881" s="130"/>
      <c r="O881" s="124"/>
      <c r="P881" s="231"/>
      <c r="Q881" s="193"/>
      <c r="R881" s="329"/>
    </row>
    <row r="882" spans="11:18" ht="23.25" x14ac:dyDescent="0.2">
      <c r="K882" s="77"/>
      <c r="L882" s="25"/>
      <c r="M882" s="25"/>
      <c r="N882" s="130"/>
      <c r="O882" s="124"/>
      <c r="P882" s="231"/>
      <c r="Q882" s="193"/>
      <c r="R882" s="329"/>
    </row>
    <row r="883" spans="11:18" ht="23.25" x14ac:dyDescent="0.2">
      <c r="K883" s="77"/>
      <c r="L883" s="25"/>
      <c r="M883" s="25"/>
      <c r="N883" s="130"/>
      <c r="O883" s="124"/>
      <c r="P883" s="231"/>
      <c r="Q883" s="193"/>
      <c r="R883" s="329"/>
    </row>
    <row r="884" spans="11:18" ht="23.25" x14ac:dyDescent="0.2">
      <c r="K884" s="77"/>
      <c r="L884" s="25"/>
      <c r="M884" s="25"/>
      <c r="N884" s="130"/>
      <c r="O884" s="124"/>
      <c r="P884" s="231"/>
      <c r="Q884" s="193"/>
      <c r="R884" s="329"/>
    </row>
    <row r="885" spans="11:18" ht="23.25" x14ac:dyDescent="0.2">
      <c r="K885" s="77"/>
      <c r="L885" s="25"/>
      <c r="M885" s="25"/>
      <c r="N885" s="130"/>
      <c r="O885" s="124"/>
      <c r="P885" s="231"/>
      <c r="Q885" s="193"/>
      <c r="R885" s="329"/>
    </row>
    <row r="886" spans="11:18" ht="23.25" x14ac:dyDescent="0.2">
      <c r="K886" s="77"/>
      <c r="L886" s="25"/>
      <c r="M886" s="25"/>
      <c r="N886" s="130"/>
      <c r="O886" s="124"/>
      <c r="P886" s="231"/>
      <c r="Q886" s="193"/>
      <c r="R886" s="329"/>
    </row>
    <row r="887" spans="11:18" ht="23.25" x14ac:dyDescent="0.2">
      <c r="K887" s="77"/>
      <c r="L887" s="25"/>
      <c r="M887" s="25"/>
      <c r="N887" s="130"/>
      <c r="O887" s="124"/>
      <c r="P887" s="231"/>
      <c r="Q887" s="193"/>
      <c r="R887" s="329"/>
    </row>
    <row r="888" spans="11:18" ht="23.25" x14ac:dyDescent="0.2">
      <c r="K888" s="77"/>
      <c r="L888" s="25"/>
      <c r="M888" s="25"/>
      <c r="N888" s="130"/>
      <c r="O888" s="124"/>
      <c r="P888" s="231"/>
      <c r="Q888" s="193"/>
      <c r="R888" s="329"/>
    </row>
    <row r="889" spans="11:18" ht="23.25" x14ac:dyDescent="0.2">
      <c r="K889" s="77"/>
      <c r="L889" s="25"/>
      <c r="M889" s="25"/>
      <c r="N889" s="130"/>
      <c r="O889" s="124"/>
      <c r="P889" s="231"/>
      <c r="Q889" s="193"/>
      <c r="R889" s="329"/>
    </row>
    <row r="890" spans="11:18" ht="23.25" x14ac:dyDescent="0.2">
      <c r="K890" s="77"/>
      <c r="L890" s="25"/>
      <c r="M890" s="25"/>
      <c r="N890" s="126"/>
      <c r="O890" s="124"/>
      <c r="P890" s="231"/>
      <c r="Q890" s="193"/>
      <c r="R890" s="329"/>
    </row>
    <row r="891" spans="11:18" ht="18.75" x14ac:dyDescent="0.2">
      <c r="K891" s="77"/>
      <c r="L891" s="25"/>
      <c r="M891" s="25"/>
      <c r="N891" s="103"/>
      <c r="O891" s="66"/>
      <c r="P891" s="231"/>
      <c r="Q891" s="193"/>
      <c r="R891" s="329"/>
    </row>
    <row r="892" spans="11:18" ht="18.75" x14ac:dyDescent="0.2">
      <c r="K892" s="77"/>
      <c r="L892" s="25"/>
      <c r="M892" s="25"/>
      <c r="N892" s="103"/>
      <c r="O892" s="66"/>
      <c r="P892" s="231"/>
      <c r="Q892" s="193"/>
      <c r="R892" s="329"/>
    </row>
    <row r="893" spans="11:18" ht="18.75" x14ac:dyDescent="0.2">
      <c r="K893" s="77"/>
      <c r="L893" s="25"/>
      <c r="M893" s="25"/>
      <c r="N893" s="103"/>
      <c r="O893" s="66"/>
      <c r="P893" s="231"/>
      <c r="Q893" s="193"/>
      <c r="R893" s="329"/>
    </row>
    <row r="894" spans="11:18" ht="18.75" x14ac:dyDescent="0.2">
      <c r="K894" s="77"/>
      <c r="L894" s="25"/>
      <c r="M894" s="25"/>
      <c r="N894" s="103"/>
      <c r="O894" s="66"/>
      <c r="P894" s="231"/>
      <c r="Q894" s="193"/>
      <c r="R894" s="329"/>
    </row>
    <row r="895" spans="11:18" ht="18.75" x14ac:dyDescent="0.2">
      <c r="K895" s="77"/>
      <c r="L895" s="25"/>
      <c r="M895" s="25"/>
      <c r="N895" s="103"/>
      <c r="O895" s="66"/>
      <c r="P895" s="231"/>
      <c r="Q895" s="193"/>
      <c r="R895" s="329"/>
    </row>
    <row r="896" spans="11:18" ht="18.75" x14ac:dyDescent="0.2">
      <c r="K896" s="77"/>
      <c r="L896" s="25"/>
      <c r="M896" s="25"/>
      <c r="N896" s="103"/>
      <c r="O896" s="66"/>
      <c r="P896" s="231"/>
      <c r="Q896" s="193"/>
      <c r="R896" s="329"/>
    </row>
    <row r="897" spans="11:18" ht="23.25" x14ac:dyDescent="0.2">
      <c r="K897" s="77"/>
      <c r="L897" s="25"/>
      <c r="M897" s="74"/>
      <c r="N897" s="126"/>
      <c r="O897" s="124"/>
      <c r="P897" s="231"/>
      <c r="Q897" s="193"/>
      <c r="R897" s="329"/>
    </row>
    <row r="898" spans="11:18" ht="23.25" x14ac:dyDescent="0.2">
      <c r="K898" s="77"/>
      <c r="L898" s="25"/>
      <c r="M898" s="25"/>
      <c r="N898" s="126"/>
      <c r="O898" s="124"/>
      <c r="P898" s="231"/>
      <c r="Q898" s="193"/>
      <c r="R898" s="329"/>
    </row>
    <row r="899" spans="11:18" ht="23.25" x14ac:dyDescent="0.2">
      <c r="K899" s="77"/>
      <c r="L899" s="25"/>
      <c r="M899" s="25"/>
      <c r="N899" s="126"/>
      <c r="O899" s="124"/>
      <c r="P899" s="231"/>
      <c r="Q899" s="193"/>
      <c r="R899" s="329"/>
    </row>
    <row r="900" spans="11:18" ht="23.25" x14ac:dyDescent="0.2">
      <c r="K900" s="77"/>
      <c r="L900" s="25"/>
      <c r="M900" s="25"/>
      <c r="N900" s="130"/>
      <c r="O900" s="124"/>
      <c r="P900" s="231"/>
      <c r="Q900" s="193"/>
      <c r="R900" s="329"/>
    </row>
    <row r="901" spans="11:18" ht="23.25" x14ac:dyDescent="0.2">
      <c r="K901" s="77"/>
      <c r="L901" s="25"/>
      <c r="M901" s="25"/>
      <c r="N901" s="130"/>
      <c r="O901" s="124"/>
      <c r="P901" s="231"/>
      <c r="Q901" s="193"/>
      <c r="R901" s="329"/>
    </row>
    <row r="902" spans="11:18" ht="23.25" x14ac:dyDescent="0.2">
      <c r="K902" s="77"/>
      <c r="L902" s="25"/>
      <c r="M902" s="25"/>
      <c r="N902" s="130"/>
      <c r="O902" s="124"/>
      <c r="P902" s="231"/>
      <c r="Q902" s="193"/>
      <c r="R902" s="329"/>
    </row>
    <row r="903" spans="11:18" ht="23.25" x14ac:dyDescent="0.2">
      <c r="K903" s="77"/>
      <c r="L903" s="25"/>
      <c r="M903" s="25"/>
      <c r="N903" s="130"/>
      <c r="O903" s="124"/>
      <c r="P903" s="231"/>
      <c r="Q903" s="193"/>
      <c r="R903" s="329"/>
    </row>
    <row r="904" spans="11:18" ht="23.25" x14ac:dyDescent="0.2">
      <c r="K904" s="77"/>
      <c r="L904" s="25"/>
      <c r="M904" s="25"/>
      <c r="N904" s="150"/>
      <c r="O904" s="124"/>
      <c r="P904" s="231"/>
      <c r="Q904" s="193"/>
      <c r="R904" s="329"/>
    </row>
    <row r="905" spans="11:18" ht="23.25" x14ac:dyDescent="0.2">
      <c r="K905" s="77"/>
      <c r="L905" s="25"/>
      <c r="M905" s="25"/>
      <c r="N905" s="130"/>
      <c r="O905" s="124"/>
      <c r="P905" s="231"/>
      <c r="Q905" s="193"/>
      <c r="R905" s="329"/>
    </row>
    <row r="906" spans="11:18" ht="18.75" x14ac:dyDescent="0.2">
      <c r="K906" s="77"/>
      <c r="L906" s="46"/>
      <c r="M906" s="111"/>
      <c r="N906" s="100"/>
      <c r="O906" s="66"/>
      <c r="P906" s="231"/>
      <c r="Q906" s="193"/>
      <c r="R906" s="329"/>
    </row>
    <row r="907" spans="11:18" ht="18.75" x14ac:dyDescent="0.2">
      <c r="K907" s="77"/>
      <c r="L907" s="46"/>
      <c r="M907" s="25"/>
      <c r="N907" s="102"/>
      <c r="O907" s="95"/>
      <c r="P907" s="231"/>
      <c r="Q907" s="193"/>
      <c r="R907" s="329"/>
    </row>
    <row r="908" spans="11:18" ht="18.75" x14ac:dyDescent="0.2">
      <c r="K908" s="77"/>
      <c r="L908" s="46"/>
      <c r="M908" s="25"/>
      <c r="N908" s="102"/>
      <c r="O908" s="95"/>
      <c r="P908" s="231"/>
      <c r="Q908" s="193"/>
      <c r="R908" s="329"/>
    </row>
    <row r="909" spans="11:18" x14ac:dyDescent="0.2">
      <c r="K909" s="233"/>
      <c r="L909" s="233"/>
      <c r="M909" s="233"/>
      <c r="N909" s="233"/>
      <c r="O909" s="233"/>
      <c r="P909" s="231"/>
      <c r="Q909" s="193"/>
      <c r="R909" s="329"/>
    </row>
    <row r="910" spans="11:18" ht="23.25" x14ac:dyDescent="0.2">
      <c r="K910" s="77"/>
      <c r="L910" s="25"/>
      <c r="M910" s="25"/>
      <c r="N910" s="126"/>
      <c r="O910" s="124"/>
      <c r="P910" s="231"/>
      <c r="Q910" s="193"/>
      <c r="R910" s="329"/>
    </row>
    <row r="911" spans="11:18" ht="23.25" x14ac:dyDescent="0.2">
      <c r="K911" s="77"/>
      <c r="L911" s="25"/>
      <c r="M911" s="25"/>
      <c r="N911" s="130"/>
      <c r="O911" s="124"/>
      <c r="P911" s="231"/>
      <c r="Q911" s="193"/>
      <c r="R911" s="329"/>
    </row>
    <row r="912" spans="11:18" ht="23.25" x14ac:dyDescent="0.2">
      <c r="K912" s="77"/>
      <c r="L912" s="25"/>
      <c r="M912" s="25"/>
      <c r="N912" s="130"/>
      <c r="O912" s="124"/>
      <c r="P912" s="231"/>
      <c r="Q912" s="193"/>
      <c r="R912" s="329"/>
    </row>
    <row r="913" spans="11:18" ht="23.25" x14ac:dyDescent="0.2">
      <c r="K913" s="77"/>
      <c r="L913" s="25"/>
      <c r="M913" s="25"/>
      <c r="N913" s="130"/>
      <c r="O913" s="124"/>
      <c r="P913" s="231"/>
      <c r="Q913" s="193"/>
      <c r="R913" s="329"/>
    </row>
    <row r="914" spans="11:18" ht="23.25" x14ac:dyDescent="0.2">
      <c r="K914" s="77"/>
      <c r="L914" s="25"/>
      <c r="M914" s="25"/>
      <c r="N914" s="130"/>
      <c r="O914" s="124"/>
      <c r="P914" s="231"/>
      <c r="Q914" s="193"/>
      <c r="R914" s="329"/>
    </row>
    <row r="915" spans="11:18" ht="23.25" x14ac:dyDescent="0.2">
      <c r="K915" s="77"/>
      <c r="L915" s="25"/>
      <c r="M915" s="25"/>
      <c r="N915" s="130"/>
      <c r="O915" s="124"/>
      <c r="P915" s="231"/>
      <c r="Q915" s="193"/>
      <c r="R915" s="329"/>
    </row>
    <row r="916" spans="11:18" ht="23.25" x14ac:dyDescent="0.2">
      <c r="K916" s="77"/>
      <c r="L916" s="25"/>
      <c r="M916" s="25"/>
      <c r="N916" s="130"/>
      <c r="O916" s="124"/>
      <c r="P916" s="231"/>
      <c r="Q916" s="193"/>
      <c r="R916" s="329"/>
    </row>
    <row r="917" spans="11:18" ht="23.25" x14ac:dyDescent="0.2">
      <c r="K917" s="77"/>
      <c r="L917" s="25"/>
      <c r="M917" s="25"/>
      <c r="N917" s="130"/>
      <c r="O917" s="124"/>
      <c r="P917" s="231"/>
      <c r="Q917" s="193"/>
      <c r="R917" s="329"/>
    </row>
    <row r="918" spans="11:18" ht="21" x14ac:dyDescent="0.2">
      <c r="K918" s="77"/>
      <c r="L918" s="46"/>
      <c r="M918" s="111"/>
      <c r="N918" s="90"/>
      <c r="O918" s="82"/>
      <c r="P918" s="231"/>
      <c r="Q918" s="193"/>
      <c r="R918" s="329"/>
    </row>
    <row r="919" spans="11:18" ht="21" x14ac:dyDescent="0.2">
      <c r="K919" s="77"/>
      <c r="L919" s="46"/>
      <c r="M919" s="111"/>
      <c r="N919" s="101"/>
      <c r="O919" s="82"/>
      <c r="P919" s="231"/>
      <c r="Q919" s="193"/>
      <c r="R919" s="329"/>
    </row>
    <row r="920" spans="11:18" ht="21" x14ac:dyDescent="0.2">
      <c r="K920" s="77"/>
      <c r="L920" s="46"/>
      <c r="M920" s="111"/>
      <c r="N920" s="90"/>
      <c r="O920" s="82"/>
      <c r="P920" s="231"/>
      <c r="Q920" s="193"/>
      <c r="R920" s="329"/>
    </row>
    <row r="921" spans="11:18" ht="21" x14ac:dyDescent="0.2">
      <c r="K921" s="77"/>
      <c r="L921" s="46"/>
      <c r="M921" s="111"/>
      <c r="N921" s="90"/>
      <c r="O921" s="82"/>
      <c r="P921" s="231"/>
      <c r="Q921" s="193"/>
      <c r="R921" s="329"/>
    </row>
    <row r="922" spans="11:18" x14ac:dyDescent="0.2">
      <c r="K922" s="233"/>
      <c r="L922" s="232"/>
      <c r="M922" s="233"/>
      <c r="N922" s="234"/>
      <c r="O922" s="232"/>
      <c r="P922" s="231"/>
      <c r="Q922" s="193"/>
      <c r="R922" s="329"/>
    </row>
    <row r="923" spans="11:18" ht="23.25" x14ac:dyDescent="0.2">
      <c r="K923" s="77"/>
      <c r="L923" s="25"/>
      <c r="M923" s="25"/>
      <c r="N923" s="126"/>
      <c r="O923" s="124"/>
      <c r="P923" s="231"/>
      <c r="Q923" s="193"/>
      <c r="R923" s="329"/>
    </row>
    <row r="924" spans="11:18" ht="23.25" x14ac:dyDescent="0.2">
      <c r="K924" s="77"/>
      <c r="L924" s="25"/>
      <c r="M924" s="25"/>
      <c r="N924" s="126"/>
      <c r="O924" s="124"/>
      <c r="P924" s="231"/>
      <c r="Q924" s="193"/>
      <c r="R924" s="329"/>
    </row>
    <row r="925" spans="11:18" ht="23.25" x14ac:dyDescent="0.2">
      <c r="K925" s="77"/>
      <c r="L925" s="25"/>
      <c r="M925" s="25"/>
      <c r="N925" s="126"/>
      <c r="O925" s="124"/>
      <c r="P925" s="231"/>
      <c r="Q925" s="193"/>
      <c r="R925" s="329"/>
    </row>
    <row r="926" spans="11:18" ht="23.25" x14ac:dyDescent="0.2">
      <c r="K926" s="77"/>
      <c r="L926" s="25"/>
      <c r="M926" s="25"/>
      <c r="N926" s="130"/>
      <c r="O926" s="124"/>
      <c r="P926" s="231"/>
      <c r="Q926" s="193"/>
      <c r="R926" s="329"/>
    </row>
    <row r="927" spans="11:18" ht="23.25" x14ac:dyDescent="0.2">
      <c r="K927" s="77"/>
      <c r="L927" s="25"/>
      <c r="M927" s="25"/>
      <c r="N927" s="130"/>
      <c r="O927" s="124"/>
      <c r="P927" s="231"/>
      <c r="Q927" s="193"/>
      <c r="R927" s="329"/>
    </row>
    <row r="928" spans="11:18" ht="23.25" x14ac:dyDescent="0.2">
      <c r="K928" s="77"/>
      <c r="L928" s="25"/>
      <c r="M928" s="25"/>
      <c r="N928" s="130"/>
      <c r="O928" s="124"/>
      <c r="P928" s="231"/>
      <c r="Q928" s="193"/>
      <c r="R928" s="329"/>
    </row>
    <row r="929" spans="11:18" ht="23.25" x14ac:dyDescent="0.2">
      <c r="K929" s="77"/>
      <c r="L929" s="25"/>
      <c r="M929" s="25"/>
      <c r="N929" s="130"/>
      <c r="O929" s="124"/>
      <c r="P929" s="231"/>
      <c r="Q929" s="193"/>
      <c r="R929" s="329"/>
    </row>
    <row r="930" spans="11:18" ht="23.25" x14ac:dyDescent="0.2">
      <c r="K930" s="77"/>
      <c r="L930" s="25"/>
      <c r="M930" s="25"/>
      <c r="N930" s="130"/>
      <c r="O930" s="124"/>
      <c r="P930" s="231"/>
      <c r="Q930" s="193"/>
      <c r="R930" s="329"/>
    </row>
    <row r="931" spans="11:18" ht="23.25" x14ac:dyDescent="0.2">
      <c r="K931" s="77"/>
      <c r="L931" s="25"/>
      <c r="M931" s="25"/>
      <c r="N931" s="130"/>
      <c r="O931" s="124"/>
      <c r="P931" s="231"/>
      <c r="Q931" s="193"/>
      <c r="R931" s="329"/>
    </row>
    <row r="932" spans="11:18" ht="23.25" x14ac:dyDescent="0.2">
      <c r="K932" s="77"/>
      <c r="L932" s="25"/>
      <c r="M932" s="25"/>
      <c r="N932" s="130"/>
      <c r="O932" s="124"/>
      <c r="P932" s="231"/>
      <c r="Q932" s="193"/>
      <c r="R932" s="329"/>
    </row>
    <row r="933" spans="11:18" ht="23.25" x14ac:dyDescent="0.2">
      <c r="K933" s="77"/>
      <c r="L933" s="25"/>
      <c r="M933" s="45"/>
      <c r="N933" s="130"/>
      <c r="O933" s="124"/>
      <c r="P933" s="231"/>
      <c r="Q933" s="193"/>
      <c r="R933" s="329"/>
    </row>
    <row r="934" spans="11:18" ht="23.25" x14ac:dyDescent="0.2">
      <c r="K934" s="77"/>
      <c r="L934" s="25"/>
      <c r="M934" s="74"/>
      <c r="N934" s="130"/>
      <c r="O934" s="124"/>
      <c r="P934" s="231"/>
      <c r="Q934" s="193"/>
      <c r="R934" s="329"/>
    </row>
    <row r="935" spans="11:18" ht="21" x14ac:dyDescent="0.2">
      <c r="K935" s="77"/>
      <c r="L935" s="45"/>
      <c r="M935" s="111"/>
      <c r="N935" s="90"/>
      <c r="O935" s="66"/>
      <c r="P935" s="231"/>
      <c r="Q935" s="193"/>
      <c r="R935" s="329"/>
    </row>
    <row r="936" spans="11:18" ht="21" x14ac:dyDescent="0.2">
      <c r="K936" s="77"/>
      <c r="L936" s="45"/>
      <c r="M936" s="111"/>
      <c r="N936" s="89"/>
      <c r="O936" s="66"/>
      <c r="P936" s="231"/>
      <c r="Q936" s="193"/>
      <c r="R936" s="329"/>
    </row>
    <row r="937" spans="11:18" ht="21" x14ac:dyDescent="0.2">
      <c r="K937" s="77"/>
      <c r="L937" s="45"/>
      <c r="M937" s="111"/>
      <c r="N937" s="90"/>
      <c r="O937" s="66"/>
      <c r="P937" s="231"/>
      <c r="Q937" s="193"/>
      <c r="R937" s="329"/>
    </row>
    <row r="938" spans="11:18" x14ac:dyDescent="0.2">
      <c r="K938" s="233"/>
      <c r="L938" s="232"/>
      <c r="M938" s="233"/>
      <c r="N938" s="234"/>
      <c r="O938" s="232"/>
      <c r="P938" s="231"/>
      <c r="Q938" s="193"/>
      <c r="R938" s="329"/>
    </row>
    <row r="939" spans="11:18" ht="23.25" x14ac:dyDescent="0.2">
      <c r="K939" s="77"/>
      <c r="L939" s="25"/>
      <c r="M939" s="25"/>
      <c r="N939" s="122"/>
      <c r="O939" s="123"/>
      <c r="P939" s="231"/>
      <c r="Q939" s="193"/>
      <c r="R939" s="329"/>
    </row>
    <row r="940" spans="11:18" ht="23.25" x14ac:dyDescent="0.2">
      <c r="K940" s="77"/>
      <c r="L940" s="25"/>
      <c r="M940" s="25"/>
      <c r="N940" s="122"/>
      <c r="O940" s="123"/>
      <c r="P940" s="231"/>
      <c r="Q940" s="193"/>
      <c r="R940" s="329"/>
    </row>
    <row r="941" spans="11:18" ht="36.75" x14ac:dyDescent="0.2">
      <c r="K941" s="77"/>
      <c r="L941" s="25"/>
      <c r="M941" s="25"/>
      <c r="N941" s="236"/>
      <c r="O941" s="66"/>
      <c r="P941" s="231"/>
      <c r="Q941" s="193"/>
      <c r="R941" s="329"/>
    </row>
    <row r="942" spans="11:18" ht="23.25" x14ac:dyDescent="0.2">
      <c r="K942" s="77"/>
      <c r="L942" s="25"/>
      <c r="M942" s="25"/>
      <c r="N942" s="130"/>
      <c r="O942" s="124"/>
      <c r="P942" s="231"/>
      <c r="Q942" s="193"/>
      <c r="R942" s="329"/>
    </row>
    <row r="943" spans="11:18" ht="23.25" x14ac:dyDescent="0.2">
      <c r="K943" s="77"/>
      <c r="L943" s="25"/>
      <c r="M943" s="25"/>
      <c r="N943" s="130"/>
      <c r="O943" s="124"/>
      <c r="P943" s="231"/>
      <c r="Q943" s="193"/>
      <c r="R943" s="329"/>
    </row>
    <row r="944" spans="11:18" ht="23.25" x14ac:dyDescent="0.2">
      <c r="K944" s="77"/>
      <c r="L944" s="25"/>
      <c r="M944" s="25"/>
      <c r="N944" s="130"/>
      <c r="O944" s="124"/>
      <c r="P944" s="231"/>
      <c r="Q944" s="193"/>
      <c r="R944" s="329"/>
    </row>
    <row r="945" spans="11:18" ht="21" x14ac:dyDescent="0.2">
      <c r="K945" s="77"/>
      <c r="L945" s="45"/>
      <c r="M945" s="111"/>
      <c r="N945" s="90"/>
      <c r="O945" s="66"/>
      <c r="P945" s="231"/>
      <c r="Q945" s="193"/>
      <c r="R945" s="329"/>
    </row>
    <row r="946" spans="11:18" ht="21" x14ac:dyDescent="0.2">
      <c r="K946" s="77"/>
      <c r="L946" s="45"/>
      <c r="M946" s="111"/>
      <c r="N946" s="90"/>
      <c r="O946" s="66"/>
      <c r="P946" s="231"/>
      <c r="Q946" s="193"/>
      <c r="R946" s="329"/>
    </row>
    <row r="947" spans="11:18" x14ac:dyDescent="0.2">
      <c r="K947" s="233"/>
      <c r="L947" s="232"/>
      <c r="M947" s="233"/>
      <c r="N947" s="234"/>
      <c r="O947" s="232"/>
      <c r="P947" s="231"/>
      <c r="Q947" s="193"/>
      <c r="R947" s="329"/>
    </row>
    <row r="948" spans="11:18" ht="23.25" x14ac:dyDescent="0.2">
      <c r="K948" s="77"/>
      <c r="L948" s="74"/>
      <c r="M948" s="25"/>
      <c r="N948" s="126"/>
      <c r="O948" s="124"/>
      <c r="P948" s="231"/>
      <c r="Q948" s="193"/>
      <c r="R948" s="329"/>
    </row>
    <row r="949" spans="11:18" ht="23.25" x14ac:dyDescent="0.2">
      <c r="K949" s="77"/>
      <c r="L949" s="74"/>
      <c r="M949" s="25"/>
      <c r="N949" s="126"/>
      <c r="O949" s="124"/>
      <c r="P949" s="231"/>
      <c r="Q949" s="193"/>
      <c r="R949" s="329"/>
    </row>
    <row r="950" spans="11:18" ht="23.25" x14ac:dyDescent="0.2">
      <c r="K950" s="77"/>
      <c r="L950" s="74"/>
      <c r="M950" s="25"/>
      <c r="N950" s="126"/>
      <c r="O950" s="124"/>
      <c r="P950" s="231"/>
      <c r="Q950" s="193"/>
      <c r="R950" s="329"/>
    </row>
    <row r="951" spans="11:18" ht="23.25" x14ac:dyDescent="0.2">
      <c r="K951" s="77"/>
      <c r="L951" s="74"/>
      <c r="M951" s="25"/>
      <c r="N951" s="130"/>
      <c r="O951" s="124"/>
      <c r="P951" s="231"/>
      <c r="Q951" s="193"/>
      <c r="R951" s="329"/>
    </row>
    <row r="952" spans="11:18" ht="23.25" x14ac:dyDescent="0.2">
      <c r="K952" s="137"/>
      <c r="L952" s="74"/>
      <c r="M952" s="25"/>
      <c r="N952" s="130"/>
      <c r="O952" s="124"/>
      <c r="P952" s="231"/>
      <c r="Q952" s="193"/>
      <c r="R952" s="329"/>
    </row>
    <row r="953" spans="11:18" ht="23.25" x14ac:dyDescent="0.2">
      <c r="K953" s="137"/>
      <c r="L953" s="74"/>
      <c r="M953" s="25"/>
      <c r="N953" s="130"/>
      <c r="O953" s="124"/>
      <c r="P953" s="231"/>
      <c r="Q953" s="193"/>
      <c r="R953" s="329"/>
    </row>
    <row r="954" spans="11:18" ht="23.25" x14ac:dyDescent="0.2">
      <c r="K954" s="137"/>
      <c r="L954" s="74"/>
      <c r="M954" s="25"/>
      <c r="N954" s="130"/>
      <c r="O954" s="124"/>
      <c r="P954" s="231"/>
      <c r="Q954" s="193"/>
      <c r="R954" s="329"/>
    </row>
    <row r="955" spans="11:18" ht="23.25" x14ac:dyDescent="0.2">
      <c r="K955" s="137"/>
      <c r="L955" s="74"/>
      <c r="M955" s="25"/>
      <c r="N955" s="130"/>
      <c r="O955" s="124"/>
      <c r="P955" s="231"/>
      <c r="Q955" s="193"/>
      <c r="R955" s="329"/>
    </row>
    <row r="956" spans="11:18" ht="23.25" x14ac:dyDescent="0.2">
      <c r="K956" s="137"/>
      <c r="L956" s="74"/>
      <c r="M956" s="25"/>
      <c r="N956" s="130"/>
      <c r="O956" s="124"/>
      <c r="P956" s="231"/>
      <c r="Q956" s="193"/>
      <c r="R956" s="329"/>
    </row>
    <row r="957" spans="11:18" ht="23.25" x14ac:dyDescent="0.2">
      <c r="K957" s="137"/>
      <c r="L957" s="74"/>
      <c r="M957" s="25"/>
      <c r="N957" s="130"/>
      <c r="O957" s="124"/>
      <c r="P957" s="231"/>
      <c r="Q957" s="193"/>
      <c r="R957" s="329"/>
    </row>
    <row r="958" spans="11:18" ht="23.25" x14ac:dyDescent="0.2">
      <c r="K958" s="137"/>
      <c r="L958" s="74"/>
      <c r="M958" s="25"/>
      <c r="N958" s="130"/>
      <c r="O958" s="124"/>
      <c r="P958" s="231"/>
      <c r="Q958" s="193"/>
      <c r="R958" s="329"/>
    </row>
    <row r="959" spans="11:18" ht="23.25" x14ac:dyDescent="0.2">
      <c r="K959" s="137"/>
      <c r="L959" s="74"/>
      <c r="M959" s="25"/>
      <c r="N959" s="130"/>
      <c r="O959" s="124"/>
      <c r="P959" s="231"/>
      <c r="Q959" s="193"/>
      <c r="R959" s="329"/>
    </row>
    <row r="960" spans="11:18" ht="23.25" x14ac:dyDescent="0.2">
      <c r="K960" s="137"/>
      <c r="L960" s="74"/>
      <c r="M960" s="25"/>
      <c r="N960" s="130"/>
      <c r="O960" s="124"/>
      <c r="P960" s="231"/>
      <c r="Q960" s="193"/>
      <c r="R960" s="329"/>
    </row>
    <row r="961" spans="11:18" ht="23.25" x14ac:dyDescent="0.2">
      <c r="K961" s="137"/>
      <c r="L961" s="74"/>
      <c r="M961" s="25"/>
      <c r="N961" s="130"/>
      <c r="O961" s="124"/>
      <c r="P961" s="231"/>
      <c r="Q961" s="193"/>
      <c r="R961" s="329"/>
    </row>
    <row r="962" spans="11:18" ht="23.25" x14ac:dyDescent="0.2">
      <c r="K962" s="137"/>
      <c r="L962" s="74"/>
      <c r="M962" s="25"/>
      <c r="N962" s="130"/>
      <c r="O962" s="124"/>
      <c r="P962" s="231"/>
      <c r="Q962" s="193"/>
      <c r="R962" s="329"/>
    </row>
    <row r="963" spans="11:18" ht="23.25" x14ac:dyDescent="0.2">
      <c r="K963" s="137"/>
      <c r="L963" s="128"/>
      <c r="M963" s="128"/>
      <c r="N963" s="130"/>
      <c r="O963" s="124"/>
      <c r="P963" s="231"/>
      <c r="Q963" s="193"/>
      <c r="R963" s="329"/>
    </row>
    <row r="964" spans="11:18" ht="23.25" x14ac:dyDescent="0.2">
      <c r="K964" s="77"/>
      <c r="L964" s="128"/>
      <c r="M964" s="128"/>
      <c r="N964" s="130"/>
      <c r="O964" s="124"/>
      <c r="P964" s="231"/>
      <c r="Q964" s="193"/>
      <c r="R964" s="329"/>
    </row>
    <row r="965" spans="11:18" x14ac:dyDescent="0.2">
      <c r="K965" s="233"/>
      <c r="L965" s="232"/>
      <c r="M965" s="233"/>
      <c r="N965" s="234"/>
      <c r="O965" s="232"/>
      <c r="P965" s="231"/>
      <c r="Q965" s="193"/>
      <c r="R965" s="329"/>
    </row>
    <row r="966" spans="11:18" ht="23.25" x14ac:dyDescent="0.2">
      <c r="K966" s="77"/>
      <c r="L966" s="25"/>
      <c r="M966" s="25"/>
      <c r="N966" s="130"/>
      <c r="O966" s="124"/>
      <c r="P966" s="231"/>
      <c r="Q966" s="193"/>
      <c r="R966" s="329"/>
    </row>
    <row r="967" spans="11:18" ht="23.25" x14ac:dyDescent="0.2">
      <c r="K967" s="77"/>
      <c r="L967" s="25"/>
      <c r="M967" s="25"/>
      <c r="N967" s="130"/>
      <c r="O967" s="124"/>
      <c r="P967" s="231"/>
      <c r="Q967" s="193"/>
      <c r="R967" s="329"/>
    </row>
    <row r="968" spans="11:18" ht="21" x14ac:dyDescent="0.2">
      <c r="K968" s="77"/>
      <c r="L968" s="45"/>
      <c r="M968" s="111"/>
      <c r="N968" s="90"/>
      <c r="O968" s="66"/>
      <c r="P968" s="231"/>
      <c r="Q968" s="193"/>
      <c r="R968" s="329"/>
    </row>
    <row r="969" spans="11:18" x14ac:dyDescent="0.2">
      <c r="K969" s="233"/>
      <c r="L969" s="232"/>
      <c r="M969" s="233"/>
      <c r="N969" s="234"/>
      <c r="O969" s="232"/>
      <c r="P969" s="231"/>
      <c r="Q969" s="193"/>
      <c r="R969" s="329"/>
    </row>
    <row r="970" spans="11:18" ht="18.75" x14ac:dyDescent="0.2">
      <c r="K970" s="77"/>
      <c r="L970" s="25"/>
      <c r="M970" s="25"/>
      <c r="N970" s="155"/>
      <c r="O970" s="125"/>
      <c r="P970" s="232"/>
      <c r="Q970" s="193"/>
      <c r="R970" s="329"/>
    </row>
    <row r="971" spans="11:18" ht="15.75" x14ac:dyDescent="0.2">
      <c r="K971" s="77"/>
      <c r="L971" s="45"/>
      <c r="M971" s="111"/>
      <c r="N971" s="106"/>
      <c r="O971" s="49"/>
      <c r="P971" s="231"/>
      <c r="Q971" s="193"/>
      <c r="R971" s="329"/>
    </row>
    <row r="972" spans="11:18" ht="15.75" x14ac:dyDescent="0.2">
      <c r="K972" s="77"/>
      <c r="L972" s="45"/>
      <c r="M972" s="111"/>
      <c r="N972" s="106"/>
      <c r="O972" s="49"/>
      <c r="P972" s="231"/>
      <c r="Q972" s="193"/>
      <c r="R972" s="329"/>
    </row>
    <row r="973" spans="11:18" ht="15.75" x14ac:dyDescent="0.2">
      <c r="K973" s="77"/>
      <c r="L973" s="45"/>
      <c r="M973" s="111"/>
      <c r="N973" s="106"/>
      <c r="O973" s="49"/>
      <c r="P973" s="231"/>
      <c r="Q973" s="193"/>
      <c r="R973" s="329"/>
    </row>
    <row r="974" spans="11:18" ht="15.75" x14ac:dyDescent="0.2">
      <c r="K974" s="77"/>
      <c r="L974" s="45"/>
      <c r="M974" s="111"/>
      <c r="N974" s="106"/>
      <c r="O974" s="49"/>
      <c r="P974" s="231"/>
      <c r="Q974" s="193"/>
      <c r="R974" s="329"/>
    </row>
    <row r="975" spans="11:18" x14ac:dyDescent="0.2">
      <c r="K975" s="233"/>
      <c r="L975" s="232"/>
      <c r="M975" s="233"/>
      <c r="N975" s="234"/>
      <c r="O975" s="232"/>
      <c r="P975" s="231"/>
      <c r="Q975" s="193"/>
      <c r="R975" s="329"/>
    </row>
    <row r="976" spans="11:18" ht="23.25" x14ac:dyDescent="0.2">
      <c r="K976" s="77"/>
      <c r="L976" s="25"/>
      <c r="M976" s="74"/>
      <c r="N976" s="130"/>
      <c r="O976" s="124"/>
      <c r="P976" s="231"/>
      <c r="Q976" s="193"/>
      <c r="R976" s="329"/>
    </row>
    <row r="977" spans="11:18" ht="23.25" x14ac:dyDescent="0.2">
      <c r="K977" s="77"/>
      <c r="L977" s="25"/>
      <c r="M977" s="45"/>
      <c r="N977" s="130"/>
      <c r="O977" s="124"/>
      <c r="P977" s="231"/>
      <c r="Q977" s="193"/>
      <c r="R977" s="329"/>
    </row>
    <row r="978" spans="11:18" ht="23.25" x14ac:dyDescent="0.2">
      <c r="K978" s="77"/>
      <c r="L978" s="25"/>
      <c r="M978" s="128"/>
      <c r="N978" s="130"/>
      <c r="O978" s="124"/>
      <c r="P978" s="231"/>
      <c r="Q978" s="193"/>
      <c r="R978" s="329"/>
    </row>
    <row r="979" spans="11:18" x14ac:dyDescent="0.2">
      <c r="K979" s="233"/>
      <c r="L979" s="232"/>
      <c r="M979" s="233"/>
      <c r="N979" s="234"/>
      <c r="O979" s="232"/>
      <c r="P979" s="231"/>
      <c r="Q979" s="193"/>
      <c r="R979" s="329"/>
    </row>
    <row r="980" spans="11:18" ht="23.25" x14ac:dyDescent="0.2">
      <c r="K980" s="77"/>
      <c r="L980" s="25"/>
      <c r="M980" s="25"/>
      <c r="N980" s="237"/>
      <c r="O980" s="238"/>
      <c r="P980" s="231"/>
      <c r="Q980" s="193"/>
      <c r="R980" s="329"/>
    </row>
    <row r="981" spans="11:18" ht="23.25" x14ac:dyDescent="0.2">
      <c r="K981" s="77"/>
      <c r="L981" s="25"/>
      <c r="M981" s="25"/>
      <c r="N981" s="130"/>
      <c r="O981" s="124"/>
      <c r="P981" s="231"/>
      <c r="Q981" s="193"/>
      <c r="R981" s="329"/>
    </row>
    <row r="982" spans="11:18" ht="21" x14ac:dyDescent="0.2">
      <c r="K982" s="77"/>
      <c r="L982" s="45"/>
      <c r="M982" s="111"/>
      <c r="N982" s="89"/>
      <c r="O982" s="66"/>
      <c r="P982" s="231"/>
      <c r="Q982" s="193"/>
      <c r="R982" s="329"/>
    </row>
    <row r="983" spans="11:18" ht="21" x14ac:dyDescent="0.2">
      <c r="K983" s="77"/>
      <c r="L983" s="45"/>
      <c r="M983" s="111"/>
      <c r="N983" s="90"/>
      <c r="O983" s="66"/>
      <c r="P983" s="231"/>
      <c r="Q983" s="193"/>
      <c r="R983" s="329"/>
    </row>
    <row r="984" spans="11:18" x14ac:dyDescent="0.2">
      <c r="K984" s="233"/>
      <c r="L984" s="232"/>
      <c r="M984" s="233"/>
      <c r="N984" s="234"/>
      <c r="O984" s="232"/>
      <c r="P984" s="231"/>
      <c r="Q984" s="193"/>
      <c r="R984" s="329"/>
    </row>
    <row r="985" spans="11:18" ht="23.25" x14ac:dyDescent="0.2">
      <c r="K985" s="77"/>
      <c r="L985" s="25"/>
      <c r="M985" s="25"/>
      <c r="N985" s="130"/>
      <c r="O985" s="124"/>
      <c r="P985" s="231"/>
      <c r="Q985" s="193"/>
      <c r="R985" s="329"/>
    </row>
    <row r="986" spans="11:18" ht="21" x14ac:dyDescent="0.2">
      <c r="K986" s="77"/>
      <c r="L986" s="45"/>
      <c r="M986" s="111"/>
      <c r="N986" s="90"/>
      <c r="O986" s="66"/>
      <c r="P986" s="231"/>
      <c r="Q986" s="193"/>
      <c r="R986" s="329"/>
    </row>
    <row r="987" spans="11:18" ht="16.5" thickBot="1" x14ac:dyDescent="0.25">
      <c r="K987" s="77"/>
      <c r="L987" s="45"/>
      <c r="M987" s="111"/>
      <c r="N987" s="106"/>
      <c r="O987" s="49"/>
      <c r="P987" s="231"/>
      <c r="Q987" s="193"/>
      <c r="R987" s="329"/>
    </row>
    <row r="988" spans="11:18" ht="22.5" thickBot="1" x14ac:dyDescent="0.25">
      <c r="K988" s="205"/>
      <c r="L988" s="206"/>
      <c r="M988" s="205"/>
      <c r="N988" s="207"/>
      <c r="O988" s="206"/>
      <c r="P988" s="208"/>
      <c r="Q988" s="193"/>
      <c r="R988" s="329"/>
    </row>
    <row r="989" spans="11:18" ht="23.25" x14ac:dyDescent="0.2">
      <c r="K989" s="120"/>
      <c r="L989" s="35"/>
      <c r="M989" s="113"/>
      <c r="N989" s="104"/>
      <c r="O989" s="97"/>
      <c r="P989" s="231"/>
      <c r="Q989" s="193"/>
      <c r="R989" s="329"/>
    </row>
    <row r="990" spans="11:18" ht="23.25" x14ac:dyDescent="0.2">
      <c r="K990" s="203"/>
      <c r="L990" s="35"/>
      <c r="M990" s="111"/>
      <c r="N990" s="104"/>
      <c r="O990" s="97"/>
      <c r="P990" s="231"/>
      <c r="Q990" s="193"/>
      <c r="R990" s="329"/>
    </row>
    <row r="991" spans="11:18" ht="23.25" x14ac:dyDescent="0.2">
      <c r="K991" s="203"/>
      <c r="L991" s="35"/>
      <c r="M991" s="113"/>
      <c r="N991" s="104"/>
      <c r="O991" s="97"/>
      <c r="P991" s="231"/>
      <c r="Q991" s="193"/>
      <c r="R991" s="329"/>
    </row>
    <row r="992" spans="11:18" ht="23.25" x14ac:dyDescent="0.2">
      <c r="K992" s="120"/>
      <c r="L992" s="35"/>
      <c r="M992" s="111"/>
      <c r="N992" s="104"/>
      <c r="O992" s="97"/>
      <c r="P992" s="231"/>
      <c r="Q992" s="193"/>
      <c r="R992" s="329"/>
    </row>
    <row r="993" spans="11:18" ht="23.25" x14ac:dyDescent="0.2">
      <c r="K993" s="120"/>
      <c r="L993" s="35"/>
      <c r="M993" s="111"/>
      <c r="N993" s="104"/>
      <c r="O993" s="97"/>
      <c r="P993" s="231"/>
      <c r="Q993" s="193"/>
      <c r="R993" s="329"/>
    </row>
    <row r="994" spans="11:18" ht="23.25" x14ac:dyDescent="0.25">
      <c r="K994" s="120"/>
      <c r="L994" s="35"/>
      <c r="M994" s="25"/>
      <c r="N994" s="239"/>
      <c r="O994" s="97"/>
      <c r="P994" s="231"/>
      <c r="Q994" s="193"/>
      <c r="R994" s="329"/>
    </row>
    <row r="995" spans="11:18" ht="21" x14ac:dyDescent="0.25">
      <c r="K995" s="226"/>
      <c r="L995" s="35"/>
      <c r="M995" s="25"/>
      <c r="N995" s="239"/>
      <c r="O995" s="97"/>
      <c r="P995" s="231"/>
      <c r="Q995" s="193"/>
      <c r="R995" s="329"/>
    </row>
    <row r="996" spans="11:18" ht="23.25" x14ac:dyDescent="0.25">
      <c r="K996" s="240"/>
      <c r="L996" s="35"/>
      <c r="M996" s="25"/>
      <c r="N996" s="239"/>
      <c r="O996" s="97"/>
      <c r="P996" s="231"/>
      <c r="Q996" s="193"/>
      <c r="R996" s="329"/>
    </row>
    <row r="997" spans="11:18" ht="23.25" x14ac:dyDescent="0.25">
      <c r="K997" s="240"/>
      <c r="L997" s="35"/>
      <c r="M997" s="25"/>
      <c r="N997" s="239"/>
      <c r="O997" s="97"/>
      <c r="P997" s="231"/>
      <c r="Q997" s="193"/>
      <c r="R997" s="329"/>
    </row>
    <row r="998" spans="11:18" ht="23.25" x14ac:dyDescent="0.3">
      <c r="K998" s="240"/>
      <c r="L998" s="35"/>
      <c r="M998" s="25"/>
      <c r="N998" s="195"/>
      <c r="O998" s="97"/>
      <c r="P998" s="231"/>
      <c r="Q998" s="193"/>
      <c r="R998" s="329"/>
    </row>
    <row r="999" spans="11:18" ht="23.25" x14ac:dyDescent="0.2">
      <c r="K999" s="131"/>
      <c r="L999" s="35"/>
      <c r="M999" s="25"/>
      <c r="N999" s="130"/>
      <c r="O999" s="124"/>
      <c r="P999" s="231"/>
      <c r="Q999" s="193"/>
      <c r="R999" s="329"/>
    </row>
    <row r="1000" spans="11:18" ht="23.25" x14ac:dyDescent="0.2">
      <c r="K1000" s="131"/>
      <c r="L1000" s="35"/>
      <c r="M1000" s="25"/>
      <c r="N1000" s="130"/>
      <c r="O1000" s="124"/>
      <c r="P1000" s="231"/>
      <c r="Q1000" s="193"/>
      <c r="R1000" s="329"/>
    </row>
    <row r="1001" spans="11:18" ht="23.25" x14ac:dyDescent="0.2">
      <c r="K1001" s="131"/>
      <c r="L1001" s="35"/>
      <c r="M1001" s="25"/>
      <c r="N1001" s="130"/>
      <c r="O1001" s="124"/>
      <c r="P1001" s="231"/>
      <c r="Q1001" s="193"/>
      <c r="R1001" s="329"/>
    </row>
    <row r="1002" spans="11:18" ht="23.25" x14ac:dyDescent="0.2">
      <c r="K1002" s="131"/>
      <c r="L1002" s="35"/>
      <c r="M1002" s="25"/>
      <c r="N1002" s="130"/>
      <c r="O1002" s="124"/>
      <c r="P1002" s="231"/>
      <c r="Q1002" s="193"/>
      <c r="R1002" s="329"/>
    </row>
    <row r="1003" spans="11:18" ht="23.25" x14ac:dyDescent="0.2">
      <c r="K1003" s="131"/>
      <c r="L1003" s="35"/>
      <c r="M1003" s="25"/>
      <c r="N1003" s="130"/>
      <c r="O1003" s="124"/>
      <c r="P1003" s="231"/>
      <c r="Q1003" s="193"/>
      <c r="R1003" s="329"/>
    </row>
    <row r="1004" spans="11:18" ht="23.25" x14ac:dyDescent="0.2">
      <c r="K1004" s="131"/>
      <c r="L1004" s="35"/>
      <c r="M1004" s="35"/>
      <c r="N1004" s="130"/>
      <c r="O1004" s="124"/>
      <c r="P1004" s="231"/>
      <c r="Q1004" s="193"/>
      <c r="R1004" s="329"/>
    </row>
    <row r="1005" spans="11:18" ht="23.25" x14ac:dyDescent="0.2">
      <c r="K1005" s="131"/>
      <c r="L1005" s="35"/>
      <c r="M1005" s="35"/>
      <c r="N1005" s="130"/>
      <c r="O1005" s="124"/>
      <c r="P1005" s="231"/>
      <c r="Q1005" s="193"/>
      <c r="R1005" s="329"/>
    </row>
    <row r="1006" spans="11:18" ht="23.25" x14ac:dyDescent="0.2">
      <c r="K1006" s="131"/>
      <c r="L1006" s="35"/>
      <c r="M1006" s="25"/>
      <c r="N1006" s="130"/>
      <c r="O1006" s="124"/>
      <c r="P1006" s="231"/>
      <c r="Q1006" s="193"/>
      <c r="R1006" s="329"/>
    </row>
    <row r="1007" spans="11:18" ht="23.25" x14ac:dyDescent="0.2">
      <c r="K1007" s="77"/>
      <c r="L1007" s="35"/>
      <c r="M1007" s="25"/>
      <c r="N1007" s="126"/>
      <c r="O1007" s="124"/>
      <c r="P1007" s="231"/>
      <c r="Q1007" s="193"/>
      <c r="R1007" s="329"/>
    </row>
    <row r="1008" spans="11:18" ht="23.25" x14ac:dyDescent="0.2">
      <c r="K1008" s="77"/>
      <c r="L1008" s="35"/>
      <c r="M1008" s="25"/>
      <c r="N1008" s="126"/>
      <c r="O1008" s="124"/>
      <c r="P1008" s="231"/>
      <c r="Q1008" s="193"/>
      <c r="R1008" s="329"/>
    </row>
    <row r="1009" spans="11:18" ht="23.25" x14ac:dyDescent="0.2">
      <c r="K1009" s="77"/>
      <c r="L1009" s="35"/>
      <c r="M1009" s="25"/>
      <c r="N1009" s="126"/>
      <c r="O1009" s="124"/>
      <c r="P1009" s="231"/>
      <c r="Q1009" s="193"/>
      <c r="R1009" s="329"/>
    </row>
    <row r="1010" spans="11:18" ht="23.25" x14ac:dyDescent="0.2">
      <c r="K1010" s="77"/>
      <c r="L1010" s="35"/>
      <c r="M1010" s="25"/>
      <c r="N1010" s="126"/>
      <c r="O1010" s="124"/>
      <c r="P1010" s="231"/>
      <c r="Q1010" s="193"/>
      <c r="R1010" s="329"/>
    </row>
    <row r="1011" spans="11:18" ht="23.25" x14ac:dyDescent="0.2">
      <c r="K1011" s="77"/>
      <c r="L1011" s="35"/>
      <c r="M1011" s="25"/>
      <c r="N1011" s="126"/>
      <c r="O1011" s="124"/>
      <c r="P1011" s="231"/>
      <c r="Q1011" s="193"/>
      <c r="R1011" s="329"/>
    </row>
    <row r="1012" spans="11:18" ht="23.25" x14ac:dyDescent="0.2">
      <c r="K1012" s="77"/>
      <c r="L1012" s="35"/>
      <c r="M1012" s="35"/>
      <c r="N1012" s="126"/>
      <c r="O1012" s="124"/>
      <c r="P1012" s="231"/>
      <c r="Q1012" s="193"/>
      <c r="R1012" s="329"/>
    </row>
    <row r="1013" spans="11:18" ht="23.25" x14ac:dyDescent="0.2">
      <c r="K1013" s="77"/>
      <c r="L1013" s="35"/>
      <c r="M1013" s="25"/>
      <c r="N1013" s="126"/>
      <c r="O1013" s="124"/>
      <c r="P1013" s="231"/>
      <c r="Q1013" s="193"/>
      <c r="R1013" s="329"/>
    </row>
    <row r="1014" spans="11:18" ht="23.25" x14ac:dyDescent="0.2">
      <c r="K1014" s="77"/>
      <c r="L1014" s="35"/>
      <c r="M1014" s="35"/>
      <c r="N1014" s="126"/>
      <c r="O1014" s="124"/>
      <c r="P1014" s="231"/>
      <c r="Q1014" s="193"/>
      <c r="R1014" s="329"/>
    </row>
    <row r="1015" spans="11:18" ht="23.25" x14ac:dyDescent="0.2">
      <c r="K1015" s="132"/>
      <c r="L1015" s="189"/>
      <c r="M1015" s="73"/>
      <c r="N1015" s="133"/>
      <c r="O1015" s="134"/>
      <c r="P1015" s="241"/>
      <c r="Q1015" s="193"/>
      <c r="R1015" s="329"/>
    </row>
    <row r="1016" spans="11:18" ht="23.25" x14ac:dyDescent="0.2">
      <c r="K1016" s="137"/>
      <c r="L1016" s="35"/>
      <c r="M1016" s="25"/>
      <c r="N1016" s="126"/>
      <c r="O1016" s="124"/>
      <c r="P1016" s="241"/>
      <c r="Q1016" s="193"/>
      <c r="R1016" s="329"/>
    </row>
    <row r="1017" spans="11:18" ht="23.25" x14ac:dyDescent="0.2">
      <c r="K1017" s="137"/>
      <c r="L1017" s="35"/>
      <c r="M1017" s="25"/>
      <c r="N1017" s="126"/>
      <c r="O1017" s="124"/>
      <c r="P1017" s="241"/>
      <c r="Q1017" s="193"/>
      <c r="R1017" s="329"/>
    </row>
    <row r="1018" spans="11:18" ht="23.25" x14ac:dyDescent="0.2">
      <c r="K1018" s="137"/>
      <c r="L1018" s="35"/>
      <c r="M1018" s="25"/>
      <c r="N1018" s="126"/>
      <c r="O1018" s="124"/>
      <c r="P1018" s="241"/>
      <c r="Q1018" s="193"/>
      <c r="R1018" s="329"/>
    </row>
    <row r="1019" spans="11:18" ht="23.25" x14ac:dyDescent="0.2">
      <c r="K1019" s="137"/>
      <c r="L1019" s="35"/>
      <c r="M1019" s="35"/>
      <c r="N1019" s="126"/>
      <c r="O1019" s="124"/>
      <c r="P1019" s="241"/>
      <c r="Q1019" s="193"/>
      <c r="R1019" s="329"/>
    </row>
    <row r="1020" spans="11:18" ht="23.25" x14ac:dyDescent="0.2">
      <c r="K1020" s="137"/>
      <c r="L1020" s="35"/>
      <c r="M1020" s="25"/>
      <c r="N1020" s="126"/>
      <c r="O1020" s="124"/>
      <c r="P1020" s="241"/>
      <c r="Q1020" s="193"/>
      <c r="R1020" s="329"/>
    </row>
    <row r="1021" spans="11:18" ht="23.25" x14ac:dyDescent="0.2">
      <c r="K1021" s="137"/>
      <c r="L1021" s="35"/>
      <c r="M1021" s="25"/>
      <c r="N1021" s="126"/>
      <c r="O1021" s="124"/>
      <c r="P1021" s="241"/>
      <c r="Q1021" s="193"/>
      <c r="R1021" s="329"/>
    </row>
    <row r="1022" spans="11:18" ht="23.25" x14ac:dyDescent="0.2">
      <c r="K1022" s="137"/>
      <c r="L1022" s="35"/>
      <c r="M1022" s="35"/>
      <c r="N1022" s="126"/>
      <c r="O1022" s="124"/>
      <c r="P1022" s="241"/>
      <c r="Q1022" s="193"/>
      <c r="R1022" s="329"/>
    </row>
    <row r="1023" spans="11:18" ht="23.25" x14ac:dyDescent="0.2">
      <c r="K1023" s="137"/>
      <c r="L1023" s="35"/>
      <c r="M1023" s="25"/>
      <c r="N1023" s="126"/>
      <c r="O1023" s="124"/>
      <c r="P1023" s="241"/>
      <c r="Q1023" s="193"/>
      <c r="R1023" s="329"/>
    </row>
    <row r="1024" spans="11:18" ht="23.25" x14ac:dyDescent="0.2">
      <c r="K1024" s="137"/>
      <c r="L1024" s="35"/>
      <c r="M1024" s="35"/>
      <c r="N1024" s="126"/>
      <c r="O1024" s="124"/>
      <c r="P1024" s="241"/>
      <c r="Q1024" s="193"/>
      <c r="R1024" s="329"/>
    </row>
    <row r="1025" spans="11:18" ht="23.25" x14ac:dyDescent="0.2">
      <c r="K1025" s="137"/>
      <c r="L1025" s="35"/>
      <c r="M1025" s="69"/>
      <c r="N1025" s="126"/>
      <c r="O1025" s="124"/>
      <c r="P1025" s="241"/>
      <c r="Q1025" s="193"/>
      <c r="R1025" s="329"/>
    </row>
    <row r="1026" spans="11:18" ht="23.25" x14ac:dyDescent="0.2">
      <c r="K1026" s="137"/>
      <c r="L1026" s="35"/>
      <c r="M1026" s="35"/>
      <c r="N1026" s="126"/>
      <c r="O1026" s="124"/>
      <c r="P1026" s="241"/>
      <c r="Q1026" s="193"/>
      <c r="R1026" s="329"/>
    </row>
    <row r="1027" spans="11:18" ht="23.25" x14ac:dyDescent="0.2">
      <c r="K1027" s="137"/>
      <c r="L1027" s="35"/>
      <c r="M1027" s="25"/>
      <c r="N1027" s="126"/>
      <c r="O1027" s="124"/>
      <c r="P1027" s="241"/>
      <c r="Q1027" s="193"/>
      <c r="R1027" s="329"/>
    </row>
    <row r="1028" spans="11:18" ht="23.25" x14ac:dyDescent="0.2">
      <c r="K1028" s="137"/>
      <c r="L1028" s="35"/>
      <c r="M1028" s="35"/>
      <c r="N1028" s="126"/>
      <c r="O1028" s="124"/>
      <c r="P1028" s="241"/>
      <c r="Q1028" s="193"/>
      <c r="R1028" s="329"/>
    </row>
    <row r="1029" spans="11:18" ht="23.25" x14ac:dyDescent="0.2">
      <c r="K1029" s="137"/>
      <c r="L1029" s="35"/>
      <c r="M1029" s="25"/>
      <c r="N1029" s="130"/>
      <c r="O1029" s="124"/>
      <c r="P1029" s="241"/>
      <c r="Q1029" s="193"/>
      <c r="R1029" s="329"/>
    </row>
    <row r="1030" spans="11:18" ht="23.25" x14ac:dyDescent="0.2">
      <c r="K1030" s="137"/>
      <c r="L1030" s="35"/>
      <c r="M1030" s="25"/>
      <c r="N1030" s="130"/>
      <c r="O1030" s="124"/>
      <c r="P1030" s="241"/>
      <c r="Q1030" s="193"/>
      <c r="R1030" s="329"/>
    </row>
    <row r="1031" spans="11:18" ht="23.25" x14ac:dyDescent="0.2">
      <c r="K1031" s="137"/>
      <c r="L1031" s="35"/>
      <c r="M1031" s="45"/>
      <c r="N1031" s="130"/>
      <c r="O1031" s="124"/>
      <c r="P1031" s="241"/>
      <c r="Q1031" s="193"/>
      <c r="R1031" s="329"/>
    </row>
    <row r="1032" spans="11:18" ht="23.25" x14ac:dyDescent="0.2">
      <c r="K1032" s="137"/>
      <c r="L1032" s="35"/>
      <c r="M1032" s="25"/>
      <c r="N1032" s="130"/>
      <c r="O1032" s="124"/>
      <c r="P1032" s="241"/>
      <c r="Q1032" s="193"/>
      <c r="R1032" s="329"/>
    </row>
    <row r="1033" spans="11:18" ht="23.25" x14ac:dyDescent="0.2">
      <c r="K1033" s="137"/>
      <c r="L1033" s="35"/>
      <c r="M1033" s="25"/>
      <c r="N1033" s="130"/>
      <c r="O1033" s="142"/>
      <c r="P1033" s="241"/>
      <c r="Q1033" s="193"/>
      <c r="R1033" s="329"/>
    </row>
    <row r="1034" spans="11:18" ht="23.25" x14ac:dyDescent="0.2">
      <c r="K1034" s="137"/>
      <c r="L1034" s="35"/>
      <c r="M1034" s="35"/>
      <c r="N1034" s="130"/>
      <c r="O1034" s="124"/>
      <c r="P1034" s="241"/>
      <c r="Q1034" s="193"/>
      <c r="R1034" s="329"/>
    </row>
    <row r="1035" spans="11:18" ht="23.25" x14ac:dyDescent="0.2">
      <c r="K1035" s="137"/>
      <c r="L1035" s="35"/>
      <c r="M1035" s="25"/>
      <c r="N1035" s="130"/>
      <c r="O1035" s="124"/>
      <c r="P1035" s="241"/>
      <c r="Q1035" s="193"/>
      <c r="R1035" s="329"/>
    </row>
    <row r="1036" spans="11:18" ht="23.25" x14ac:dyDescent="0.2">
      <c r="K1036" s="137"/>
      <c r="L1036" s="35"/>
      <c r="M1036" s="35"/>
      <c r="N1036" s="130"/>
      <c r="O1036" s="124"/>
      <c r="P1036" s="241"/>
      <c r="Q1036" s="193"/>
      <c r="R1036" s="329"/>
    </row>
    <row r="1037" spans="11:18" ht="23.25" x14ac:dyDescent="0.2">
      <c r="K1037" s="137"/>
      <c r="L1037" s="35"/>
      <c r="M1037" s="25"/>
      <c r="N1037" s="130"/>
      <c r="O1037" s="124"/>
      <c r="P1037" s="241"/>
      <c r="Q1037" s="193"/>
      <c r="R1037" s="329"/>
    </row>
    <row r="1038" spans="11:18" ht="23.25" x14ac:dyDescent="0.2">
      <c r="K1038" s="137"/>
      <c r="L1038" s="35"/>
      <c r="M1038" s="25"/>
      <c r="N1038" s="130"/>
      <c r="O1038" s="124"/>
      <c r="P1038" s="241"/>
      <c r="Q1038" s="193"/>
      <c r="R1038" s="329"/>
    </row>
    <row r="1039" spans="11:18" ht="23.25" x14ac:dyDescent="0.2">
      <c r="K1039" s="137"/>
      <c r="L1039" s="35"/>
      <c r="M1039" s="25"/>
      <c r="N1039" s="130"/>
      <c r="O1039" s="124"/>
      <c r="P1039" s="241"/>
      <c r="Q1039" s="193"/>
      <c r="R1039" s="329"/>
    </row>
    <row r="1040" spans="11:18" ht="23.25" x14ac:dyDescent="0.2">
      <c r="K1040" s="137"/>
      <c r="L1040" s="35"/>
      <c r="M1040" s="25"/>
      <c r="N1040" s="130"/>
      <c r="O1040" s="124"/>
      <c r="P1040" s="241"/>
      <c r="Q1040" s="193"/>
      <c r="R1040" s="329"/>
    </row>
    <row r="1041" spans="11:18" ht="23.25" x14ac:dyDescent="0.2">
      <c r="K1041" s="137"/>
      <c r="L1041" s="35"/>
      <c r="M1041" s="35"/>
      <c r="N1041" s="130"/>
      <c r="O1041" s="124"/>
      <c r="P1041" s="241"/>
      <c r="Q1041" s="193"/>
      <c r="R1041" s="329"/>
    </row>
    <row r="1042" spans="11:18" ht="23.25" x14ac:dyDescent="0.2">
      <c r="K1042" s="137"/>
      <c r="L1042" s="35"/>
      <c r="M1042" s="35"/>
      <c r="N1042" s="130"/>
      <c r="O1042" s="124"/>
      <c r="P1042" s="241"/>
      <c r="Q1042" s="193"/>
      <c r="R1042" s="329"/>
    </row>
    <row r="1043" spans="11:18" ht="23.25" x14ac:dyDescent="0.2">
      <c r="K1043" s="137"/>
      <c r="L1043" s="35"/>
      <c r="M1043" s="25"/>
      <c r="N1043" s="130"/>
      <c r="O1043" s="124"/>
      <c r="P1043" s="241"/>
      <c r="Q1043" s="193"/>
      <c r="R1043" s="329"/>
    </row>
    <row r="1044" spans="11:18" ht="23.25" x14ac:dyDescent="0.2">
      <c r="K1044" s="137"/>
      <c r="L1044" s="35"/>
      <c r="M1044" s="35"/>
      <c r="N1044" s="130"/>
      <c r="O1044" s="124"/>
      <c r="P1044" s="241"/>
      <c r="Q1044" s="193"/>
      <c r="R1044" s="329"/>
    </row>
    <row r="1045" spans="11:18" ht="23.25" x14ac:dyDescent="0.2">
      <c r="K1045" s="137"/>
      <c r="L1045" s="35"/>
      <c r="M1045" s="25"/>
      <c r="N1045" s="130"/>
      <c r="O1045" s="124"/>
      <c r="P1045" s="241"/>
      <c r="Q1045" s="193"/>
      <c r="R1045" s="329"/>
    </row>
    <row r="1046" spans="11:18" ht="23.25" x14ac:dyDescent="0.2">
      <c r="K1046" s="137"/>
      <c r="L1046" s="35"/>
      <c r="M1046" s="35"/>
      <c r="N1046" s="130"/>
      <c r="O1046" s="124"/>
      <c r="P1046" s="241"/>
      <c r="Q1046" s="193"/>
      <c r="R1046" s="329"/>
    </row>
    <row r="1047" spans="11:18" ht="23.25" x14ac:dyDescent="0.2">
      <c r="K1047" s="137"/>
      <c r="L1047" s="35"/>
      <c r="M1047" s="25"/>
      <c r="N1047" s="130"/>
      <c r="O1047" s="124"/>
      <c r="P1047" s="241"/>
      <c r="Q1047" s="193"/>
      <c r="R1047" s="329"/>
    </row>
    <row r="1048" spans="11:18" ht="23.25" x14ac:dyDescent="0.2">
      <c r="K1048" s="137"/>
      <c r="L1048" s="35"/>
      <c r="M1048" s="25"/>
      <c r="N1048" s="130"/>
      <c r="O1048" s="124"/>
      <c r="P1048" s="241"/>
      <c r="Q1048" s="193"/>
      <c r="R1048" s="329"/>
    </row>
    <row r="1049" spans="11:18" ht="23.25" x14ac:dyDescent="0.2">
      <c r="K1049" s="137"/>
      <c r="L1049" s="35"/>
      <c r="M1049" s="25"/>
      <c r="N1049" s="130"/>
      <c r="O1049" s="124"/>
      <c r="P1049" s="241"/>
      <c r="Q1049" s="193"/>
      <c r="R1049" s="329"/>
    </row>
    <row r="1050" spans="11:18" ht="23.25" x14ac:dyDescent="0.2">
      <c r="K1050" s="137"/>
      <c r="L1050" s="35"/>
      <c r="M1050" s="69"/>
      <c r="N1050" s="130"/>
      <c r="O1050" s="124"/>
      <c r="P1050" s="241"/>
      <c r="Q1050" s="193"/>
      <c r="R1050" s="329"/>
    </row>
    <row r="1051" spans="11:18" ht="23.25" x14ac:dyDescent="0.2">
      <c r="K1051" s="137"/>
      <c r="L1051" s="35"/>
      <c r="M1051" s="25"/>
      <c r="N1051" s="130"/>
      <c r="O1051" s="124"/>
      <c r="P1051" s="241"/>
      <c r="Q1051" s="193"/>
      <c r="R1051" s="329"/>
    </row>
    <row r="1052" spans="11:18" ht="23.25" x14ac:dyDescent="0.2">
      <c r="K1052" s="137"/>
      <c r="L1052" s="35"/>
      <c r="M1052" s="25"/>
      <c r="N1052" s="130"/>
      <c r="O1052" s="124"/>
      <c r="P1052" s="241"/>
      <c r="Q1052" s="193"/>
      <c r="R1052" s="329"/>
    </row>
    <row r="1053" spans="11:18" ht="23.25" x14ac:dyDescent="0.2">
      <c r="K1053" s="137"/>
      <c r="L1053" s="35"/>
      <c r="M1053" s="25"/>
      <c r="N1053" s="130"/>
      <c r="O1053" s="124"/>
      <c r="P1053" s="241"/>
      <c r="Q1053" s="193"/>
      <c r="R1053" s="329"/>
    </row>
    <row r="1054" spans="11:18" ht="23.25" x14ac:dyDescent="0.2">
      <c r="K1054" s="137"/>
      <c r="L1054" s="35"/>
      <c r="M1054" s="25"/>
      <c r="N1054" s="130"/>
      <c r="O1054" s="124"/>
      <c r="P1054" s="241"/>
      <c r="Q1054" s="193"/>
      <c r="R1054" s="329"/>
    </row>
    <row r="1055" spans="11:18" ht="23.25" x14ac:dyDescent="0.2">
      <c r="K1055" s="137"/>
      <c r="L1055" s="35"/>
      <c r="M1055" s="25"/>
      <c r="N1055" s="130"/>
      <c r="O1055" s="124"/>
      <c r="P1055" s="241"/>
      <c r="Q1055" s="193"/>
      <c r="R1055" s="329"/>
    </row>
    <row r="1056" spans="11:18" ht="23.25" x14ac:dyDescent="0.2">
      <c r="K1056" s="137"/>
      <c r="L1056" s="35"/>
      <c r="M1056" s="25"/>
      <c r="N1056" s="130"/>
      <c r="O1056" s="124"/>
      <c r="P1056" s="241"/>
      <c r="Q1056" s="193"/>
      <c r="R1056" s="329"/>
    </row>
    <row r="1057" spans="11:18" ht="23.25" x14ac:dyDescent="0.2">
      <c r="K1057" s="137"/>
      <c r="L1057" s="35"/>
      <c r="M1057" s="45"/>
      <c r="N1057" s="130"/>
      <c r="O1057" s="124"/>
      <c r="P1057" s="241"/>
      <c r="Q1057" s="193"/>
      <c r="R1057" s="329"/>
    </row>
    <row r="1058" spans="11:18" ht="23.25" x14ac:dyDescent="0.2">
      <c r="K1058" s="137"/>
      <c r="L1058" s="35"/>
      <c r="M1058" s="25"/>
      <c r="N1058" s="130"/>
      <c r="O1058" s="124"/>
      <c r="P1058" s="241"/>
      <c r="Q1058" s="193"/>
      <c r="R1058" s="329"/>
    </row>
    <row r="1059" spans="11:18" ht="23.25" x14ac:dyDescent="0.2">
      <c r="K1059" s="137"/>
      <c r="L1059" s="35"/>
      <c r="M1059" s="25"/>
      <c r="N1059" s="130"/>
      <c r="O1059" s="124"/>
      <c r="P1059" s="241"/>
      <c r="Q1059" s="193"/>
      <c r="R1059" s="329"/>
    </row>
    <row r="1060" spans="11:18" ht="23.25" x14ac:dyDescent="0.2">
      <c r="K1060" s="137"/>
      <c r="L1060" s="35"/>
      <c r="M1060" s="25"/>
      <c r="N1060" s="130"/>
      <c r="O1060" s="124"/>
      <c r="P1060" s="241"/>
      <c r="Q1060" s="193"/>
      <c r="R1060" s="329"/>
    </row>
    <row r="1061" spans="11:18" ht="23.25" x14ac:dyDescent="0.2">
      <c r="K1061" s="137"/>
      <c r="L1061" s="35"/>
      <c r="M1061" s="25"/>
      <c r="N1061" s="130"/>
      <c r="O1061" s="124"/>
      <c r="P1061" s="241"/>
      <c r="Q1061" s="193"/>
      <c r="R1061" s="329"/>
    </row>
    <row r="1062" spans="11:18" ht="23.25" x14ac:dyDescent="0.2">
      <c r="K1062" s="137"/>
      <c r="L1062" s="35"/>
      <c r="M1062" s="25"/>
      <c r="N1062" s="130"/>
      <c r="O1062" s="124"/>
      <c r="P1062" s="241"/>
      <c r="Q1062" s="193"/>
      <c r="R1062" s="329"/>
    </row>
    <row r="1063" spans="11:18" ht="23.25" x14ac:dyDescent="0.2">
      <c r="K1063" s="137"/>
      <c r="L1063" s="35"/>
      <c r="M1063" s="139"/>
      <c r="N1063" s="130"/>
      <c r="O1063" s="124"/>
      <c r="P1063" s="241"/>
      <c r="Q1063" s="193"/>
      <c r="R1063" s="329"/>
    </row>
    <row r="1064" spans="11:18" ht="18.75" x14ac:dyDescent="0.2">
      <c r="K1064" s="135"/>
      <c r="L1064" s="242"/>
      <c r="M1064" s="118"/>
      <c r="N1064" s="165"/>
      <c r="O1064" s="136"/>
      <c r="P1064" s="241"/>
      <c r="Q1064" s="193"/>
      <c r="R1064" s="329"/>
    </row>
    <row r="1065" spans="11:18" ht="18.75" x14ac:dyDescent="0.2">
      <c r="K1065" s="77"/>
      <c r="L1065" s="198"/>
      <c r="M1065" s="111"/>
      <c r="N1065" s="100"/>
      <c r="O1065" s="95"/>
      <c r="P1065" s="241"/>
      <c r="Q1065" s="193"/>
      <c r="R1065" s="329"/>
    </row>
    <row r="1066" spans="11:18" x14ac:dyDescent="0.2">
      <c r="K1066" s="233"/>
      <c r="L1066" s="232"/>
      <c r="M1066" s="233"/>
      <c r="N1066" s="234"/>
      <c r="O1066" s="232"/>
      <c r="P1066" s="231"/>
      <c r="Q1066" s="193"/>
      <c r="R1066" s="329"/>
    </row>
    <row r="1067" spans="11:18" ht="23.25" x14ac:dyDescent="0.2">
      <c r="K1067" s="77"/>
      <c r="L1067" s="45"/>
      <c r="M1067" s="111"/>
      <c r="N1067" s="104"/>
      <c r="O1067" s="97"/>
      <c r="P1067" s="231"/>
      <c r="Q1067" s="193"/>
      <c r="R1067" s="329"/>
    </row>
    <row r="1068" spans="11:18" ht="23.25" x14ac:dyDescent="0.2">
      <c r="K1068" s="77"/>
      <c r="L1068" s="45"/>
      <c r="M1068" s="111"/>
      <c r="N1068" s="104"/>
      <c r="O1068" s="97"/>
      <c r="P1068" s="231"/>
      <c r="Q1068" s="193"/>
      <c r="R1068" s="329"/>
    </row>
    <row r="1069" spans="11:18" ht="23.25" x14ac:dyDescent="0.2">
      <c r="K1069" s="77"/>
      <c r="L1069" s="45"/>
      <c r="M1069" s="25"/>
      <c r="N1069" s="104"/>
      <c r="O1069" s="97"/>
      <c r="P1069" s="231"/>
      <c r="Q1069" s="193"/>
      <c r="R1069" s="329"/>
    </row>
    <row r="1070" spans="11:18" ht="21" x14ac:dyDescent="0.3">
      <c r="K1070" s="77"/>
      <c r="L1070" s="25"/>
      <c r="M1070" s="25"/>
      <c r="N1070" s="195"/>
      <c r="O1070" s="97"/>
      <c r="P1070" s="231"/>
      <c r="Q1070" s="193"/>
      <c r="R1070" s="329"/>
    </row>
    <row r="1071" spans="11:18" ht="21" x14ac:dyDescent="0.3">
      <c r="K1071" s="77"/>
      <c r="L1071" s="25"/>
      <c r="M1071" s="25"/>
      <c r="N1071" s="195"/>
      <c r="O1071" s="97"/>
      <c r="P1071" s="231"/>
      <c r="Q1071" s="193"/>
      <c r="R1071" s="329"/>
    </row>
    <row r="1072" spans="11:18" ht="21" x14ac:dyDescent="0.3">
      <c r="K1072" s="77"/>
      <c r="L1072" s="25"/>
      <c r="M1072" s="25"/>
      <c r="N1072" s="195"/>
      <c r="O1072" s="97"/>
      <c r="P1072" s="231"/>
      <c r="Q1072" s="193"/>
      <c r="R1072" s="329"/>
    </row>
    <row r="1073" spans="11:18" ht="21" x14ac:dyDescent="0.3">
      <c r="K1073" s="77"/>
      <c r="L1073" s="25"/>
      <c r="M1073" s="25"/>
      <c r="N1073" s="195"/>
      <c r="O1073" s="97"/>
      <c r="P1073" s="231"/>
      <c r="Q1073" s="193"/>
      <c r="R1073" s="329"/>
    </row>
    <row r="1074" spans="11:18" ht="21" x14ac:dyDescent="0.3">
      <c r="K1074" s="77"/>
      <c r="L1074" s="25"/>
      <c r="M1074" s="25"/>
      <c r="N1074" s="195"/>
      <c r="O1074" s="97"/>
      <c r="P1074" s="231"/>
      <c r="Q1074" s="193"/>
      <c r="R1074" s="329"/>
    </row>
    <row r="1075" spans="11:18" ht="21" x14ac:dyDescent="0.3">
      <c r="K1075" s="77"/>
      <c r="L1075" s="25"/>
      <c r="M1075" s="25"/>
      <c r="N1075" s="195"/>
      <c r="O1075" s="97"/>
      <c r="P1075" s="231"/>
      <c r="Q1075" s="193"/>
      <c r="R1075" s="329"/>
    </row>
    <row r="1076" spans="11:18" ht="21" x14ac:dyDescent="0.3">
      <c r="K1076" s="77"/>
      <c r="L1076" s="25"/>
      <c r="M1076" s="25"/>
      <c r="N1076" s="195"/>
      <c r="O1076" s="97"/>
      <c r="P1076" s="231"/>
      <c r="Q1076" s="193"/>
      <c r="R1076" s="329"/>
    </row>
    <row r="1077" spans="11:18" ht="23.25" x14ac:dyDescent="0.2">
      <c r="K1077" s="131"/>
      <c r="L1077" s="25"/>
      <c r="M1077" s="25"/>
      <c r="N1077" s="130"/>
      <c r="O1077" s="124"/>
      <c r="P1077" s="231"/>
      <c r="Q1077" s="193"/>
      <c r="R1077" s="329"/>
    </row>
    <row r="1078" spans="11:18" ht="23.25" x14ac:dyDescent="0.2">
      <c r="K1078" s="131"/>
      <c r="L1078" s="25"/>
      <c r="M1078" s="25"/>
      <c r="N1078" s="130"/>
      <c r="O1078" s="124"/>
      <c r="P1078" s="231"/>
      <c r="Q1078" s="193"/>
      <c r="R1078" s="329"/>
    </row>
    <row r="1079" spans="11:18" ht="23.25" x14ac:dyDescent="0.2">
      <c r="K1079" s="131"/>
      <c r="L1079" s="25"/>
      <c r="M1079" s="197"/>
      <c r="N1079" s="130"/>
      <c r="O1079" s="124"/>
      <c r="P1079" s="231"/>
      <c r="Q1079" s="193"/>
      <c r="R1079" s="329"/>
    </row>
    <row r="1080" spans="11:18" ht="23.25" x14ac:dyDescent="0.2">
      <c r="K1080" s="131"/>
      <c r="L1080" s="25"/>
      <c r="M1080" s="25"/>
      <c r="N1080" s="130"/>
      <c r="O1080" s="124"/>
      <c r="P1080" s="231"/>
      <c r="Q1080" s="193"/>
      <c r="R1080" s="329"/>
    </row>
    <row r="1081" spans="11:18" ht="23.25" x14ac:dyDescent="0.2">
      <c r="K1081" s="131"/>
      <c r="L1081" s="25"/>
      <c r="M1081" s="25"/>
      <c r="N1081" s="130"/>
      <c r="O1081" s="124"/>
      <c r="P1081" s="231"/>
      <c r="Q1081" s="193"/>
      <c r="R1081" s="329"/>
    </row>
    <row r="1082" spans="11:18" ht="23.25" x14ac:dyDescent="0.2">
      <c r="K1082" s="131"/>
      <c r="L1082" s="25"/>
      <c r="M1082" s="25"/>
      <c r="N1082" s="130"/>
      <c r="O1082" s="124"/>
      <c r="P1082" s="231"/>
      <c r="Q1082" s="193"/>
      <c r="R1082" s="329"/>
    </row>
    <row r="1083" spans="11:18" ht="23.25" x14ac:dyDescent="0.2">
      <c r="K1083" s="131"/>
      <c r="L1083" s="25"/>
      <c r="M1083" s="25"/>
      <c r="N1083" s="130"/>
      <c r="O1083" s="124"/>
      <c r="P1083" s="231"/>
      <c r="Q1083" s="193"/>
      <c r="R1083" s="329"/>
    </row>
    <row r="1084" spans="11:18" ht="23.25" x14ac:dyDescent="0.2">
      <c r="K1084" s="131"/>
      <c r="L1084" s="25"/>
      <c r="M1084" s="25"/>
      <c r="N1084" s="130"/>
      <c r="O1084" s="124"/>
      <c r="P1084" s="231"/>
      <c r="Q1084" s="193"/>
      <c r="R1084" s="329"/>
    </row>
    <row r="1085" spans="11:18" ht="23.25" x14ac:dyDescent="0.2">
      <c r="K1085" s="131"/>
      <c r="L1085" s="25"/>
      <c r="M1085" s="25"/>
      <c r="N1085" s="130"/>
      <c r="O1085" s="124"/>
      <c r="P1085" s="231"/>
      <c r="Q1085" s="193"/>
      <c r="R1085" s="329"/>
    </row>
    <row r="1086" spans="11:18" ht="23.25" x14ac:dyDescent="0.2">
      <c r="K1086" s="131"/>
      <c r="L1086" s="25"/>
      <c r="M1086" s="25"/>
      <c r="N1086" s="130"/>
      <c r="O1086" s="124"/>
      <c r="P1086" s="231"/>
      <c r="Q1086" s="193"/>
      <c r="R1086" s="329"/>
    </row>
    <row r="1087" spans="11:18" ht="23.25" x14ac:dyDescent="0.2">
      <c r="K1087" s="131"/>
      <c r="L1087" s="25"/>
      <c r="M1087" s="25"/>
      <c r="N1087" s="130"/>
      <c r="O1087" s="124"/>
      <c r="P1087" s="231"/>
      <c r="Q1087" s="193"/>
      <c r="R1087" s="329"/>
    </row>
    <row r="1088" spans="11:18" ht="23.25" x14ac:dyDescent="0.2">
      <c r="K1088" s="131"/>
      <c r="L1088" s="25"/>
      <c r="M1088" s="25"/>
      <c r="N1088" s="130"/>
      <c r="O1088" s="124"/>
      <c r="P1088" s="231"/>
      <c r="Q1088" s="193"/>
      <c r="R1088" s="329"/>
    </row>
    <row r="1089" spans="11:18" ht="23.25" x14ac:dyDescent="0.2">
      <c r="K1089" s="77"/>
      <c r="L1089" s="25"/>
      <c r="M1089" s="25"/>
      <c r="N1089" s="126"/>
      <c r="O1089" s="124"/>
      <c r="P1089" s="231"/>
      <c r="Q1089" s="193"/>
      <c r="R1089" s="329"/>
    </row>
    <row r="1090" spans="11:18" ht="23.25" x14ac:dyDescent="0.2">
      <c r="K1090" s="77"/>
      <c r="L1090" s="25"/>
      <c r="M1090" s="47"/>
      <c r="N1090" s="126"/>
      <c r="O1090" s="124"/>
      <c r="P1090" s="231"/>
      <c r="Q1090" s="193"/>
      <c r="R1090" s="329"/>
    </row>
    <row r="1091" spans="11:18" ht="23.25" x14ac:dyDescent="0.2">
      <c r="K1091" s="77"/>
      <c r="L1091" s="25"/>
      <c r="M1091" s="25"/>
      <c r="N1091" s="126"/>
      <c r="O1091" s="124"/>
      <c r="P1091" s="231"/>
      <c r="Q1091" s="193"/>
      <c r="R1091" s="329"/>
    </row>
    <row r="1092" spans="11:18" ht="23.25" x14ac:dyDescent="0.2">
      <c r="K1092" s="77"/>
      <c r="L1092" s="25"/>
      <c r="M1092" s="25"/>
      <c r="N1092" s="126"/>
      <c r="O1092" s="124"/>
      <c r="P1092" s="231"/>
      <c r="Q1092" s="193"/>
      <c r="R1092" s="329"/>
    </row>
    <row r="1093" spans="11:18" ht="23.25" x14ac:dyDescent="0.2">
      <c r="K1093" s="77"/>
      <c r="L1093" s="25"/>
      <c r="M1093" s="25"/>
      <c r="N1093" s="126"/>
      <c r="O1093" s="124"/>
      <c r="P1093" s="231"/>
      <c r="Q1093" s="193"/>
      <c r="R1093" s="329"/>
    </row>
    <row r="1094" spans="11:18" ht="23.25" x14ac:dyDescent="0.2">
      <c r="K1094" s="77"/>
      <c r="L1094" s="25"/>
      <c r="M1094" s="25"/>
      <c r="N1094" s="126"/>
      <c r="O1094" s="124"/>
      <c r="P1094" s="231"/>
      <c r="Q1094" s="193"/>
      <c r="R1094" s="329"/>
    </row>
    <row r="1095" spans="11:18" ht="23.25" x14ac:dyDescent="0.2">
      <c r="K1095" s="77"/>
      <c r="L1095" s="25"/>
      <c r="M1095" s="25"/>
      <c r="N1095" s="126"/>
      <c r="O1095" s="124"/>
      <c r="P1095" s="231"/>
      <c r="Q1095" s="193"/>
      <c r="R1095" s="329"/>
    </row>
    <row r="1096" spans="11:18" ht="23.25" x14ac:dyDescent="0.2">
      <c r="K1096" s="77"/>
      <c r="L1096" s="25"/>
      <c r="M1096" s="25"/>
      <c r="N1096" s="126"/>
      <c r="O1096" s="124"/>
      <c r="P1096" s="231"/>
      <c r="Q1096" s="193"/>
      <c r="R1096" s="329"/>
    </row>
    <row r="1097" spans="11:18" ht="23.25" x14ac:dyDescent="0.2">
      <c r="K1097" s="77"/>
      <c r="L1097" s="25"/>
      <c r="M1097" s="25"/>
      <c r="N1097" s="126"/>
      <c r="O1097" s="124"/>
      <c r="P1097" s="231"/>
      <c r="Q1097" s="193"/>
      <c r="R1097" s="329"/>
    </row>
    <row r="1098" spans="11:18" ht="23.25" x14ac:dyDescent="0.2">
      <c r="K1098" s="77"/>
      <c r="L1098" s="25"/>
      <c r="M1098" s="25"/>
      <c r="N1098" s="126"/>
      <c r="O1098" s="124"/>
      <c r="P1098" s="231"/>
      <c r="Q1098" s="193"/>
      <c r="R1098" s="329"/>
    </row>
    <row r="1099" spans="11:18" ht="23.25" x14ac:dyDescent="0.2">
      <c r="K1099" s="77"/>
      <c r="L1099" s="25"/>
      <c r="M1099" s="25"/>
      <c r="N1099" s="126"/>
      <c r="O1099" s="124"/>
      <c r="P1099" s="231"/>
      <c r="Q1099" s="193"/>
      <c r="R1099" s="329"/>
    </row>
    <row r="1100" spans="11:18" ht="23.25" x14ac:dyDescent="0.2">
      <c r="K1100" s="77"/>
      <c r="L1100" s="25"/>
      <c r="M1100" s="25"/>
      <c r="N1100" s="126"/>
      <c r="O1100" s="124"/>
      <c r="P1100" s="231"/>
      <c r="Q1100" s="193"/>
      <c r="R1100" s="329"/>
    </row>
    <row r="1101" spans="11:18" ht="23.25" x14ac:dyDescent="0.2">
      <c r="K1101" s="77"/>
      <c r="L1101" s="25"/>
      <c r="M1101" s="25"/>
      <c r="N1101" s="126"/>
      <c r="O1101" s="124"/>
      <c r="P1101" s="231"/>
      <c r="Q1101" s="193"/>
      <c r="R1101" s="329"/>
    </row>
    <row r="1102" spans="11:18" ht="23.25" x14ac:dyDescent="0.2">
      <c r="K1102" s="77"/>
      <c r="L1102" s="25"/>
      <c r="M1102" s="25"/>
      <c r="N1102" s="126"/>
      <c r="O1102" s="124"/>
      <c r="P1102" s="231"/>
      <c r="Q1102" s="193"/>
      <c r="R1102" s="329"/>
    </row>
    <row r="1103" spans="11:18" ht="23.25" x14ac:dyDescent="0.2">
      <c r="K1103" s="77"/>
      <c r="L1103" s="25"/>
      <c r="M1103" s="25"/>
      <c r="N1103" s="126"/>
      <c r="O1103" s="124"/>
      <c r="P1103" s="231"/>
      <c r="Q1103" s="193"/>
      <c r="R1103" s="329"/>
    </row>
    <row r="1104" spans="11:18" ht="23.25" x14ac:dyDescent="0.2">
      <c r="K1104" s="77"/>
      <c r="L1104" s="25"/>
      <c r="M1104" s="25"/>
      <c r="N1104" s="126"/>
      <c r="O1104" s="124"/>
      <c r="P1104" s="231"/>
      <c r="Q1104" s="193"/>
      <c r="R1104" s="329"/>
    </row>
    <row r="1105" spans="11:18" ht="23.25" x14ac:dyDescent="0.2">
      <c r="K1105" s="77"/>
      <c r="L1105" s="25"/>
      <c r="M1105" s="25"/>
      <c r="N1105" s="126"/>
      <c r="O1105" s="124"/>
      <c r="P1105" s="231"/>
      <c r="Q1105" s="193"/>
      <c r="R1105" s="329"/>
    </row>
    <row r="1106" spans="11:18" ht="23.25" x14ac:dyDescent="0.2">
      <c r="K1106" s="77"/>
      <c r="L1106" s="25"/>
      <c r="M1106" s="45"/>
      <c r="N1106" s="126"/>
      <c r="O1106" s="124"/>
      <c r="P1106" s="231"/>
      <c r="Q1106" s="193"/>
      <c r="R1106" s="329"/>
    </row>
    <row r="1107" spans="11:18" ht="23.25" x14ac:dyDescent="0.2">
      <c r="K1107" s="77"/>
      <c r="L1107" s="25"/>
      <c r="M1107" s="25"/>
      <c r="N1107" s="126"/>
      <c r="O1107" s="124"/>
      <c r="P1107" s="231"/>
      <c r="Q1107" s="193"/>
      <c r="R1107" s="329"/>
    </row>
    <row r="1108" spans="11:18" ht="23.25" x14ac:dyDescent="0.2">
      <c r="K1108" s="77"/>
      <c r="L1108" s="25"/>
      <c r="M1108" s="25"/>
      <c r="N1108" s="126"/>
      <c r="O1108" s="124"/>
      <c r="P1108" s="231"/>
      <c r="Q1108" s="193"/>
      <c r="R1108" s="329"/>
    </row>
    <row r="1109" spans="11:18" ht="23.25" x14ac:dyDescent="0.2">
      <c r="K1109" s="131"/>
      <c r="L1109" s="25"/>
      <c r="M1109" s="25"/>
      <c r="N1109" s="126"/>
      <c r="O1109" s="124"/>
      <c r="P1109" s="231"/>
      <c r="Q1109" s="193"/>
      <c r="R1109" s="329"/>
    </row>
    <row r="1110" spans="11:18" ht="23.25" x14ac:dyDescent="0.2">
      <c r="K1110" s="77"/>
      <c r="L1110" s="25"/>
      <c r="M1110" s="25"/>
      <c r="N1110" s="126"/>
      <c r="O1110" s="124"/>
      <c r="P1110" s="231"/>
      <c r="Q1110" s="193"/>
      <c r="R1110" s="329"/>
    </row>
    <row r="1111" spans="11:18" ht="23.25" x14ac:dyDescent="0.2">
      <c r="K1111" s="77"/>
      <c r="L1111" s="25"/>
      <c r="M1111" s="25"/>
      <c r="N1111" s="126"/>
      <c r="O1111" s="124"/>
      <c r="P1111" s="231"/>
      <c r="Q1111" s="193"/>
      <c r="R1111" s="329"/>
    </row>
    <row r="1112" spans="11:18" ht="23.25" x14ac:dyDescent="0.2">
      <c r="K1112" s="77"/>
      <c r="L1112" s="25"/>
      <c r="M1112" s="25"/>
      <c r="N1112" s="126"/>
      <c r="O1112" s="124"/>
      <c r="P1112" s="231"/>
      <c r="Q1112" s="193"/>
      <c r="R1112" s="329"/>
    </row>
    <row r="1113" spans="11:18" ht="23.25" x14ac:dyDescent="0.2">
      <c r="K1113" s="77"/>
      <c r="L1113" s="25"/>
      <c r="M1113" s="47"/>
      <c r="N1113" s="126"/>
      <c r="O1113" s="124"/>
      <c r="P1113" s="231"/>
      <c r="Q1113" s="193"/>
      <c r="R1113" s="329"/>
    </row>
    <row r="1114" spans="11:18" ht="23.25" x14ac:dyDescent="0.2">
      <c r="K1114" s="77"/>
      <c r="L1114" s="25"/>
      <c r="M1114" s="45"/>
      <c r="N1114" s="126"/>
      <c r="O1114" s="124"/>
      <c r="P1114" s="231"/>
      <c r="Q1114" s="193"/>
      <c r="R1114" s="329"/>
    </row>
    <row r="1115" spans="11:18" ht="23.25" x14ac:dyDescent="0.2">
      <c r="K1115" s="77"/>
      <c r="L1115" s="25"/>
      <c r="M1115" s="25"/>
      <c r="N1115" s="126"/>
      <c r="O1115" s="124"/>
      <c r="P1115" s="231"/>
      <c r="Q1115" s="193"/>
      <c r="R1115" s="329"/>
    </row>
    <row r="1116" spans="11:18" ht="23.25" x14ac:dyDescent="0.2">
      <c r="K1116" s="77"/>
      <c r="L1116" s="111"/>
      <c r="M1116" s="209"/>
      <c r="N1116" s="130"/>
      <c r="O1116" s="124"/>
      <c r="P1116" s="231"/>
      <c r="Q1116" s="193"/>
      <c r="R1116" s="329"/>
    </row>
    <row r="1117" spans="11:18" ht="23.25" x14ac:dyDescent="0.2">
      <c r="K1117" s="77"/>
      <c r="L1117" s="111"/>
      <c r="M1117" s="69"/>
      <c r="N1117" s="130"/>
      <c r="O1117" s="124"/>
      <c r="P1117" s="231"/>
      <c r="Q1117" s="193"/>
      <c r="R1117" s="329"/>
    </row>
    <row r="1118" spans="11:18" ht="23.25" x14ac:dyDescent="0.2">
      <c r="K1118" s="77"/>
      <c r="L1118" s="111"/>
      <c r="M1118" s="25"/>
      <c r="N1118" s="130"/>
      <c r="O1118" s="124"/>
      <c r="P1118" s="231"/>
      <c r="Q1118" s="193"/>
      <c r="R1118" s="329"/>
    </row>
    <row r="1119" spans="11:18" ht="23.25" x14ac:dyDescent="0.2">
      <c r="K1119" s="77"/>
      <c r="L1119" s="111"/>
      <c r="M1119" s="73"/>
      <c r="N1119" s="130"/>
      <c r="O1119" s="124"/>
      <c r="P1119" s="231"/>
      <c r="Q1119" s="193"/>
      <c r="R1119" s="329"/>
    </row>
    <row r="1120" spans="11:18" ht="23.25" x14ac:dyDescent="0.2">
      <c r="K1120" s="77"/>
      <c r="L1120" s="111"/>
      <c r="M1120" s="25"/>
      <c r="N1120" s="130"/>
      <c r="O1120" s="124"/>
      <c r="P1120" s="231"/>
      <c r="Q1120" s="193"/>
      <c r="R1120" s="329"/>
    </row>
    <row r="1121" spans="11:18" ht="23.25" x14ac:dyDescent="0.2">
      <c r="K1121" s="77"/>
      <c r="L1121" s="111"/>
      <c r="M1121" s="25"/>
      <c r="N1121" s="130"/>
      <c r="O1121" s="124"/>
      <c r="P1121" s="231"/>
      <c r="Q1121" s="193"/>
      <c r="R1121" s="329"/>
    </row>
    <row r="1122" spans="11:18" ht="23.25" x14ac:dyDescent="0.2">
      <c r="K1122" s="77"/>
      <c r="L1122" s="111"/>
      <c r="M1122" s="25"/>
      <c r="N1122" s="130"/>
      <c r="O1122" s="124"/>
      <c r="P1122" s="231"/>
      <c r="Q1122" s="193"/>
      <c r="R1122" s="329"/>
    </row>
    <row r="1123" spans="11:18" ht="23.25" x14ac:dyDescent="0.2">
      <c r="K1123" s="77"/>
      <c r="L1123" s="111"/>
      <c r="M1123" s="47"/>
      <c r="N1123" s="130"/>
      <c r="O1123" s="124"/>
      <c r="P1123" s="231"/>
      <c r="Q1123" s="193"/>
      <c r="R1123" s="329"/>
    </row>
    <row r="1124" spans="11:18" ht="23.25" x14ac:dyDescent="0.2">
      <c r="K1124" s="132"/>
      <c r="L1124" s="143"/>
      <c r="M1124" s="73"/>
      <c r="N1124" s="144"/>
      <c r="O1124" s="134"/>
      <c r="P1124" s="241"/>
      <c r="Q1124" s="193"/>
      <c r="R1124" s="329"/>
    </row>
    <row r="1125" spans="11:18" ht="23.25" x14ac:dyDescent="0.2">
      <c r="K1125" s="137"/>
      <c r="L1125" s="25"/>
      <c r="M1125" s="35"/>
      <c r="N1125" s="130"/>
      <c r="O1125" s="124"/>
      <c r="P1125" s="241"/>
      <c r="Q1125" s="193"/>
      <c r="R1125" s="329"/>
    </row>
    <row r="1126" spans="11:18" ht="23.25" x14ac:dyDescent="0.2">
      <c r="K1126" s="137"/>
      <c r="L1126" s="25"/>
      <c r="M1126" s="35"/>
      <c r="N1126" s="130"/>
      <c r="O1126" s="124"/>
      <c r="P1126" s="241"/>
      <c r="Q1126" s="193"/>
      <c r="R1126" s="329"/>
    </row>
    <row r="1127" spans="11:18" ht="23.25" x14ac:dyDescent="0.2">
      <c r="K1127" s="137"/>
      <c r="L1127" s="25"/>
      <c r="M1127" s="25"/>
      <c r="N1127" s="130"/>
      <c r="O1127" s="124"/>
      <c r="P1127" s="241"/>
      <c r="Q1127" s="193"/>
      <c r="R1127" s="329"/>
    </row>
    <row r="1128" spans="11:18" ht="23.25" x14ac:dyDescent="0.2">
      <c r="K1128" s="137"/>
      <c r="L1128" s="25"/>
      <c r="M1128" s="47"/>
      <c r="N1128" s="130"/>
      <c r="O1128" s="142"/>
      <c r="P1128" s="241"/>
      <c r="Q1128" s="193"/>
      <c r="R1128" s="329"/>
    </row>
    <row r="1129" spans="11:18" ht="23.25" x14ac:dyDescent="0.2">
      <c r="K1129" s="137"/>
      <c r="L1129" s="25"/>
      <c r="M1129" s="47"/>
      <c r="N1129" s="130"/>
      <c r="O1129" s="124"/>
      <c r="P1129" s="241"/>
      <c r="Q1129" s="193"/>
      <c r="R1129" s="329"/>
    </row>
    <row r="1130" spans="11:18" ht="23.25" x14ac:dyDescent="0.2">
      <c r="K1130" s="137"/>
      <c r="L1130" s="25"/>
      <c r="M1130" s="25"/>
      <c r="N1130" s="130"/>
      <c r="O1130" s="124"/>
      <c r="P1130" s="241"/>
      <c r="Q1130" s="193"/>
      <c r="R1130" s="329"/>
    </row>
    <row r="1131" spans="11:18" ht="23.25" x14ac:dyDescent="0.2">
      <c r="K1131" s="137"/>
      <c r="L1131" s="25"/>
      <c r="M1131" s="218"/>
      <c r="N1131" s="130"/>
      <c r="O1131" s="124"/>
      <c r="P1131" s="241"/>
      <c r="Q1131" s="193"/>
      <c r="R1131" s="329"/>
    </row>
    <row r="1132" spans="11:18" ht="23.25" x14ac:dyDescent="0.2">
      <c r="K1132" s="137"/>
      <c r="L1132" s="25"/>
      <c r="M1132" s="25"/>
      <c r="N1132" s="130"/>
      <c r="O1132" s="124"/>
      <c r="P1132" s="241"/>
      <c r="Q1132" s="193"/>
      <c r="R1132" s="329"/>
    </row>
    <row r="1133" spans="11:18" ht="23.25" x14ac:dyDescent="0.2">
      <c r="K1133" s="156"/>
      <c r="L1133" s="73"/>
      <c r="M1133" s="73"/>
      <c r="N1133" s="144"/>
      <c r="O1133" s="124"/>
      <c r="P1133" s="243"/>
      <c r="Q1133" s="193"/>
      <c r="R1133" s="329"/>
    </row>
    <row r="1134" spans="11:18" ht="23.25" x14ac:dyDescent="0.2">
      <c r="K1134" s="137"/>
      <c r="L1134" s="73"/>
      <c r="M1134" s="25"/>
      <c r="N1134" s="130"/>
      <c r="O1134" s="244"/>
      <c r="P1134" s="243"/>
      <c r="Q1134" s="193"/>
      <c r="R1134" s="329"/>
    </row>
    <row r="1135" spans="11:18" ht="23.25" x14ac:dyDescent="0.2">
      <c r="K1135" s="137"/>
      <c r="L1135" s="73"/>
      <c r="M1135" s="25"/>
      <c r="N1135" s="130"/>
      <c r="O1135" s="124"/>
      <c r="P1135" s="241"/>
      <c r="Q1135" s="193"/>
      <c r="R1135" s="329"/>
    </row>
    <row r="1136" spans="11:18" ht="23.25" x14ac:dyDescent="0.2">
      <c r="K1136" s="137"/>
      <c r="L1136" s="73"/>
      <c r="M1136" s="25"/>
      <c r="N1136" s="130"/>
      <c r="O1136" s="124"/>
      <c r="P1136" s="241"/>
      <c r="Q1136" s="193"/>
      <c r="R1136" s="329"/>
    </row>
    <row r="1137" spans="11:18" ht="23.25" x14ac:dyDescent="0.2">
      <c r="K1137" s="137"/>
      <c r="L1137" s="73"/>
      <c r="M1137" s="25"/>
      <c r="N1137" s="130"/>
      <c r="O1137" s="124"/>
      <c r="P1137" s="241"/>
      <c r="Q1137" s="193"/>
      <c r="R1137" s="329"/>
    </row>
    <row r="1138" spans="11:18" ht="23.25" x14ac:dyDescent="0.2">
      <c r="K1138" s="156"/>
      <c r="L1138" s="73"/>
      <c r="M1138" s="184"/>
      <c r="N1138" s="144"/>
      <c r="O1138" s="142"/>
      <c r="P1138" s="241"/>
      <c r="Q1138" s="193"/>
      <c r="R1138" s="329"/>
    </row>
    <row r="1139" spans="11:18" ht="23.25" x14ac:dyDescent="0.2">
      <c r="K1139" s="137"/>
      <c r="L1139" s="73"/>
      <c r="M1139" s="25"/>
      <c r="N1139" s="130"/>
      <c r="O1139" s="124"/>
      <c r="P1139" s="241"/>
      <c r="Q1139" s="193"/>
      <c r="R1139" s="329"/>
    </row>
    <row r="1140" spans="11:18" ht="23.25" x14ac:dyDescent="0.2">
      <c r="K1140" s="137"/>
      <c r="L1140" s="73"/>
      <c r="M1140" s="25"/>
      <c r="N1140" s="130"/>
      <c r="O1140" s="124"/>
      <c r="P1140" s="241"/>
      <c r="Q1140" s="193"/>
      <c r="R1140" s="329"/>
    </row>
    <row r="1141" spans="11:18" ht="23.25" x14ac:dyDescent="0.2">
      <c r="K1141" s="137"/>
      <c r="L1141" s="73"/>
      <c r="M1141" s="47"/>
      <c r="N1141" s="130"/>
      <c r="O1141" s="124"/>
      <c r="P1141" s="241"/>
      <c r="Q1141" s="193"/>
      <c r="R1141" s="329"/>
    </row>
    <row r="1142" spans="11:18" ht="23.25" x14ac:dyDescent="0.2">
      <c r="K1142" s="137"/>
      <c r="L1142" s="73"/>
      <c r="M1142" s="73"/>
      <c r="N1142" s="130"/>
      <c r="O1142" s="124"/>
      <c r="P1142" s="241"/>
      <c r="Q1142" s="193"/>
      <c r="R1142" s="329"/>
    </row>
    <row r="1143" spans="11:18" ht="23.25" x14ac:dyDescent="0.2">
      <c r="K1143" s="137"/>
      <c r="L1143" s="128"/>
      <c r="M1143" s="128"/>
      <c r="N1143" s="130"/>
      <c r="O1143" s="124"/>
      <c r="P1143" s="241"/>
      <c r="Q1143" s="193"/>
      <c r="R1143" s="329"/>
    </row>
    <row r="1144" spans="11:18" ht="23.25" x14ac:dyDescent="0.2">
      <c r="K1144" s="137"/>
      <c r="L1144" s="128"/>
      <c r="M1144" s="128"/>
      <c r="N1144" s="130"/>
      <c r="O1144" s="124"/>
      <c r="P1144" s="241"/>
      <c r="Q1144" s="193"/>
      <c r="R1144" s="329"/>
    </row>
    <row r="1145" spans="11:18" ht="23.25" x14ac:dyDescent="0.2">
      <c r="K1145" s="137"/>
      <c r="L1145" s="128"/>
      <c r="M1145" s="128"/>
      <c r="N1145" s="130"/>
      <c r="O1145" s="124"/>
      <c r="P1145" s="241"/>
      <c r="Q1145" s="193"/>
      <c r="R1145" s="329"/>
    </row>
    <row r="1146" spans="11:18" ht="23.25" x14ac:dyDescent="0.2">
      <c r="K1146" s="157"/>
      <c r="L1146" s="158"/>
      <c r="M1146" s="158"/>
      <c r="N1146" s="159"/>
      <c r="O1146" s="160"/>
      <c r="P1146" s="241"/>
      <c r="Q1146" s="193"/>
      <c r="R1146" s="329"/>
    </row>
    <row r="1147" spans="11:18" ht="23.25" x14ac:dyDescent="0.2">
      <c r="K1147" s="137"/>
      <c r="L1147" s="128"/>
      <c r="M1147" s="128"/>
      <c r="N1147" s="130"/>
      <c r="O1147" s="124"/>
      <c r="P1147" s="241"/>
      <c r="Q1147" s="193"/>
      <c r="R1147" s="329"/>
    </row>
    <row r="1148" spans="11:18" x14ac:dyDescent="0.2">
      <c r="K1148" s="245"/>
      <c r="L1148" s="246"/>
      <c r="M1148" s="245"/>
      <c r="N1148" s="247"/>
      <c r="O1148" s="246"/>
      <c r="P1148" s="241"/>
      <c r="Q1148" s="193"/>
      <c r="R1148" s="329"/>
    </row>
    <row r="1149" spans="11:18" ht="23.25" x14ac:dyDescent="0.2">
      <c r="K1149" s="77"/>
      <c r="L1149" s="35"/>
      <c r="M1149" s="111"/>
      <c r="N1149" s="104"/>
      <c r="O1149" s="97"/>
      <c r="P1149" s="241"/>
      <c r="Q1149" s="193"/>
      <c r="R1149" s="329"/>
    </row>
    <row r="1150" spans="11:18" ht="23.25" x14ac:dyDescent="0.2">
      <c r="K1150" s="77"/>
      <c r="L1150" s="35"/>
      <c r="M1150" s="111"/>
      <c r="N1150" s="104"/>
      <c r="O1150" s="97"/>
      <c r="P1150" s="231"/>
      <c r="Q1150" s="193"/>
      <c r="R1150" s="329"/>
    </row>
    <row r="1151" spans="11:18" ht="20.25" x14ac:dyDescent="0.3">
      <c r="K1151" s="77"/>
      <c r="L1151" s="35"/>
      <c r="M1151" s="25"/>
      <c r="N1151" s="195"/>
      <c r="O1151" s="196"/>
      <c r="P1151" s="231"/>
      <c r="Q1151" s="193"/>
      <c r="R1151" s="329"/>
    </row>
    <row r="1152" spans="11:18" ht="20.25" x14ac:dyDescent="0.3">
      <c r="K1152" s="77"/>
      <c r="L1152" s="35"/>
      <c r="M1152" s="25"/>
      <c r="N1152" s="195"/>
      <c r="O1152" s="196"/>
      <c r="P1152" s="231"/>
      <c r="Q1152" s="193"/>
      <c r="R1152" s="329"/>
    </row>
    <row r="1153" spans="11:18" ht="23.25" x14ac:dyDescent="0.2">
      <c r="K1153" s="77"/>
      <c r="L1153" s="35"/>
      <c r="M1153" s="25"/>
      <c r="N1153" s="130"/>
      <c r="O1153" s="124"/>
      <c r="P1153" s="231"/>
      <c r="Q1153" s="193"/>
      <c r="R1153" s="329"/>
    </row>
    <row r="1154" spans="11:18" ht="23.25" x14ac:dyDescent="0.2">
      <c r="K1154" s="77"/>
      <c r="L1154" s="35"/>
      <c r="M1154" s="25"/>
      <c r="N1154" s="130"/>
      <c r="O1154" s="124"/>
      <c r="P1154" s="231"/>
      <c r="Q1154" s="193"/>
      <c r="R1154" s="329"/>
    </row>
    <row r="1155" spans="11:18" ht="23.25" x14ac:dyDescent="0.2">
      <c r="K1155" s="77"/>
      <c r="L1155" s="35"/>
      <c r="M1155" s="25"/>
      <c r="N1155" s="130"/>
      <c r="O1155" s="124"/>
      <c r="P1155" s="231"/>
      <c r="Q1155" s="193"/>
      <c r="R1155" s="329"/>
    </row>
    <row r="1156" spans="11:18" ht="23.25" x14ac:dyDescent="0.2">
      <c r="K1156" s="77"/>
      <c r="L1156" s="35"/>
      <c r="M1156" s="25"/>
      <c r="N1156" s="130"/>
      <c r="O1156" s="124"/>
      <c r="P1156" s="231"/>
      <c r="Q1156" s="193"/>
      <c r="R1156" s="329"/>
    </row>
    <row r="1157" spans="11:18" ht="23.25" x14ac:dyDescent="0.2">
      <c r="K1157" s="77"/>
      <c r="L1157" s="35"/>
      <c r="M1157" s="25"/>
      <c r="N1157" s="130"/>
      <c r="O1157" s="124"/>
      <c r="P1157" s="231"/>
      <c r="Q1157" s="193"/>
      <c r="R1157" s="329"/>
    </row>
    <row r="1158" spans="11:18" ht="23.25" x14ac:dyDescent="0.2">
      <c r="K1158" s="77"/>
      <c r="L1158" s="35"/>
      <c r="M1158" s="25"/>
      <c r="N1158" s="130"/>
      <c r="O1158" s="124"/>
      <c r="P1158" s="231"/>
      <c r="Q1158" s="193"/>
      <c r="R1158" s="329"/>
    </row>
    <row r="1159" spans="11:18" ht="23.25" x14ac:dyDescent="0.2">
      <c r="K1159" s="77"/>
      <c r="L1159" s="35"/>
      <c r="M1159" s="25"/>
      <c r="N1159" s="130"/>
      <c r="O1159" s="124"/>
      <c r="P1159" s="231"/>
      <c r="Q1159" s="193"/>
      <c r="R1159" s="329"/>
    </row>
    <row r="1160" spans="11:18" ht="23.25" x14ac:dyDescent="0.2">
      <c r="K1160" s="77"/>
      <c r="L1160" s="35"/>
      <c r="M1160" s="25"/>
      <c r="N1160" s="130"/>
      <c r="O1160" s="124"/>
      <c r="P1160" s="231"/>
      <c r="Q1160" s="193"/>
      <c r="R1160" s="329"/>
    </row>
    <row r="1161" spans="11:18" ht="23.25" x14ac:dyDescent="0.2">
      <c r="K1161" s="77"/>
      <c r="L1161" s="35"/>
      <c r="M1161" s="25"/>
      <c r="N1161" s="126"/>
      <c r="O1161" s="124"/>
      <c r="P1161" s="231"/>
      <c r="Q1161" s="193"/>
      <c r="R1161" s="329"/>
    </row>
    <row r="1162" spans="11:18" ht="23.25" x14ac:dyDescent="0.2">
      <c r="K1162" s="77"/>
      <c r="L1162" s="35"/>
      <c r="M1162" s="25"/>
      <c r="N1162" s="126"/>
      <c r="O1162" s="124"/>
      <c r="P1162" s="231"/>
      <c r="Q1162" s="193"/>
      <c r="R1162" s="329"/>
    </row>
    <row r="1163" spans="11:18" ht="23.25" x14ac:dyDescent="0.2">
      <c r="K1163" s="77"/>
      <c r="L1163" s="35"/>
      <c r="M1163" s="25"/>
      <c r="N1163" s="126"/>
      <c r="O1163" s="124"/>
      <c r="P1163" s="231"/>
      <c r="Q1163" s="193"/>
      <c r="R1163" s="329"/>
    </row>
    <row r="1164" spans="11:18" ht="23.25" x14ac:dyDescent="0.2">
      <c r="K1164" s="77"/>
      <c r="L1164" s="35"/>
      <c r="M1164" s="22"/>
      <c r="N1164" s="126"/>
      <c r="O1164" s="124"/>
      <c r="P1164" s="231"/>
      <c r="Q1164" s="193"/>
      <c r="R1164" s="329"/>
    </row>
    <row r="1165" spans="11:18" ht="23.25" x14ac:dyDescent="0.2">
      <c r="K1165" s="77"/>
      <c r="L1165" s="35"/>
      <c r="M1165" s="25"/>
      <c r="N1165" s="126"/>
      <c r="O1165" s="124"/>
      <c r="P1165" s="231"/>
      <c r="Q1165" s="193"/>
      <c r="R1165" s="329"/>
    </row>
    <row r="1166" spans="11:18" ht="23.25" x14ac:dyDescent="0.2">
      <c r="K1166" s="77"/>
      <c r="L1166" s="35"/>
      <c r="M1166" s="25"/>
      <c r="N1166" s="126"/>
      <c r="O1166" s="124"/>
      <c r="P1166" s="231"/>
      <c r="Q1166" s="193"/>
      <c r="R1166" s="329"/>
    </row>
    <row r="1167" spans="11:18" ht="23.25" x14ac:dyDescent="0.2">
      <c r="K1167" s="77"/>
      <c r="L1167" s="35"/>
      <c r="M1167" s="218"/>
      <c r="N1167" s="126"/>
      <c r="O1167" s="124"/>
      <c r="P1167" s="231"/>
      <c r="Q1167" s="193"/>
      <c r="R1167" s="329"/>
    </row>
    <row r="1168" spans="11:18" ht="23.25" x14ac:dyDescent="0.2">
      <c r="K1168" s="77"/>
      <c r="L1168" s="35"/>
      <c r="M1168" s="25"/>
      <c r="N1168" s="126"/>
      <c r="O1168" s="124"/>
      <c r="P1168" s="231"/>
      <c r="Q1168" s="193"/>
      <c r="R1168" s="329"/>
    </row>
    <row r="1169" spans="11:18" ht="23.25" x14ac:dyDescent="0.2">
      <c r="K1169" s="77"/>
      <c r="L1169" s="35"/>
      <c r="M1169" s="25"/>
      <c r="N1169" s="126"/>
      <c r="O1169" s="124"/>
      <c r="P1169" s="231"/>
      <c r="Q1169" s="193"/>
      <c r="R1169" s="329"/>
    </row>
    <row r="1170" spans="11:18" ht="23.25" x14ac:dyDescent="0.2">
      <c r="K1170" s="77"/>
      <c r="L1170" s="35"/>
      <c r="M1170" s="25"/>
      <c r="N1170" s="126"/>
      <c r="O1170" s="124"/>
      <c r="P1170" s="231"/>
      <c r="Q1170" s="193"/>
      <c r="R1170" s="329"/>
    </row>
    <row r="1171" spans="11:18" ht="23.25" x14ac:dyDescent="0.2">
      <c r="K1171" s="77"/>
      <c r="L1171" s="35"/>
      <c r="M1171" s="25"/>
      <c r="N1171" s="130"/>
      <c r="O1171" s="124"/>
      <c r="P1171" s="231"/>
      <c r="Q1171" s="193"/>
      <c r="R1171" s="329"/>
    </row>
    <row r="1172" spans="11:18" ht="23.25" x14ac:dyDescent="0.2">
      <c r="K1172" s="77"/>
      <c r="L1172" s="35"/>
      <c r="M1172" s="25"/>
      <c r="N1172" s="126"/>
      <c r="O1172" s="124"/>
      <c r="P1172" s="231"/>
      <c r="Q1172" s="193"/>
      <c r="R1172" s="329"/>
    </row>
    <row r="1173" spans="11:18" ht="23.25" x14ac:dyDescent="0.2">
      <c r="K1173" s="77"/>
      <c r="L1173" s="35"/>
      <c r="M1173" s="25"/>
      <c r="N1173" s="126"/>
      <c r="O1173" s="124"/>
      <c r="P1173" s="231"/>
      <c r="Q1173" s="193"/>
      <c r="R1173" s="329"/>
    </row>
    <row r="1174" spans="11:18" ht="23.25" x14ac:dyDescent="0.2">
      <c r="K1174" s="77"/>
      <c r="L1174" s="35"/>
      <c r="M1174" s="45"/>
      <c r="N1174" s="126"/>
      <c r="O1174" s="124"/>
      <c r="P1174" s="231"/>
      <c r="Q1174" s="193"/>
      <c r="R1174" s="329"/>
    </row>
    <row r="1175" spans="11:18" ht="23.25" x14ac:dyDescent="0.2">
      <c r="K1175" s="77"/>
      <c r="L1175" s="35"/>
      <c r="M1175" s="25"/>
      <c r="N1175" s="126"/>
      <c r="O1175" s="124"/>
      <c r="P1175" s="231"/>
      <c r="Q1175" s="193"/>
      <c r="R1175" s="329"/>
    </row>
    <row r="1176" spans="11:18" ht="23.25" x14ac:dyDescent="0.2">
      <c r="K1176" s="77"/>
      <c r="L1176" s="35"/>
      <c r="M1176" s="25"/>
      <c r="N1176" s="130"/>
      <c r="O1176" s="124"/>
      <c r="P1176" s="231"/>
      <c r="Q1176" s="193"/>
      <c r="R1176" s="329"/>
    </row>
    <row r="1177" spans="11:18" ht="23.25" x14ac:dyDescent="0.2">
      <c r="K1177" s="77"/>
      <c r="L1177" s="35"/>
      <c r="M1177" s="25"/>
      <c r="N1177" s="130"/>
      <c r="O1177" s="124"/>
      <c r="P1177" s="231"/>
      <c r="Q1177" s="193"/>
      <c r="R1177" s="329"/>
    </row>
    <row r="1178" spans="11:18" ht="23.25" x14ac:dyDescent="0.2">
      <c r="K1178" s="77"/>
      <c r="L1178" s="35"/>
      <c r="M1178" s="218"/>
      <c r="N1178" s="130"/>
      <c r="O1178" s="124"/>
      <c r="P1178" s="231"/>
      <c r="Q1178" s="193"/>
      <c r="R1178" s="329"/>
    </row>
    <row r="1179" spans="11:18" ht="23.25" x14ac:dyDescent="0.2">
      <c r="K1179" s="77"/>
      <c r="L1179" s="35"/>
      <c r="M1179" s="25"/>
      <c r="N1179" s="130"/>
      <c r="O1179" s="124"/>
      <c r="P1179" s="231"/>
      <c r="Q1179" s="193"/>
      <c r="R1179" s="329"/>
    </row>
    <row r="1180" spans="11:18" ht="23.25" x14ac:dyDescent="0.2">
      <c r="K1180" s="77"/>
      <c r="L1180" s="35"/>
      <c r="M1180" s="45"/>
      <c r="N1180" s="130"/>
      <c r="O1180" s="124"/>
      <c r="P1180" s="231"/>
      <c r="Q1180" s="193"/>
      <c r="R1180" s="329"/>
    </row>
    <row r="1181" spans="11:18" ht="23.25" x14ac:dyDescent="0.2">
      <c r="K1181" s="77"/>
      <c r="L1181" s="35"/>
      <c r="M1181" s="35"/>
      <c r="N1181" s="130"/>
      <c r="O1181" s="124"/>
      <c r="P1181" s="231"/>
      <c r="Q1181" s="193"/>
      <c r="R1181" s="329"/>
    </row>
    <row r="1182" spans="11:18" ht="23.25" x14ac:dyDescent="0.2">
      <c r="K1182" s="77"/>
      <c r="L1182" s="35"/>
      <c r="M1182" s="72"/>
      <c r="N1182" s="130"/>
      <c r="O1182" s="124"/>
      <c r="P1182" s="231"/>
      <c r="Q1182" s="193"/>
      <c r="R1182" s="329"/>
    </row>
    <row r="1183" spans="11:18" ht="23.25" x14ac:dyDescent="0.2">
      <c r="K1183" s="77"/>
      <c r="L1183" s="35"/>
      <c r="M1183" s="25"/>
      <c r="N1183" s="130"/>
      <c r="O1183" s="124"/>
      <c r="P1183" s="231"/>
      <c r="Q1183" s="193"/>
      <c r="R1183" s="329"/>
    </row>
    <row r="1184" spans="11:18" ht="18.75" x14ac:dyDescent="0.2">
      <c r="K1184" s="77"/>
      <c r="L1184" s="35"/>
      <c r="M1184" s="25"/>
      <c r="N1184" s="103"/>
      <c r="O1184" s="66"/>
      <c r="P1184" s="231"/>
      <c r="Q1184" s="193"/>
      <c r="R1184" s="329"/>
    </row>
    <row r="1185" spans="11:18" ht="18.75" x14ac:dyDescent="0.2">
      <c r="K1185" s="77"/>
      <c r="L1185" s="35"/>
      <c r="M1185" s="112"/>
      <c r="N1185" s="100"/>
      <c r="O1185" s="66"/>
      <c r="P1185" s="231"/>
      <c r="Q1185" s="193"/>
      <c r="R1185" s="329"/>
    </row>
    <row r="1186" spans="11:18" ht="18.75" x14ac:dyDescent="0.2">
      <c r="K1186" s="77"/>
      <c r="L1186" s="35"/>
      <c r="M1186" s="112"/>
      <c r="N1186" s="100"/>
      <c r="O1186" s="66"/>
      <c r="P1186" s="231"/>
      <c r="Q1186" s="193"/>
      <c r="R1186" s="329"/>
    </row>
    <row r="1187" spans="11:18" ht="18.75" x14ac:dyDescent="0.2">
      <c r="K1187" s="77"/>
      <c r="L1187" s="35"/>
      <c r="M1187" s="112"/>
      <c r="N1187" s="100"/>
      <c r="O1187" s="66"/>
      <c r="P1187" s="231"/>
      <c r="Q1187" s="193"/>
      <c r="R1187" s="329"/>
    </row>
    <row r="1188" spans="11:18" ht="18.75" x14ac:dyDescent="0.2">
      <c r="K1188" s="77"/>
      <c r="L1188" s="35"/>
      <c r="M1188" s="112"/>
      <c r="N1188" s="100"/>
      <c r="O1188" s="66"/>
      <c r="P1188" s="231"/>
      <c r="Q1188" s="193"/>
      <c r="R1188" s="329"/>
    </row>
    <row r="1189" spans="11:18" ht="18.75" x14ac:dyDescent="0.2">
      <c r="K1189" s="132"/>
      <c r="L1189" s="189"/>
      <c r="M1189" s="161"/>
      <c r="N1189" s="162"/>
      <c r="O1189" s="163"/>
      <c r="P1189" s="241"/>
      <c r="Q1189" s="193"/>
      <c r="R1189" s="329"/>
    </row>
    <row r="1190" spans="11:18" ht="23.25" x14ac:dyDescent="0.2">
      <c r="K1190" s="137"/>
      <c r="L1190" s="189"/>
      <c r="M1190" s="35"/>
      <c r="N1190" s="130"/>
      <c r="O1190" s="124"/>
      <c r="P1190" s="241"/>
      <c r="Q1190" s="193"/>
      <c r="R1190" s="329"/>
    </row>
    <row r="1191" spans="11:18" ht="23.25" x14ac:dyDescent="0.2">
      <c r="K1191" s="137"/>
      <c r="L1191" s="189"/>
      <c r="M1191" s="25"/>
      <c r="N1191" s="130"/>
      <c r="O1191" s="124"/>
      <c r="P1191" s="241"/>
      <c r="Q1191" s="193"/>
      <c r="R1191" s="329"/>
    </row>
    <row r="1192" spans="11:18" ht="23.25" x14ac:dyDescent="0.2">
      <c r="K1192" s="137"/>
      <c r="L1192" s="189"/>
      <c r="M1192" s="112"/>
      <c r="N1192" s="130"/>
      <c r="O1192" s="124"/>
      <c r="P1192" s="241"/>
      <c r="Q1192" s="193"/>
      <c r="R1192" s="329"/>
    </row>
    <row r="1193" spans="11:18" ht="23.25" x14ac:dyDescent="0.2">
      <c r="K1193" s="137"/>
      <c r="L1193" s="189"/>
      <c r="M1193" s="161"/>
      <c r="N1193" s="130"/>
      <c r="O1193" s="124"/>
      <c r="P1193" s="241"/>
      <c r="Q1193" s="193"/>
      <c r="R1193" s="329"/>
    </row>
    <row r="1194" spans="11:18" ht="23.25" x14ac:dyDescent="0.2">
      <c r="K1194" s="137"/>
      <c r="L1194" s="189"/>
      <c r="M1194" s="111"/>
      <c r="N1194" s="150"/>
      <c r="O1194" s="124"/>
      <c r="P1194" s="241"/>
      <c r="Q1194" s="193"/>
      <c r="R1194" s="329"/>
    </row>
    <row r="1195" spans="11:18" ht="23.25" x14ac:dyDescent="0.2">
      <c r="K1195" s="137"/>
      <c r="L1195" s="189"/>
      <c r="M1195" s="25"/>
      <c r="N1195" s="130"/>
      <c r="O1195" s="124"/>
      <c r="P1195" s="241"/>
      <c r="Q1195" s="193"/>
      <c r="R1195" s="329"/>
    </row>
    <row r="1196" spans="11:18" ht="18.75" x14ac:dyDescent="0.2">
      <c r="K1196" s="135"/>
      <c r="L1196" s="85"/>
      <c r="M1196" s="164"/>
      <c r="N1196" s="165"/>
      <c r="O1196" s="166"/>
      <c r="P1196" s="241"/>
      <c r="Q1196" s="193"/>
      <c r="R1196" s="329"/>
    </row>
    <row r="1197" spans="11:18" ht="18.75" x14ac:dyDescent="0.2">
      <c r="K1197" s="77"/>
      <c r="L1197" s="46"/>
      <c r="M1197" s="111"/>
      <c r="N1197" s="103"/>
      <c r="O1197" s="66"/>
      <c r="P1197" s="231"/>
      <c r="Q1197" s="193"/>
      <c r="R1197" s="329"/>
    </row>
    <row r="1198" spans="11:18" x14ac:dyDescent="0.2">
      <c r="K1198" s="233"/>
      <c r="L1198" s="232"/>
      <c r="M1198" s="233"/>
      <c r="N1198" s="234"/>
      <c r="O1198" s="232"/>
      <c r="P1198" s="231"/>
      <c r="Q1198" s="193"/>
      <c r="R1198" s="329"/>
    </row>
    <row r="1199" spans="11:18" ht="23.25" x14ac:dyDescent="0.2">
      <c r="K1199" s="77"/>
      <c r="L1199" s="198"/>
      <c r="M1199" s="111"/>
      <c r="N1199" s="104"/>
      <c r="O1199" s="97"/>
      <c r="P1199" s="231"/>
      <c r="Q1199" s="193"/>
      <c r="R1199" s="329"/>
    </row>
    <row r="1200" spans="11:18" ht="20.25" x14ac:dyDescent="0.3">
      <c r="K1200" s="77"/>
      <c r="L1200" s="198"/>
      <c r="M1200" s="25"/>
      <c r="N1200" s="195"/>
      <c r="O1200" s="196"/>
      <c r="P1200" s="231"/>
      <c r="Q1200" s="193"/>
      <c r="R1200" s="329"/>
    </row>
    <row r="1201" spans="11:18" ht="23.25" x14ac:dyDescent="0.2">
      <c r="K1201" s="131"/>
      <c r="L1201" s="69"/>
      <c r="M1201" s="25"/>
      <c r="N1201" s="130"/>
      <c r="O1201" s="124"/>
      <c r="P1201" s="231"/>
      <c r="Q1201" s="193"/>
      <c r="R1201" s="329"/>
    </row>
    <row r="1202" spans="11:18" ht="23.25" x14ac:dyDescent="0.2">
      <c r="K1202" s="131"/>
      <c r="L1202" s="69"/>
      <c r="M1202" s="197"/>
      <c r="N1202" s="130"/>
      <c r="O1202" s="124"/>
      <c r="P1202" s="231"/>
      <c r="Q1202" s="193"/>
      <c r="R1202" s="329"/>
    </row>
    <row r="1203" spans="11:18" ht="23.25" x14ac:dyDescent="0.2">
      <c r="K1203" s="131"/>
      <c r="L1203" s="69"/>
      <c r="M1203" s="25"/>
      <c r="N1203" s="130"/>
      <c r="O1203" s="124"/>
      <c r="P1203" s="231"/>
      <c r="Q1203" s="193"/>
      <c r="R1203" s="329"/>
    </row>
    <row r="1204" spans="11:18" ht="23.25" x14ac:dyDescent="0.2">
      <c r="K1204" s="77"/>
      <c r="L1204" s="69"/>
      <c r="M1204" s="45"/>
      <c r="N1204" s="126"/>
      <c r="O1204" s="124"/>
      <c r="P1204" s="231"/>
      <c r="Q1204" s="193"/>
      <c r="R1204" s="329"/>
    </row>
    <row r="1205" spans="11:18" ht="23.25" x14ac:dyDescent="0.2">
      <c r="K1205" s="131"/>
      <c r="L1205" s="69"/>
      <c r="M1205" s="47"/>
      <c r="N1205" s="130"/>
      <c r="O1205" s="124"/>
      <c r="P1205" s="231"/>
      <c r="Q1205" s="193"/>
      <c r="R1205" s="329"/>
    </row>
    <row r="1206" spans="11:18" ht="23.25" x14ac:dyDescent="0.2">
      <c r="K1206" s="131"/>
      <c r="L1206" s="69"/>
      <c r="M1206" s="45"/>
      <c r="N1206" s="130"/>
      <c r="O1206" s="124"/>
      <c r="P1206" s="231"/>
      <c r="Q1206" s="193"/>
      <c r="R1206" s="329"/>
    </row>
    <row r="1207" spans="11:18" ht="23.25" x14ac:dyDescent="0.2">
      <c r="K1207" s="131"/>
      <c r="L1207" s="69"/>
      <c r="M1207" s="45"/>
      <c r="N1207" s="130"/>
      <c r="O1207" s="124"/>
      <c r="P1207" s="231"/>
      <c r="Q1207" s="193"/>
      <c r="R1207" s="329"/>
    </row>
    <row r="1208" spans="11:18" ht="23.25" x14ac:dyDescent="0.2">
      <c r="K1208" s="131"/>
      <c r="L1208" s="69"/>
      <c r="M1208" s="25"/>
      <c r="N1208" s="130"/>
      <c r="O1208" s="124"/>
      <c r="P1208" s="231"/>
      <c r="Q1208" s="193"/>
      <c r="R1208" s="329"/>
    </row>
    <row r="1209" spans="11:18" ht="23.25" x14ac:dyDescent="0.2">
      <c r="K1209" s="131"/>
      <c r="L1209" s="69"/>
      <c r="M1209" s="45"/>
      <c r="N1209" s="130"/>
      <c r="O1209" s="124"/>
      <c r="P1209" s="231"/>
      <c r="Q1209" s="193"/>
      <c r="R1209" s="329"/>
    </row>
    <row r="1210" spans="11:18" ht="23.25" x14ac:dyDescent="0.2">
      <c r="K1210" s="131"/>
      <c r="L1210" s="69"/>
      <c r="M1210" s="45"/>
      <c r="N1210" s="130"/>
      <c r="O1210" s="124"/>
      <c r="P1210" s="231"/>
      <c r="Q1210" s="193"/>
      <c r="R1210" s="329"/>
    </row>
    <row r="1211" spans="11:18" ht="23.25" x14ac:dyDescent="0.2">
      <c r="K1211" s="131"/>
      <c r="L1211" s="69"/>
      <c r="M1211" s="45"/>
      <c r="N1211" s="130"/>
      <c r="O1211" s="124"/>
      <c r="P1211" s="231"/>
      <c r="Q1211" s="193"/>
      <c r="R1211" s="329"/>
    </row>
    <row r="1212" spans="11:18" ht="23.25" x14ac:dyDescent="0.2">
      <c r="K1212" s="131"/>
      <c r="L1212" s="69"/>
      <c r="M1212" s="25"/>
      <c r="N1212" s="130"/>
      <c r="O1212" s="124"/>
      <c r="P1212" s="231"/>
      <c r="Q1212" s="193"/>
      <c r="R1212" s="329"/>
    </row>
    <row r="1213" spans="11:18" ht="23.25" x14ac:dyDescent="0.2">
      <c r="K1213" s="131"/>
      <c r="L1213" s="69"/>
      <c r="M1213" s="25"/>
      <c r="N1213" s="130"/>
      <c r="O1213" s="124"/>
      <c r="P1213" s="231"/>
      <c r="Q1213" s="193"/>
      <c r="R1213" s="329"/>
    </row>
    <row r="1214" spans="11:18" ht="23.25" x14ac:dyDescent="0.2">
      <c r="K1214" s="131"/>
      <c r="L1214" s="69"/>
      <c r="M1214" s="25"/>
      <c r="N1214" s="130"/>
      <c r="O1214" s="124"/>
      <c r="P1214" s="231"/>
      <c r="Q1214" s="193"/>
      <c r="R1214" s="329"/>
    </row>
    <row r="1215" spans="11:18" ht="23.25" x14ac:dyDescent="0.2">
      <c r="K1215" s="131"/>
      <c r="L1215" s="69"/>
      <c r="M1215" s="45"/>
      <c r="N1215" s="130"/>
      <c r="O1215" s="124"/>
      <c r="P1215" s="231"/>
      <c r="Q1215" s="193"/>
      <c r="R1215" s="329"/>
    </row>
    <row r="1216" spans="11:18" ht="23.25" x14ac:dyDescent="0.2">
      <c r="K1216" s="131"/>
      <c r="L1216" s="69"/>
      <c r="M1216" s="25"/>
      <c r="N1216" s="130"/>
      <c r="O1216" s="124"/>
      <c r="P1216" s="231"/>
      <c r="Q1216" s="193"/>
      <c r="R1216" s="329"/>
    </row>
    <row r="1217" spans="11:18" ht="23.25" x14ac:dyDescent="0.2">
      <c r="K1217" s="131"/>
      <c r="L1217" s="69"/>
      <c r="M1217" s="25"/>
      <c r="N1217" s="130"/>
      <c r="O1217" s="124"/>
      <c r="P1217" s="231"/>
      <c r="Q1217" s="193"/>
      <c r="R1217" s="329"/>
    </row>
    <row r="1218" spans="11:18" ht="23.25" x14ac:dyDescent="0.2">
      <c r="K1218" s="131"/>
      <c r="L1218" s="69"/>
      <c r="M1218" s="45"/>
      <c r="N1218" s="130"/>
      <c r="O1218" s="124"/>
      <c r="P1218" s="231"/>
      <c r="Q1218" s="193"/>
      <c r="R1218" s="329"/>
    </row>
    <row r="1219" spans="11:18" ht="23.25" x14ac:dyDescent="0.2">
      <c r="K1219" s="131"/>
      <c r="L1219" s="69"/>
      <c r="M1219" s="25"/>
      <c r="N1219" s="130"/>
      <c r="O1219" s="124"/>
      <c r="P1219" s="231"/>
      <c r="Q1219" s="193"/>
      <c r="R1219" s="329"/>
    </row>
    <row r="1220" spans="11:18" ht="23.25" x14ac:dyDescent="0.2">
      <c r="K1220" s="131"/>
      <c r="L1220" s="69"/>
      <c r="M1220" s="25"/>
      <c r="N1220" s="130"/>
      <c r="O1220" s="124"/>
      <c r="P1220" s="231"/>
      <c r="Q1220" s="193"/>
      <c r="R1220" s="329"/>
    </row>
    <row r="1221" spans="11:18" ht="23.25" x14ac:dyDescent="0.2">
      <c r="K1221" s="131"/>
      <c r="L1221" s="69"/>
      <c r="M1221" s="25"/>
      <c r="N1221" s="130"/>
      <c r="O1221" s="124"/>
      <c r="P1221" s="231"/>
      <c r="Q1221" s="193"/>
      <c r="R1221" s="329"/>
    </row>
    <row r="1222" spans="11:18" ht="23.25" x14ac:dyDescent="0.2">
      <c r="K1222" s="131"/>
      <c r="L1222" s="69"/>
      <c r="M1222" s="25"/>
      <c r="N1222" s="130"/>
      <c r="O1222" s="124"/>
      <c r="P1222" s="231"/>
      <c r="Q1222" s="193"/>
      <c r="R1222" s="329"/>
    </row>
    <row r="1223" spans="11:18" ht="23.25" x14ac:dyDescent="0.2">
      <c r="K1223" s="131"/>
      <c r="L1223" s="69"/>
      <c r="M1223" s="25"/>
      <c r="N1223" s="130"/>
      <c r="O1223" s="124"/>
      <c r="P1223" s="231"/>
      <c r="Q1223" s="193"/>
      <c r="R1223" s="329"/>
    </row>
    <row r="1224" spans="11:18" ht="23.25" x14ac:dyDescent="0.2">
      <c r="K1224" s="131"/>
      <c r="L1224" s="69"/>
      <c r="M1224" s="25"/>
      <c r="N1224" s="130"/>
      <c r="O1224" s="124"/>
      <c r="P1224" s="231"/>
      <c r="Q1224" s="193"/>
      <c r="R1224" s="329"/>
    </row>
    <row r="1225" spans="11:18" ht="23.25" x14ac:dyDescent="0.2">
      <c r="K1225" s="131"/>
      <c r="L1225" s="69"/>
      <c r="M1225" s="25"/>
      <c r="N1225" s="130"/>
      <c r="O1225" s="124"/>
      <c r="P1225" s="231"/>
      <c r="Q1225" s="193"/>
      <c r="R1225" s="329"/>
    </row>
    <row r="1226" spans="11:18" ht="23.25" x14ac:dyDescent="0.2">
      <c r="K1226" s="131"/>
      <c r="L1226" s="69"/>
      <c r="M1226" s="25"/>
      <c r="N1226" s="130"/>
      <c r="O1226" s="124"/>
      <c r="P1226" s="231"/>
      <c r="Q1226" s="193"/>
      <c r="R1226" s="329"/>
    </row>
    <row r="1227" spans="11:18" ht="23.25" x14ac:dyDescent="0.2">
      <c r="K1227" s="131"/>
      <c r="L1227" s="69"/>
      <c r="M1227" s="25"/>
      <c r="N1227" s="130"/>
      <c r="O1227" s="124"/>
      <c r="P1227" s="231"/>
      <c r="Q1227" s="193"/>
      <c r="R1227" s="329"/>
    </row>
    <row r="1228" spans="11:18" ht="23.25" x14ac:dyDescent="0.2">
      <c r="K1228" s="131"/>
      <c r="L1228" s="69"/>
      <c r="M1228" s="25"/>
      <c r="N1228" s="130"/>
      <c r="O1228" s="124"/>
      <c r="P1228" s="231"/>
      <c r="Q1228" s="193"/>
      <c r="R1228" s="329"/>
    </row>
    <row r="1229" spans="11:18" ht="23.25" x14ac:dyDescent="0.2">
      <c r="K1229" s="131"/>
      <c r="L1229" s="69"/>
      <c r="M1229" s="25"/>
      <c r="N1229" s="130"/>
      <c r="O1229" s="124"/>
      <c r="P1229" s="231"/>
      <c r="Q1229" s="193"/>
      <c r="R1229" s="329"/>
    </row>
    <row r="1230" spans="11:18" ht="23.25" x14ac:dyDescent="0.2">
      <c r="K1230" s="131"/>
      <c r="L1230" s="69"/>
      <c r="M1230" s="25"/>
      <c r="N1230" s="130"/>
      <c r="O1230" s="124"/>
      <c r="P1230" s="231"/>
      <c r="Q1230" s="193"/>
      <c r="R1230" s="329"/>
    </row>
    <row r="1231" spans="11:18" ht="23.25" x14ac:dyDescent="0.2">
      <c r="K1231" s="131"/>
      <c r="L1231" s="69"/>
      <c r="M1231" s="25"/>
      <c r="N1231" s="130"/>
      <c r="O1231" s="124"/>
      <c r="P1231" s="231"/>
      <c r="Q1231" s="193"/>
      <c r="R1231" s="329"/>
    </row>
    <row r="1232" spans="11:18" ht="23.25" x14ac:dyDescent="0.2">
      <c r="K1232" s="137"/>
      <c r="L1232" s="69"/>
      <c r="M1232" s="25"/>
      <c r="N1232" s="130"/>
      <c r="O1232" s="124"/>
      <c r="P1232" s="231"/>
      <c r="Q1232" s="193"/>
      <c r="R1232" s="329"/>
    </row>
    <row r="1233" spans="11:18" ht="23.25" x14ac:dyDescent="0.2">
      <c r="K1233" s="137"/>
      <c r="L1233" s="69"/>
      <c r="M1233" s="45"/>
      <c r="N1233" s="130"/>
      <c r="O1233" s="124"/>
      <c r="P1233" s="231"/>
      <c r="Q1233" s="193"/>
      <c r="R1233" s="329"/>
    </row>
    <row r="1234" spans="11:18" ht="23.25" x14ac:dyDescent="0.2">
      <c r="K1234" s="137"/>
      <c r="L1234" s="69"/>
      <c r="M1234" s="47"/>
      <c r="N1234" s="130"/>
      <c r="O1234" s="124"/>
      <c r="P1234" s="231"/>
      <c r="Q1234" s="193"/>
      <c r="R1234" s="329"/>
    </row>
    <row r="1235" spans="11:18" ht="23.25" x14ac:dyDescent="0.2">
      <c r="K1235" s="137"/>
      <c r="L1235" s="69"/>
      <c r="M1235" s="47"/>
      <c r="N1235" s="130"/>
      <c r="O1235" s="124"/>
      <c r="P1235" s="231"/>
      <c r="Q1235" s="193"/>
      <c r="R1235" s="329"/>
    </row>
    <row r="1236" spans="11:18" ht="23.25" x14ac:dyDescent="0.2">
      <c r="K1236" s="137"/>
      <c r="L1236" s="69"/>
      <c r="M1236" s="25"/>
      <c r="N1236" s="130"/>
      <c r="O1236" s="124"/>
      <c r="P1236" s="231"/>
      <c r="Q1236" s="193"/>
      <c r="R1236" s="329"/>
    </row>
    <row r="1237" spans="11:18" ht="23.25" x14ac:dyDescent="0.2">
      <c r="K1237" s="137"/>
      <c r="L1237" s="69"/>
      <c r="M1237" s="47"/>
      <c r="N1237" s="130"/>
      <c r="O1237" s="124"/>
      <c r="P1237" s="231"/>
      <c r="Q1237" s="193"/>
      <c r="R1237" s="329"/>
    </row>
    <row r="1238" spans="11:18" ht="23.25" x14ac:dyDescent="0.2">
      <c r="K1238" s="137"/>
      <c r="L1238" s="69"/>
      <c r="M1238" s="25"/>
      <c r="N1238" s="130"/>
      <c r="O1238" s="124"/>
      <c r="P1238" s="231"/>
      <c r="Q1238" s="193"/>
      <c r="R1238" s="329"/>
    </row>
    <row r="1239" spans="11:18" ht="23.25" x14ac:dyDescent="0.2">
      <c r="K1239" s="137"/>
      <c r="L1239" s="69"/>
      <c r="M1239" s="45"/>
      <c r="N1239" s="130"/>
      <c r="O1239" s="124"/>
      <c r="P1239" s="231"/>
      <c r="Q1239" s="193"/>
      <c r="R1239" s="329"/>
    </row>
    <row r="1240" spans="11:18" ht="23.25" x14ac:dyDescent="0.2">
      <c r="K1240" s="137"/>
      <c r="L1240" s="69"/>
      <c r="M1240" s="25"/>
      <c r="N1240" s="130"/>
      <c r="O1240" s="142"/>
      <c r="P1240" s="231"/>
      <c r="Q1240" s="193"/>
      <c r="R1240" s="329"/>
    </row>
    <row r="1241" spans="11:18" ht="23.25" x14ac:dyDescent="0.2">
      <c r="K1241" s="77"/>
      <c r="L1241" s="69"/>
      <c r="M1241" s="25"/>
      <c r="N1241" s="130"/>
      <c r="O1241" s="124"/>
      <c r="P1241" s="231"/>
      <c r="Q1241" s="193"/>
      <c r="R1241" s="329"/>
    </row>
    <row r="1242" spans="11:18" ht="21" x14ac:dyDescent="0.2">
      <c r="K1242" s="77"/>
      <c r="L1242" s="45"/>
      <c r="M1242" s="111"/>
      <c r="N1242" s="90"/>
      <c r="O1242" s="82"/>
      <c r="P1242" s="231"/>
      <c r="Q1242" s="193"/>
      <c r="R1242" s="329"/>
    </row>
    <row r="1243" spans="11:18" ht="21" x14ac:dyDescent="0.2">
      <c r="K1243" s="77"/>
      <c r="L1243" s="45"/>
      <c r="M1243" s="111"/>
      <c r="N1243" s="90"/>
      <c r="O1243" s="82"/>
      <c r="P1243" s="231"/>
      <c r="Q1243" s="193"/>
      <c r="R1243" s="329"/>
    </row>
    <row r="1244" spans="11:18" ht="21" x14ac:dyDescent="0.2">
      <c r="K1244" s="77"/>
      <c r="L1244" s="45"/>
      <c r="M1244" s="111"/>
      <c r="N1244" s="89"/>
      <c r="O1244" s="82"/>
      <c r="P1244" s="231"/>
      <c r="Q1244" s="193"/>
      <c r="R1244" s="329"/>
    </row>
    <row r="1245" spans="11:18" x14ac:dyDescent="0.2">
      <c r="K1245" s="232"/>
      <c r="L1245" s="232"/>
      <c r="M1245" s="232"/>
      <c r="N1245" s="232"/>
      <c r="O1245" s="232"/>
      <c r="P1245" s="231"/>
      <c r="Q1245" s="193"/>
      <c r="R1245" s="329"/>
    </row>
    <row r="1246" spans="11:18" ht="23.25" x14ac:dyDescent="0.2">
      <c r="K1246" s="77"/>
      <c r="L1246" s="25"/>
      <c r="M1246" s="25"/>
      <c r="N1246" s="130"/>
      <c r="O1246" s="124"/>
      <c r="P1246" s="231"/>
      <c r="Q1246" s="193"/>
      <c r="R1246" s="329"/>
    </row>
    <row r="1247" spans="11:18" ht="23.25" x14ac:dyDescent="0.2">
      <c r="K1247" s="77"/>
      <c r="L1247" s="25"/>
      <c r="M1247" s="45"/>
      <c r="N1247" s="130"/>
      <c r="O1247" s="124"/>
      <c r="P1247" s="231"/>
      <c r="Q1247" s="193"/>
      <c r="R1247" s="329"/>
    </row>
    <row r="1248" spans="11:18" ht="23.25" x14ac:dyDescent="0.2">
      <c r="K1248" s="77"/>
      <c r="L1248" s="25"/>
      <c r="M1248" s="25"/>
      <c r="N1248" s="130"/>
      <c r="O1248" s="145"/>
      <c r="P1248" s="231"/>
      <c r="Q1248" s="193"/>
      <c r="R1248" s="329"/>
    </row>
    <row r="1249" spans="11:18" ht="23.25" x14ac:dyDescent="0.2">
      <c r="K1249" s="77"/>
      <c r="L1249" s="25"/>
      <c r="M1249" s="47"/>
      <c r="N1249" s="130"/>
      <c r="O1249" s="124"/>
      <c r="P1249" s="231"/>
      <c r="Q1249" s="193"/>
      <c r="R1249" s="329"/>
    </row>
    <row r="1250" spans="11:18" ht="23.25" x14ac:dyDescent="0.2">
      <c r="K1250" s="77"/>
      <c r="L1250" s="25"/>
      <c r="M1250" s="25"/>
      <c r="N1250" s="130"/>
      <c r="O1250" s="124"/>
      <c r="P1250" s="231"/>
      <c r="Q1250" s="193"/>
      <c r="R1250" s="329"/>
    </row>
    <row r="1251" spans="11:18" ht="23.25" x14ac:dyDescent="0.2">
      <c r="K1251" s="77"/>
      <c r="L1251" s="25"/>
      <c r="M1251" s="25"/>
      <c r="N1251" s="130"/>
      <c r="O1251" s="124"/>
      <c r="P1251" s="231"/>
      <c r="Q1251" s="193"/>
      <c r="R1251" s="329"/>
    </row>
    <row r="1252" spans="11:18" ht="23.25" x14ac:dyDescent="0.2">
      <c r="K1252" s="77"/>
      <c r="L1252" s="25"/>
      <c r="M1252" s="45"/>
      <c r="N1252" s="130"/>
      <c r="O1252" s="124"/>
      <c r="P1252" s="231"/>
      <c r="Q1252" s="193"/>
      <c r="R1252" s="329"/>
    </row>
    <row r="1253" spans="11:18" ht="23.25" x14ac:dyDescent="0.2">
      <c r="K1253" s="77"/>
      <c r="L1253" s="25"/>
      <c r="M1253" s="25"/>
      <c r="N1253" s="130"/>
      <c r="O1253" s="124"/>
      <c r="P1253" s="231"/>
      <c r="Q1253" s="193"/>
      <c r="R1253" s="329"/>
    </row>
    <row r="1254" spans="11:18" ht="23.25" x14ac:dyDescent="0.2">
      <c r="K1254" s="75"/>
      <c r="L1254" s="25"/>
      <c r="M1254" s="25"/>
      <c r="N1254" s="130"/>
      <c r="O1254" s="124"/>
      <c r="P1254" s="231"/>
      <c r="Q1254" s="193"/>
      <c r="R1254" s="329"/>
    </row>
    <row r="1255" spans="11:18" ht="23.25" x14ac:dyDescent="0.2">
      <c r="K1255" s="75"/>
      <c r="L1255" s="128"/>
      <c r="M1255" s="128"/>
      <c r="N1255" s="130"/>
      <c r="O1255" s="124"/>
      <c r="P1255" s="231"/>
      <c r="Q1255" s="193"/>
      <c r="R1255" s="329"/>
    </row>
    <row r="1256" spans="11:18" ht="23.25" x14ac:dyDescent="0.2">
      <c r="K1256" s="75"/>
      <c r="L1256" s="128"/>
      <c r="M1256" s="128"/>
      <c r="N1256" s="130"/>
      <c r="O1256" s="124"/>
      <c r="P1256" s="231"/>
      <c r="Q1256" s="193"/>
      <c r="R1256" s="329"/>
    </row>
    <row r="1257" spans="11:18" ht="21" x14ac:dyDescent="0.2">
      <c r="K1257" s="77"/>
      <c r="L1257" s="45"/>
      <c r="M1257" s="111"/>
      <c r="N1257" s="89"/>
      <c r="O1257" s="82"/>
      <c r="P1257" s="231"/>
      <c r="Q1257" s="193"/>
      <c r="R1257" s="329"/>
    </row>
    <row r="1258" spans="11:18" x14ac:dyDescent="0.2">
      <c r="K1258" s="233"/>
      <c r="L1258" s="232"/>
      <c r="M1258" s="233"/>
      <c r="N1258" s="234"/>
      <c r="O1258" s="232"/>
      <c r="P1258" s="231"/>
      <c r="Q1258" s="193"/>
      <c r="R1258" s="329"/>
    </row>
    <row r="1259" spans="11:18" ht="20.25" x14ac:dyDescent="0.3">
      <c r="K1259" s="77"/>
      <c r="L1259" s="25"/>
      <c r="M1259" s="45"/>
      <c r="N1259" s="195"/>
      <c r="O1259" s="248"/>
      <c r="P1259" s="231"/>
      <c r="Q1259" s="193"/>
      <c r="R1259" s="329"/>
    </row>
    <row r="1260" spans="11:18" ht="23.25" x14ac:dyDescent="0.2">
      <c r="K1260" s="137"/>
      <c r="L1260" s="25"/>
      <c r="M1260" s="69"/>
      <c r="N1260" s="126"/>
      <c r="O1260" s="124"/>
      <c r="P1260" s="231"/>
      <c r="Q1260" s="193"/>
      <c r="R1260" s="329"/>
    </row>
    <row r="1261" spans="11:18" ht="23.25" x14ac:dyDescent="0.2">
      <c r="K1261" s="137"/>
      <c r="L1261" s="25"/>
      <c r="M1261" s="25"/>
      <c r="N1261" s="130"/>
      <c r="O1261" s="124"/>
      <c r="P1261" s="231"/>
      <c r="Q1261" s="193"/>
      <c r="R1261" s="329"/>
    </row>
    <row r="1262" spans="11:18" ht="23.25" x14ac:dyDescent="0.2">
      <c r="K1262" s="137"/>
      <c r="L1262" s="25"/>
      <c r="M1262" s="25"/>
      <c r="N1262" s="130"/>
      <c r="O1262" s="211"/>
      <c r="P1262" s="231"/>
      <c r="Q1262" s="193"/>
      <c r="R1262" s="329"/>
    </row>
    <row r="1263" spans="11:18" ht="23.25" x14ac:dyDescent="0.2">
      <c r="K1263" s="137"/>
      <c r="L1263" s="25"/>
      <c r="M1263" s="25"/>
      <c r="N1263" s="130"/>
      <c r="O1263" s="124"/>
      <c r="P1263" s="231"/>
      <c r="Q1263" s="193"/>
      <c r="R1263" s="329"/>
    </row>
    <row r="1264" spans="11:18" ht="23.25" x14ac:dyDescent="0.2">
      <c r="K1264" s="137"/>
      <c r="L1264" s="25"/>
      <c r="M1264" s="25"/>
      <c r="N1264" s="130"/>
      <c r="O1264" s="124"/>
      <c r="P1264" s="231"/>
      <c r="Q1264" s="193"/>
      <c r="R1264" s="329"/>
    </row>
    <row r="1265" spans="11:18" ht="23.25" x14ac:dyDescent="0.2">
      <c r="K1265" s="137"/>
      <c r="L1265" s="45"/>
      <c r="M1265" s="45"/>
      <c r="N1265" s="130"/>
      <c r="O1265" s="124"/>
      <c r="P1265" s="231"/>
      <c r="Q1265" s="193"/>
      <c r="R1265" s="329"/>
    </row>
    <row r="1266" spans="11:18" x14ac:dyDescent="0.2">
      <c r="K1266" s="233"/>
      <c r="L1266" s="233"/>
      <c r="M1266" s="233"/>
      <c r="N1266" s="233"/>
      <c r="O1266" s="233"/>
      <c r="P1266" s="231"/>
      <c r="Q1266" s="193"/>
      <c r="R1266" s="329"/>
    </row>
    <row r="1267" spans="11:18" ht="23.25" x14ac:dyDescent="0.2">
      <c r="K1267" s="137"/>
      <c r="L1267" s="25"/>
      <c r="M1267" s="31"/>
      <c r="N1267" s="130"/>
      <c r="O1267" s="124"/>
      <c r="P1267" s="231"/>
      <c r="Q1267" s="193"/>
      <c r="R1267" s="329"/>
    </row>
    <row r="1268" spans="11:18" ht="23.25" x14ac:dyDescent="0.2">
      <c r="K1268" s="77"/>
      <c r="L1268" s="25"/>
      <c r="M1268" s="25"/>
      <c r="N1268" s="126"/>
      <c r="O1268" s="124"/>
      <c r="P1268" s="231"/>
      <c r="Q1268" s="193"/>
      <c r="R1268" s="329"/>
    </row>
    <row r="1269" spans="11:18" ht="23.25" x14ac:dyDescent="0.2">
      <c r="K1269" s="77"/>
      <c r="L1269" s="25"/>
      <c r="M1269" s="25"/>
      <c r="N1269" s="126"/>
      <c r="O1269" s="124"/>
      <c r="P1269" s="231"/>
      <c r="Q1269" s="193"/>
      <c r="R1269" s="329"/>
    </row>
    <row r="1270" spans="11:18" ht="23.25" x14ac:dyDescent="0.2">
      <c r="K1270" s="77"/>
      <c r="L1270" s="25"/>
      <c r="M1270" s="25"/>
      <c r="N1270" s="130"/>
      <c r="O1270" s="124"/>
      <c r="P1270" s="231"/>
      <c r="Q1270" s="193"/>
      <c r="R1270" s="329"/>
    </row>
    <row r="1271" spans="11:18" ht="23.25" x14ac:dyDescent="0.2">
      <c r="K1271" s="77"/>
      <c r="L1271" s="25"/>
      <c r="M1271" s="25"/>
      <c r="N1271" s="150"/>
      <c r="O1271" s="124"/>
      <c r="P1271" s="231"/>
      <c r="Q1271" s="193"/>
      <c r="R1271" s="329"/>
    </row>
    <row r="1272" spans="11:18" ht="23.25" x14ac:dyDescent="0.2">
      <c r="K1272" s="77"/>
      <c r="L1272" s="25"/>
      <c r="M1272" s="218"/>
      <c r="N1272" s="130"/>
      <c r="O1272" s="124"/>
      <c r="P1272" s="231"/>
      <c r="Q1272" s="193"/>
      <c r="R1272" s="329"/>
    </row>
    <row r="1273" spans="11:18" ht="23.25" x14ac:dyDescent="0.2">
      <c r="K1273" s="137"/>
      <c r="L1273" s="25"/>
      <c r="M1273" s="25"/>
      <c r="N1273" s="130"/>
      <c r="O1273" s="124"/>
      <c r="P1273" s="231"/>
      <c r="Q1273" s="193"/>
      <c r="R1273" s="329"/>
    </row>
    <row r="1274" spans="11:18" ht="23.25" x14ac:dyDescent="0.2">
      <c r="K1274" s="137"/>
      <c r="L1274" s="128"/>
      <c r="M1274" s="39"/>
      <c r="N1274" s="130"/>
      <c r="O1274" s="124"/>
      <c r="P1274" s="231"/>
      <c r="Q1274" s="193"/>
      <c r="R1274" s="329"/>
    </row>
    <row r="1275" spans="11:18" ht="24" thickBot="1" x14ac:dyDescent="0.25">
      <c r="K1275" s="137"/>
      <c r="L1275" s="128"/>
      <c r="M1275" s="39"/>
      <c r="N1275" s="130"/>
      <c r="O1275" s="124"/>
      <c r="P1275" s="231"/>
      <c r="Q1275" s="193"/>
      <c r="R1275" s="329"/>
    </row>
    <row r="1276" spans="11:18" ht="22.5" thickBot="1" x14ac:dyDescent="0.25">
      <c r="K1276" s="249"/>
      <c r="L1276" s="250"/>
      <c r="M1276" s="249"/>
      <c r="N1276" s="251"/>
      <c r="O1276" s="250"/>
      <c r="P1276" s="208"/>
      <c r="Q1276" s="193"/>
      <c r="R1276" s="329"/>
    </row>
    <row r="1277" spans="11:18" ht="23.25" x14ac:dyDescent="0.2">
      <c r="K1277" s="77"/>
      <c r="L1277" s="85"/>
      <c r="M1277" s="111"/>
      <c r="N1277" s="104"/>
      <c r="O1277" s="97"/>
      <c r="P1277" s="231"/>
      <c r="Q1277" s="193"/>
      <c r="R1277" s="329"/>
    </row>
    <row r="1278" spans="11:18" ht="23.25" x14ac:dyDescent="0.2">
      <c r="K1278" s="77"/>
      <c r="L1278" s="47"/>
      <c r="M1278" s="112"/>
      <c r="N1278" s="104"/>
      <c r="O1278" s="97"/>
      <c r="P1278" s="231"/>
      <c r="Q1278" s="193"/>
      <c r="R1278" s="329"/>
    </row>
    <row r="1279" spans="11:18" ht="23.25" x14ac:dyDescent="0.2">
      <c r="K1279" s="77"/>
      <c r="L1279" s="72"/>
      <c r="M1279" s="73"/>
      <c r="N1279" s="126"/>
      <c r="O1279" s="124"/>
      <c r="P1279" s="231"/>
      <c r="Q1279" s="193"/>
      <c r="R1279" s="329"/>
    </row>
    <row r="1280" spans="11:18" ht="23.25" x14ac:dyDescent="0.2">
      <c r="K1280" s="77"/>
      <c r="L1280" s="72"/>
      <c r="M1280" s="111"/>
      <c r="N1280" s="126"/>
      <c r="O1280" s="124"/>
      <c r="P1280" s="231"/>
      <c r="Q1280" s="193"/>
      <c r="R1280" s="329"/>
    </row>
    <row r="1281" spans="11:18" ht="23.25" x14ac:dyDescent="0.2">
      <c r="K1281" s="77"/>
      <c r="L1281" s="72"/>
      <c r="M1281" s="35"/>
      <c r="N1281" s="130"/>
      <c r="O1281" s="124"/>
      <c r="P1281" s="231"/>
      <c r="Q1281" s="193"/>
      <c r="R1281" s="329"/>
    </row>
    <row r="1282" spans="11:18" ht="23.25" x14ac:dyDescent="0.2">
      <c r="K1282" s="131"/>
      <c r="L1282" s="72"/>
      <c r="M1282" s="69"/>
      <c r="N1282" s="130"/>
      <c r="O1282" s="124"/>
      <c r="P1282" s="231"/>
      <c r="Q1282" s="193"/>
      <c r="R1282" s="329"/>
    </row>
    <row r="1283" spans="11:18" ht="23.25" x14ac:dyDescent="0.2">
      <c r="K1283" s="131"/>
      <c r="L1283" s="72"/>
      <c r="M1283" s="73"/>
      <c r="N1283" s="130"/>
      <c r="O1283" s="124"/>
      <c r="P1283" s="231"/>
      <c r="Q1283" s="193"/>
      <c r="R1283" s="329"/>
    </row>
    <row r="1284" spans="11:18" ht="23.25" x14ac:dyDescent="0.2">
      <c r="K1284" s="131"/>
      <c r="L1284" s="72"/>
      <c r="M1284" s="69"/>
      <c r="N1284" s="130"/>
      <c r="O1284" s="124"/>
      <c r="P1284" s="231"/>
      <c r="Q1284" s="193"/>
      <c r="R1284" s="329"/>
    </row>
    <row r="1285" spans="11:18" ht="23.25" x14ac:dyDescent="0.2">
      <c r="K1285" s="131"/>
      <c r="L1285" s="72"/>
      <c r="M1285" s="35"/>
      <c r="N1285" s="130"/>
      <c r="O1285" s="124"/>
      <c r="P1285" s="231"/>
      <c r="Q1285" s="193"/>
      <c r="R1285" s="329"/>
    </row>
    <row r="1286" spans="11:18" ht="23.25" x14ac:dyDescent="0.2">
      <c r="K1286" s="131"/>
      <c r="L1286" s="72"/>
      <c r="M1286" s="73"/>
      <c r="N1286" s="130"/>
      <c r="O1286" s="124"/>
      <c r="P1286" s="231"/>
      <c r="Q1286" s="193"/>
      <c r="R1286" s="329"/>
    </row>
    <row r="1287" spans="11:18" ht="23.25" x14ac:dyDescent="0.2">
      <c r="K1287" s="131"/>
      <c r="L1287" s="72"/>
      <c r="M1287" s="25"/>
      <c r="N1287" s="130"/>
      <c r="O1287" s="124"/>
      <c r="P1287" s="231"/>
      <c r="Q1287" s="193"/>
      <c r="R1287" s="329"/>
    </row>
    <row r="1288" spans="11:18" ht="23.25" x14ac:dyDescent="0.2">
      <c r="K1288" s="131"/>
      <c r="L1288" s="72"/>
      <c r="M1288" s="25"/>
      <c r="N1288" s="130"/>
      <c r="O1288" s="124"/>
      <c r="P1288" s="231"/>
      <c r="Q1288" s="193"/>
      <c r="R1288" s="329"/>
    </row>
    <row r="1289" spans="11:18" ht="23.25" x14ac:dyDescent="0.2">
      <c r="K1289" s="131"/>
      <c r="L1289" s="72"/>
      <c r="M1289" s="69"/>
      <c r="N1289" s="130"/>
      <c r="O1289" s="124"/>
      <c r="P1289" s="231"/>
      <c r="Q1289" s="193"/>
      <c r="R1289" s="329"/>
    </row>
    <row r="1290" spans="11:18" ht="23.25" x14ac:dyDescent="0.2">
      <c r="K1290" s="131"/>
      <c r="L1290" s="72"/>
      <c r="M1290" s="35"/>
      <c r="N1290" s="130"/>
      <c r="O1290" s="124"/>
      <c r="P1290" s="231"/>
      <c r="Q1290" s="193"/>
      <c r="R1290" s="329"/>
    </row>
    <row r="1291" spans="11:18" ht="23.25" x14ac:dyDescent="0.2">
      <c r="K1291" s="131"/>
      <c r="L1291" s="72"/>
      <c r="M1291" s="35"/>
      <c r="N1291" s="130"/>
      <c r="O1291" s="124"/>
      <c r="P1291" s="231"/>
      <c r="Q1291" s="193"/>
      <c r="R1291" s="329"/>
    </row>
    <row r="1292" spans="11:18" ht="23.25" x14ac:dyDescent="0.2">
      <c r="K1292" s="131"/>
      <c r="L1292" s="72"/>
      <c r="M1292" s="111"/>
      <c r="N1292" s="130"/>
      <c r="O1292" s="124"/>
      <c r="P1292" s="231"/>
      <c r="Q1292" s="193"/>
      <c r="R1292" s="329"/>
    </row>
    <row r="1293" spans="11:18" ht="23.25" x14ac:dyDescent="0.2">
      <c r="K1293" s="131"/>
      <c r="L1293" s="72"/>
      <c r="M1293" s="69"/>
      <c r="N1293" s="130"/>
      <c r="O1293" s="124"/>
      <c r="P1293" s="231"/>
      <c r="Q1293" s="193"/>
      <c r="R1293" s="329"/>
    </row>
    <row r="1294" spans="11:18" ht="23.25" x14ac:dyDescent="0.2">
      <c r="K1294" s="131"/>
      <c r="L1294" s="72"/>
      <c r="M1294" s="35"/>
      <c r="N1294" s="130"/>
      <c r="O1294" s="124"/>
      <c r="P1294" s="231"/>
      <c r="Q1294" s="193"/>
      <c r="R1294" s="329"/>
    </row>
    <row r="1295" spans="11:18" ht="21" x14ac:dyDescent="0.2">
      <c r="K1295" s="77"/>
      <c r="L1295" s="45"/>
      <c r="M1295" s="113"/>
      <c r="N1295" s="90"/>
      <c r="O1295" s="66"/>
      <c r="P1295" s="231"/>
      <c r="Q1295" s="193"/>
      <c r="R1295" s="329"/>
    </row>
    <row r="1296" spans="11:18" ht="21" x14ac:dyDescent="0.2">
      <c r="K1296" s="77"/>
      <c r="L1296" s="45"/>
      <c r="M1296" s="111"/>
      <c r="N1296" s="90"/>
      <c r="O1296" s="66"/>
      <c r="P1296" s="231"/>
      <c r="Q1296" s="193"/>
      <c r="R1296" s="329"/>
    </row>
    <row r="1297" spans="11:18" ht="21" x14ac:dyDescent="0.2">
      <c r="K1297" s="77"/>
      <c r="L1297" s="45"/>
      <c r="M1297" s="113"/>
      <c r="N1297" s="89"/>
      <c r="O1297" s="66"/>
      <c r="P1297" s="231"/>
      <c r="Q1297" s="193"/>
      <c r="R1297" s="329"/>
    </row>
    <row r="1298" spans="11:18" ht="21" x14ac:dyDescent="0.2">
      <c r="K1298" s="77"/>
      <c r="L1298" s="45"/>
      <c r="M1298" s="111"/>
      <c r="N1298" s="89"/>
      <c r="O1298" s="66"/>
      <c r="P1298" s="231"/>
      <c r="Q1298" s="193"/>
      <c r="R1298" s="329"/>
    </row>
    <row r="1299" spans="11:18" ht="21" x14ac:dyDescent="0.2">
      <c r="K1299" s="77"/>
      <c r="L1299" s="45"/>
      <c r="M1299" s="111"/>
      <c r="N1299" s="90"/>
      <c r="O1299" s="66"/>
      <c r="P1299" s="231"/>
      <c r="Q1299" s="193"/>
      <c r="R1299" s="329"/>
    </row>
    <row r="1300" spans="11:18" ht="21" x14ac:dyDescent="0.2">
      <c r="K1300" s="77"/>
      <c r="L1300" s="45"/>
      <c r="M1300" s="111"/>
      <c r="N1300" s="89"/>
      <c r="O1300" s="66"/>
      <c r="P1300" s="231"/>
      <c r="Q1300" s="193"/>
      <c r="R1300" s="329"/>
    </row>
    <row r="1301" spans="11:18" ht="21" x14ac:dyDescent="0.2">
      <c r="K1301" s="77"/>
      <c r="L1301" s="45"/>
      <c r="M1301" s="111"/>
      <c r="N1301" s="107"/>
      <c r="O1301" s="98"/>
      <c r="P1301" s="231"/>
      <c r="Q1301" s="193"/>
      <c r="R1301" s="329"/>
    </row>
    <row r="1302" spans="11:18" x14ac:dyDescent="0.2">
      <c r="K1302" s="233"/>
      <c r="L1302" s="232"/>
      <c r="M1302" s="233"/>
      <c r="N1302" s="234"/>
      <c r="O1302" s="232"/>
      <c r="P1302" s="231"/>
      <c r="Q1302" s="193"/>
      <c r="R1302" s="329"/>
    </row>
    <row r="1303" spans="11:18" ht="23.25" x14ac:dyDescent="0.2">
      <c r="K1303" s="77"/>
      <c r="L1303" s="86"/>
      <c r="M1303" s="111"/>
      <c r="N1303" s="104"/>
      <c r="O1303" s="97"/>
      <c r="P1303" s="231"/>
      <c r="Q1303" s="193"/>
      <c r="R1303" s="329"/>
    </row>
    <row r="1304" spans="11:18" ht="23.25" x14ac:dyDescent="0.2">
      <c r="K1304" s="77"/>
      <c r="L1304" s="73"/>
      <c r="M1304" s="25"/>
      <c r="N1304" s="126"/>
      <c r="O1304" s="124"/>
      <c r="P1304" s="231"/>
      <c r="Q1304" s="193"/>
      <c r="R1304" s="329"/>
    </row>
    <row r="1305" spans="11:18" ht="23.25" x14ac:dyDescent="0.2">
      <c r="K1305" s="77"/>
      <c r="L1305" s="73"/>
      <c r="M1305" s="25"/>
      <c r="N1305" s="126"/>
      <c r="O1305" s="124"/>
      <c r="P1305" s="231"/>
      <c r="Q1305" s="193"/>
      <c r="R1305" s="329"/>
    </row>
    <row r="1306" spans="11:18" ht="23.25" x14ac:dyDescent="0.2">
      <c r="K1306" s="77"/>
      <c r="L1306" s="73"/>
      <c r="M1306" s="35"/>
      <c r="N1306" s="130"/>
      <c r="O1306" s="124"/>
      <c r="P1306" s="231"/>
      <c r="Q1306" s="193"/>
      <c r="R1306" s="329"/>
    </row>
    <row r="1307" spans="11:18" ht="23.25" x14ac:dyDescent="0.2">
      <c r="K1307" s="77"/>
      <c r="L1307" s="73"/>
      <c r="M1307" s="72"/>
      <c r="N1307" s="126"/>
      <c r="O1307" s="124"/>
      <c r="P1307" s="231"/>
      <c r="Q1307" s="193"/>
      <c r="R1307" s="329"/>
    </row>
    <row r="1308" spans="11:18" ht="23.25" x14ac:dyDescent="0.2">
      <c r="K1308" s="77"/>
      <c r="L1308" s="73"/>
      <c r="M1308" s="25"/>
      <c r="N1308" s="126"/>
      <c r="O1308" s="145"/>
      <c r="P1308" s="231"/>
      <c r="Q1308" s="193"/>
      <c r="R1308" s="329"/>
    </row>
    <row r="1309" spans="11:18" ht="23.25" x14ac:dyDescent="0.2">
      <c r="K1309" s="77"/>
      <c r="L1309" s="73"/>
      <c r="M1309" s="25"/>
      <c r="N1309" s="126"/>
      <c r="O1309" s="124"/>
      <c r="P1309" s="231"/>
      <c r="Q1309" s="193"/>
      <c r="R1309" s="329"/>
    </row>
    <row r="1310" spans="11:18" ht="23.25" x14ac:dyDescent="0.2">
      <c r="K1310" s="77"/>
      <c r="L1310" s="73"/>
      <c r="M1310" s="25"/>
      <c r="N1310" s="126"/>
      <c r="O1310" s="124"/>
      <c r="P1310" s="231"/>
      <c r="Q1310" s="193"/>
      <c r="R1310" s="329"/>
    </row>
    <row r="1311" spans="11:18" ht="23.25" x14ac:dyDescent="0.2">
      <c r="K1311" s="77"/>
      <c r="L1311" s="73"/>
      <c r="M1311" s="25"/>
      <c r="N1311" s="126"/>
      <c r="O1311" s="124"/>
      <c r="P1311" s="231"/>
      <c r="Q1311" s="193"/>
      <c r="R1311" s="329"/>
    </row>
    <row r="1312" spans="11:18" ht="23.25" x14ac:dyDescent="0.2">
      <c r="K1312" s="77"/>
      <c r="L1312" s="73"/>
      <c r="M1312" s="35"/>
      <c r="N1312" s="126"/>
      <c r="O1312" s="124"/>
      <c r="P1312" s="231"/>
      <c r="Q1312" s="193"/>
      <c r="R1312" s="329"/>
    </row>
    <row r="1313" spans="11:18" ht="23.25" x14ac:dyDescent="0.2">
      <c r="K1313" s="77"/>
      <c r="L1313" s="73"/>
      <c r="M1313" s="69"/>
      <c r="N1313" s="130"/>
      <c r="O1313" s="124"/>
      <c r="P1313" s="231"/>
      <c r="Q1313" s="193"/>
      <c r="R1313" s="329"/>
    </row>
    <row r="1314" spans="11:18" ht="23.25" x14ac:dyDescent="0.2">
      <c r="K1314" s="77"/>
      <c r="L1314" s="73"/>
      <c r="M1314" s="35"/>
      <c r="N1314" s="130"/>
      <c r="O1314" s="124"/>
      <c r="P1314" s="231"/>
      <c r="Q1314" s="193"/>
      <c r="R1314" s="329"/>
    </row>
    <row r="1315" spans="11:18" ht="23.25" x14ac:dyDescent="0.2">
      <c r="K1315" s="77"/>
      <c r="L1315" s="73"/>
      <c r="M1315" s="69"/>
      <c r="N1315" s="130"/>
      <c r="O1315" s="124"/>
      <c r="P1315" s="231"/>
      <c r="Q1315" s="193"/>
      <c r="R1315" s="329"/>
    </row>
    <row r="1316" spans="11:18" ht="23.25" x14ac:dyDescent="0.2">
      <c r="K1316" s="77"/>
      <c r="L1316" s="73"/>
      <c r="M1316" s="25"/>
      <c r="N1316" s="130"/>
      <c r="O1316" s="124"/>
      <c r="P1316" s="231"/>
      <c r="Q1316" s="193"/>
      <c r="R1316" s="329"/>
    </row>
    <row r="1317" spans="11:18" ht="23.25" x14ac:dyDescent="0.2">
      <c r="K1317" s="77"/>
      <c r="L1317" s="73"/>
      <c r="M1317" s="25"/>
      <c r="N1317" s="130"/>
      <c r="O1317" s="124"/>
      <c r="P1317" s="231"/>
      <c r="Q1317" s="193"/>
      <c r="R1317" s="329"/>
    </row>
    <row r="1318" spans="11:18" ht="23.25" x14ac:dyDescent="0.2">
      <c r="K1318" s="77"/>
      <c r="L1318" s="73"/>
      <c r="M1318" s="25"/>
      <c r="N1318" s="130"/>
      <c r="O1318" s="124"/>
      <c r="P1318" s="231"/>
      <c r="Q1318" s="193"/>
      <c r="R1318" s="329"/>
    </row>
    <row r="1319" spans="11:18" ht="23.25" x14ac:dyDescent="0.2">
      <c r="K1319" s="77"/>
      <c r="L1319" s="73"/>
      <c r="M1319" s="35"/>
      <c r="N1319" s="130"/>
      <c r="O1319" s="124"/>
      <c r="P1319" s="231"/>
      <c r="Q1319" s="193"/>
      <c r="R1319" s="329"/>
    </row>
    <row r="1320" spans="11:18" ht="23.25" x14ac:dyDescent="0.2">
      <c r="K1320" s="77"/>
      <c r="L1320" s="73"/>
      <c r="M1320" s="25"/>
      <c r="N1320" s="130"/>
      <c r="O1320" s="124"/>
      <c r="P1320" s="231"/>
      <c r="Q1320" s="193"/>
      <c r="R1320" s="329"/>
    </row>
    <row r="1321" spans="11:18" ht="23.25" x14ac:dyDescent="0.2">
      <c r="K1321" s="77"/>
      <c r="L1321" s="73"/>
      <c r="M1321" s="35"/>
      <c r="N1321" s="130"/>
      <c r="O1321" s="124"/>
      <c r="P1321" s="231"/>
      <c r="Q1321" s="193"/>
      <c r="R1321" s="329"/>
    </row>
    <row r="1322" spans="11:18" ht="23.25" x14ac:dyDescent="0.2">
      <c r="K1322" s="77"/>
      <c r="L1322" s="73"/>
      <c r="M1322" s="25"/>
      <c r="N1322" s="130"/>
      <c r="O1322" s="124"/>
      <c r="P1322" s="231"/>
      <c r="Q1322" s="193"/>
      <c r="R1322" s="329"/>
    </row>
    <row r="1323" spans="11:18" ht="23.25" x14ac:dyDescent="0.2">
      <c r="K1323" s="77"/>
      <c r="L1323" s="73"/>
      <c r="M1323" s="25"/>
      <c r="N1323" s="130"/>
      <c r="O1323" s="124"/>
      <c r="P1323" s="231"/>
      <c r="Q1323" s="193"/>
      <c r="R1323" s="329"/>
    </row>
    <row r="1324" spans="11:18" ht="23.25" x14ac:dyDescent="0.2">
      <c r="K1324" s="77"/>
      <c r="L1324" s="73"/>
      <c r="M1324" s="69"/>
      <c r="N1324" s="130"/>
      <c r="O1324" s="124"/>
      <c r="P1324" s="231"/>
      <c r="Q1324" s="193"/>
      <c r="R1324" s="329"/>
    </row>
    <row r="1325" spans="11:18" ht="23.25" x14ac:dyDescent="0.2">
      <c r="K1325" s="77"/>
      <c r="L1325" s="73"/>
      <c r="M1325" s="25"/>
      <c r="N1325" s="130"/>
      <c r="O1325" s="124"/>
      <c r="P1325" s="231"/>
      <c r="Q1325" s="193"/>
      <c r="R1325" s="329"/>
    </row>
    <row r="1326" spans="11:18" ht="23.25" x14ac:dyDescent="0.2">
      <c r="K1326" s="77"/>
      <c r="L1326" s="73"/>
      <c r="M1326" s="25"/>
      <c r="N1326" s="130"/>
      <c r="O1326" s="124"/>
      <c r="P1326" s="231"/>
      <c r="Q1326" s="193"/>
      <c r="R1326" s="329"/>
    </row>
    <row r="1327" spans="11:18" ht="23.25" x14ac:dyDescent="0.2">
      <c r="K1327" s="77"/>
      <c r="L1327" s="73"/>
      <c r="M1327" s="25"/>
      <c r="N1327" s="130"/>
      <c r="O1327" s="124"/>
      <c r="P1327" s="231"/>
      <c r="Q1327" s="193"/>
      <c r="R1327" s="329"/>
    </row>
    <row r="1328" spans="11:18" ht="21" x14ac:dyDescent="0.2">
      <c r="K1328" s="77"/>
      <c r="L1328" s="45"/>
      <c r="M1328" s="113"/>
      <c r="N1328" s="90"/>
      <c r="O1328" s="66"/>
      <c r="P1328" s="231"/>
      <c r="Q1328" s="193"/>
      <c r="R1328" s="329"/>
    </row>
    <row r="1329" spans="11:18" ht="23.25" x14ac:dyDescent="0.2">
      <c r="K1329" s="77"/>
      <c r="L1329" s="45"/>
      <c r="M1329" s="113"/>
      <c r="N1329" s="93"/>
      <c r="O1329" s="66"/>
      <c r="P1329" s="231"/>
      <c r="Q1329" s="193"/>
      <c r="R1329" s="329"/>
    </row>
    <row r="1330" spans="11:18" ht="21" x14ac:dyDescent="0.2">
      <c r="K1330" s="77"/>
      <c r="L1330" s="45"/>
      <c r="M1330" s="111"/>
      <c r="N1330" s="90"/>
      <c r="O1330" s="66"/>
      <c r="P1330" s="231"/>
      <c r="Q1330" s="193"/>
      <c r="R1330" s="329"/>
    </row>
    <row r="1331" spans="11:18" ht="18.75" x14ac:dyDescent="0.2">
      <c r="K1331" s="77"/>
      <c r="L1331" s="45"/>
      <c r="M1331" s="111"/>
      <c r="N1331" s="108"/>
      <c r="O1331" s="66"/>
      <c r="P1331" s="231"/>
      <c r="Q1331" s="193"/>
      <c r="R1331" s="329"/>
    </row>
    <row r="1332" spans="11:18" ht="23.25" x14ac:dyDescent="0.2">
      <c r="K1332" s="77"/>
      <c r="L1332" s="45"/>
      <c r="M1332" s="111"/>
      <c r="N1332" s="93"/>
      <c r="O1332" s="82"/>
      <c r="P1332" s="231"/>
      <c r="Q1332" s="193"/>
      <c r="R1332" s="329"/>
    </row>
    <row r="1333" spans="11:18" x14ac:dyDescent="0.2">
      <c r="K1333" s="233"/>
      <c r="L1333" s="232"/>
      <c r="M1333" s="233"/>
      <c r="N1333" s="234"/>
      <c r="O1333" s="232"/>
      <c r="P1333" s="231"/>
      <c r="Q1333" s="193"/>
      <c r="R1333" s="329"/>
    </row>
    <row r="1334" spans="11:18" ht="23.25" x14ac:dyDescent="0.2">
      <c r="K1334" s="77"/>
      <c r="L1334" s="25"/>
      <c r="M1334" s="25"/>
      <c r="N1334" s="130"/>
      <c r="O1334" s="124"/>
      <c r="P1334" s="231"/>
      <c r="Q1334" s="193"/>
      <c r="R1334" s="329"/>
    </row>
    <row r="1335" spans="11:18" ht="23.25" x14ac:dyDescent="0.2">
      <c r="K1335" s="77"/>
      <c r="L1335" s="25"/>
      <c r="M1335" s="35"/>
      <c r="N1335" s="130"/>
      <c r="O1335" s="124"/>
      <c r="P1335" s="231"/>
      <c r="Q1335" s="193"/>
      <c r="R1335" s="329"/>
    </row>
    <row r="1336" spans="11:18" ht="23.25" x14ac:dyDescent="0.2">
      <c r="K1336" s="77"/>
      <c r="L1336" s="25"/>
      <c r="M1336" s="35"/>
      <c r="N1336" s="130"/>
      <c r="O1336" s="124"/>
      <c r="P1336" s="231"/>
      <c r="Q1336" s="193"/>
      <c r="R1336" s="329"/>
    </row>
    <row r="1337" spans="11:18" ht="23.25" x14ac:dyDescent="0.2">
      <c r="K1337" s="77"/>
      <c r="L1337" s="25"/>
      <c r="M1337" s="35"/>
      <c r="N1337" s="130"/>
      <c r="O1337" s="124"/>
      <c r="P1337" s="231"/>
      <c r="Q1337" s="193"/>
      <c r="R1337" s="329"/>
    </row>
    <row r="1338" spans="11:18" ht="23.25" x14ac:dyDescent="0.2">
      <c r="K1338" s="77"/>
      <c r="L1338" s="25"/>
      <c r="M1338" s="35"/>
      <c r="N1338" s="130"/>
      <c r="O1338" s="124"/>
      <c r="P1338" s="231"/>
      <c r="Q1338" s="193"/>
      <c r="R1338" s="329"/>
    </row>
    <row r="1339" spans="11:18" ht="23.25" x14ac:dyDescent="0.2">
      <c r="K1339" s="132"/>
      <c r="L1339" s="73"/>
      <c r="M1339" s="189"/>
      <c r="N1339" s="144"/>
      <c r="O1339" s="134"/>
      <c r="P1339" s="231"/>
      <c r="Q1339" s="193"/>
      <c r="R1339" s="329"/>
    </row>
    <row r="1340" spans="11:18" ht="23.25" x14ac:dyDescent="0.2">
      <c r="K1340" s="137"/>
      <c r="L1340" s="128"/>
      <c r="M1340" s="167"/>
      <c r="N1340" s="130"/>
      <c r="O1340" s="124"/>
      <c r="P1340" s="232"/>
      <c r="Q1340" s="193"/>
      <c r="R1340" s="329"/>
    </row>
    <row r="1341" spans="11:18" ht="23.25" x14ac:dyDescent="0.2">
      <c r="K1341" s="137"/>
      <c r="L1341" s="128"/>
      <c r="M1341" s="167"/>
      <c r="N1341" s="130"/>
      <c r="O1341" s="124"/>
      <c r="P1341" s="232"/>
      <c r="Q1341" s="193"/>
      <c r="R1341" s="329"/>
    </row>
    <row r="1342" spans="11:18" ht="23.25" x14ac:dyDescent="0.2">
      <c r="K1342" s="137"/>
      <c r="L1342" s="128"/>
      <c r="M1342" s="167"/>
      <c r="N1342" s="130"/>
      <c r="O1342" s="124"/>
      <c r="P1342" s="232"/>
      <c r="Q1342" s="193"/>
      <c r="R1342" s="329"/>
    </row>
    <row r="1343" spans="11:18" x14ac:dyDescent="0.2">
      <c r="K1343" s="234"/>
      <c r="L1343" s="234"/>
      <c r="M1343" s="234"/>
      <c r="N1343" s="234"/>
      <c r="O1343" s="234"/>
      <c r="P1343" s="232"/>
      <c r="Q1343" s="193"/>
      <c r="R1343" s="329"/>
    </row>
    <row r="1344" spans="11:18" ht="23.25" x14ac:dyDescent="0.2">
      <c r="K1344" s="137"/>
      <c r="L1344" s="25"/>
      <c r="M1344" s="189"/>
      <c r="N1344" s="130"/>
      <c r="O1344" s="124"/>
      <c r="P1344" s="232"/>
      <c r="Q1344" s="193"/>
      <c r="R1344" s="329"/>
    </row>
    <row r="1345" spans="11:18" ht="23.25" x14ac:dyDescent="0.2">
      <c r="K1345" s="137"/>
      <c r="L1345" s="25"/>
      <c r="M1345" s="69"/>
      <c r="N1345" s="130"/>
      <c r="O1345" s="124"/>
      <c r="P1345" s="232"/>
      <c r="Q1345" s="193"/>
      <c r="R1345" s="329"/>
    </row>
    <row r="1346" spans="11:18" ht="23.25" x14ac:dyDescent="0.2">
      <c r="K1346" s="137"/>
      <c r="L1346" s="128"/>
      <c r="M1346" s="167"/>
      <c r="N1346" s="130"/>
      <c r="O1346" s="124"/>
      <c r="P1346" s="232"/>
      <c r="Q1346" s="193"/>
      <c r="R1346" s="329"/>
    </row>
    <row r="1347" spans="11:18" ht="23.25" x14ac:dyDescent="0.2">
      <c r="K1347" s="137"/>
      <c r="L1347" s="128"/>
      <c r="M1347" s="167"/>
      <c r="N1347" s="130"/>
      <c r="O1347" s="124"/>
      <c r="P1347" s="232"/>
      <c r="Q1347" s="193"/>
      <c r="R1347" s="329"/>
    </row>
    <row r="1348" spans="11:18" ht="21" x14ac:dyDescent="0.2">
      <c r="K1348" s="77"/>
      <c r="L1348" s="45"/>
      <c r="M1348" s="111"/>
      <c r="N1348" s="90"/>
      <c r="O1348" s="66"/>
      <c r="P1348" s="231"/>
      <c r="Q1348" s="193"/>
      <c r="R1348" s="329"/>
    </row>
    <row r="1349" spans="11:18" ht="21" x14ac:dyDescent="0.2">
      <c r="K1349" s="77"/>
      <c r="L1349" s="45"/>
      <c r="M1349" s="111"/>
      <c r="N1349" s="90"/>
      <c r="O1349" s="66"/>
      <c r="P1349" s="231"/>
      <c r="Q1349" s="193"/>
      <c r="R1349" s="329"/>
    </row>
    <row r="1350" spans="11:18" ht="21" x14ac:dyDescent="0.2">
      <c r="K1350" s="77"/>
      <c r="L1350" s="45"/>
      <c r="M1350" s="111"/>
      <c r="N1350" s="90"/>
      <c r="O1350" s="66"/>
      <c r="P1350" s="231"/>
      <c r="Q1350" s="193"/>
      <c r="R1350" s="329"/>
    </row>
    <row r="1351" spans="11:18" ht="21.75" thickBot="1" x14ac:dyDescent="0.25">
      <c r="K1351" s="77"/>
      <c r="L1351" s="45"/>
      <c r="M1351" s="111"/>
      <c r="N1351" s="90"/>
      <c r="O1351" s="66"/>
      <c r="P1351" s="231"/>
      <c r="Q1351" s="193"/>
      <c r="R1351" s="329"/>
    </row>
    <row r="1352" spans="11:18" ht="22.5" thickBot="1" x14ac:dyDescent="0.25">
      <c r="K1352" s="205"/>
      <c r="L1352" s="206"/>
      <c r="M1352" s="205"/>
      <c r="N1352" s="207"/>
      <c r="O1352" s="206"/>
      <c r="P1352" s="208"/>
      <c r="Q1352" s="193"/>
      <c r="R1352" s="329"/>
    </row>
    <row r="1353" spans="11:18" ht="23.25" x14ac:dyDescent="0.2">
      <c r="K1353" s="77"/>
      <c r="L1353" s="45"/>
      <c r="M1353" s="111"/>
      <c r="N1353" s="104"/>
      <c r="O1353" s="97"/>
      <c r="P1353" s="231"/>
      <c r="Q1353" s="193"/>
      <c r="R1353" s="329"/>
    </row>
    <row r="1354" spans="11:18" ht="23.25" x14ac:dyDescent="0.2">
      <c r="K1354" s="77"/>
      <c r="L1354" s="45"/>
      <c r="M1354" s="111"/>
      <c r="N1354" s="104"/>
      <c r="O1354" s="97"/>
      <c r="P1354" s="231"/>
      <c r="Q1354" s="193"/>
      <c r="R1354" s="329"/>
    </row>
    <row r="1355" spans="11:18" ht="23.25" x14ac:dyDescent="0.2">
      <c r="K1355" s="77"/>
      <c r="L1355" s="45"/>
      <c r="M1355" s="111"/>
      <c r="N1355" s="104"/>
      <c r="O1355" s="97"/>
      <c r="P1355" s="231"/>
      <c r="Q1355" s="193"/>
      <c r="R1355" s="329"/>
    </row>
    <row r="1356" spans="11:18" ht="23.25" x14ac:dyDescent="0.2">
      <c r="K1356" s="77"/>
      <c r="L1356" s="45"/>
      <c r="M1356" s="111"/>
      <c r="N1356" s="104"/>
      <c r="O1356" s="97"/>
      <c r="P1356" s="231"/>
      <c r="Q1356" s="193"/>
      <c r="R1356" s="329"/>
    </row>
    <row r="1357" spans="11:18" ht="23.25" x14ac:dyDescent="0.2">
      <c r="K1357" s="77"/>
      <c r="L1357" s="45"/>
      <c r="M1357" s="111"/>
      <c r="N1357" s="104"/>
      <c r="O1357" s="97"/>
      <c r="P1357" s="231"/>
      <c r="Q1357" s="193"/>
      <c r="R1357" s="329"/>
    </row>
    <row r="1358" spans="11:18" ht="23.25" x14ac:dyDescent="0.2">
      <c r="K1358" s="77"/>
      <c r="L1358" s="45"/>
      <c r="M1358" s="111"/>
      <c r="N1358" s="104"/>
      <c r="O1358" s="97"/>
      <c r="P1358" s="231"/>
      <c r="Q1358" s="193"/>
      <c r="R1358" s="329"/>
    </row>
    <row r="1359" spans="11:18" ht="23.25" x14ac:dyDescent="0.2">
      <c r="K1359" s="77"/>
      <c r="L1359" s="45"/>
      <c r="M1359" s="111"/>
      <c r="N1359" s="104"/>
      <c r="O1359" s="97"/>
      <c r="P1359" s="231"/>
      <c r="Q1359" s="193"/>
      <c r="R1359" s="329"/>
    </row>
    <row r="1360" spans="11:18" ht="23.25" x14ac:dyDescent="0.2">
      <c r="K1360" s="77"/>
      <c r="L1360" s="45"/>
      <c r="M1360" s="111"/>
      <c r="N1360" s="104"/>
      <c r="O1360" s="97"/>
      <c r="P1360" s="231"/>
      <c r="Q1360" s="193"/>
      <c r="R1360" s="329"/>
    </row>
    <row r="1361" spans="11:18" ht="23.25" x14ac:dyDescent="0.2">
      <c r="K1361" s="77"/>
      <c r="L1361" s="45"/>
      <c r="M1361" s="143"/>
      <c r="N1361" s="104"/>
      <c r="O1361" s="97"/>
      <c r="P1361" s="231"/>
      <c r="Q1361" s="193"/>
      <c r="R1361" s="329"/>
    </row>
    <row r="1362" spans="11:18" ht="23.25" x14ac:dyDescent="0.2">
      <c r="K1362" s="77"/>
      <c r="L1362" s="45"/>
      <c r="M1362" s="111"/>
      <c r="N1362" s="104"/>
      <c r="O1362" s="97"/>
      <c r="P1362" s="231"/>
      <c r="Q1362" s="193"/>
      <c r="R1362" s="329"/>
    </row>
    <row r="1363" spans="11:18" ht="23.25" x14ac:dyDescent="0.2">
      <c r="K1363" s="77"/>
      <c r="L1363" s="25"/>
      <c r="M1363" s="25"/>
      <c r="N1363" s="126"/>
      <c r="O1363" s="124"/>
      <c r="P1363" s="231"/>
      <c r="Q1363" s="193"/>
      <c r="R1363" s="329"/>
    </row>
    <row r="1364" spans="11:18" ht="23.25" x14ac:dyDescent="0.2">
      <c r="K1364" s="77"/>
      <c r="L1364" s="25"/>
      <c r="M1364" s="25"/>
      <c r="N1364" s="126"/>
      <c r="O1364" s="124"/>
      <c r="P1364" s="231"/>
      <c r="Q1364" s="193"/>
      <c r="R1364" s="329"/>
    </row>
    <row r="1365" spans="11:18" ht="23.25" x14ac:dyDescent="0.2">
      <c r="K1365" s="77"/>
      <c r="L1365" s="25"/>
      <c r="M1365" s="25"/>
      <c r="N1365" s="126"/>
      <c r="O1365" s="124"/>
      <c r="P1365" s="231"/>
      <c r="Q1365" s="193"/>
      <c r="R1365" s="329"/>
    </row>
    <row r="1366" spans="11:18" ht="23.25" x14ac:dyDescent="0.2">
      <c r="K1366" s="77"/>
      <c r="L1366" s="25"/>
      <c r="M1366" s="25"/>
      <c r="N1366" s="126"/>
      <c r="O1366" s="124"/>
      <c r="P1366" s="231"/>
      <c r="Q1366" s="193"/>
      <c r="R1366" s="329"/>
    </row>
    <row r="1367" spans="11:18" ht="23.25" x14ac:dyDescent="0.2">
      <c r="K1367" s="77"/>
      <c r="L1367" s="25"/>
      <c r="M1367" s="25"/>
      <c r="N1367" s="126"/>
      <c r="O1367" s="124"/>
      <c r="P1367" s="231"/>
      <c r="Q1367" s="193"/>
      <c r="R1367" s="329"/>
    </row>
    <row r="1368" spans="11:18" ht="21" x14ac:dyDescent="0.3">
      <c r="K1368" s="77"/>
      <c r="L1368" s="25"/>
      <c r="M1368" s="25"/>
      <c r="N1368" s="195"/>
      <c r="O1368" s="124"/>
      <c r="P1368" s="231"/>
      <c r="Q1368" s="193"/>
      <c r="R1368" s="329"/>
    </row>
    <row r="1369" spans="11:18" ht="21" x14ac:dyDescent="0.3">
      <c r="K1369" s="77"/>
      <c r="L1369" s="25"/>
      <c r="M1369" s="25"/>
      <c r="N1369" s="195"/>
      <c r="O1369" s="124"/>
      <c r="P1369" s="231"/>
      <c r="Q1369" s="193"/>
      <c r="R1369" s="329"/>
    </row>
    <row r="1370" spans="11:18" ht="21" x14ac:dyDescent="0.3">
      <c r="K1370" s="77"/>
      <c r="L1370" s="25"/>
      <c r="M1370" s="25"/>
      <c r="N1370" s="195"/>
      <c r="O1370" s="124"/>
      <c r="P1370" s="231"/>
      <c r="Q1370" s="193"/>
      <c r="R1370" s="329"/>
    </row>
    <row r="1371" spans="11:18" ht="21" x14ac:dyDescent="0.3">
      <c r="K1371" s="77"/>
      <c r="L1371" s="25"/>
      <c r="M1371" s="25"/>
      <c r="N1371" s="195"/>
      <c r="O1371" s="124"/>
      <c r="P1371" s="231"/>
      <c r="Q1371" s="193"/>
      <c r="R1371" s="329"/>
    </row>
    <row r="1372" spans="11:18" ht="21" x14ac:dyDescent="0.3">
      <c r="K1372" s="77"/>
      <c r="L1372" s="25"/>
      <c r="M1372" s="25"/>
      <c r="N1372" s="195"/>
      <c r="O1372" s="124"/>
      <c r="P1372" s="231"/>
      <c r="Q1372" s="193"/>
      <c r="R1372" s="329"/>
    </row>
    <row r="1373" spans="11:18" ht="21" x14ac:dyDescent="0.3">
      <c r="K1373" s="77"/>
      <c r="L1373" s="25"/>
      <c r="M1373" s="25"/>
      <c r="N1373" s="195"/>
      <c r="O1373" s="124"/>
      <c r="P1373" s="231"/>
      <c r="Q1373" s="193"/>
      <c r="R1373" s="329"/>
    </row>
    <row r="1374" spans="11:18" ht="21" x14ac:dyDescent="0.3">
      <c r="K1374" s="77"/>
      <c r="L1374" s="25"/>
      <c r="M1374" s="25"/>
      <c r="N1374" s="195"/>
      <c r="O1374" s="124"/>
      <c r="P1374" s="231"/>
      <c r="Q1374" s="193"/>
      <c r="R1374" s="329"/>
    </row>
    <row r="1375" spans="11:18" ht="23.25" x14ac:dyDescent="0.2">
      <c r="K1375" s="77"/>
      <c r="L1375" s="25"/>
      <c r="M1375" s="25"/>
      <c r="N1375" s="126"/>
      <c r="O1375" s="124"/>
      <c r="P1375" s="231"/>
      <c r="Q1375" s="193"/>
      <c r="R1375" s="329"/>
    </row>
    <row r="1376" spans="11:18" ht="23.25" x14ac:dyDescent="0.2">
      <c r="K1376" s="77"/>
      <c r="L1376" s="25"/>
      <c r="M1376" s="25"/>
      <c r="N1376" s="126"/>
      <c r="O1376" s="124"/>
      <c r="P1376" s="231"/>
      <c r="Q1376" s="193"/>
      <c r="R1376" s="329"/>
    </row>
    <row r="1377" spans="11:18" ht="23.25" x14ac:dyDescent="0.2">
      <c r="K1377" s="77"/>
      <c r="L1377" s="25"/>
      <c r="M1377" s="25"/>
      <c r="N1377" s="126"/>
      <c r="O1377" s="124"/>
      <c r="P1377" s="231"/>
      <c r="Q1377" s="193"/>
      <c r="R1377" s="329"/>
    </row>
    <row r="1378" spans="11:18" ht="23.25" x14ac:dyDescent="0.2">
      <c r="K1378" s="77"/>
      <c r="L1378" s="25"/>
      <c r="M1378" s="25"/>
      <c r="N1378" s="126"/>
      <c r="O1378" s="124"/>
      <c r="P1378" s="231"/>
      <c r="Q1378" s="193"/>
      <c r="R1378" s="329"/>
    </row>
    <row r="1379" spans="11:18" ht="23.25" x14ac:dyDescent="0.2">
      <c r="K1379" s="77"/>
      <c r="L1379" s="25"/>
      <c r="M1379" s="25"/>
      <c r="N1379" s="126"/>
      <c r="O1379" s="124"/>
      <c r="P1379" s="231"/>
      <c r="Q1379" s="193"/>
      <c r="R1379" s="329"/>
    </row>
    <row r="1380" spans="11:18" ht="23.25" x14ac:dyDescent="0.2">
      <c r="K1380" s="77"/>
      <c r="L1380" s="25"/>
      <c r="M1380" s="25"/>
      <c r="N1380" s="126"/>
      <c r="O1380" s="124"/>
      <c r="P1380" s="231"/>
      <c r="Q1380" s="193"/>
      <c r="R1380" s="329"/>
    </row>
    <row r="1381" spans="11:18" ht="23.25" x14ac:dyDescent="0.2">
      <c r="K1381" s="77"/>
      <c r="L1381" s="25"/>
      <c r="M1381" s="25"/>
      <c r="N1381" s="126"/>
      <c r="O1381" s="124"/>
      <c r="P1381" s="231"/>
      <c r="Q1381" s="193"/>
      <c r="R1381" s="329"/>
    </row>
    <row r="1382" spans="11:18" ht="23.25" x14ac:dyDescent="0.2">
      <c r="K1382" s="77"/>
      <c r="L1382" s="25"/>
      <c r="M1382" s="25"/>
      <c r="N1382" s="126"/>
      <c r="O1382" s="124"/>
      <c r="P1382" s="231"/>
      <c r="Q1382" s="193"/>
      <c r="R1382" s="329"/>
    </row>
    <row r="1383" spans="11:18" ht="23.25" x14ac:dyDescent="0.2">
      <c r="K1383" s="77"/>
      <c r="L1383" s="25"/>
      <c r="M1383" s="25"/>
      <c r="N1383" s="126"/>
      <c r="O1383" s="124"/>
      <c r="P1383" s="231"/>
      <c r="Q1383" s="193"/>
      <c r="R1383" s="329"/>
    </row>
    <row r="1384" spans="11:18" ht="23.25" x14ac:dyDescent="0.2">
      <c r="K1384" s="77"/>
      <c r="L1384" s="25"/>
      <c r="M1384" s="25"/>
      <c r="N1384" s="130"/>
      <c r="O1384" s="124"/>
      <c r="P1384" s="231"/>
      <c r="Q1384" s="193"/>
      <c r="R1384" s="329"/>
    </row>
    <row r="1385" spans="11:18" ht="23.25" x14ac:dyDescent="0.2">
      <c r="K1385" s="77"/>
      <c r="L1385" s="25"/>
      <c r="M1385" s="25"/>
      <c r="N1385" s="130"/>
      <c r="O1385" s="124"/>
      <c r="P1385" s="231"/>
      <c r="Q1385" s="193"/>
      <c r="R1385" s="329"/>
    </row>
    <row r="1386" spans="11:18" ht="23.25" x14ac:dyDescent="0.2">
      <c r="K1386" s="77"/>
      <c r="L1386" s="25"/>
      <c r="M1386" s="25"/>
      <c r="N1386" s="130"/>
      <c r="O1386" s="124"/>
      <c r="P1386" s="231"/>
      <c r="Q1386" s="193"/>
      <c r="R1386" s="329"/>
    </row>
    <row r="1387" spans="11:18" ht="23.25" x14ac:dyDescent="0.2">
      <c r="K1387" s="77"/>
      <c r="L1387" s="25"/>
      <c r="M1387" s="25"/>
      <c r="N1387" s="130"/>
      <c r="O1387" s="124"/>
      <c r="P1387" s="231"/>
      <c r="Q1387" s="193"/>
      <c r="R1387" s="329"/>
    </row>
    <row r="1388" spans="11:18" ht="23.25" x14ac:dyDescent="0.2">
      <c r="K1388" s="77"/>
      <c r="L1388" s="25"/>
      <c r="M1388" s="25"/>
      <c r="N1388" s="130"/>
      <c r="O1388" s="124"/>
      <c r="P1388" s="231"/>
      <c r="Q1388" s="193"/>
      <c r="R1388" s="329"/>
    </row>
    <row r="1389" spans="11:18" ht="23.25" x14ac:dyDescent="0.2">
      <c r="K1389" s="77"/>
      <c r="L1389" s="25"/>
      <c r="M1389" s="143"/>
      <c r="N1389" s="130"/>
      <c r="O1389" s="124"/>
      <c r="P1389" s="231"/>
      <c r="Q1389" s="193"/>
      <c r="R1389" s="329"/>
    </row>
    <row r="1390" spans="11:18" ht="23.25" x14ac:dyDescent="0.2">
      <c r="K1390" s="77"/>
      <c r="L1390" s="25"/>
      <c r="M1390" s="25"/>
      <c r="N1390" s="130"/>
      <c r="O1390" s="124"/>
      <c r="P1390" s="231"/>
      <c r="Q1390" s="193"/>
      <c r="R1390" s="329"/>
    </row>
    <row r="1391" spans="11:18" ht="23.25" x14ac:dyDescent="0.2">
      <c r="K1391" s="77"/>
      <c r="L1391" s="25"/>
      <c r="M1391" s="25"/>
      <c r="N1391" s="130"/>
      <c r="O1391" s="124"/>
      <c r="P1391" s="231"/>
      <c r="Q1391" s="193"/>
      <c r="R1391" s="329"/>
    </row>
    <row r="1392" spans="11:18" ht="23.25" x14ac:dyDescent="0.2">
      <c r="K1392" s="77"/>
      <c r="L1392" s="73"/>
      <c r="M1392" s="143"/>
      <c r="N1392" s="144"/>
      <c r="O1392" s="134"/>
      <c r="P1392" s="241"/>
      <c r="Q1392" s="193"/>
      <c r="R1392" s="329"/>
    </row>
    <row r="1393" spans="11:18" ht="23.25" x14ac:dyDescent="0.2">
      <c r="K1393" s="75"/>
      <c r="L1393" s="73"/>
      <c r="M1393" s="143"/>
      <c r="N1393" s="130"/>
      <c r="O1393" s="124"/>
      <c r="P1393" s="241"/>
      <c r="Q1393" s="193"/>
      <c r="R1393" s="329"/>
    </row>
    <row r="1394" spans="11:18" ht="23.25" x14ac:dyDescent="0.2">
      <c r="K1394" s="75"/>
      <c r="L1394" s="73"/>
      <c r="M1394" s="25"/>
      <c r="N1394" s="130"/>
      <c r="O1394" s="124"/>
      <c r="P1394" s="241"/>
      <c r="Q1394" s="193"/>
      <c r="R1394" s="329"/>
    </row>
    <row r="1395" spans="11:18" ht="23.25" x14ac:dyDescent="0.2">
      <c r="K1395" s="75"/>
      <c r="L1395" s="73"/>
      <c r="M1395" s="143"/>
      <c r="N1395" s="130"/>
      <c r="O1395" s="124"/>
      <c r="P1395" s="241"/>
      <c r="Q1395" s="193"/>
      <c r="R1395" s="329"/>
    </row>
    <row r="1396" spans="11:18" ht="23.25" x14ac:dyDescent="0.2">
      <c r="K1396" s="75"/>
      <c r="L1396" s="73"/>
      <c r="M1396" s="143"/>
      <c r="N1396" s="130"/>
      <c r="O1396" s="124"/>
      <c r="P1396" s="241"/>
      <c r="Q1396" s="193"/>
      <c r="R1396" s="329"/>
    </row>
    <row r="1397" spans="11:18" ht="23.25" x14ac:dyDescent="0.2">
      <c r="K1397" s="75"/>
      <c r="L1397" s="73"/>
      <c r="M1397" s="25"/>
      <c r="N1397" s="130"/>
      <c r="O1397" s="124"/>
      <c r="P1397" s="241"/>
      <c r="Q1397" s="193"/>
      <c r="R1397" s="329"/>
    </row>
    <row r="1398" spans="11:18" ht="23.25" x14ac:dyDescent="0.2">
      <c r="K1398" s="187"/>
      <c r="L1398" s="73"/>
      <c r="M1398" s="73"/>
      <c r="N1398" s="144"/>
      <c r="O1398" s="134"/>
      <c r="P1398" s="241"/>
      <c r="Q1398" s="193"/>
      <c r="R1398" s="329"/>
    </row>
    <row r="1399" spans="11:18" ht="23.25" x14ac:dyDescent="0.2">
      <c r="K1399" s="137"/>
      <c r="L1399" s="73"/>
      <c r="M1399" s="25"/>
      <c r="N1399" s="130"/>
      <c r="O1399" s="124"/>
      <c r="P1399" s="241"/>
      <c r="Q1399" s="193"/>
      <c r="R1399" s="329"/>
    </row>
    <row r="1400" spans="11:18" ht="23.25" x14ac:dyDescent="0.2">
      <c r="K1400" s="137"/>
      <c r="L1400" s="128"/>
      <c r="M1400" s="128"/>
      <c r="N1400" s="130"/>
      <c r="O1400" s="124"/>
      <c r="P1400" s="241"/>
      <c r="Q1400" s="193"/>
      <c r="R1400" s="329"/>
    </row>
    <row r="1401" spans="11:18" ht="23.25" x14ac:dyDescent="0.2">
      <c r="K1401" s="137"/>
      <c r="L1401" s="128"/>
      <c r="M1401" s="128"/>
      <c r="N1401" s="130"/>
      <c r="O1401" s="124"/>
      <c r="P1401" s="241"/>
      <c r="Q1401" s="193"/>
      <c r="R1401" s="329"/>
    </row>
    <row r="1402" spans="11:18" x14ac:dyDescent="0.2">
      <c r="K1402" s="233"/>
      <c r="L1402" s="232"/>
      <c r="M1402" s="233"/>
      <c r="N1402" s="234"/>
      <c r="O1402" s="232"/>
      <c r="P1402" s="241"/>
      <c r="Q1402" s="193"/>
      <c r="R1402" s="329"/>
    </row>
    <row r="1403" spans="11:18" ht="23.25" x14ac:dyDescent="0.2">
      <c r="K1403" s="77"/>
      <c r="L1403" s="45"/>
      <c r="M1403" s="111"/>
      <c r="N1403" s="104"/>
      <c r="O1403" s="97"/>
      <c r="P1403" s="241"/>
      <c r="Q1403" s="193"/>
      <c r="R1403" s="329"/>
    </row>
    <row r="1404" spans="11:18" ht="23.25" x14ac:dyDescent="0.2">
      <c r="K1404" s="77"/>
      <c r="L1404" s="45"/>
      <c r="M1404" s="111"/>
      <c r="N1404" s="104"/>
      <c r="O1404" s="97"/>
      <c r="P1404" s="241"/>
      <c r="Q1404" s="193"/>
      <c r="R1404" s="329"/>
    </row>
    <row r="1405" spans="11:18" ht="23.25" x14ac:dyDescent="0.2">
      <c r="K1405" s="77"/>
      <c r="L1405" s="45"/>
      <c r="M1405" s="111"/>
      <c r="N1405" s="104"/>
      <c r="O1405" s="97"/>
      <c r="P1405" s="241"/>
      <c r="Q1405" s="193"/>
      <c r="R1405" s="329"/>
    </row>
    <row r="1406" spans="11:18" ht="23.25" x14ac:dyDescent="0.2">
      <c r="K1406" s="78"/>
      <c r="L1406" s="128"/>
      <c r="M1406" s="25"/>
      <c r="N1406" s="126"/>
      <c r="O1406" s="124"/>
      <c r="P1406" s="241"/>
      <c r="Q1406" s="193"/>
      <c r="R1406" s="329"/>
    </row>
    <row r="1407" spans="11:18" ht="23.25" x14ac:dyDescent="0.2">
      <c r="K1407" s="78"/>
      <c r="L1407" s="128"/>
      <c r="M1407" s="25"/>
      <c r="N1407" s="126"/>
      <c r="O1407" s="124"/>
      <c r="P1407" s="231"/>
      <c r="Q1407" s="193"/>
      <c r="R1407" s="329"/>
    </row>
    <row r="1408" spans="11:18" ht="23.25" x14ac:dyDescent="0.2">
      <c r="K1408" s="78"/>
      <c r="L1408" s="25"/>
      <c r="M1408" s="25"/>
      <c r="N1408" s="126"/>
      <c r="O1408" s="124"/>
      <c r="P1408" s="231"/>
      <c r="Q1408" s="193"/>
      <c r="R1408" s="329"/>
    </row>
    <row r="1409" spans="11:18" ht="20.25" x14ac:dyDescent="0.3">
      <c r="K1409" s="78"/>
      <c r="L1409" s="25"/>
      <c r="M1409" s="25"/>
      <c r="N1409" s="195"/>
      <c r="O1409" s="252"/>
      <c r="P1409" s="231"/>
      <c r="Q1409" s="193"/>
      <c r="R1409" s="329"/>
    </row>
    <row r="1410" spans="11:18" ht="23.25" x14ac:dyDescent="0.2">
      <c r="K1410" s="78"/>
      <c r="L1410" s="25"/>
      <c r="M1410" s="25"/>
      <c r="N1410" s="126"/>
      <c r="O1410" s="124"/>
      <c r="P1410" s="231"/>
      <c r="Q1410" s="193"/>
      <c r="R1410" s="329"/>
    </row>
    <row r="1411" spans="11:18" ht="23.25" x14ac:dyDescent="0.2">
      <c r="K1411" s="78"/>
      <c r="L1411" s="25"/>
      <c r="M1411" s="73"/>
      <c r="N1411" s="126"/>
      <c r="O1411" s="124"/>
      <c r="P1411" s="231"/>
      <c r="Q1411" s="193"/>
      <c r="R1411" s="329"/>
    </row>
    <row r="1412" spans="11:18" ht="23.25" x14ac:dyDescent="0.2">
      <c r="K1412" s="78"/>
      <c r="L1412" s="25"/>
      <c r="M1412" s="25"/>
      <c r="N1412" s="126"/>
      <c r="O1412" s="124"/>
      <c r="P1412" s="231"/>
      <c r="Q1412" s="193"/>
      <c r="R1412" s="329"/>
    </row>
    <row r="1413" spans="11:18" ht="23.25" x14ac:dyDescent="0.2">
      <c r="K1413" s="78"/>
      <c r="L1413" s="25"/>
      <c r="M1413" s="25"/>
      <c r="N1413" s="126"/>
      <c r="O1413" s="124"/>
      <c r="P1413" s="231"/>
      <c r="Q1413" s="193"/>
      <c r="R1413" s="329"/>
    </row>
    <row r="1414" spans="11:18" ht="23.25" x14ac:dyDescent="0.2">
      <c r="K1414" s="78"/>
      <c r="L1414" s="25"/>
      <c r="M1414" s="25"/>
      <c r="N1414" s="126"/>
      <c r="O1414" s="124"/>
      <c r="P1414" s="231"/>
      <c r="Q1414" s="193"/>
      <c r="R1414" s="329"/>
    </row>
    <row r="1415" spans="11:18" ht="23.25" x14ac:dyDescent="0.2">
      <c r="K1415" s="78"/>
      <c r="L1415" s="25"/>
      <c r="M1415" s="25"/>
      <c r="N1415" s="126"/>
      <c r="O1415" s="124"/>
      <c r="P1415" s="231"/>
      <c r="Q1415" s="193"/>
      <c r="R1415" s="329"/>
    </row>
    <row r="1416" spans="11:18" ht="23.25" x14ac:dyDescent="0.2">
      <c r="K1416" s="78"/>
      <c r="L1416" s="25"/>
      <c r="M1416" s="25"/>
      <c r="N1416" s="126"/>
      <c r="O1416" s="124"/>
      <c r="P1416" s="231"/>
      <c r="Q1416" s="193"/>
      <c r="R1416" s="329"/>
    </row>
    <row r="1417" spans="11:18" ht="23.25" x14ac:dyDescent="0.2">
      <c r="K1417" s="78"/>
      <c r="L1417" s="25"/>
      <c r="M1417" s="25"/>
      <c r="N1417" s="126"/>
      <c r="O1417" s="124"/>
      <c r="P1417" s="231"/>
      <c r="Q1417" s="193"/>
      <c r="R1417" s="329"/>
    </row>
    <row r="1418" spans="11:18" ht="23.25" x14ac:dyDescent="0.2">
      <c r="K1418" s="78"/>
      <c r="L1418" s="25"/>
      <c r="M1418" s="25"/>
      <c r="N1418" s="130"/>
      <c r="O1418" s="124"/>
      <c r="P1418" s="231"/>
      <c r="Q1418" s="193"/>
      <c r="R1418" s="329"/>
    </row>
    <row r="1419" spans="11:18" ht="23.25" x14ac:dyDescent="0.2">
      <c r="K1419" s="78"/>
      <c r="L1419" s="25"/>
      <c r="M1419" s="73"/>
      <c r="N1419" s="130"/>
      <c r="O1419" s="124"/>
      <c r="P1419" s="231"/>
      <c r="Q1419" s="193"/>
      <c r="R1419" s="329"/>
    </row>
    <row r="1420" spans="11:18" ht="23.25" x14ac:dyDescent="0.2">
      <c r="K1420" s="78"/>
      <c r="L1420" s="25"/>
      <c r="M1420" s="25"/>
      <c r="N1420" s="130"/>
      <c r="O1420" s="124"/>
      <c r="P1420" s="231"/>
      <c r="Q1420" s="193"/>
      <c r="R1420" s="329"/>
    </row>
    <row r="1421" spans="11:18" ht="23.25" x14ac:dyDescent="0.2">
      <c r="K1421" s="78"/>
      <c r="L1421" s="25"/>
      <c r="M1421" s="73"/>
      <c r="N1421" s="130"/>
      <c r="O1421" s="124"/>
      <c r="P1421" s="231"/>
      <c r="Q1421" s="193"/>
      <c r="R1421" s="329"/>
    </row>
    <row r="1422" spans="11:18" ht="23.25" x14ac:dyDescent="0.2">
      <c r="K1422" s="78"/>
      <c r="L1422" s="25"/>
      <c r="M1422" s="73"/>
      <c r="N1422" s="130"/>
      <c r="O1422" s="124"/>
      <c r="P1422" s="231"/>
      <c r="Q1422" s="193"/>
      <c r="R1422" s="329"/>
    </row>
    <row r="1423" spans="11:18" ht="23.25" x14ac:dyDescent="0.2">
      <c r="K1423" s="78"/>
      <c r="L1423" s="25"/>
      <c r="M1423" s="25"/>
      <c r="N1423" s="130"/>
      <c r="O1423" s="124"/>
      <c r="P1423" s="231"/>
      <c r="Q1423" s="193"/>
      <c r="R1423" s="329"/>
    </row>
    <row r="1424" spans="11:18" ht="23.25" x14ac:dyDescent="0.2">
      <c r="K1424" s="78"/>
      <c r="L1424" s="25"/>
      <c r="M1424" s="25"/>
      <c r="N1424" s="130"/>
      <c r="O1424" s="124"/>
      <c r="P1424" s="231"/>
      <c r="Q1424" s="193"/>
      <c r="R1424" s="329"/>
    </row>
    <row r="1425" spans="11:18" ht="23.25" x14ac:dyDescent="0.2">
      <c r="K1425" s="78"/>
      <c r="L1425" s="25"/>
      <c r="M1425" s="25"/>
      <c r="N1425" s="130"/>
      <c r="O1425" s="124"/>
      <c r="P1425" s="231"/>
      <c r="Q1425" s="193"/>
      <c r="R1425" s="329"/>
    </row>
    <row r="1426" spans="11:18" ht="21" x14ac:dyDescent="0.2">
      <c r="K1426" s="78"/>
      <c r="L1426" s="45"/>
      <c r="M1426" s="111"/>
      <c r="N1426" s="90"/>
      <c r="O1426" s="66"/>
      <c r="P1426" s="231"/>
      <c r="Q1426" s="193"/>
      <c r="R1426" s="329"/>
    </row>
    <row r="1427" spans="11:18" x14ac:dyDescent="0.2">
      <c r="K1427" s="233"/>
      <c r="L1427" s="233"/>
      <c r="M1427" s="233"/>
      <c r="N1427" s="233"/>
      <c r="O1427" s="233"/>
      <c r="P1427" s="231"/>
      <c r="Q1427" s="193"/>
      <c r="R1427" s="329"/>
    </row>
    <row r="1428" spans="11:18" ht="23.25" x14ac:dyDescent="0.2">
      <c r="K1428" s="78"/>
      <c r="L1428" s="111"/>
      <c r="M1428" s="73"/>
      <c r="N1428" s="130"/>
      <c r="O1428" s="124"/>
      <c r="P1428" s="231"/>
      <c r="Q1428" s="193"/>
      <c r="R1428" s="329"/>
    </row>
    <row r="1429" spans="11:18" ht="23.25" x14ac:dyDescent="0.2">
      <c r="K1429" s="78"/>
      <c r="L1429" s="45"/>
      <c r="M1429" s="111"/>
      <c r="N1429" s="93"/>
      <c r="O1429" s="66"/>
      <c r="P1429" s="231"/>
      <c r="Q1429" s="193"/>
      <c r="R1429" s="329"/>
    </row>
    <row r="1430" spans="11:18" ht="23.25" x14ac:dyDescent="0.2">
      <c r="K1430" s="78"/>
      <c r="L1430" s="45"/>
      <c r="M1430" s="111"/>
      <c r="N1430" s="93"/>
      <c r="O1430" s="66"/>
      <c r="P1430" s="231"/>
      <c r="Q1430" s="193"/>
      <c r="R1430" s="329"/>
    </row>
    <row r="1431" spans="11:18" x14ac:dyDescent="0.2">
      <c r="K1431" s="233"/>
      <c r="L1431" s="233"/>
      <c r="M1431" s="233"/>
      <c r="N1431" s="233"/>
      <c r="O1431" s="233"/>
      <c r="P1431" s="231"/>
      <c r="Q1431" s="193"/>
      <c r="R1431" s="329"/>
    </row>
    <row r="1432" spans="11:18" ht="23.25" x14ac:dyDescent="0.2">
      <c r="K1432" s="78"/>
      <c r="L1432" s="25"/>
      <c r="M1432" s="25"/>
      <c r="N1432" s="130"/>
      <c r="O1432" s="124"/>
      <c r="P1432" s="231"/>
      <c r="Q1432" s="193"/>
      <c r="R1432" s="329"/>
    </row>
    <row r="1433" spans="11:18" ht="23.25" x14ac:dyDescent="0.2">
      <c r="K1433" s="78"/>
      <c r="L1433" s="25"/>
      <c r="M1433" s="25"/>
      <c r="N1433" s="130"/>
      <c r="O1433" s="124"/>
      <c r="P1433" s="231"/>
      <c r="Q1433" s="193"/>
      <c r="R1433" s="329"/>
    </row>
    <row r="1434" spans="11:18" ht="23.25" x14ac:dyDescent="0.2">
      <c r="K1434" s="78"/>
      <c r="L1434" s="25"/>
      <c r="M1434" s="73"/>
      <c r="N1434" s="130"/>
      <c r="O1434" s="124"/>
      <c r="P1434" s="231"/>
      <c r="Q1434" s="193"/>
      <c r="R1434" s="329"/>
    </row>
    <row r="1435" spans="11:18" ht="23.25" x14ac:dyDescent="0.2">
      <c r="K1435" s="78"/>
      <c r="L1435" s="25"/>
      <c r="M1435" s="25"/>
      <c r="N1435" s="130"/>
      <c r="O1435" s="124"/>
      <c r="P1435" s="231"/>
      <c r="Q1435" s="193"/>
      <c r="R1435" s="329"/>
    </row>
    <row r="1436" spans="11:18" ht="21" x14ac:dyDescent="0.2">
      <c r="K1436" s="78"/>
      <c r="L1436" s="45"/>
      <c r="M1436" s="111"/>
      <c r="N1436" s="90"/>
      <c r="O1436" s="66"/>
      <c r="P1436" s="231"/>
      <c r="Q1436" s="193"/>
      <c r="R1436" s="329"/>
    </row>
    <row r="1437" spans="11:18" ht="18.75" x14ac:dyDescent="0.2">
      <c r="K1437" s="78"/>
      <c r="L1437" s="45"/>
      <c r="M1437" s="111"/>
      <c r="N1437" s="87"/>
      <c r="O1437" s="66"/>
      <c r="P1437" s="231"/>
      <c r="Q1437" s="193"/>
      <c r="R1437" s="329"/>
    </row>
    <row r="1438" spans="11:18" x14ac:dyDescent="0.2">
      <c r="K1438" s="233"/>
      <c r="L1438" s="232"/>
      <c r="M1438" s="233"/>
      <c r="N1438" s="234"/>
      <c r="O1438" s="232"/>
      <c r="P1438" s="231"/>
      <c r="Q1438" s="193"/>
      <c r="R1438" s="329"/>
    </row>
    <row r="1439" spans="11:18" ht="23.25" x14ac:dyDescent="0.2">
      <c r="K1439" s="78"/>
      <c r="L1439" s="25"/>
      <c r="M1439" s="25"/>
      <c r="N1439" s="126"/>
      <c r="O1439" s="124"/>
      <c r="P1439" s="231"/>
      <c r="Q1439" s="193"/>
      <c r="R1439" s="329"/>
    </row>
    <row r="1440" spans="11:18" ht="23.25" x14ac:dyDescent="0.2">
      <c r="K1440" s="78"/>
      <c r="L1440" s="25"/>
      <c r="M1440" s="25"/>
      <c r="N1440" s="130"/>
      <c r="O1440" s="124"/>
      <c r="P1440" s="231"/>
      <c r="Q1440" s="193"/>
      <c r="R1440" s="329"/>
    </row>
    <row r="1441" spans="11:18" ht="23.25" x14ac:dyDescent="0.2">
      <c r="K1441" s="78"/>
      <c r="L1441" s="25"/>
      <c r="M1441" s="25"/>
      <c r="N1441" s="130"/>
      <c r="O1441" s="124"/>
      <c r="P1441" s="231"/>
      <c r="Q1441" s="193"/>
      <c r="R1441" s="329"/>
    </row>
    <row r="1442" spans="11:18" ht="18.75" x14ac:dyDescent="0.2">
      <c r="K1442" s="78"/>
      <c r="L1442" s="45"/>
      <c r="M1442" s="111"/>
      <c r="N1442" s="100"/>
      <c r="O1442" s="66"/>
      <c r="P1442" s="231"/>
      <c r="Q1442" s="193"/>
      <c r="R1442" s="329"/>
    </row>
    <row r="1443" spans="11:18" ht="18.75" x14ac:dyDescent="0.2">
      <c r="K1443" s="78"/>
      <c r="L1443" s="45"/>
      <c r="M1443" s="111"/>
      <c r="N1443" s="106"/>
      <c r="O1443" s="66"/>
      <c r="P1443" s="231"/>
      <c r="Q1443" s="193"/>
      <c r="R1443" s="329"/>
    </row>
    <row r="1444" spans="11:18" ht="15.75" x14ac:dyDescent="0.2">
      <c r="K1444" s="78"/>
      <c r="L1444" s="45"/>
      <c r="M1444" s="111"/>
      <c r="N1444" s="106"/>
      <c r="O1444" s="49"/>
      <c r="P1444" s="231"/>
      <c r="Q1444" s="193"/>
      <c r="R1444" s="329"/>
    </row>
    <row r="1445" spans="11:18" x14ac:dyDescent="0.2">
      <c r="K1445" s="233"/>
      <c r="L1445" s="232"/>
      <c r="M1445" s="233"/>
      <c r="N1445" s="234"/>
      <c r="O1445" s="232"/>
      <c r="P1445" s="231"/>
      <c r="Q1445" s="193"/>
      <c r="R1445" s="329"/>
    </row>
    <row r="1446" spans="11:18" ht="23.25" x14ac:dyDescent="0.2">
      <c r="K1446" s="78"/>
      <c r="L1446" s="25"/>
      <c r="M1446" s="25"/>
      <c r="N1446" s="130"/>
      <c r="O1446" s="124"/>
      <c r="P1446" s="231"/>
      <c r="Q1446" s="193"/>
      <c r="R1446" s="329"/>
    </row>
    <row r="1447" spans="11:18" ht="23.25" x14ac:dyDescent="0.2">
      <c r="K1447" s="78"/>
      <c r="L1447" s="25"/>
      <c r="M1447" s="73"/>
      <c r="N1447" s="130"/>
      <c r="O1447" s="124"/>
      <c r="P1447" s="231"/>
      <c r="Q1447" s="193"/>
      <c r="R1447" s="329"/>
    </row>
    <row r="1448" spans="11:18" ht="23.25" x14ac:dyDescent="0.2">
      <c r="K1448" s="78"/>
      <c r="L1448" s="25"/>
      <c r="M1448" s="25"/>
      <c r="N1448" s="130"/>
      <c r="O1448" s="124"/>
      <c r="P1448" s="231"/>
      <c r="Q1448" s="193"/>
      <c r="R1448" s="329"/>
    </row>
    <row r="1449" spans="11:18" ht="23.25" x14ac:dyDescent="0.2">
      <c r="K1449" s="78"/>
      <c r="L1449" s="25"/>
      <c r="M1449" s="25"/>
      <c r="N1449" s="130"/>
      <c r="O1449" s="124"/>
      <c r="P1449" s="231"/>
      <c r="Q1449" s="193"/>
      <c r="R1449" s="329"/>
    </row>
    <row r="1450" spans="11:18" ht="24" thickBot="1" x14ac:dyDescent="0.25">
      <c r="K1450" s="78"/>
      <c r="L1450" s="25"/>
      <c r="M1450" s="25"/>
      <c r="N1450" s="130"/>
      <c r="O1450" s="124"/>
      <c r="P1450" s="231"/>
      <c r="Q1450" s="193"/>
      <c r="R1450" s="329"/>
    </row>
    <row r="1451" spans="11:18" ht="22.5" thickBot="1" x14ac:dyDescent="0.25">
      <c r="K1451" s="205"/>
      <c r="L1451" s="206"/>
      <c r="M1451" s="205"/>
      <c r="N1451" s="207"/>
      <c r="O1451" s="206"/>
      <c r="P1451" s="208"/>
      <c r="Q1451" s="193"/>
      <c r="R1451" s="329"/>
    </row>
    <row r="1452" spans="11:18" ht="23.25" x14ac:dyDescent="0.2">
      <c r="K1452" s="77"/>
      <c r="L1452" s="22"/>
      <c r="M1452" s="113"/>
      <c r="N1452" s="104"/>
      <c r="O1452" s="97"/>
      <c r="P1452" s="231"/>
      <c r="Q1452" s="193"/>
      <c r="R1452" s="329"/>
    </row>
    <row r="1453" spans="11:18" ht="23.25" x14ac:dyDescent="0.2">
      <c r="K1453" s="78"/>
      <c r="L1453" s="22"/>
      <c r="M1453" s="39"/>
      <c r="N1453" s="126"/>
      <c r="O1453" s="124"/>
      <c r="P1453" s="231"/>
      <c r="Q1453" s="193"/>
      <c r="R1453" s="329"/>
    </row>
    <row r="1454" spans="11:18" ht="23.25" x14ac:dyDescent="0.2">
      <c r="K1454" s="78"/>
      <c r="L1454" s="22"/>
      <c r="M1454" s="39"/>
      <c r="N1454" s="126"/>
      <c r="O1454" s="124"/>
      <c r="P1454" s="231"/>
      <c r="Q1454" s="193"/>
      <c r="R1454" s="329"/>
    </row>
    <row r="1455" spans="11:18" ht="23.25" x14ac:dyDescent="0.2">
      <c r="K1455" s="78"/>
      <c r="L1455" s="22"/>
      <c r="M1455" s="39"/>
      <c r="N1455" s="130"/>
      <c r="O1455" s="124"/>
      <c r="P1455" s="231"/>
      <c r="Q1455" s="193"/>
      <c r="R1455" s="329"/>
    </row>
    <row r="1456" spans="11:18" ht="23.25" x14ac:dyDescent="0.2">
      <c r="K1456" s="78"/>
      <c r="L1456" s="22"/>
      <c r="M1456" s="39"/>
      <c r="N1456" s="130"/>
      <c r="O1456" s="124"/>
      <c r="P1456" s="231"/>
      <c r="Q1456" s="193"/>
      <c r="R1456" s="329"/>
    </row>
    <row r="1457" spans="11:18" ht="23.25" x14ac:dyDescent="0.2">
      <c r="K1457" s="78"/>
      <c r="L1457" s="22"/>
      <c r="M1457" s="25"/>
      <c r="N1457" s="130"/>
      <c r="O1457" s="124"/>
      <c r="P1457" s="231"/>
      <c r="Q1457" s="193"/>
      <c r="R1457" s="329"/>
    </row>
    <row r="1458" spans="11:18" ht="23.25" x14ac:dyDescent="0.2">
      <c r="K1458" s="78"/>
      <c r="L1458" s="22"/>
      <c r="M1458" s="39"/>
      <c r="N1458" s="130"/>
      <c r="O1458" s="124"/>
      <c r="P1458" s="231"/>
      <c r="Q1458" s="193"/>
      <c r="R1458" s="329"/>
    </row>
    <row r="1459" spans="11:18" ht="23.25" x14ac:dyDescent="0.2">
      <c r="K1459" s="78"/>
      <c r="L1459" s="22"/>
      <c r="M1459" s="22"/>
      <c r="N1459" s="130"/>
      <c r="O1459" s="124"/>
      <c r="P1459" s="231"/>
      <c r="Q1459" s="193"/>
      <c r="R1459" s="329"/>
    </row>
    <row r="1460" spans="11:18" ht="23.25" x14ac:dyDescent="0.2">
      <c r="K1460" s="78"/>
      <c r="L1460" s="22"/>
      <c r="M1460" s="47"/>
      <c r="N1460" s="130"/>
      <c r="O1460" s="124"/>
      <c r="P1460" s="231"/>
      <c r="Q1460" s="193"/>
      <c r="R1460" s="329"/>
    </row>
    <row r="1461" spans="11:18" ht="23.25" x14ac:dyDescent="0.2">
      <c r="K1461" s="78"/>
      <c r="L1461" s="22"/>
      <c r="M1461" s="25"/>
      <c r="N1461" s="130"/>
      <c r="O1461" s="124"/>
      <c r="P1461" s="231"/>
      <c r="Q1461" s="193"/>
      <c r="R1461" s="329"/>
    </row>
    <row r="1462" spans="11:18" ht="23.25" x14ac:dyDescent="0.2">
      <c r="K1462" s="78"/>
      <c r="L1462" s="22"/>
      <c r="M1462" s="22"/>
      <c r="N1462" s="130"/>
      <c r="O1462" s="124"/>
      <c r="P1462" s="231"/>
      <c r="Q1462" s="193"/>
      <c r="R1462" s="329"/>
    </row>
    <row r="1463" spans="11:18" ht="23.25" x14ac:dyDescent="0.2">
      <c r="K1463" s="78"/>
      <c r="L1463" s="22"/>
      <c r="M1463" s="35"/>
      <c r="N1463" s="130"/>
      <c r="O1463" s="124"/>
      <c r="P1463" s="231"/>
      <c r="Q1463" s="193"/>
      <c r="R1463" s="329"/>
    </row>
    <row r="1464" spans="11:18" ht="23.25" x14ac:dyDescent="0.2">
      <c r="K1464" s="78"/>
      <c r="L1464" s="22"/>
      <c r="M1464" s="31"/>
      <c r="N1464" s="150"/>
      <c r="O1464" s="124"/>
      <c r="P1464" s="231"/>
      <c r="Q1464" s="193"/>
      <c r="R1464" s="329"/>
    </row>
    <row r="1465" spans="11:18" ht="23.25" x14ac:dyDescent="0.2">
      <c r="K1465" s="78"/>
      <c r="L1465" s="22"/>
      <c r="M1465" s="31"/>
      <c r="N1465" s="130"/>
      <c r="O1465" s="211"/>
      <c r="P1465" s="231"/>
      <c r="Q1465" s="193"/>
      <c r="R1465" s="329"/>
    </row>
    <row r="1466" spans="11:18" ht="21" x14ac:dyDescent="0.2">
      <c r="K1466" s="78"/>
      <c r="L1466" s="22"/>
      <c r="M1466" s="114"/>
      <c r="N1466" s="90"/>
      <c r="O1466" s="84"/>
      <c r="P1466" s="231"/>
      <c r="Q1466" s="193"/>
      <c r="R1466" s="329"/>
    </row>
    <row r="1467" spans="11:18" ht="23.25" x14ac:dyDescent="0.2">
      <c r="K1467" s="78"/>
      <c r="L1467" s="22"/>
      <c r="M1467" s="114"/>
      <c r="N1467" s="93"/>
      <c r="O1467" s="66"/>
      <c r="P1467" s="231"/>
      <c r="Q1467" s="193"/>
      <c r="R1467" s="329"/>
    </row>
    <row r="1468" spans="11:18" x14ac:dyDescent="0.2">
      <c r="K1468" s="233"/>
      <c r="L1468" s="232"/>
      <c r="M1468" s="233"/>
      <c r="N1468" s="234"/>
      <c r="O1468" s="232"/>
      <c r="P1468" s="231"/>
      <c r="Q1468" s="193"/>
      <c r="R1468" s="329"/>
    </row>
    <row r="1469" spans="11:18" ht="23.25" x14ac:dyDescent="0.2">
      <c r="K1469" s="131"/>
      <c r="L1469" s="218"/>
      <c r="M1469" s="25"/>
      <c r="N1469" s="126"/>
      <c r="O1469" s="124"/>
      <c r="P1469" s="231"/>
      <c r="Q1469" s="193"/>
      <c r="R1469" s="329"/>
    </row>
    <row r="1470" spans="11:18" ht="18.75" x14ac:dyDescent="0.2">
      <c r="K1470" s="78"/>
      <c r="L1470" s="45"/>
      <c r="M1470" s="112"/>
      <c r="N1470" s="109"/>
      <c r="O1470" s="84"/>
      <c r="P1470" s="231"/>
      <c r="Q1470" s="193"/>
      <c r="R1470" s="329"/>
    </row>
    <row r="1471" spans="11:18" ht="18.75" x14ac:dyDescent="0.2">
      <c r="K1471" s="78"/>
      <c r="L1471" s="45"/>
      <c r="M1471" s="111"/>
      <c r="N1471" s="109"/>
      <c r="O1471" s="84"/>
      <c r="P1471" s="231"/>
      <c r="Q1471" s="193"/>
      <c r="R1471" s="329"/>
    </row>
    <row r="1472" spans="11:18" ht="18.75" x14ac:dyDescent="0.2">
      <c r="K1472" s="78"/>
      <c r="L1472" s="45"/>
      <c r="M1472" s="111"/>
      <c r="N1472" s="109"/>
      <c r="O1472" s="84"/>
      <c r="P1472" s="231"/>
      <c r="Q1472" s="193"/>
      <c r="R1472" s="329"/>
    </row>
    <row r="1473" spans="11:18" x14ac:dyDescent="0.2">
      <c r="K1473" s="233"/>
      <c r="L1473" s="232"/>
      <c r="M1473" s="233"/>
      <c r="N1473" s="234"/>
      <c r="O1473" s="232"/>
      <c r="P1473" s="231"/>
      <c r="Q1473" s="193"/>
      <c r="R1473" s="329"/>
    </row>
    <row r="1474" spans="11:18" ht="23.25" x14ac:dyDescent="0.2">
      <c r="K1474" s="78"/>
      <c r="L1474" s="22"/>
      <c r="M1474" s="209"/>
      <c r="N1474" s="149"/>
      <c r="O1474" s="138"/>
      <c r="P1474" s="231"/>
      <c r="Q1474" s="193"/>
      <c r="R1474" s="329"/>
    </row>
    <row r="1475" spans="11:18" ht="23.25" x14ac:dyDescent="0.2">
      <c r="K1475" s="78"/>
      <c r="L1475" s="22"/>
      <c r="M1475" s="209"/>
      <c r="N1475" s="126"/>
      <c r="O1475" s="124"/>
      <c r="P1475" s="231"/>
      <c r="Q1475" s="193"/>
      <c r="R1475" s="329"/>
    </row>
    <row r="1476" spans="11:18" ht="23.25" x14ac:dyDescent="0.2">
      <c r="K1476" s="78"/>
      <c r="L1476" s="22"/>
      <c r="M1476" s="209"/>
      <c r="N1476" s="126"/>
      <c r="O1476" s="124"/>
      <c r="P1476" s="231"/>
      <c r="Q1476" s="193"/>
      <c r="R1476" s="329"/>
    </row>
    <row r="1477" spans="11:18" ht="23.25" x14ac:dyDescent="0.2">
      <c r="K1477" s="78"/>
      <c r="L1477" s="22"/>
      <c r="M1477" s="39"/>
      <c r="N1477" s="126"/>
      <c r="O1477" s="124"/>
      <c r="P1477" s="231"/>
      <c r="Q1477" s="193"/>
      <c r="R1477" s="329"/>
    </row>
    <row r="1478" spans="11:18" ht="23.25" x14ac:dyDescent="0.2">
      <c r="K1478" s="78"/>
      <c r="L1478" s="22"/>
      <c r="M1478" s="39"/>
      <c r="N1478" s="126"/>
      <c r="O1478" s="124"/>
      <c r="P1478" s="231"/>
      <c r="Q1478" s="193"/>
      <c r="R1478" s="329"/>
    </row>
    <row r="1479" spans="11:18" ht="23.25" x14ac:dyDescent="0.2">
      <c r="K1479" s="78"/>
      <c r="L1479" s="22"/>
      <c r="M1479" s="39"/>
      <c r="N1479" s="126"/>
      <c r="O1479" s="124"/>
      <c r="P1479" s="231"/>
      <c r="Q1479" s="193"/>
      <c r="R1479" s="329"/>
    </row>
    <row r="1480" spans="11:18" ht="23.25" x14ac:dyDescent="0.2">
      <c r="K1480" s="78"/>
      <c r="L1480" s="22"/>
      <c r="M1480" s="209"/>
      <c r="N1480" s="130"/>
      <c r="O1480" s="124"/>
      <c r="P1480" s="231"/>
      <c r="Q1480" s="193"/>
      <c r="R1480" s="329"/>
    </row>
    <row r="1481" spans="11:18" ht="23.25" x14ac:dyDescent="0.2">
      <c r="K1481" s="78"/>
      <c r="L1481" s="22"/>
      <c r="M1481" s="209"/>
      <c r="N1481" s="130"/>
      <c r="O1481" s="124"/>
      <c r="P1481" s="231"/>
      <c r="Q1481" s="193"/>
      <c r="R1481" s="329"/>
    </row>
    <row r="1482" spans="11:18" ht="23.25" x14ac:dyDescent="0.2">
      <c r="K1482" s="78"/>
      <c r="L1482" s="22"/>
      <c r="M1482" s="209"/>
      <c r="N1482" s="130"/>
      <c r="O1482" s="124"/>
      <c r="P1482" s="231"/>
      <c r="Q1482" s="193"/>
      <c r="R1482" s="329"/>
    </row>
    <row r="1483" spans="11:18" ht="23.25" x14ac:dyDescent="0.2">
      <c r="K1483" s="78"/>
      <c r="L1483" s="22"/>
      <c r="M1483" s="209"/>
      <c r="N1483" s="130"/>
      <c r="O1483" s="124"/>
      <c r="P1483" s="231"/>
      <c r="Q1483" s="193"/>
      <c r="R1483" s="329"/>
    </row>
    <row r="1484" spans="11:18" ht="23.25" x14ac:dyDescent="0.2">
      <c r="K1484" s="140"/>
      <c r="L1484" s="22"/>
      <c r="M1484" s="39"/>
      <c r="N1484" s="130"/>
      <c r="O1484" s="124"/>
      <c r="P1484" s="231"/>
      <c r="Q1484" s="193"/>
      <c r="R1484" s="329"/>
    </row>
    <row r="1485" spans="11:18" ht="23.25" x14ac:dyDescent="0.2">
      <c r="K1485" s="140"/>
      <c r="L1485" s="39"/>
      <c r="M1485" s="39"/>
      <c r="N1485" s="130"/>
      <c r="O1485" s="124"/>
      <c r="P1485" s="231"/>
      <c r="Q1485" s="193"/>
      <c r="R1485" s="329"/>
    </row>
    <row r="1486" spans="11:18" x14ac:dyDescent="0.2">
      <c r="K1486" s="234"/>
      <c r="L1486" s="234"/>
      <c r="M1486" s="234"/>
      <c r="N1486" s="234"/>
      <c r="O1486" s="234"/>
      <c r="P1486" s="231"/>
      <c r="Q1486" s="193"/>
      <c r="R1486" s="329"/>
    </row>
    <row r="1487" spans="11:18" ht="23.25" x14ac:dyDescent="0.2">
      <c r="K1487" s="140"/>
      <c r="L1487" s="209"/>
      <c r="M1487" s="39"/>
      <c r="N1487" s="130"/>
      <c r="O1487" s="124"/>
      <c r="P1487" s="231"/>
      <c r="Q1487" s="193"/>
      <c r="R1487" s="329"/>
    </row>
    <row r="1488" spans="11:18" ht="23.25" x14ac:dyDescent="0.2">
      <c r="K1488" s="140"/>
      <c r="L1488" s="209"/>
      <c r="M1488" s="39"/>
      <c r="N1488" s="149"/>
      <c r="O1488" s="124"/>
      <c r="P1488" s="231"/>
      <c r="Q1488" s="193"/>
      <c r="R1488" s="329"/>
    </row>
    <row r="1489" spans="11:18" ht="23.25" x14ac:dyDescent="0.2">
      <c r="K1489" s="140"/>
      <c r="L1489" s="39"/>
      <c r="M1489" s="39"/>
      <c r="N1489" s="130"/>
      <c r="O1489" s="124"/>
      <c r="P1489" s="231"/>
      <c r="Q1489" s="193"/>
      <c r="R1489" s="329"/>
    </row>
    <row r="1490" spans="11:18" ht="21" x14ac:dyDescent="0.2">
      <c r="K1490" s="78"/>
      <c r="L1490" s="22"/>
      <c r="M1490" s="114"/>
      <c r="N1490" s="101"/>
      <c r="O1490" s="82"/>
      <c r="P1490" s="231"/>
      <c r="Q1490" s="193"/>
      <c r="R1490" s="329"/>
    </row>
    <row r="1491" spans="11:18" ht="21" x14ac:dyDescent="0.2">
      <c r="K1491" s="78"/>
      <c r="L1491" s="22"/>
      <c r="M1491" s="114"/>
      <c r="N1491" s="101"/>
      <c r="O1491" s="84"/>
      <c r="P1491" s="231"/>
      <c r="Q1491" s="193"/>
      <c r="R1491" s="329"/>
    </row>
    <row r="1492" spans="11:18" ht="21" x14ac:dyDescent="0.2">
      <c r="K1492" s="78"/>
      <c r="L1492" s="22"/>
      <c r="M1492" s="111"/>
      <c r="N1492" s="101"/>
      <c r="O1492" s="66"/>
      <c r="P1492" s="231"/>
      <c r="Q1492" s="193"/>
      <c r="R1492" s="329"/>
    </row>
    <row r="1493" spans="11:18" x14ac:dyDescent="0.2">
      <c r="K1493" s="233"/>
      <c r="L1493" s="232"/>
      <c r="M1493" s="233"/>
      <c r="N1493" s="234"/>
      <c r="O1493" s="232"/>
      <c r="P1493" s="231"/>
      <c r="Q1493" s="193"/>
      <c r="R1493" s="329"/>
    </row>
    <row r="1494" spans="11:18" ht="23.25" x14ac:dyDescent="0.2">
      <c r="K1494" s="77"/>
      <c r="L1494" s="22"/>
      <c r="M1494" s="35"/>
      <c r="N1494" s="130"/>
      <c r="O1494" s="124"/>
      <c r="P1494" s="231"/>
      <c r="Q1494" s="193"/>
      <c r="R1494" s="329"/>
    </row>
    <row r="1495" spans="11:18" ht="23.25" x14ac:dyDescent="0.2">
      <c r="K1495" s="77"/>
      <c r="L1495" s="22"/>
      <c r="M1495" s="39"/>
      <c r="N1495" s="130"/>
      <c r="O1495" s="124"/>
      <c r="P1495" s="231"/>
      <c r="Q1495" s="193"/>
      <c r="R1495" s="329"/>
    </row>
    <row r="1496" spans="11:18" ht="23.25" x14ac:dyDescent="0.2">
      <c r="K1496" s="77"/>
      <c r="L1496" s="22"/>
      <c r="M1496" s="218"/>
      <c r="N1496" s="130"/>
      <c r="O1496" s="124"/>
      <c r="P1496" s="231"/>
      <c r="Q1496" s="193"/>
      <c r="R1496" s="329"/>
    </row>
    <row r="1497" spans="11:18" ht="23.25" x14ac:dyDescent="0.2">
      <c r="K1497" s="137"/>
      <c r="L1497" s="39"/>
      <c r="M1497" s="39"/>
      <c r="N1497" s="130"/>
      <c r="O1497" s="124"/>
      <c r="P1497" s="232"/>
      <c r="Q1497" s="193"/>
      <c r="R1497" s="329"/>
    </row>
    <row r="1498" spans="11:18" ht="24" thickBot="1" x14ac:dyDescent="0.25">
      <c r="K1498" s="137"/>
      <c r="L1498" s="39"/>
      <c r="M1498" s="39"/>
      <c r="N1498" s="130"/>
      <c r="O1498" s="124"/>
      <c r="P1498" s="232"/>
      <c r="Q1498" s="193"/>
      <c r="R1498" s="329"/>
    </row>
    <row r="1499" spans="11:18" ht="22.5" thickBot="1" x14ac:dyDescent="0.25">
      <c r="K1499" s="253"/>
      <c r="L1499" s="253"/>
      <c r="M1499" s="253"/>
      <c r="N1499" s="253"/>
      <c r="O1499" s="253"/>
      <c r="P1499" s="206"/>
      <c r="Q1499" s="193"/>
      <c r="R1499" s="329"/>
    </row>
    <row r="1500" spans="11:18" ht="23.25" x14ac:dyDescent="0.2">
      <c r="K1500" s="137"/>
      <c r="L1500" s="204"/>
      <c r="M1500" s="218"/>
      <c r="N1500" s="130"/>
      <c r="O1500" s="124"/>
      <c r="P1500" s="231"/>
      <c r="Q1500" s="193"/>
      <c r="R1500" s="329"/>
    </row>
    <row r="1501" spans="11:18" ht="23.25" x14ac:dyDescent="0.2">
      <c r="K1501" s="137"/>
      <c r="L1501" s="204"/>
      <c r="M1501" s="218"/>
      <c r="N1501" s="130"/>
      <c r="O1501" s="124"/>
      <c r="P1501" s="231"/>
      <c r="Q1501" s="193"/>
      <c r="R1501" s="329"/>
    </row>
    <row r="1502" spans="11:18" ht="23.25" x14ac:dyDescent="0.2">
      <c r="K1502" s="137"/>
      <c r="L1502" s="204"/>
      <c r="M1502" s="218"/>
      <c r="N1502" s="130"/>
      <c r="O1502" s="124"/>
      <c r="P1502" s="231"/>
      <c r="Q1502" s="193"/>
      <c r="R1502" s="329"/>
    </row>
    <row r="1503" spans="11:18" ht="23.25" x14ac:dyDescent="0.2">
      <c r="K1503" s="137"/>
      <c r="L1503" s="204"/>
      <c r="M1503" s="218"/>
      <c r="N1503" s="130"/>
      <c r="O1503" s="124"/>
      <c r="P1503" s="231"/>
      <c r="Q1503" s="193"/>
      <c r="R1503" s="329"/>
    </row>
    <row r="1504" spans="11:18" ht="23.25" x14ac:dyDescent="0.2">
      <c r="K1504" s="137"/>
      <c r="L1504" s="204"/>
      <c r="M1504" s="218"/>
      <c r="N1504" s="130"/>
      <c r="O1504" s="124"/>
      <c r="P1504" s="231"/>
      <c r="Q1504" s="193"/>
      <c r="R1504" s="329"/>
    </row>
    <row r="1505" spans="11:18" ht="23.25" x14ac:dyDescent="0.2">
      <c r="K1505" s="77"/>
      <c r="L1505" s="204"/>
      <c r="M1505" s="218"/>
      <c r="N1505" s="130"/>
      <c r="O1505" s="124"/>
      <c r="P1505" s="231"/>
      <c r="Q1505" s="193"/>
      <c r="R1505" s="329"/>
    </row>
    <row r="1506" spans="11:18" ht="23.25" x14ac:dyDescent="0.2">
      <c r="K1506" s="77"/>
      <c r="L1506" s="204"/>
      <c r="M1506" s="218"/>
      <c r="N1506" s="130"/>
      <c r="O1506" s="124"/>
      <c r="P1506" s="231"/>
      <c r="Q1506" s="193"/>
      <c r="R1506" s="329"/>
    </row>
    <row r="1507" spans="11:18" ht="21" x14ac:dyDescent="0.2">
      <c r="K1507" s="77"/>
      <c r="L1507" s="22"/>
      <c r="M1507" s="114"/>
      <c r="N1507" s="90"/>
      <c r="O1507" s="82"/>
      <c r="P1507" s="231"/>
      <c r="Q1507" s="193"/>
      <c r="R1507" s="329"/>
    </row>
    <row r="1508" spans="11:18" ht="21.75" thickBot="1" x14ac:dyDescent="0.25">
      <c r="K1508" s="77"/>
      <c r="L1508" s="22"/>
      <c r="M1508" s="114"/>
      <c r="N1508" s="90"/>
      <c r="O1508" s="66"/>
      <c r="P1508" s="231"/>
      <c r="Q1508" s="193"/>
      <c r="R1508" s="329"/>
    </row>
    <row r="1509" spans="11:18" ht="22.5" thickBot="1" x14ac:dyDescent="0.25">
      <c r="K1509" s="205"/>
      <c r="L1509" s="206"/>
      <c r="M1509" s="205"/>
      <c r="N1509" s="207"/>
      <c r="O1509" s="206"/>
      <c r="P1509" s="208"/>
      <c r="Q1509" s="193"/>
      <c r="R1509" s="329"/>
    </row>
    <row r="1510" spans="11:18" ht="23.25" x14ac:dyDescent="0.2">
      <c r="K1510" s="77"/>
      <c r="L1510" s="69"/>
      <c r="M1510" s="69"/>
      <c r="N1510" s="126"/>
      <c r="O1510" s="124"/>
      <c r="P1510" s="231"/>
      <c r="Q1510" s="193"/>
      <c r="R1510" s="329"/>
    </row>
    <row r="1511" spans="11:18" ht="23.25" x14ac:dyDescent="0.2">
      <c r="K1511" s="77"/>
      <c r="L1511" s="69"/>
      <c r="M1511" s="69"/>
      <c r="N1511" s="126"/>
      <c r="O1511" s="124"/>
      <c r="P1511" s="231"/>
      <c r="Q1511" s="193"/>
      <c r="R1511" s="329"/>
    </row>
    <row r="1512" spans="11:18" ht="23.25" x14ac:dyDescent="0.2">
      <c r="K1512" s="77"/>
      <c r="L1512" s="69"/>
      <c r="M1512" s="45"/>
      <c r="N1512" s="126"/>
      <c r="O1512" s="124"/>
      <c r="P1512" s="231"/>
      <c r="Q1512" s="193"/>
      <c r="R1512" s="329"/>
    </row>
    <row r="1513" spans="11:18" ht="23.25" x14ac:dyDescent="0.2">
      <c r="K1513" s="77"/>
      <c r="L1513" s="69"/>
      <c r="M1513" s="69"/>
      <c r="N1513" s="126"/>
      <c r="O1513" s="124"/>
      <c r="P1513" s="231"/>
      <c r="Q1513" s="193"/>
      <c r="R1513" s="329"/>
    </row>
    <row r="1514" spans="11:18" ht="23.25" x14ac:dyDescent="0.2">
      <c r="K1514" s="77"/>
      <c r="L1514" s="69"/>
      <c r="M1514" s="25"/>
      <c r="N1514" s="126"/>
      <c r="O1514" s="211"/>
      <c r="P1514" s="231"/>
      <c r="Q1514" s="193"/>
      <c r="R1514" s="329"/>
    </row>
    <row r="1515" spans="11:18" ht="23.25" x14ac:dyDescent="0.2">
      <c r="K1515" s="77"/>
      <c r="L1515" s="69"/>
      <c r="M1515" s="25"/>
      <c r="N1515" s="130"/>
      <c r="O1515" s="124"/>
      <c r="P1515" s="231"/>
      <c r="Q1515" s="193"/>
      <c r="R1515" s="329"/>
    </row>
    <row r="1516" spans="11:18" ht="23.25" x14ac:dyDescent="0.2">
      <c r="K1516" s="77"/>
      <c r="L1516" s="69"/>
      <c r="M1516" s="25"/>
      <c r="N1516" s="130"/>
      <c r="O1516" s="124"/>
      <c r="P1516" s="231"/>
      <c r="Q1516" s="193"/>
      <c r="R1516" s="329"/>
    </row>
    <row r="1517" spans="11:18" ht="23.25" x14ac:dyDescent="0.2">
      <c r="K1517" s="77"/>
      <c r="L1517" s="69"/>
      <c r="M1517" s="254"/>
      <c r="N1517" s="130"/>
      <c r="O1517" s="124"/>
      <c r="P1517" s="231"/>
      <c r="Q1517" s="193"/>
      <c r="R1517" s="329"/>
    </row>
    <row r="1518" spans="11:18" ht="21" x14ac:dyDescent="0.2">
      <c r="K1518" s="77"/>
      <c r="L1518" s="46"/>
      <c r="M1518" s="113"/>
      <c r="N1518" s="90"/>
      <c r="O1518" s="82"/>
      <c r="P1518" s="231"/>
      <c r="Q1518" s="193"/>
      <c r="R1518" s="329"/>
    </row>
    <row r="1519" spans="11:18" x14ac:dyDescent="0.2">
      <c r="K1519" s="233"/>
      <c r="L1519" s="232"/>
      <c r="M1519" s="233"/>
      <c r="N1519" s="234"/>
      <c r="O1519" s="232"/>
      <c r="P1519" s="231"/>
      <c r="Q1519" s="193"/>
      <c r="R1519" s="329"/>
    </row>
    <row r="1520" spans="11:18" ht="23.25" x14ac:dyDescent="0.2">
      <c r="K1520" s="77"/>
      <c r="L1520" s="69"/>
      <c r="M1520" s="35"/>
      <c r="N1520" s="126"/>
      <c r="O1520" s="124"/>
      <c r="P1520" s="231"/>
      <c r="Q1520" s="193"/>
      <c r="R1520" s="329"/>
    </row>
    <row r="1521" spans="11:18" ht="23.25" x14ac:dyDescent="0.2">
      <c r="K1521" s="77"/>
      <c r="L1521" s="69"/>
      <c r="M1521" s="35"/>
      <c r="N1521" s="130"/>
      <c r="O1521" s="124"/>
      <c r="P1521" s="231"/>
      <c r="Q1521" s="193"/>
      <c r="R1521" s="329"/>
    </row>
    <row r="1522" spans="11:18" ht="23.25" x14ac:dyDescent="0.2">
      <c r="K1522" s="77"/>
      <c r="L1522" s="69"/>
      <c r="M1522" s="254"/>
      <c r="N1522" s="130"/>
      <c r="O1522" s="124"/>
      <c r="P1522" s="231"/>
      <c r="Q1522" s="193"/>
      <c r="R1522" s="329"/>
    </row>
    <row r="1523" spans="11:18" ht="23.25" x14ac:dyDescent="0.2">
      <c r="K1523" s="77"/>
      <c r="L1523" s="69"/>
      <c r="M1523" s="45"/>
      <c r="N1523" s="130"/>
      <c r="O1523" s="124"/>
      <c r="P1523" s="231"/>
      <c r="Q1523" s="193"/>
      <c r="R1523" s="329"/>
    </row>
    <row r="1524" spans="11:18" ht="23.25" x14ac:dyDescent="0.2">
      <c r="K1524" s="137"/>
      <c r="L1524" s="69"/>
      <c r="M1524" s="254"/>
      <c r="N1524" s="130"/>
      <c r="O1524" s="124"/>
      <c r="P1524" s="232"/>
      <c r="Q1524" s="193"/>
      <c r="R1524" s="329"/>
    </row>
    <row r="1525" spans="11:18" ht="23.25" x14ac:dyDescent="0.2">
      <c r="K1525" s="137"/>
      <c r="L1525" s="69"/>
      <c r="M1525" s="255"/>
      <c r="N1525" s="130"/>
      <c r="O1525" s="124"/>
      <c r="P1525" s="232"/>
      <c r="Q1525" s="193"/>
      <c r="R1525" s="329"/>
    </row>
    <row r="1526" spans="11:18" ht="23.25" x14ac:dyDescent="0.2">
      <c r="K1526" s="137"/>
      <c r="L1526" s="69"/>
      <c r="M1526" s="35"/>
      <c r="N1526" s="130"/>
      <c r="O1526" s="124"/>
      <c r="P1526" s="232"/>
      <c r="Q1526" s="193"/>
      <c r="R1526" s="329"/>
    </row>
    <row r="1527" spans="11:18" ht="23.25" x14ac:dyDescent="0.2">
      <c r="K1527" s="137"/>
      <c r="L1527" s="69"/>
      <c r="M1527" s="25"/>
      <c r="N1527" s="130"/>
      <c r="O1527" s="124"/>
      <c r="P1527" s="232"/>
      <c r="Q1527" s="193"/>
      <c r="R1527" s="329"/>
    </row>
    <row r="1528" spans="11:18" ht="23.25" x14ac:dyDescent="0.2">
      <c r="K1528" s="137"/>
      <c r="L1528" s="69"/>
      <c r="M1528" s="69"/>
      <c r="N1528" s="130"/>
      <c r="O1528" s="124"/>
      <c r="P1528" s="232"/>
      <c r="Q1528" s="193"/>
      <c r="R1528" s="329"/>
    </row>
    <row r="1529" spans="11:18" ht="23.25" x14ac:dyDescent="0.2">
      <c r="K1529" s="137"/>
      <c r="L1529" s="69"/>
      <c r="M1529" s="255"/>
      <c r="N1529" s="130"/>
      <c r="O1529" s="124"/>
      <c r="P1529" s="232"/>
      <c r="Q1529" s="193"/>
      <c r="R1529" s="329"/>
    </row>
    <row r="1530" spans="11:18" ht="23.25" x14ac:dyDescent="0.2">
      <c r="K1530" s="137"/>
      <c r="L1530" s="221"/>
      <c r="M1530" s="128"/>
      <c r="N1530" s="130"/>
      <c r="O1530" s="124"/>
      <c r="P1530" s="232"/>
      <c r="Q1530" s="193"/>
      <c r="R1530" s="329"/>
    </row>
    <row r="1531" spans="11:18" x14ac:dyDescent="0.2">
      <c r="K1531" s="135"/>
      <c r="L1531" s="88"/>
      <c r="M1531" s="118"/>
      <c r="N1531" s="146"/>
      <c r="O1531" s="147"/>
      <c r="P1531" s="231"/>
      <c r="Q1531" s="193"/>
      <c r="R1531" s="329"/>
    </row>
    <row r="1532" spans="11:18" x14ac:dyDescent="0.2">
      <c r="K1532" s="233"/>
      <c r="L1532" s="232"/>
      <c r="M1532" s="233"/>
      <c r="N1532" s="234"/>
      <c r="O1532" s="232"/>
      <c r="P1532" s="231"/>
      <c r="Q1532" s="193"/>
      <c r="R1532" s="329"/>
    </row>
    <row r="1533" spans="11:18" ht="23.25" x14ac:dyDescent="0.2">
      <c r="K1533" s="77"/>
      <c r="L1533" s="74"/>
      <c r="M1533" s="25"/>
      <c r="N1533" s="126"/>
      <c r="O1533" s="124"/>
      <c r="P1533" s="231"/>
      <c r="Q1533" s="193"/>
      <c r="R1533" s="329"/>
    </row>
    <row r="1534" spans="11:18" ht="23.25" x14ac:dyDescent="0.2">
      <c r="K1534" s="77"/>
      <c r="L1534" s="74"/>
      <c r="M1534" s="25"/>
      <c r="N1534" s="130"/>
      <c r="O1534" s="124"/>
      <c r="P1534" s="231"/>
      <c r="Q1534" s="193"/>
      <c r="R1534" s="329"/>
    </row>
    <row r="1535" spans="11:18" ht="23.25" x14ac:dyDescent="0.2">
      <c r="K1535" s="77"/>
      <c r="L1535" s="74"/>
      <c r="M1535" s="35"/>
      <c r="N1535" s="130"/>
      <c r="O1535" s="124"/>
      <c r="P1535" s="231"/>
      <c r="Q1535" s="193"/>
      <c r="R1535" s="329"/>
    </row>
    <row r="1536" spans="11:18" ht="23.25" x14ac:dyDescent="0.2">
      <c r="K1536" s="77"/>
      <c r="L1536" s="74"/>
      <c r="M1536" s="35"/>
      <c r="N1536" s="130"/>
      <c r="O1536" s="124"/>
      <c r="P1536" s="231"/>
      <c r="Q1536" s="193"/>
      <c r="R1536" s="329"/>
    </row>
    <row r="1537" spans="11:18" ht="23.25" x14ac:dyDescent="0.2">
      <c r="K1537" s="77"/>
      <c r="L1537" s="74"/>
      <c r="M1537" s="25"/>
      <c r="N1537" s="130"/>
      <c r="O1537" s="124"/>
      <c r="P1537" s="231"/>
      <c r="Q1537" s="193"/>
      <c r="R1537" s="329"/>
    </row>
    <row r="1538" spans="11:18" ht="23.25" x14ac:dyDescent="0.2">
      <c r="K1538" s="77"/>
      <c r="L1538" s="74"/>
      <c r="M1538" s="35"/>
      <c r="N1538" s="130"/>
      <c r="O1538" s="124"/>
      <c r="P1538" s="231"/>
      <c r="Q1538" s="193"/>
      <c r="R1538" s="329"/>
    </row>
    <row r="1539" spans="11:18" ht="23.25" x14ac:dyDescent="0.2">
      <c r="K1539" s="77"/>
      <c r="L1539" s="74"/>
      <c r="M1539" s="35"/>
      <c r="N1539" s="130"/>
      <c r="O1539" s="124"/>
      <c r="P1539" s="231"/>
      <c r="Q1539" s="193"/>
      <c r="R1539" s="329"/>
    </row>
    <row r="1540" spans="11:18" ht="23.25" x14ac:dyDescent="0.2">
      <c r="K1540" s="77"/>
      <c r="L1540" s="74"/>
      <c r="M1540" s="35"/>
      <c r="N1540" s="130"/>
      <c r="O1540" s="124"/>
      <c r="P1540" s="231"/>
      <c r="Q1540" s="193"/>
      <c r="R1540" s="329"/>
    </row>
    <row r="1541" spans="11:18" ht="23.25" x14ac:dyDescent="0.2">
      <c r="K1541" s="77"/>
      <c r="L1541" s="74"/>
      <c r="M1541" s="35"/>
      <c r="N1541" s="130"/>
      <c r="O1541" s="124"/>
      <c r="P1541" s="231"/>
      <c r="Q1541" s="193"/>
      <c r="R1541" s="329"/>
    </row>
    <row r="1542" spans="11:18" ht="23.25" x14ac:dyDescent="0.2">
      <c r="K1542" s="77"/>
      <c r="L1542" s="74"/>
      <c r="M1542" s="25"/>
      <c r="N1542" s="130"/>
      <c r="O1542" s="124"/>
      <c r="P1542" s="231"/>
      <c r="Q1542" s="193"/>
      <c r="R1542" s="329"/>
    </row>
    <row r="1543" spans="11:18" ht="23.25" x14ac:dyDescent="0.2">
      <c r="K1543" s="77"/>
      <c r="L1543" s="74"/>
      <c r="M1543" s="35"/>
      <c r="N1543" s="130"/>
      <c r="O1543" s="124"/>
      <c r="P1543" s="231"/>
      <c r="Q1543" s="193"/>
      <c r="R1543" s="329"/>
    </row>
    <row r="1544" spans="11:18" ht="23.25" x14ac:dyDescent="0.2">
      <c r="K1544" s="77"/>
      <c r="L1544" s="74"/>
      <c r="M1544" s="35"/>
      <c r="N1544" s="130"/>
      <c r="O1544" s="124"/>
      <c r="P1544" s="231"/>
      <c r="Q1544" s="193"/>
      <c r="R1544" s="329"/>
    </row>
    <row r="1545" spans="11:18" ht="23.25" x14ac:dyDescent="0.2">
      <c r="K1545" s="77"/>
      <c r="L1545" s="74"/>
      <c r="M1545" s="25"/>
      <c r="N1545" s="130"/>
      <c r="O1545" s="124"/>
      <c r="P1545" s="231"/>
      <c r="Q1545" s="193"/>
      <c r="R1545" s="329"/>
    </row>
    <row r="1546" spans="11:18" ht="23.25" x14ac:dyDescent="0.2">
      <c r="K1546" s="77"/>
      <c r="L1546" s="74"/>
      <c r="M1546" s="35"/>
      <c r="N1546" s="130"/>
      <c r="O1546" s="124"/>
      <c r="P1546" s="231"/>
      <c r="Q1546" s="193"/>
      <c r="R1546" s="329"/>
    </row>
    <row r="1547" spans="11:18" ht="23.25" x14ac:dyDescent="0.2">
      <c r="K1547" s="77"/>
      <c r="L1547" s="74"/>
      <c r="M1547" s="25"/>
      <c r="N1547" s="130"/>
      <c r="O1547" s="124"/>
      <c r="P1547" s="231"/>
      <c r="Q1547" s="193"/>
      <c r="R1547" s="329"/>
    </row>
    <row r="1548" spans="11:18" ht="23.25" x14ac:dyDescent="0.2">
      <c r="K1548" s="77"/>
      <c r="L1548" s="74"/>
      <c r="M1548" s="25"/>
      <c r="N1548" s="130"/>
      <c r="O1548" s="96"/>
      <c r="P1548" s="231"/>
      <c r="Q1548" s="193"/>
      <c r="R1548" s="329"/>
    </row>
    <row r="1549" spans="11:18" ht="23.25" x14ac:dyDescent="0.2">
      <c r="K1549" s="132"/>
      <c r="L1549" s="184"/>
      <c r="M1549" s="73"/>
      <c r="N1549" s="144"/>
      <c r="O1549" s="134"/>
      <c r="P1549" s="231"/>
      <c r="Q1549" s="193"/>
      <c r="R1549" s="329"/>
    </row>
    <row r="1550" spans="11:18" ht="23.25" x14ac:dyDescent="0.2">
      <c r="K1550" s="137"/>
      <c r="L1550" s="184"/>
      <c r="M1550" s="35"/>
      <c r="N1550" s="130"/>
      <c r="O1550" s="124"/>
      <c r="P1550" s="232"/>
      <c r="Q1550" s="193"/>
      <c r="R1550" s="329"/>
    </row>
    <row r="1551" spans="11:18" ht="23.25" x14ac:dyDescent="0.2">
      <c r="K1551" s="137"/>
      <c r="L1551" s="184"/>
      <c r="M1551" s="255"/>
      <c r="N1551" s="130"/>
      <c r="O1551" s="124"/>
      <c r="P1551" s="232"/>
      <c r="Q1551" s="193"/>
      <c r="R1551" s="329"/>
    </row>
    <row r="1552" spans="11:18" ht="23.25" x14ac:dyDescent="0.2">
      <c r="K1552" s="137"/>
      <c r="L1552" s="128"/>
      <c r="M1552" s="128"/>
      <c r="N1552" s="130"/>
      <c r="O1552" s="124"/>
      <c r="P1552" s="232"/>
      <c r="Q1552" s="193"/>
      <c r="R1552" s="329"/>
    </row>
    <row r="1553" spans="11:18" ht="23.25" x14ac:dyDescent="0.2">
      <c r="K1553" s="137"/>
      <c r="L1553" s="128"/>
      <c r="M1553" s="128"/>
      <c r="N1553" s="130"/>
      <c r="O1553" s="124"/>
      <c r="P1553" s="232"/>
      <c r="Q1553" s="193"/>
      <c r="R1553" s="329"/>
    </row>
    <row r="1554" spans="11:18" x14ac:dyDescent="0.2">
      <c r="K1554" s="233"/>
      <c r="L1554" s="232"/>
      <c r="M1554" s="233"/>
      <c r="N1554" s="234"/>
      <c r="O1554" s="232"/>
      <c r="P1554" s="231"/>
      <c r="Q1554" s="193"/>
      <c r="R1554" s="329"/>
    </row>
    <row r="1555" spans="11:18" ht="23.25" x14ac:dyDescent="0.2">
      <c r="K1555" s="77"/>
      <c r="L1555" s="35"/>
      <c r="M1555" s="74"/>
      <c r="N1555" s="126"/>
      <c r="O1555" s="124"/>
      <c r="P1555" s="231"/>
      <c r="Q1555" s="193"/>
      <c r="R1555" s="329"/>
    </row>
    <row r="1556" spans="11:18" ht="23.25" x14ac:dyDescent="0.2">
      <c r="K1556" s="77"/>
      <c r="L1556" s="35"/>
      <c r="M1556" s="35"/>
      <c r="N1556" s="126"/>
      <c r="O1556" s="124"/>
      <c r="P1556" s="231"/>
      <c r="Q1556" s="193"/>
      <c r="R1556" s="329"/>
    </row>
    <row r="1557" spans="11:18" ht="23.25" x14ac:dyDescent="0.2">
      <c r="K1557" s="77"/>
      <c r="L1557" s="35"/>
      <c r="M1557" s="255"/>
      <c r="N1557" s="126"/>
      <c r="O1557" s="124"/>
      <c r="P1557" s="231"/>
      <c r="Q1557" s="193"/>
      <c r="R1557" s="329"/>
    </row>
    <row r="1558" spans="11:18" ht="23.25" x14ac:dyDescent="0.2">
      <c r="K1558" s="77"/>
      <c r="L1558" s="35"/>
      <c r="M1558" s="74"/>
      <c r="N1558" s="126"/>
      <c r="O1558" s="124"/>
      <c r="P1558" s="231"/>
      <c r="Q1558" s="193"/>
      <c r="R1558" s="329"/>
    </row>
    <row r="1559" spans="11:18" ht="23.25" x14ac:dyDescent="0.2">
      <c r="K1559" s="77"/>
      <c r="L1559" s="35"/>
      <c r="M1559" s="255"/>
      <c r="N1559" s="126"/>
      <c r="O1559" s="124"/>
      <c r="P1559" s="231"/>
      <c r="Q1559" s="193"/>
      <c r="R1559" s="329"/>
    </row>
    <row r="1560" spans="11:18" ht="23.25" x14ac:dyDescent="0.2">
      <c r="K1560" s="77"/>
      <c r="L1560" s="35"/>
      <c r="M1560" s="255"/>
      <c r="N1560" s="126"/>
      <c r="O1560" s="124"/>
      <c r="P1560" s="231"/>
      <c r="Q1560" s="193"/>
      <c r="R1560" s="329"/>
    </row>
    <row r="1561" spans="11:18" ht="23.25" x14ac:dyDescent="0.2">
      <c r="K1561" s="77"/>
      <c r="L1561" s="35"/>
      <c r="M1561" s="255"/>
      <c r="N1561" s="126"/>
      <c r="O1561" s="124"/>
      <c r="P1561" s="231"/>
      <c r="Q1561" s="193"/>
      <c r="R1561" s="329"/>
    </row>
    <row r="1562" spans="11:18" ht="23.25" x14ac:dyDescent="0.2">
      <c r="K1562" s="78"/>
      <c r="L1562" s="35"/>
      <c r="M1562" s="255"/>
      <c r="N1562" s="126"/>
      <c r="O1562" s="124"/>
      <c r="P1562" s="231"/>
      <c r="Q1562" s="193"/>
      <c r="R1562" s="329"/>
    </row>
    <row r="1563" spans="11:18" ht="23.25" x14ac:dyDescent="0.2">
      <c r="K1563" s="77"/>
      <c r="L1563" s="35"/>
      <c r="M1563" s="255"/>
      <c r="N1563" s="126"/>
      <c r="O1563" s="124"/>
      <c r="P1563" s="231"/>
      <c r="Q1563" s="193"/>
      <c r="R1563" s="329"/>
    </row>
    <row r="1564" spans="11:18" ht="23.25" x14ac:dyDescent="0.2">
      <c r="K1564" s="77"/>
      <c r="L1564" s="35"/>
      <c r="M1564" s="35"/>
      <c r="N1564" s="141"/>
      <c r="O1564" s="124"/>
      <c r="P1564" s="231"/>
      <c r="Q1564" s="193"/>
      <c r="R1564" s="329"/>
    </row>
    <row r="1565" spans="11:18" ht="23.25" x14ac:dyDescent="0.2">
      <c r="K1565" s="77"/>
      <c r="L1565" s="35"/>
      <c r="M1565" s="255"/>
      <c r="N1565" s="126"/>
      <c r="O1565" s="124"/>
      <c r="P1565" s="231"/>
      <c r="Q1565" s="193"/>
      <c r="R1565" s="329"/>
    </row>
    <row r="1566" spans="11:18" ht="23.25" x14ac:dyDescent="0.2">
      <c r="K1566" s="77"/>
      <c r="L1566" s="35"/>
      <c r="M1566" s="35"/>
      <c r="N1566" s="130"/>
      <c r="O1566" s="124"/>
      <c r="P1566" s="231"/>
      <c r="Q1566" s="193"/>
      <c r="R1566" s="329"/>
    </row>
    <row r="1567" spans="11:18" ht="23.25" x14ac:dyDescent="0.2">
      <c r="K1567" s="77"/>
      <c r="L1567" s="35"/>
      <c r="M1567" s="35"/>
      <c r="N1567" s="130"/>
      <c r="O1567" s="124"/>
      <c r="P1567" s="231"/>
      <c r="Q1567" s="193"/>
      <c r="R1567" s="329"/>
    </row>
    <row r="1568" spans="11:18" ht="23.25" x14ac:dyDescent="0.2">
      <c r="K1568" s="77"/>
      <c r="L1568" s="35"/>
      <c r="M1568" s="255"/>
      <c r="N1568" s="130"/>
      <c r="O1568" s="124"/>
      <c r="P1568" s="231"/>
      <c r="Q1568" s="193"/>
      <c r="R1568" s="329"/>
    </row>
    <row r="1569" spans="11:18" ht="23.25" x14ac:dyDescent="0.2">
      <c r="K1569" s="77"/>
      <c r="L1569" s="35"/>
      <c r="M1569" s="255"/>
      <c r="N1569" s="130"/>
      <c r="O1569" s="124"/>
      <c r="P1569" s="231"/>
      <c r="Q1569" s="193"/>
      <c r="R1569" s="329"/>
    </row>
    <row r="1570" spans="11:18" ht="23.25" x14ac:dyDescent="0.2">
      <c r="K1570" s="77"/>
      <c r="L1570" s="35"/>
      <c r="M1570" s="255"/>
      <c r="N1570" s="130"/>
      <c r="O1570" s="124"/>
      <c r="P1570" s="231"/>
      <c r="Q1570" s="193"/>
      <c r="R1570" s="329"/>
    </row>
    <row r="1571" spans="11:18" ht="23.25" x14ac:dyDescent="0.2">
      <c r="K1571" s="77"/>
      <c r="L1571" s="35"/>
      <c r="M1571" s="35"/>
      <c r="N1571" s="130"/>
      <c r="O1571" s="124"/>
      <c r="P1571" s="231"/>
      <c r="Q1571" s="193"/>
      <c r="R1571" s="329"/>
    </row>
    <row r="1572" spans="11:18" ht="23.25" x14ac:dyDescent="0.2">
      <c r="K1572" s="77"/>
      <c r="L1572" s="35"/>
      <c r="M1572" s="255"/>
      <c r="N1572" s="130"/>
      <c r="O1572" s="124"/>
      <c r="P1572" s="231"/>
      <c r="Q1572" s="193"/>
      <c r="R1572" s="329"/>
    </row>
    <row r="1573" spans="11:18" ht="23.25" x14ac:dyDescent="0.2">
      <c r="K1573" s="77"/>
      <c r="L1573" s="35"/>
      <c r="M1573" s="35"/>
      <c r="N1573" s="130"/>
      <c r="O1573" s="124"/>
      <c r="P1573" s="231"/>
      <c r="Q1573" s="193"/>
      <c r="R1573" s="329"/>
    </row>
    <row r="1574" spans="11:18" ht="23.25" x14ac:dyDescent="0.2">
      <c r="K1574" s="77"/>
      <c r="L1574" s="35"/>
      <c r="M1574" s="35"/>
      <c r="N1574" s="130"/>
      <c r="O1574" s="124"/>
      <c r="P1574" s="231"/>
      <c r="Q1574" s="193"/>
      <c r="R1574" s="329"/>
    </row>
    <row r="1575" spans="11:18" ht="23.25" x14ac:dyDescent="0.2">
      <c r="K1575" s="77"/>
      <c r="L1575" s="35"/>
      <c r="M1575" s="254"/>
      <c r="N1575" s="130"/>
      <c r="O1575" s="124"/>
      <c r="P1575" s="231"/>
      <c r="Q1575" s="193"/>
      <c r="R1575" s="329"/>
    </row>
    <row r="1576" spans="11:18" ht="23.25" x14ac:dyDescent="0.2">
      <c r="K1576" s="77"/>
      <c r="L1576" s="35"/>
      <c r="M1576" s="254"/>
      <c r="N1576" s="130"/>
      <c r="O1576" s="124"/>
      <c r="P1576" s="231"/>
      <c r="Q1576" s="193"/>
      <c r="R1576" s="329"/>
    </row>
    <row r="1577" spans="11:18" ht="23.25" x14ac:dyDescent="0.2">
      <c r="K1577" s="77"/>
      <c r="L1577" s="35"/>
      <c r="M1577" s="25"/>
      <c r="N1577" s="130"/>
      <c r="O1577" s="124"/>
      <c r="P1577" s="231"/>
      <c r="Q1577" s="193"/>
      <c r="R1577" s="329"/>
    </row>
    <row r="1578" spans="11:18" ht="23.25" x14ac:dyDescent="0.2">
      <c r="K1578" s="77"/>
      <c r="L1578" s="35"/>
      <c r="M1578" s="255"/>
      <c r="N1578" s="130"/>
      <c r="O1578" s="124"/>
      <c r="P1578" s="231"/>
      <c r="Q1578" s="193"/>
      <c r="R1578" s="329"/>
    </row>
    <row r="1579" spans="11:18" ht="23.25" x14ac:dyDescent="0.2">
      <c r="K1579" s="77"/>
      <c r="L1579" s="35"/>
      <c r="M1579" s="25"/>
      <c r="N1579" s="130"/>
      <c r="O1579" s="124"/>
      <c r="P1579" s="231"/>
      <c r="Q1579" s="193"/>
      <c r="R1579" s="329"/>
    </row>
    <row r="1580" spans="11:18" ht="23.25" x14ac:dyDescent="0.2">
      <c r="K1580" s="77"/>
      <c r="L1580" s="46"/>
      <c r="M1580" s="35"/>
      <c r="N1580" s="130"/>
      <c r="O1580" s="124"/>
      <c r="P1580" s="231"/>
      <c r="Q1580" s="193"/>
      <c r="R1580" s="329"/>
    </row>
    <row r="1581" spans="11:18" ht="23.25" x14ac:dyDescent="0.2">
      <c r="K1581" s="77"/>
      <c r="L1581" s="46"/>
      <c r="M1581" s="25"/>
      <c r="N1581" s="130"/>
      <c r="O1581" s="124"/>
      <c r="P1581" s="231"/>
      <c r="Q1581" s="193"/>
      <c r="R1581" s="329"/>
    </row>
    <row r="1582" spans="11:18" ht="23.25" x14ac:dyDescent="0.2">
      <c r="K1582" s="77"/>
      <c r="L1582" s="46"/>
      <c r="M1582" s="254"/>
      <c r="N1582" s="130"/>
      <c r="O1582" s="124"/>
      <c r="P1582" s="231"/>
      <c r="Q1582" s="193"/>
      <c r="R1582" s="329"/>
    </row>
    <row r="1583" spans="11:18" ht="23.25" x14ac:dyDescent="0.2">
      <c r="K1583" s="77"/>
      <c r="L1583" s="35"/>
      <c r="M1583" s="255"/>
      <c r="N1583" s="130"/>
      <c r="O1583" s="124"/>
      <c r="P1583" s="231"/>
      <c r="Q1583" s="193"/>
      <c r="R1583" s="329"/>
    </row>
    <row r="1584" spans="11:18" ht="23.25" x14ac:dyDescent="0.2">
      <c r="K1584" s="77"/>
      <c r="L1584" s="45"/>
      <c r="M1584" s="25"/>
      <c r="N1584" s="130"/>
      <c r="O1584" s="124"/>
      <c r="P1584" s="231"/>
      <c r="Q1584" s="193"/>
      <c r="R1584" s="329"/>
    </row>
    <row r="1585" spans="11:18" ht="23.25" x14ac:dyDescent="0.2">
      <c r="K1585" s="77"/>
      <c r="L1585" s="128"/>
      <c r="M1585" s="45"/>
      <c r="N1585" s="130"/>
      <c r="O1585" s="124"/>
      <c r="P1585" s="231"/>
      <c r="Q1585" s="193"/>
      <c r="R1585" s="329"/>
    </row>
    <row r="1586" spans="11:18" ht="23.25" x14ac:dyDescent="0.2">
      <c r="K1586" s="77"/>
      <c r="L1586" s="128"/>
      <c r="M1586" s="45"/>
      <c r="N1586" s="130"/>
      <c r="O1586" s="124"/>
      <c r="P1586" s="231"/>
      <c r="Q1586" s="193"/>
      <c r="R1586" s="329"/>
    </row>
    <row r="1587" spans="11:18" x14ac:dyDescent="0.2">
      <c r="K1587" s="233"/>
      <c r="L1587" s="232"/>
      <c r="M1587" s="233"/>
      <c r="N1587" s="234"/>
      <c r="O1587" s="232"/>
      <c r="P1587" s="231"/>
      <c r="Q1587" s="193"/>
      <c r="R1587" s="329"/>
    </row>
    <row r="1588" spans="11:18" ht="23.25" x14ac:dyDescent="0.2">
      <c r="K1588" s="78"/>
      <c r="L1588" s="25"/>
      <c r="M1588" s="35"/>
      <c r="N1588" s="126"/>
      <c r="O1588" s="124"/>
      <c r="P1588" s="231"/>
      <c r="Q1588" s="193"/>
      <c r="R1588" s="329"/>
    </row>
    <row r="1589" spans="11:18" ht="23.25" x14ac:dyDescent="0.2">
      <c r="K1589" s="78"/>
      <c r="L1589" s="25"/>
      <c r="M1589" s="35"/>
      <c r="N1589" s="126"/>
      <c r="O1589" s="124"/>
      <c r="P1589" s="231"/>
      <c r="Q1589" s="193"/>
      <c r="R1589" s="329"/>
    </row>
    <row r="1590" spans="11:18" ht="23.25" x14ac:dyDescent="0.2">
      <c r="K1590" s="78"/>
      <c r="L1590" s="25"/>
      <c r="M1590" s="25"/>
      <c r="N1590" s="126"/>
      <c r="O1590" s="124"/>
      <c r="P1590" s="231"/>
      <c r="Q1590" s="193"/>
      <c r="R1590" s="329"/>
    </row>
    <row r="1591" spans="11:18" ht="23.25" x14ac:dyDescent="0.2">
      <c r="K1591" s="78"/>
      <c r="L1591" s="25"/>
      <c r="M1591" s="25"/>
      <c r="N1591" s="130"/>
      <c r="O1591" s="124"/>
      <c r="P1591" s="231"/>
      <c r="Q1591" s="193"/>
      <c r="R1591" s="329"/>
    </row>
    <row r="1592" spans="11:18" ht="23.25" x14ac:dyDescent="0.2">
      <c r="K1592" s="78"/>
      <c r="L1592" s="25"/>
      <c r="M1592" s="35"/>
      <c r="N1592" s="130"/>
      <c r="O1592" s="124"/>
      <c r="P1592" s="231"/>
      <c r="Q1592" s="193"/>
      <c r="R1592" s="329"/>
    </row>
    <row r="1593" spans="11:18" ht="23.25" x14ac:dyDescent="0.2">
      <c r="K1593" s="78"/>
      <c r="L1593" s="25"/>
      <c r="M1593" s="35"/>
      <c r="N1593" s="130"/>
      <c r="O1593" s="124"/>
      <c r="P1593" s="231"/>
      <c r="Q1593" s="193"/>
      <c r="R1593" s="329"/>
    </row>
    <row r="1594" spans="11:18" ht="23.25" x14ac:dyDescent="0.2">
      <c r="K1594" s="78"/>
      <c r="L1594" s="25"/>
      <c r="M1594" s="35"/>
      <c r="N1594" s="130"/>
      <c r="O1594" s="124"/>
      <c r="P1594" s="231"/>
      <c r="Q1594" s="193"/>
      <c r="R1594" s="329"/>
    </row>
    <row r="1595" spans="11:18" ht="23.25" x14ac:dyDescent="0.2">
      <c r="K1595" s="78"/>
      <c r="L1595" s="25"/>
      <c r="M1595" s="35"/>
      <c r="N1595" s="130"/>
      <c r="O1595" s="124"/>
      <c r="P1595" s="231"/>
      <c r="Q1595" s="193"/>
      <c r="R1595" s="329"/>
    </row>
    <row r="1596" spans="11:18" ht="23.25" x14ac:dyDescent="0.2">
      <c r="K1596" s="78"/>
      <c r="L1596" s="25"/>
      <c r="M1596" s="25"/>
      <c r="N1596" s="130"/>
      <c r="O1596" s="124"/>
      <c r="P1596" s="231"/>
      <c r="Q1596" s="193"/>
      <c r="R1596" s="329"/>
    </row>
    <row r="1597" spans="11:18" ht="23.25" x14ac:dyDescent="0.2">
      <c r="K1597" s="78"/>
      <c r="L1597" s="25"/>
      <c r="M1597" s="35"/>
      <c r="N1597" s="130"/>
      <c r="O1597" s="124"/>
      <c r="P1597" s="231"/>
      <c r="Q1597" s="193"/>
      <c r="R1597" s="329"/>
    </row>
    <row r="1598" spans="11:18" ht="23.25" x14ac:dyDescent="0.2">
      <c r="K1598" s="78"/>
      <c r="L1598" s="25"/>
      <c r="M1598" s="35"/>
      <c r="N1598" s="130"/>
      <c r="O1598" s="124"/>
      <c r="P1598" s="231"/>
      <c r="Q1598" s="193"/>
      <c r="R1598" s="329"/>
    </row>
    <row r="1599" spans="11:18" ht="23.25" x14ac:dyDescent="0.2">
      <c r="K1599" s="78"/>
      <c r="L1599" s="25"/>
      <c r="M1599" s="35"/>
      <c r="N1599" s="130"/>
      <c r="O1599" s="124"/>
      <c r="P1599" s="231"/>
      <c r="Q1599" s="193"/>
      <c r="R1599" s="329"/>
    </row>
    <row r="1600" spans="11:18" ht="23.25" x14ac:dyDescent="0.2">
      <c r="K1600" s="140"/>
      <c r="L1600" s="128"/>
      <c r="M1600" s="167"/>
      <c r="N1600" s="130"/>
      <c r="O1600" s="124"/>
      <c r="P1600" s="231"/>
      <c r="Q1600" s="193"/>
      <c r="R1600" s="329"/>
    </row>
    <row r="1601" spans="11:18" ht="23.25" x14ac:dyDescent="0.2">
      <c r="K1601" s="140"/>
      <c r="L1601" s="128"/>
      <c r="M1601" s="167"/>
      <c r="N1601" s="130"/>
      <c r="O1601" s="124"/>
      <c r="P1601" s="231"/>
      <c r="Q1601" s="193"/>
      <c r="R1601" s="329"/>
    </row>
    <row r="1602" spans="11:18" x14ac:dyDescent="0.2">
      <c r="K1602" s="233"/>
      <c r="L1602" s="233"/>
      <c r="M1602" s="233"/>
      <c r="N1602" s="233"/>
      <c r="O1602" s="233"/>
      <c r="P1602" s="231"/>
      <c r="Q1602" s="193"/>
      <c r="R1602" s="329"/>
    </row>
    <row r="1603" spans="11:18" ht="23.25" x14ac:dyDescent="0.2">
      <c r="K1603" s="140"/>
      <c r="L1603" s="35"/>
      <c r="M1603" s="25"/>
      <c r="N1603" s="130"/>
      <c r="O1603" s="124"/>
      <c r="P1603" s="231"/>
      <c r="Q1603" s="193"/>
      <c r="R1603" s="329"/>
    </row>
    <row r="1604" spans="11:18" ht="23.25" x14ac:dyDescent="0.2">
      <c r="K1604" s="140"/>
      <c r="L1604" s="35"/>
      <c r="M1604" s="255"/>
      <c r="N1604" s="130"/>
      <c r="O1604" s="124"/>
      <c r="P1604" s="231"/>
      <c r="Q1604" s="193"/>
      <c r="R1604" s="329"/>
    </row>
    <row r="1605" spans="11:18" ht="23.25" x14ac:dyDescent="0.2">
      <c r="K1605" s="140"/>
      <c r="L1605" s="35"/>
      <c r="M1605" s="255"/>
      <c r="N1605" s="130"/>
      <c r="O1605" s="124"/>
      <c r="P1605" s="231"/>
      <c r="Q1605" s="193"/>
      <c r="R1605" s="329"/>
    </row>
    <row r="1606" spans="11:18" ht="23.25" x14ac:dyDescent="0.2">
      <c r="K1606" s="140"/>
      <c r="L1606" s="35"/>
      <c r="M1606" s="35"/>
      <c r="N1606" s="130"/>
      <c r="O1606" s="124"/>
      <c r="P1606" s="231"/>
      <c r="Q1606" s="193"/>
      <c r="R1606" s="329"/>
    </row>
    <row r="1607" spans="11:18" ht="23.25" x14ac:dyDescent="0.2">
      <c r="K1607" s="140"/>
      <c r="L1607" s="35"/>
      <c r="M1607" s="25"/>
      <c r="N1607" s="130"/>
      <c r="O1607" s="124"/>
      <c r="P1607" s="231"/>
      <c r="Q1607" s="193"/>
      <c r="R1607" s="329"/>
    </row>
    <row r="1608" spans="11:18" ht="23.25" x14ac:dyDescent="0.3">
      <c r="K1608" s="140"/>
      <c r="L1608" s="35"/>
      <c r="M1608" s="25"/>
      <c r="N1608" s="130"/>
      <c r="O1608" s="225"/>
      <c r="P1608" s="232"/>
      <c r="Q1608" s="193"/>
      <c r="R1608" s="329"/>
    </row>
    <row r="1609" spans="11:18" ht="23.25" x14ac:dyDescent="0.2">
      <c r="K1609" s="140"/>
      <c r="L1609" s="167"/>
      <c r="M1609" s="128"/>
      <c r="N1609" s="130"/>
      <c r="O1609" s="124"/>
      <c r="P1609" s="232"/>
      <c r="Q1609" s="193"/>
      <c r="R1609" s="329"/>
    </row>
    <row r="1610" spans="11:18" x14ac:dyDescent="0.2">
      <c r="K1610" s="233"/>
      <c r="L1610" s="233"/>
      <c r="M1610" s="233"/>
      <c r="N1610" s="233"/>
      <c r="O1610" s="233"/>
      <c r="P1610" s="231"/>
      <c r="Q1610" s="193"/>
      <c r="R1610" s="329"/>
    </row>
    <row r="1611" spans="11:18" ht="23.25" x14ac:dyDescent="0.2">
      <c r="K1611" s="140"/>
      <c r="L1611" s="25"/>
      <c r="M1611" s="35"/>
      <c r="N1611" s="130"/>
      <c r="O1611" s="124"/>
      <c r="P1611" s="231"/>
      <c r="Q1611" s="193"/>
      <c r="R1611" s="329"/>
    </row>
    <row r="1612" spans="11:18" ht="23.25" x14ac:dyDescent="0.2">
      <c r="K1612" s="140"/>
      <c r="L1612" s="25"/>
      <c r="M1612" s="25"/>
      <c r="N1612" s="130"/>
      <c r="O1612" s="124"/>
      <c r="P1612" s="231"/>
      <c r="Q1612" s="193"/>
      <c r="R1612" s="329"/>
    </row>
    <row r="1613" spans="11:18" ht="23.25" x14ac:dyDescent="0.2">
      <c r="K1613" s="140"/>
      <c r="L1613" s="25"/>
      <c r="M1613" s="69"/>
      <c r="N1613" s="130"/>
      <c r="O1613" s="124"/>
      <c r="P1613" s="231"/>
      <c r="Q1613" s="193"/>
      <c r="R1613" s="329"/>
    </row>
    <row r="1614" spans="11:18" ht="23.25" x14ac:dyDescent="0.2">
      <c r="K1614" s="140"/>
      <c r="L1614" s="25"/>
      <c r="M1614" s="35"/>
      <c r="N1614" s="130"/>
      <c r="O1614" s="124"/>
      <c r="P1614" s="231"/>
      <c r="Q1614" s="193"/>
      <c r="R1614" s="329"/>
    </row>
    <row r="1615" spans="11:18" ht="23.25" x14ac:dyDescent="0.2">
      <c r="K1615" s="140"/>
      <c r="L1615" s="25"/>
      <c r="M1615" s="35"/>
      <c r="N1615" s="130"/>
      <c r="O1615" s="124"/>
      <c r="P1615" s="231"/>
      <c r="Q1615" s="193"/>
      <c r="R1615" s="329"/>
    </row>
    <row r="1616" spans="11:18" ht="23.25" x14ac:dyDescent="0.2">
      <c r="K1616" s="140"/>
      <c r="L1616" s="25"/>
      <c r="M1616" s="35"/>
      <c r="N1616" s="130"/>
      <c r="O1616" s="124"/>
      <c r="P1616" s="231"/>
      <c r="Q1616" s="193"/>
      <c r="R1616" s="329"/>
    </row>
    <row r="1617" spans="11:18" ht="23.25" x14ac:dyDescent="0.2">
      <c r="K1617" s="140"/>
      <c r="L1617" s="25"/>
      <c r="M1617" s="69"/>
      <c r="N1617" s="130"/>
      <c r="O1617" s="124"/>
      <c r="P1617" s="231"/>
      <c r="Q1617" s="193"/>
      <c r="R1617" s="329"/>
    </row>
    <row r="1618" spans="11:18" ht="23.25" x14ac:dyDescent="0.2">
      <c r="K1618" s="140"/>
      <c r="L1618" s="25"/>
      <c r="M1618" s="35"/>
      <c r="N1618" s="130"/>
      <c r="O1618" s="124"/>
      <c r="P1618" s="231"/>
      <c r="Q1618" s="193"/>
      <c r="R1618" s="329"/>
    </row>
    <row r="1619" spans="11:18" ht="23.25" x14ac:dyDescent="0.2">
      <c r="K1619" s="140"/>
      <c r="L1619" s="25"/>
      <c r="M1619" s="35"/>
      <c r="N1619" s="130"/>
      <c r="O1619" s="124"/>
      <c r="P1619" s="231"/>
      <c r="Q1619" s="193"/>
      <c r="R1619" s="329"/>
    </row>
    <row r="1620" spans="11:18" ht="23.25" x14ac:dyDescent="0.2">
      <c r="K1620" s="140"/>
      <c r="L1620" s="25"/>
      <c r="M1620" s="35"/>
      <c r="N1620" s="126"/>
      <c r="O1620" s="124"/>
      <c r="P1620" s="231"/>
      <c r="Q1620" s="193"/>
      <c r="R1620" s="329"/>
    </row>
    <row r="1621" spans="11:18" ht="23.25" x14ac:dyDescent="0.2">
      <c r="K1621" s="140"/>
      <c r="L1621" s="25"/>
      <c r="M1621" s="167"/>
      <c r="N1621" s="130"/>
      <c r="O1621" s="124"/>
      <c r="P1621" s="231"/>
      <c r="Q1621" s="193"/>
      <c r="R1621" s="329"/>
    </row>
    <row r="1622" spans="11:18" x14ac:dyDescent="0.2">
      <c r="K1622" s="233"/>
      <c r="L1622" s="233"/>
      <c r="M1622" s="233"/>
      <c r="N1622" s="233"/>
      <c r="O1622" s="233"/>
      <c r="P1622" s="231"/>
      <c r="Q1622" s="193"/>
      <c r="R1622" s="329"/>
    </row>
    <row r="1623" spans="11:18" ht="23.25" x14ac:dyDescent="0.2">
      <c r="K1623" s="140"/>
      <c r="L1623" s="25"/>
      <c r="M1623" s="254"/>
      <c r="N1623" s="130"/>
      <c r="O1623" s="124"/>
      <c r="P1623" s="231"/>
      <c r="Q1623" s="193"/>
      <c r="R1623" s="329"/>
    </row>
    <row r="1624" spans="11:18" ht="23.25" x14ac:dyDescent="0.2">
      <c r="K1624" s="140"/>
      <c r="L1624" s="128"/>
      <c r="M1624" s="167"/>
      <c r="N1624" s="130"/>
      <c r="O1624" s="124"/>
      <c r="P1624" s="231"/>
      <c r="Q1624" s="193"/>
      <c r="R1624" s="329"/>
    </row>
    <row r="1625" spans="11:18" ht="23.25" x14ac:dyDescent="0.2">
      <c r="K1625" s="140"/>
      <c r="L1625" s="128"/>
      <c r="M1625" s="167"/>
      <c r="N1625" s="130"/>
      <c r="O1625" s="124"/>
      <c r="P1625" s="231"/>
      <c r="Q1625" s="193"/>
      <c r="R1625" s="329"/>
    </row>
    <row r="1626" spans="11:18" ht="24" thickBot="1" x14ac:dyDescent="0.25">
      <c r="K1626" s="140"/>
      <c r="L1626" s="128"/>
      <c r="M1626" s="167"/>
      <c r="N1626" s="130"/>
      <c r="O1626" s="124"/>
      <c r="P1626" s="231"/>
      <c r="Q1626" s="193"/>
      <c r="R1626" s="329"/>
    </row>
    <row r="1627" spans="11:18" ht="22.5" thickBot="1" x14ac:dyDescent="0.25">
      <c r="K1627" s="205"/>
      <c r="L1627" s="206"/>
      <c r="M1627" s="205"/>
      <c r="N1627" s="207"/>
      <c r="O1627" s="206"/>
      <c r="P1627" s="208"/>
      <c r="Q1627" s="193"/>
      <c r="R1627" s="329"/>
    </row>
    <row r="1628" spans="11:18" ht="21" x14ac:dyDescent="0.2">
      <c r="K1628" s="77"/>
      <c r="L1628" s="45"/>
      <c r="M1628" s="111"/>
      <c r="N1628" s="90"/>
      <c r="O1628" s="82"/>
      <c r="P1628" s="231"/>
      <c r="Q1628" s="193"/>
      <c r="R1628" s="329"/>
    </row>
    <row r="1629" spans="11:18" ht="21" x14ac:dyDescent="0.2">
      <c r="K1629" s="77"/>
      <c r="L1629" s="45"/>
      <c r="M1629" s="111"/>
      <c r="N1629" s="90"/>
      <c r="O1629" s="66"/>
      <c r="P1629" s="231"/>
      <c r="Q1629" s="193"/>
      <c r="R1629" s="329"/>
    </row>
    <row r="1630" spans="11:18" ht="21" x14ac:dyDescent="0.2">
      <c r="K1630" s="77"/>
      <c r="L1630" s="45"/>
      <c r="M1630" s="111"/>
      <c r="N1630" s="90"/>
      <c r="O1630" s="66"/>
      <c r="P1630" s="231"/>
      <c r="Q1630" s="193"/>
      <c r="R1630" s="329"/>
    </row>
    <row r="1631" spans="11:18" ht="21" x14ac:dyDescent="0.2">
      <c r="K1631" s="77"/>
      <c r="L1631" s="45"/>
      <c r="M1631" s="111"/>
      <c r="N1631" s="89"/>
      <c r="O1631" s="66"/>
      <c r="P1631" s="231"/>
      <c r="Q1631" s="193"/>
      <c r="R1631" s="329"/>
    </row>
    <row r="1632" spans="11:18" ht="21" x14ac:dyDescent="0.2">
      <c r="K1632" s="77"/>
      <c r="L1632" s="45"/>
      <c r="M1632" s="111"/>
      <c r="N1632" s="90"/>
      <c r="O1632" s="66"/>
      <c r="P1632" s="231"/>
      <c r="Q1632" s="193"/>
      <c r="R1632" s="329"/>
    </row>
    <row r="1633" spans="11:18" ht="21" x14ac:dyDescent="0.2">
      <c r="K1633" s="77"/>
      <c r="L1633" s="45"/>
      <c r="M1633" s="111"/>
      <c r="N1633" s="90"/>
      <c r="O1633" s="66"/>
      <c r="P1633" s="231"/>
      <c r="Q1633" s="193"/>
      <c r="R1633" s="329"/>
    </row>
    <row r="1634" spans="11:18" x14ac:dyDescent="0.2">
      <c r="K1634" s="233"/>
      <c r="L1634" s="232"/>
      <c r="M1634" s="233"/>
      <c r="N1634" s="234"/>
      <c r="O1634" s="232"/>
      <c r="P1634" s="231"/>
      <c r="Q1634" s="193"/>
      <c r="R1634" s="329"/>
    </row>
    <row r="1635" spans="11:18" ht="21" x14ac:dyDescent="0.2">
      <c r="K1635" s="77"/>
      <c r="L1635" s="45"/>
      <c r="M1635" s="111"/>
      <c r="N1635" s="90"/>
      <c r="O1635" s="82"/>
      <c r="P1635" s="231"/>
      <c r="Q1635" s="193"/>
      <c r="R1635" s="329"/>
    </row>
    <row r="1636" spans="11:18" ht="21" x14ac:dyDescent="0.2">
      <c r="K1636" s="77"/>
      <c r="L1636" s="45"/>
      <c r="M1636" s="111"/>
      <c r="N1636" s="101"/>
      <c r="O1636" s="66"/>
      <c r="P1636" s="231"/>
      <c r="Q1636" s="193"/>
      <c r="R1636" s="329"/>
    </row>
    <row r="1637" spans="11:18" ht="21" x14ac:dyDescent="0.2">
      <c r="K1637" s="77"/>
      <c r="L1637" s="45"/>
      <c r="M1637" s="113"/>
      <c r="N1637" s="90"/>
      <c r="O1637" s="66"/>
      <c r="P1637" s="231"/>
      <c r="Q1637" s="193"/>
      <c r="R1637" s="329"/>
    </row>
    <row r="1638" spans="11:18" ht="15.75" x14ac:dyDescent="0.2">
      <c r="K1638" s="77"/>
      <c r="L1638" s="45"/>
      <c r="M1638" s="111"/>
      <c r="N1638" s="94"/>
      <c r="O1638" s="49"/>
      <c r="P1638" s="231"/>
      <c r="Q1638" s="193"/>
      <c r="R1638" s="329"/>
    </row>
    <row r="1639" spans="11:18" ht="15.75" x14ac:dyDescent="0.2">
      <c r="K1639" s="77"/>
      <c r="L1639" s="45"/>
      <c r="M1639" s="111"/>
      <c r="N1639" s="94"/>
      <c r="O1639" s="49"/>
      <c r="P1639" s="231"/>
      <c r="Q1639" s="193"/>
      <c r="R1639" s="329"/>
    </row>
    <row r="1640" spans="11:18" ht="16.5" thickBot="1" x14ac:dyDescent="0.25">
      <c r="K1640" s="77"/>
      <c r="L1640" s="45"/>
      <c r="M1640" s="111"/>
      <c r="N1640" s="94"/>
      <c r="O1640" s="49"/>
      <c r="P1640" s="231"/>
      <c r="Q1640" s="193"/>
      <c r="R1640" s="329"/>
    </row>
    <row r="1641" spans="11:18" ht="22.5" thickBot="1" x14ac:dyDescent="0.25">
      <c r="K1641" s="205"/>
      <c r="L1641" s="206"/>
      <c r="M1641" s="205"/>
      <c r="N1641" s="207"/>
      <c r="O1641" s="206"/>
      <c r="P1641" s="208"/>
      <c r="Q1641" s="193"/>
      <c r="R1641" s="329"/>
    </row>
    <row r="1642" spans="11:18" ht="23.25" x14ac:dyDescent="0.2">
      <c r="K1642" s="77"/>
      <c r="L1642" s="25"/>
      <c r="M1642" s="25"/>
      <c r="N1642" s="130"/>
      <c r="O1642" s="124"/>
      <c r="P1642" s="231"/>
      <c r="Q1642" s="193"/>
      <c r="R1642" s="329"/>
    </row>
    <row r="1643" spans="11:18" ht="23.25" x14ac:dyDescent="0.2">
      <c r="K1643" s="77"/>
      <c r="L1643" s="25"/>
      <c r="M1643" s="73"/>
      <c r="N1643" s="130"/>
      <c r="O1643" s="124"/>
      <c r="P1643" s="231"/>
      <c r="Q1643" s="193"/>
      <c r="R1643" s="329"/>
    </row>
    <row r="1644" spans="11:18" ht="15.75" x14ac:dyDescent="0.2">
      <c r="K1644" s="77"/>
      <c r="L1644" s="45"/>
      <c r="M1644" s="117"/>
      <c r="N1644" s="94"/>
      <c r="O1644" s="49"/>
      <c r="P1644" s="231"/>
      <c r="Q1644" s="193"/>
      <c r="R1644" s="329"/>
    </row>
    <row r="1645" spans="11:18" ht="15.75" x14ac:dyDescent="0.2">
      <c r="K1645" s="77"/>
      <c r="L1645" s="45"/>
      <c r="M1645" s="113"/>
      <c r="N1645" s="94"/>
      <c r="O1645" s="49"/>
      <c r="P1645" s="231"/>
      <c r="Q1645" s="193"/>
      <c r="R1645" s="329"/>
    </row>
    <row r="1646" spans="11:18" x14ac:dyDescent="0.2">
      <c r="K1646" s="233"/>
      <c r="L1646" s="232"/>
      <c r="M1646" s="233"/>
      <c r="N1646" s="234"/>
      <c r="O1646" s="232"/>
      <c r="P1646" s="231"/>
      <c r="Q1646" s="193"/>
      <c r="R1646" s="329"/>
    </row>
    <row r="1647" spans="11:18" ht="21" x14ac:dyDescent="0.3">
      <c r="K1647" s="77"/>
      <c r="L1647" s="45"/>
      <c r="M1647" s="111"/>
      <c r="N1647" s="90"/>
      <c r="O1647" s="256"/>
      <c r="P1647" s="231"/>
      <c r="Q1647" s="193"/>
      <c r="R1647" s="329"/>
    </row>
    <row r="1648" spans="11:18" ht="21" x14ac:dyDescent="0.3">
      <c r="K1648" s="77"/>
      <c r="L1648" s="45"/>
      <c r="M1648" s="111"/>
      <c r="N1648" s="90"/>
      <c r="O1648" s="256"/>
      <c r="P1648" s="231"/>
      <c r="Q1648" s="193"/>
      <c r="R1648" s="329"/>
    </row>
    <row r="1649" spans="11:18" ht="21" x14ac:dyDescent="0.3">
      <c r="K1649" s="77"/>
      <c r="L1649" s="45"/>
      <c r="M1649" s="111"/>
      <c r="N1649" s="90"/>
      <c r="O1649" s="256"/>
      <c r="P1649" s="231"/>
      <c r="Q1649" s="193"/>
      <c r="R1649" s="329"/>
    </row>
    <row r="1650" spans="11:18" x14ac:dyDescent="0.2">
      <c r="K1650" s="233"/>
      <c r="L1650" s="232"/>
      <c r="M1650" s="233"/>
      <c r="N1650" s="234"/>
      <c r="O1650" s="232"/>
      <c r="P1650" s="231"/>
      <c r="Q1650" s="193"/>
      <c r="R1650" s="329"/>
    </row>
    <row r="1651" spans="11:18" ht="21" x14ac:dyDescent="0.2">
      <c r="K1651" s="77"/>
      <c r="L1651" s="45"/>
      <c r="M1651" s="111"/>
      <c r="N1651" s="90"/>
      <c r="O1651" s="66"/>
      <c r="P1651" s="231"/>
      <c r="Q1651" s="193"/>
      <c r="R1651" s="329"/>
    </row>
    <row r="1652" spans="11:18" ht="15.75" x14ac:dyDescent="0.2">
      <c r="K1652" s="77"/>
      <c r="L1652" s="45"/>
      <c r="M1652" s="111"/>
      <c r="N1652" s="94"/>
      <c r="O1652" s="49"/>
      <c r="P1652" s="231"/>
      <c r="Q1652" s="193"/>
      <c r="R1652" s="329"/>
    </row>
    <row r="1653" spans="11:18" ht="16.5" thickBot="1" x14ac:dyDescent="0.25">
      <c r="K1653" s="77"/>
      <c r="L1653" s="45"/>
      <c r="M1653" s="117"/>
      <c r="N1653" s="94"/>
      <c r="O1653" s="49"/>
      <c r="P1653" s="231"/>
      <c r="Q1653" s="193"/>
      <c r="R1653" s="329"/>
    </row>
    <row r="1654" spans="11:18" ht="22.5" thickBot="1" x14ac:dyDescent="0.25">
      <c r="K1654" s="205"/>
      <c r="L1654" s="206"/>
      <c r="M1654" s="205"/>
      <c r="N1654" s="207"/>
      <c r="O1654" s="206"/>
      <c r="P1654" s="208"/>
      <c r="Q1654" s="193"/>
      <c r="R1654" s="329"/>
    </row>
    <row r="1655" spans="11:18" ht="23.25" x14ac:dyDescent="0.2">
      <c r="K1655" s="77"/>
      <c r="L1655" s="25"/>
      <c r="M1655" s="25"/>
      <c r="N1655" s="126"/>
      <c r="O1655" s="124"/>
      <c r="P1655" s="231"/>
      <c r="Q1655" s="193"/>
      <c r="R1655" s="329"/>
    </row>
    <row r="1656" spans="11:18" ht="23.25" x14ac:dyDescent="0.2">
      <c r="K1656" s="77"/>
      <c r="L1656" s="25"/>
      <c r="M1656" s="25"/>
      <c r="N1656" s="126"/>
      <c r="O1656" s="124"/>
      <c r="P1656" s="231"/>
      <c r="Q1656" s="193"/>
      <c r="R1656" s="329"/>
    </row>
    <row r="1657" spans="11:18" ht="20.25" x14ac:dyDescent="0.3">
      <c r="K1657" s="77"/>
      <c r="L1657" s="25"/>
      <c r="M1657" s="73"/>
      <c r="N1657" s="195"/>
      <c r="O1657" s="252"/>
      <c r="P1657" s="231"/>
      <c r="Q1657" s="193"/>
      <c r="R1657" s="329"/>
    </row>
    <row r="1658" spans="11:18" ht="23.25" x14ac:dyDescent="0.2">
      <c r="K1658" s="77"/>
      <c r="L1658" s="25"/>
      <c r="M1658" s="69"/>
      <c r="N1658" s="126"/>
      <c r="O1658" s="124"/>
      <c r="P1658" s="231"/>
      <c r="Q1658" s="193"/>
      <c r="R1658" s="329"/>
    </row>
    <row r="1659" spans="11:18" ht="23.25" x14ac:dyDescent="0.2">
      <c r="K1659" s="77"/>
      <c r="L1659" s="25"/>
      <c r="M1659" s="73"/>
      <c r="N1659" s="126"/>
      <c r="O1659" s="124"/>
      <c r="P1659" s="231"/>
      <c r="Q1659" s="193"/>
      <c r="R1659" s="329"/>
    </row>
    <row r="1660" spans="11:18" ht="23.25" x14ac:dyDescent="0.2">
      <c r="K1660" s="77"/>
      <c r="L1660" s="25"/>
      <c r="M1660" s="25"/>
      <c r="N1660" s="126"/>
      <c r="O1660" s="124"/>
      <c r="P1660" s="231"/>
      <c r="Q1660" s="193"/>
      <c r="R1660" s="329"/>
    </row>
    <row r="1661" spans="11:18" ht="23.25" x14ac:dyDescent="0.2">
      <c r="K1661" s="77"/>
      <c r="L1661" s="25"/>
      <c r="M1661" s="25"/>
      <c r="N1661" s="126"/>
      <c r="O1661" s="124"/>
      <c r="P1661" s="231"/>
      <c r="Q1661" s="193"/>
      <c r="R1661" s="329"/>
    </row>
    <row r="1662" spans="11:18" ht="23.25" x14ac:dyDescent="0.2">
      <c r="K1662" s="77"/>
      <c r="L1662" s="25"/>
      <c r="M1662" s="69"/>
      <c r="N1662" s="126"/>
      <c r="O1662" s="124"/>
      <c r="P1662" s="231"/>
      <c r="Q1662" s="193"/>
      <c r="R1662" s="329"/>
    </row>
    <row r="1663" spans="11:18" ht="23.25" x14ac:dyDescent="0.2">
      <c r="K1663" s="77"/>
      <c r="L1663" s="25"/>
      <c r="M1663" s="69"/>
      <c r="N1663" s="126"/>
      <c r="O1663" s="124"/>
      <c r="P1663" s="231"/>
      <c r="Q1663" s="193"/>
      <c r="R1663" s="329"/>
    </row>
    <row r="1664" spans="11:18" ht="23.25" x14ac:dyDescent="0.2">
      <c r="K1664" s="77"/>
      <c r="L1664" s="25"/>
      <c r="M1664" s="25"/>
      <c r="N1664" s="126"/>
      <c r="O1664" s="124"/>
      <c r="P1664" s="231"/>
      <c r="Q1664" s="193"/>
      <c r="R1664" s="329"/>
    </row>
    <row r="1665" spans="11:18" ht="23.25" x14ac:dyDescent="0.2">
      <c r="K1665" s="77"/>
      <c r="L1665" s="25"/>
      <c r="M1665" s="25"/>
      <c r="N1665" s="126"/>
      <c r="O1665" s="124"/>
      <c r="P1665" s="231"/>
      <c r="Q1665" s="193"/>
      <c r="R1665" s="329"/>
    </row>
    <row r="1666" spans="11:18" ht="23.25" x14ac:dyDescent="0.2">
      <c r="K1666" s="77"/>
      <c r="L1666" s="25"/>
      <c r="M1666" s="69"/>
      <c r="N1666" s="126"/>
      <c r="O1666" s="124"/>
      <c r="P1666" s="231"/>
      <c r="Q1666" s="193"/>
      <c r="R1666" s="329"/>
    </row>
    <row r="1667" spans="11:18" ht="23.25" x14ac:dyDescent="0.2">
      <c r="K1667" s="77"/>
      <c r="L1667" s="25"/>
      <c r="M1667" s="73"/>
      <c r="N1667" s="126"/>
      <c r="O1667" s="124"/>
      <c r="P1667" s="231"/>
      <c r="Q1667" s="193"/>
      <c r="R1667" s="329"/>
    </row>
    <row r="1668" spans="11:18" ht="23.25" x14ac:dyDescent="0.2">
      <c r="K1668" s="77"/>
      <c r="L1668" s="25"/>
      <c r="M1668" s="69"/>
      <c r="N1668" s="126"/>
      <c r="O1668" s="124"/>
      <c r="P1668" s="231"/>
      <c r="Q1668" s="193"/>
      <c r="R1668" s="329"/>
    </row>
    <row r="1669" spans="11:18" ht="23.25" x14ac:dyDescent="0.2">
      <c r="K1669" s="77"/>
      <c r="L1669" s="25"/>
      <c r="M1669" s="69"/>
      <c r="N1669" s="126"/>
      <c r="O1669" s="124"/>
      <c r="P1669" s="231"/>
      <c r="Q1669" s="193"/>
      <c r="R1669" s="329"/>
    </row>
    <row r="1670" spans="11:18" ht="23.25" x14ac:dyDescent="0.2">
      <c r="K1670" s="77"/>
      <c r="L1670" s="25"/>
      <c r="M1670" s="25"/>
      <c r="N1670" s="126"/>
      <c r="O1670" s="124"/>
      <c r="P1670" s="231"/>
      <c r="Q1670" s="193"/>
      <c r="R1670" s="329"/>
    </row>
    <row r="1671" spans="11:18" ht="23.25" x14ac:dyDescent="0.2">
      <c r="K1671" s="137"/>
      <c r="L1671" s="25"/>
      <c r="M1671" s="25"/>
      <c r="N1671" s="126"/>
      <c r="O1671" s="124"/>
      <c r="P1671" s="231"/>
      <c r="Q1671" s="193"/>
      <c r="R1671" s="329"/>
    </row>
    <row r="1672" spans="11:18" ht="23.25" x14ac:dyDescent="0.2">
      <c r="K1672" s="137"/>
      <c r="L1672" s="25"/>
      <c r="M1672" s="73"/>
      <c r="N1672" s="126"/>
      <c r="O1672" s="124"/>
      <c r="P1672" s="231"/>
      <c r="Q1672" s="193"/>
      <c r="R1672" s="329"/>
    </row>
    <row r="1673" spans="11:18" ht="23.25" x14ac:dyDescent="0.2">
      <c r="K1673" s="137"/>
      <c r="L1673" s="25"/>
      <c r="M1673" s="69"/>
      <c r="N1673" s="126"/>
      <c r="O1673" s="124"/>
      <c r="P1673" s="231"/>
      <c r="Q1673" s="193"/>
      <c r="R1673" s="329"/>
    </row>
    <row r="1674" spans="11:18" ht="23.25" x14ac:dyDescent="0.2">
      <c r="K1674" s="137"/>
      <c r="L1674" s="25"/>
      <c r="M1674" s="25"/>
      <c r="N1674" s="130"/>
      <c r="O1674" s="124"/>
      <c r="P1674" s="231"/>
      <c r="Q1674" s="193"/>
      <c r="R1674" s="329"/>
    </row>
    <row r="1675" spans="11:18" ht="23.25" x14ac:dyDescent="0.2">
      <c r="K1675" s="137"/>
      <c r="L1675" s="25"/>
      <c r="M1675" s="69"/>
      <c r="N1675" s="130"/>
      <c r="O1675" s="124"/>
      <c r="P1675" s="231"/>
      <c r="Q1675" s="193"/>
      <c r="R1675" s="329"/>
    </row>
    <row r="1676" spans="11:18" ht="23.25" x14ac:dyDescent="0.2">
      <c r="K1676" s="137"/>
      <c r="L1676" s="25"/>
      <c r="M1676" s="25"/>
      <c r="N1676" s="130"/>
      <c r="O1676" s="124"/>
      <c r="P1676" s="231"/>
      <c r="Q1676" s="193"/>
      <c r="R1676" s="329"/>
    </row>
    <row r="1677" spans="11:18" ht="23.25" x14ac:dyDescent="0.2">
      <c r="K1677" s="137"/>
      <c r="L1677" s="25"/>
      <c r="M1677" s="25"/>
      <c r="N1677" s="130"/>
      <c r="O1677" s="124"/>
      <c r="P1677" s="231"/>
      <c r="Q1677" s="193"/>
      <c r="R1677" s="329"/>
    </row>
    <row r="1678" spans="11:18" ht="23.25" x14ac:dyDescent="0.2">
      <c r="K1678" s="137"/>
      <c r="L1678" s="25"/>
      <c r="M1678" s="25"/>
      <c r="N1678" s="130"/>
      <c r="O1678" s="124"/>
      <c r="P1678" s="231"/>
      <c r="Q1678" s="193"/>
      <c r="R1678" s="329"/>
    </row>
    <row r="1679" spans="11:18" ht="23.25" x14ac:dyDescent="0.2">
      <c r="K1679" s="137"/>
      <c r="L1679" s="25"/>
      <c r="M1679" s="25"/>
      <c r="N1679" s="130"/>
      <c r="O1679" s="124"/>
      <c r="P1679" s="231"/>
      <c r="Q1679" s="193"/>
      <c r="R1679" s="329"/>
    </row>
    <row r="1680" spans="11:18" ht="23.25" x14ac:dyDescent="0.2">
      <c r="K1680" s="137"/>
      <c r="L1680" s="25"/>
      <c r="M1680" s="69"/>
      <c r="N1680" s="130"/>
      <c r="O1680" s="124"/>
      <c r="P1680" s="231"/>
      <c r="Q1680" s="193"/>
      <c r="R1680" s="329"/>
    </row>
    <row r="1681" spans="11:18" ht="23.25" x14ac:dyDescent="0.2">
      <c r="K1681" s="137"/>
      <c r="L1681" s="25"/>
      <c r="M1681" s="25"/>
      <c r="N1681" s="150"/>
      <c r="O1681" s="124"/>
      <c r="P1681" s="231"/>
      <c r="Q1681" s="193"/>
      <c r="R1681" s="329"/>
    </row>
    <row r="1682" spans="11:18" ht="23.25" x14ac:dyDescent="0.2">
      <c r="K1682" s="156"/>
      <c r="L1682" s="73"/>
      <c r="M1682" s="73"/>
      <c r="N1682" s="144"/>
      <c r="O1682" s="211"/>
      <c r="P1682" s="231"/>
      <c r="Q1682" s="193"/>
      <c r="R1682" s="329"/>
    </row>
    <row r="1683" spans="11:18" ht="23.25" x14ac:dyDescent="0.2">
      <c r="K1683" s="137"/>
      <c r="L1683" s="73"/>
      <c r="M1683" s="25"/>
      <c r="N1683" s="130"/>
      <c r="O1683" s="124"/>
      <c r="P1683" s="231"/>
      <c r="Q1683" s="193"/>
      <c r="R1683" s="329"/>
    </row>
    <row r="1684" spans="11:18" ht="23.25" x14ac:dyDescent="0.2">
      <c r="K1684" s="137"/>
      <c r="L1684" s="25"/>
      <c r="M1684" s="69"/>
      <c r="N1684" s="130"/>
      <c r="O1684" s="124"/>
      <c r="P1684" s="231"/>
      <c r="Q1684" s="193"/>
      <c r="R1684" s="329"/>
    </row>
    <row r="1685" spans="11:18" ht="23.25" x14ac:dyDescent="0.2">
      <c r="K1685" s="137"/>
      <c r="L1685" s="25"/>
      <c r="M1685" s="69"/>
      <c r="N1685" s="130"/>
      <c r="O1685" s="124"/>
      <c r="P1685" s="231"/>
      <c r="Q1685" s="193"/>
      <c r="R1685" s="329"/>
    </row>
    <row r="1686" spans="11:18" ht="23.25" x14ac:dyDescent="0.2">
      <c r="K1686" s="137"/>
      <c r="L1686" s="128"/>
      <c r="M1686" s="128"/>
      <c r="N1686" s="130"/>
      <c r="O1686" s="244"/>
      <c r="P1686" s="231"/>
      <c r="Q1686" s="193"/>
      <c r="R1686" s="329"/>
    </row>
    <row r="1687" spans="11:18" ht="23.25" x14ac:dyDescent="0.2">
      <c r="K1687" s="137"/>
      <c r="L1687" s="128"/>
      <c r="M1687" s="128"/>
      <c r="N1687" s="130"/>
      <c r="O1687" s="244"/>
      <c r="P1687" s="231"/>
      <c r="Q1687" s="193"/>
      <c r="R1687" s="329"/>
    </row>
    <row r="1688" spans="11:18" ht="23.25" x14ac:dyDescent="0.2">
      <c r="K1688" s="137"/>
      <c r="L1688" s="128"/>
      <c r="M1688" s="128"/>
      <c r="N1688" s="130"/>
      <c r="O1688" s="244"/>
      <c r="P1688" s="231"/>
      <c r="Q1688" s="193"/>
      <c r="R1688" s="329"/>
    </row>
    <row r="1689" spans="11:18" x14ac:dyDescent="0.2">
      <c r="K1689" s="235"/>
      <c r="L1689" s="235"/>
      <c r="M1689" s="235"/>
      <c r="N1689" s="235"/>
      <c r="O1689" s="235"/>
      <c r="P1689" s="231"/>
      <c r="Q1689" s="193"/>
      <c r="R1689" s="329"/>
    </row>
    <row r="1690" spans="11:18" ht="23.25" x14ac:dyDescent="0.2">
      <c r="K1690" s="137"/>
      <c r="L1690" s="25"/>
      <c r="M1690" s="25"/>
      <c r="N1690" s="130"/>
      <c r="O1690" s="124"/>
      <c r="P1690" s="231"/>
      <c r="Q1690" s="193"/>
      <c r="R1690" s="329"/>
    </row>
    <row r="1691" spans="11:18" ht="23.25" x14ac:dyDescent="0.2">
      <c r="K1691" s="137"/>
      <c r="L1691" s="25"/>
      <c r="M1691" s="69"/>
      <c r="N1691" s="130"/>
      <c r="O1691" s="124"/>
      <c r="P1691" s="231"/>
      <c r="Q1691" s="193"/>
      <c r="R1691" s="329"/>
    </row>
    <row r="1692" spans="11:18" ht="23.25" x14ac:dyDescent="0.2">
      <c r="K1692" s="137"/>
      <c r="L1692" s="25"/>
      <c r="M1692" s="25"/>
      <c r="N1692" s="130"/>
      <c r="O1692" s="124"/>
      <c r="P1692" s="231"/>
      <c r="Q1692" s="193"/>
      <c r="R1692" s="329"/>
    </row>
    <row r="1693" spans="11:18" ht="23.25" x14ac:dyDescent="0.2">
      <c r="K1693" s="137"/>
      <c r="L1693" s="25"/>
      <c r="M1693" s="25"/>
      <c r="N1693" s="130"/>
      <c r="O1693" s="182"/>
      <c r="P1693" s="231"/>
      <c r="Q1693" s="193"/>
      <c r="R1693" s="329"/>
    </row>
    <row r="1694" spans="11:18" ht="23.25" x14ac:dyDescent="0.2">
      <c r="K1694" s="137"/>
      <c r="L1694" s="25"/>
      <c r="M1694" s="25"/>
      <c r="N1694" s="130"/>
      <c r="O1694" s="124"/>
      <c r="P1694" s="231"/>
      <c r="Q1694" s="193"/>
      <c r="R1694" s="329"/>
    </row>
    <row r="1695" spans="11:18" ht="23.25" x14ac:dyDescent="0.2">
      <c r="K1695" s="137"/>
      <c r="L1695" s="25"/>
      <c r="M1695" s="25"/>
      <c r="N1695" s="130"/>
      <c r="O1695" s="124"/>
      <c r="P1695" s="231"/>
      <c r="Q1695" s="193"/>
      <c r="R1695" s="329"/>
    </row>
    <row r="1696" spans="11:18" ht="23.25" x14ac:dyDescent="0.2">
      <c r="K1696" s="137"/>
      <c r="L1696" s="25"/>
      <c r="M1696" s="25"/>
      <c r="N1696" s="130"/>
      <c r="O1696" s="124"/>
      <c r="P1696" s="231"/>
      <c r="Q1696" s="193"/>
      <c r="R1696" s="329"/>
    </row>
    <row r="1697" spans="11:18" ht="23.25" x14ac:dyDescent="0.2">
      <c r="K1697" s="137"/>
      <c r="L1697" s="25"/>
      <c r="M1697" s="27"/>
      <c r="N1697" s="130"/>
      <c r="O1697" s="124"/>
      <c r="P1697" s="231"/>
      <c r="Q1697" s="193"/>
      <c r="R1697" s="329"/>
    </row>
    <row r="1698" spans="11:18" ht="23.25" x14ac:dyDescent="0.2">
      <c r="K1698" s="137"/>
      <c r="L1698" s="25"/>
      <c r="M1698" s="25"/>
      <c r="N1698" s="130"/>
      <c r="O1698" s="124"/>
      <c r="P1698" s="231"/>
      <c r="Q1698" s="193"/>
      <c r="R1698" s="329"/>
    </row>
    <row r="1699" spans="11:18" ht="23.25" x14ac:dyDescent="0.2">
      <c r="K1699" s="137"/>
      <c r="L1699" s="25"/>
      <c r="M1699" s="25"/>
      <c r="N1699" s="130"/>
      <c r="O1699" s="124"/>
      <c r="P1699" s="231"/>
      <c r="Q1699" s="193"/>
      <c r="R1699" s="329"/>
    </row>
    <row r="1700" spans="11:18" ht="23.25" x14ac:dyDescent="0.2">
      <c r="K1700" s="137"/>
      <c r="L1700" s="25"/>
      <c r="M1700" s="25"/>
      <c r="N1700" s="130"/>
      <c r="O1700" s="124"/>
      <c r="P1700" s="231"/>
      <c r="Q1700" s="193"/>
      <c r="R1700" s="329"/>
    </row>
    <row r="1701" spans="11:18" ht="23.25" x14ac:dyDescent="0.2">
      <c r="K1701" s="137"/>
      <c r="L1701" s="25"/>
      <c r="M1701" s="25"/>
      <c r="N1701" s="130"/>
      <c r="O1701" s="124"/>
      <c r="P1701" s="231"/>
      <c r="Q1701" s="193"/>
      <c r="R1701" s="329"/>
    </row>
    <row r="1702" spans="11:18" ht="23.25" x14ac:dyDescent="0.2">
      <c r="K1702" s="137"/>
      <c r="L1702" s="25"/>
      <c r="M1702" s="25"/>
      <c r="N1702" s="130"/>
      <c r="O1702" s="124"/>
      <c r="P1702" s="231"/>
      <c r="Q1702" s="193"/>
      <c r="R1702" s="329"/>
    </row>
    <row r="1703" spans="11:18" ht="23.25" x14ac:dyDescent="0.2">
      <c r="K1703" s="137"/>
      <c r="L1703" s="25"/>
      <c r="M1703" s="25"/>
      <c r="N1703" s="130"/>
      <c r="O1703" s="124"/>
      <c r="P1703" s="231"/>
      <c r="Q1703" s="193"/>
      <c r="R1703" s="329"/>
    </row>
    <row r="1704" spans="11:18" ht="23.25" x14ac:dyDescent="0.2">
      <c r="K1704" s="137"/>
      <c r="L1704" s="25"/>
      <c r="M1704" s="25"/>
      <c r="N1704" s="130"/>
      <c r="O1704" s="124"/>
      <c r="P1704" s="231"/>
      <c r="Q1704" s="193"/>
      <c r="R1704" s="329"/>
    </row>
    <row r="1705" spans="11:18" ht="23.25" x14ac:dyDescent="0.2">
      <c r="K1705" s="137"/>
      <c r="L1705" s="25"/>
      <c r="M1705" s="25"/>
      <c r="N1705" s="130"/>
      <c r="O1705" s="124"/>
      <c r="P1705" s="231"/>
      <c r="Q1705" s="193"/>
      <c r="R1705" s="329"/>
    </row>
    <row r="1706" spans="11:18" ht="23.25" x14ac:dyDescent="0.2">
      <c r="K1706" s="137"/>
      <c r="L1706" s="25"/>
      <c r="M1706" s="25"/>
      <c r="N1706" s="130"/>
      <c r="O1706" s="124"/>
      <c r="P1706" s="231"/>
      <c r="Q1706" s="193"/>
      <c r="R1706" s="329"/>
    </row>
    <row r="1707" spans="11:18" ht="23.25" x14ac:dyDescent="0.2">
      <c r="K1707" s="137"/>
      <c r="L1707" s="25"/>
      <c r="M1707" s="25"/>
      <c r="N1707" s="130"/>
      <c r="O1707" s="124"/>
      <c r="P1707" s="231"/>
      <c r="Q1707" s="193"/>
      <c r="R1707" s="329"/>
    </row>
    <row r="1708" spans="11:18" ht="23.25" x14ac:dyDescent="0.2">
      <c r="K1708" s="137"/>
      <c r="L1708" s="25"/>
      <c r="M1708" s="25"/>
      <c r="N1708" s="130"/>
      <c r="O1708" s="124"/>
      <c r="P1708" s="231"/>
      <c r="Q1708" s="193"/>
      <c r="R1708" s="329"/>
    </row>
    <row r="1709" spans="11:18" ht="23.25" x14ac:dyDescent="0.2">
      <c r="K1709" s="137"/>
      <c r="L1709" s="128"/>
      <c r="M1709" s="128"/>
      <c r="N1709" s="130"/>
      <c r="O1709" s="244"/>
      <c r="P1709" s="231"/>
      <c r="Q1709" s="193"/>
      <c r="R1709" s="329"/>
    </row>
    <row r="1710" spans="11:18" ht="23.25" x14ac:dyDescent="0.2">
      <c r="K1710" s="137"/>
      <c r="L1710" s="128"/>
      <c r="M1710" s="128"/>
      <c r="N1710" s="130"/>
      <c r="O1710" s="244"/>
      <c r="P1710" s="231"/>
      <c r="Q1710" s="193"/>
      <c r="R1710" s="329"/>
    </row>
    <row r="1711" spans="11:18" x14ac:dyDescent="0.2">
      <c r="K1711" s="233"/>
      <c r="L1711" s="233"/>
      <c r="M1711" s="233"/>
      <c r="N1711" s="233"/>
      <c r="O1711" s="233"/>
      <c r="P1711" s="231"/>
      <c r="Q1711" s="193"/>
      <c r="R1711" s="329"/>
    </row>
    <row r="1712" spans="11:18" ht="23.25" x14ac:dyDescent="0.2">
      <c r="K1712" s="137"/>
      <c r="L1712" s="25"/>
      <c r="M1712" s="69"/>
      <c r="N1712" s="130"/>
      <c r="O1712" s="124"/>
      <c r="P1712" s="231"/>
      <c r="Q1712" s="193"/>
      <c r="R1712" s="329"/>
    </row>
    <row r="1713" spans="11:18" ht="23.25" x14ac:dyDescent="0.2">
      <c r="K1713" s="137"/>
      <c r="L1713" s="25"/>
      <c r="M1713" s="69"/>
      <c r="N1713" s="130"/>
      <c r="O1713" s="124"/>
      <c r="P1713" s="231"/>
      <c r="Q1713" s="193"/>
      <c r="R1713" s="329"/>
    </row>
    <row r="1714" spans="11:18" ht="23.25" x14ac:dyDescent="0.2">
      <c r="K1714" s="137"/>
      <c r="L1714" s="25"/>
      <c r="M1714" s="25"/>
      <c r="N1714" s="130"/>
      <c r="O1714" s="124"/>
      <c r="P1714" s="231"/>
      <c r="Q1714" s="193"/>
      <c r="R1714" s="329"/>
    </row>
    <row r="1715" spans="11:18" ht="23.25" x14ac:dyDescent="0.2">
      <c r="K1715" s="137"/>
      <c r="L1715" s="128"/>
      <c r="M1715" s="128"/>
      <c r="N1715" s="130"/>
      <c r="O1715" s="244"/>
      <c r="P1715" s="231"/>
      <c r="Q1715" s="193"/>
      <c r="R1715" s="329"/>
    </row>
    <row r="1716" spans="11:18" ht="23.25" x14ac:dyDescent="0.2">
      <c r="K1716" s="137"/>
      <c r="L1716" s="128"/>
      <c r="M1716" s="128"/>
      <c r="N1716" s="130"/>
      <c r="O1716" s="244"/>
      <c r="P1716" s="231"/>
      <c r="Q1716" s="193"/>
      <c r="R1716" s="329"/>
    </row>
    <row r="1717" spans="11:18" ht="23.25" x14ac:dyDescent="0.2">
      <c r="K1717" s="157"/>
      <c r="L1717" s="158"/>
      <c r="M1717" s="158"/>
      <c r="N1717" s="181"/>
      <c r="O1717" s="160"/>
      <c r="P1717" s="231"/>
      <c r="Q1717" s="193"/>
      <c r="R1717" s="329"/>
    </row>
    <row r="1718" spans="11:18" x14ac:dyDescent="0.2">
      <c r="K1718" s="245"/>
      <c r="L1718" s="232"/>
      <c r="M1718" s="233"/>
      <c r="N1718" s="234"/>
      <c r="O1718" s="232"/>
      <c r="P1718" s="231"/>
      <c r="Q1718" s="193"/>
      <c r="R1718" s="329"/>
    </row>
    <row r="1719" spans="11:18" ht="23.25" x14ac:dyDescent="0.2">
      <c r="K1719" s="202"/>
      <c r="L1719" s="25"/>
      <c r="M1719" s="69"/>
      <c r="N1719" s="126"/>
      <c r="O1719" s="124"/>
      <c r="P1719" s="231"/>
      <c r="Q1719" s="193"/>
      <c r="R1719" s="329"/>
    </row>
    <row r="1720" spans="11:18" ht="23.25" x14ac:dyDescent="0.2">
      <c r="K1720" s="202"/>
      <c r="L1720" s="25"/>
      <c r="M1720" s="25"/>
      <c r="N1720" s="130"/>
      <c r="O1720" s="124"/>
      <c r="P1720" s="231"/>
      <c r="Q1720" s="193"/>
      <c r="R1720" s="329"/>
    </row>
    <row r="1721" spans="11:18" ht="23.25" x14ac:dyDescent="0.2">
      <c r="K1721" s="202"/>
      <c r="L1721" s="25"/>
      <c r="M1721" s="25"/>
      <c r="N1721" s="130"/>
      <c r="O1721" s="124"/>
      <c r="P1721" s="231"/>
      <c r="Q1721" s="193"/>
      <c r="R1721" s="329"/>
    </row>
    <row r="1722" spans="11:18" ht="23.25" x14ac:dyDescent="0.2">
      <c r="K1722" s="202"/>
      <c r="L1722" s="25"/>
      <c r="M1722" s="25"/>
      <c r="N1722" s="130"/>
      <c r="O1722" s="124"/>
      <c r="P1722" s="231"/>
      <c r="Q1722" s="193"/>
      <c r="R1722" s="329"/>
    </row>
    <row r="1723" spans="11:18" ht="23.25" x14ac:dyDescent="0.2">
      <c r="K1723" s="77"/>
      <c r="L1723" s="25"/>
      <c r="M1723" s="25"/>
      <c r="N1723" s="130"/>
      <c r="O1723" s="124"/>
      <c r="P1723" s="231"/>
      <c r="Q1723" s="193"/>
      <c r="R1723" s="329"/>
    </row>
    <row r="1724" spans="11:18" ht="23.25" x14ac:dyDescent="0.2">
      <c r="K1724" s="77"/>
      <c r="L1724" s="25"/>
      <c r="M1724" s="25"/>
      <c r="N1724" s="130"/>
      <c r="O1724" s="124"/>
      <c r="P1724" s="231"/>
      <c r="Q1724" s="193"/>
      <c r="R1724" s="329"/>
    </row>
    <row r="1725" spans="11:18" ht="23.25" x14ac:dyDescent="0.2">
      <c r="K1725" s="77"/>
      <c r="L1725" s="25"/>
      <c r="M1725" s="25"/>
      <c r="N1725" s="130"/>
      <c r="O1725" s="124"/>
      <c r="P1725" s="231"/>
      <c r="Q1725" s="193"/>
      <c r="R1725" s="329"/>
    </row>
    <row r="1726" spans="11:18" ht="23.25" x14ac:dyDescent="0.2">
      <c r="K1726" s="77"/>
      <c r="L1726" s="25"/>
      <c r="M1726" s="25"/>
      <c r="N1726" s="130"/>
      <c r="O1726" s="124"/>
      <c r="P1726" s="231"/>
      <c r="Q1726" s="193"/>
      <c r="R1726" s="329"/>
    </row>
    <row r="1727" spans="11:18" ht="23.25" x14ac:dyDescent="0.2">
      <c r="K1727" s="77"/>
      <c r="L1727" s="25"/>
      <c r="M1727" s="25"/>
      <c r="N1727" s="130"/>
      <c r="O1727" s="124"/>
      <c r="P1727" s="231"/>
      <c r="Q1727" s="193"/>
      <c r="R1727" s="329"/>
    </row>
    <row r="1728" spans="11:18" ht="23.25" x14ac:dyDescent="0.2">
      <c r="K1728" s="77"/>
      <c r="L1728" s="25"/>
      <c r="M1728" s="25"/>
      <c r="N1728" s="130"/>
      <c r="O1728" s="124"/>
      <c r="P1728" s="231"/>
      <c r="Q1728" s="193"/>
      <c r="R1728" s="329"/>
    </row>
    <row r="1729" spans="11:18" ht="23.25" x14ac:dyDescent="0.2">
      <c r="K1729" s="77"/>
      <c r="L1729" s="25"/>
      <c r="M1729" s="25"/>
      <c r="N1729" s="130"/>
      <c r="O1729" s="124"/>
      <c r="P1729" s="231"/>
      <c r="Q1729" s="193"/>
      <c r="R1729" s="329"/>
    </row>
    <row r="1730" spans="11:18" ht="23.25" x14ac:dyDescent="0.2">
      <c r="K1730" s="77"/>
      <c r="L1730" s="25"/>
      <c r="M1730" s="25"/>
      <c r="N1730" s="130"/>
      <c r="O1730" s="124"/>
      <c r="P1730" s="231"/>
      <c r="Q1730" s="193"/>
      <c r="R1730" s="329"/>
    </row>
    <row r="1731" spans="11:18" ht="23.25" x14ac:dyDescent="0.2">
      <c r="K1731" s="77"/>
      <c r="L1731" s="25"/>
      <c r="M1731" s="25"/>
      <c r="N1731" s="130"/>
      <c r="O1731" s="124"/>
      <c r="P1731" s="231"/>
      <c r="Q1731" s="193"/>
      <c r="R1731" s="329"/>
    </row>
    <row r="1732" spans="11:18" ht="23.25" x14ac:dyDescent="0.2">
      <c r="K1732" s="77"/>
      <c r="L1732" s="25"/>
      <c r="M1732" s="25"/>
      <c r="N1732" s="130"/>
      <c r="O1732" s="124"/>
      <c r="P1732" s="231"/>
      <c r="Q1732" s="193"/>
      <c r="R1732" s="329"/>
    </row>
    <row r="1733" spans="11:18" ht="23.25" x14ac:dyDescent="0.2">
      <c r="K1733" s="77"/>
      <c r="L1733" s="25"/>
      <c r="M1733" s="25"/>
      <c r="N1733" s="130"/>
      <c r="O1733" s="124"/>
      <c r="P1733" s="231"/>
      <c r="Q1733" s="193"/>
      <c r="R1733" s="329"/>
    </row>
    <row r="1734" spans="11:18" ht="23.25" x14ac:dyDescent="0.2">
      <c r="K1734" s="77"/>
      <c r="L1734" s="25"/>
      <c r="M1734" s="25"/>
      <c r="N1734" s="130"/>
      <c r="O1734" s="124"/>
      <c r="P1734" s="231"/>
      <c r="Q1734" s="193"/>
      <c r="R1734" s="329"/>
    </row>
    <row r="1735" spans="11:18" ht="23.25" x14ac:dyDescent="0.2">
      <c r="K1735" s="77"/>
      <c r="L1735" s="25"/>
      <c r="M1735" s="25"/>
      <c r="N1735" s="130"/>
      <c r="O1735" s="124"/>
      <c r="P1735" s="231"/>
      <c r="Q1735" s="193"/>
      <c r="R1735" s="329"/>
    </row>
    <row r="1736" spans="11:18" ht="23.25" x14ac:dyDescent="0.2">
      <c r="K1736" s="77"/>
      <c r="L1736" s="25"/>
      <c r="M1736" s="25"/>
      <c r="N1736" s="130"/>
      <c r="O1736" s="124"/>
      <c r="P1736" s="231"/>
      <c r="Q1736" s="193"/>
      <c r="R1736" s="329"/>
    </row>
    <row r="1737" spans="11:18" ht="23.25" x14ac:dyDescent="0.2">
      <c r="K1737" s="77"/>
      <c r="L1737" s="25"/>
      <c r="M1737" s="25"/>
      <c r="N1737" s="130"/>
      <c r="O1737" s="124"/>
      <c r="P1737" s="231"/>
      <c r="Q1737" s="193"/>
      <c r="R1737" s="329"/>
    </row>
    <row r="1738" spans="11:18" ht="23.25" x14ac:dyDescent="0.2">
      <c r="K1738" s="77"/>
      <c r="L1738" s="45"/>
      <c r="M1738" s="111"/>
      <c r="N1738" s="89"/>
      <c r="O1738" s="79"/>
      <c r="P1738" s="231"/>
      <c r="Q1738" s="193"/>
      <c r="R1738" s="329"/>
    </row>
    <row r="1739" spans="11:18" ht="23.25" x14ac:dyDescent="0.2">
      <c r="K1739" s="77"/>
      <c r="L1739" s="45"/>
      <c r="M1739" s="111"/>
      <c r="N1739" s="89"/>
      <c r="O1739" s="79"/>
      <c r="P1739" s="231"/>
      <c r="Q1739" s="193"/>
      <c r="R1739" s="329"/>
    </row>
    <row r="1740" spans="11:18" x14ac:dyDescent="0.2">
      <c r="K1740" s="233"/>
      <c r="L1740" s="232"/>
      <c r="M1740" s="233"/>
      <c r="N1740" s="234"/>
      <c r="O1740" s="232"/>
      <c r="P1740" s="231"/>
      <c r="Q1740" s="193"/>
      <c r="R1740" s="329"/>
    </row>
    <row r="1741" spans="11:18" ht="23.25" x14ac:dyDescent="0.2">
      <c r="K1741" s="131"/>
      <c r="L1741" s="25"/>
      <c r="M1741" s="25"/>
      <c r="N1741" s="130"/>
      <c r="O1741" s="124"/>
      <c r="P1741" s="231"/>
      <c r="Q1741" s="193"/>
      <c r="R1741" s="329"/>
    </row>
    <row r="1742" spans="11:18" ht="23.25" x14ac:dyDescent="0.2">
      <c r="K1742" s="140"/>
      <c r="L1742" s="128"/>
      <c r="M1742" s="128"/>
      <c r="N1742" s="130"/>
      <c r="O1742" s="124"/>
      <c r="P1742" s="232"/>
      <c r="Q1742" s="193"/>
      <c r="R1742" s="329"/>
    </row>
    <row r="1743" spans="11:18" x14ac:dyDescent="0.2">
      <c r="K1743" s="234"/>
      <c r="L1743" s="234"/>
      <c r="M1743" s="234"/>
      <c r="N1743" s="234"/>
      <c r="O1743" s="234"/>
      <c r="P1743" s="232"/>
      <c r="Q1743" s="193"/>
      <c r="R1743" s="329"/>
    </row>
    <row r="1744" spans="11:18" ht="23.25" x14ac:dyDescent="0.2">
      <c r="K1744" s="140"/>
      <c r="L1744" s="128"/>
      <c r="M1744" s="128"/>
      <c r="N1744" s="130"/>
      <c r="O1744" s="124"/>
      <c r="P1744" s="232"/>
      <c r="Q1744" s="193"/>
      <c r="R1744" s="329"/>
    </row>
    <row r="1745" spans="11:18" ht="23.25" x14ac:dyDescent="0.2">
      <c r="K1745" s="140"/>
      <c r="L1745" s="128"/>
      <c r="M1745" s="128"/>
      <c r="N1745" s="130"/>
      <c r="O1745" s="124"/>
      <c r="P1745" s="232"/>
      <c r="Q1745" s="193"/>
      <c r="R1745" s="329"/>
    </row>
    <row r="1746" spans="11:18" ht="21" x14ac:dyDescent="0.2">
      <c r="K1746" s="77"/>
      <c r="L1746" s="45"/>
      <c r="M1746" s="111"/>
      <c r="N1746" s="89"/>
      <c r="O1746" s="82"/>
      <c r="P1746" s="231"/>
      <c r="Q1746" s="193"/>
      <c r="R1746" s="329"/>
    </row>
    <row r="1747" spans="11:18" ht="21" x14ac:dyDescent="0.2">
      <c r="K1747" s="77"/>
      <c r="L1747" s="45"/>
      <c r="M1747" s="111"/>
      <c r="N1747" s="89"/>
      <c r="O1747" s="82"/>
      <c r="P1747" s="231"/>
      <c r="Q1747" s="193"/>
      <c r="R1747" s="329"/>
    </row>
    <row r="1748" spans="11:18" x14ac:dyDescent="0.2">
      <c r="K1748" s="233"/>
      <c r="L1748" s="232"/>
      <c r="M1748" s="233"/>
      <c r="N1748" s="234"/>
      <c r="O1748" s="232"/>
      <c r="P1748" s="231"/>
      <c r="Q1748" s="193"/>
      <c r="R1748" s="329"/>
    </row>
    <row r="1749" spans="11:18" ht="23.25" x14ac:dyDescent="0.2">
      <c r="K1749" s="77"/>
      <c r="L1749" s="73"/>
      <c r="M1749" s="69"/>
      <c r="N1749" s="130"/>
      <c r="O1749" s="124"/>
      <c r="P1749" s="231"/>
      <c r="Q1749" s="193"/>
      <c r="R1749" s="329"/>
    </row>
    <row r="1750" spans="11:18" ht="24" thickBot="1" x14ac:dyDescent="0.25">
      <c r="K1750" s="77"/>
      <c r="L1750" s="45"/>
      <c r="M1750" s="113"/>
      <c r="N1750" s="90"/>
      <c r="O1750" s="79"/>
      <c r="P1750" s="231"/>
      <c r="Q1750" s="193"/>
      <c r="R1750" s="329"/>
    </row>
    <row r="1751" spans="11:18" ht="22.5" thickBot="1" x14ac:dyDescent="0.25">
      <c r="K1751" s="205"/>
      <c r="L1751" s="206"/>
      <c r="M1751" s="205"/>
      <c r="N1751" s="207"/>
      <c r="O1751" s="206"/>
      <c r="P1751" s="208"/>
      <c r="Q1751" s="193"/>
      <c r="R1751" s="329"/>
    </row>
    <row r="1752" spans="11:18" ht="23.25" x14ac:dyDescent="0.2">
      <c r="K1752" s="77"/>
      <c r="L1752" s="25"/>
      <c r="M1752" s="25"/>
      <c r="N1752" s="130"/>
      <c r="O1752" s="124"/>
      <c r="P1752" s="231"/>
      <c r="Q1752" s="193"/>
      <c r="R1752" s="329"/>
    </row>
    <row r="1753" spans="11:18" ht="23.25" x14ac:dyDescent="0.2">
      <c r="K1753" s="77"/>
      <c r="L1753" s="25"/>
      <c r="M1753" s="25"/>
      <c r="N1753" s="130"/>
      <c r="O1753" s="124"/>
      <c r="P1753" s="231"/>
      <c r="Q1753" s="193"/>
      <c r="R1753" s="329"/>
    </row>
    <row r="1754" spans="11:18" ht="23.25" x14ac:dyDescent="0.2">
      <c r="K1754" s="77"/>
      <c r="L1754" s="25"/>
      <c r="M1754" s="25"/>
      <c r="N1754" s="130"/>
      <c r="O1754" s="124"/>
      <c r="P1754" s="231"/>
      <c r="Q1754" s="193"/>
      <c r="R1754" s="329"/>
    </row>
    <row r="1755" spans="11:18" ht="21" x14ac:dyDescent="0.2">
      <c r="K1755" s="77"/>
      <c r="L1755" s="45"/>
      <c r="M1755" s="117"/>
      <c r="N1755" s="90"/>
      <c r="O1755" s="66"/>
      <c r="P1755" s="231"/>
      <c r="Q1755" s="193"/>
      <c r="R1755" s="329"/>
    </row>
    <row r="1756" spans="11:18" x14ac:dyDescent="0.2">
      <c r="K1756" s="233"/>
      <c r="L1756" s="233"/>
      <c r="M1756" s="233"/>
      <c r="N1756" s="233"/>
      <c r="O1756" s="233"/>
      <c r="P1756" s="231"/>
      <c r="Q1756" s="193"/>
      <c r="R1756" s="329"/>
    </row>
    <row r="1757" spans="11:18" ht="23.25" x14ac:dyDescent="0.2">
      <c r="K1757" s="77"/>
      <c r="L1757" s="25"/>
      <c r="M1757" s="25"/>
      <c r="N1757" s="130"/>
      <c r="O1757" s="124"/>
      <c r="P1757" s="231"/>
      <c r="Q1757" s="193"/>
      <c r="R1757" s="329"/>
    </row>
    <row r="1758" spans="11:18" ht="23.25" x14ac:dyDescent="0.2">
      <c r="K1758" s="77"/>
      <c r="L1758" s="25"/>
      <c r="M1758" s="25"/>
      <c r="N1758" s="130"/>
      <c r="O1758" s="124"/>
      <c r="P1758" s="231"/>
      <c r="Q1758" s="193"/>
      <c r="R1758" s="329"/>
    </row>
    <row r="1759" spans="11:18" ht="23.25" x14ac:dyDescent="0.2">
      <c r="K1759" s="77"/>
      <c r="L1759" s="25"/>
      <c r="M1759" s="25"/>
      <c r="N1759" s="130"/>
      <c r="O1759" s="124"/>
      <c r="P1759" s="231"/>
      <c r="Q1759" s="193"/>
      <c r="R1759" s="329"/>
    </row>
    <row r="1760" spans="11:18" ht="23.25" x14ac:dyDescent="0.2">
      <c r="K1760" s="77"/>
      <c r="L1760" s="25"/>
      <c r="M1760" s="25"/>
      <c r="N1760" s="130"/>
      <c r="O1760" s="124"/>
      <c r="P1760" s="231"/>
      <c r="Q1760" s="193"/>
      <c r="R1760" s="329"/>
    </row>
    <row r="1761" spans="11:18" ht="23.25" x14ac:dyDescent="0.2">
      <c r="K1761" s="77"/>
      <c r="L1761" s="45"/>
      <c r="M1761" s="117"/>
      <c r="N1761" s="93"/>
      <c r="O1761" s="66"/>
      <c r="P1761" s="231"/>
      <c r="Q1761" s="193"/>
      <c r="R1761" s="329"/>
    </row>
    <row r="1762" spans="11:18" x14ac:dyDescent="0.2">
      <c r="K1762" s="233"/>
      <c r="L1762" s="232"/>
      <c r="M1762" s="233"/>
      <c r="N1762" s="234"/>
      <c r="O1762" s="232"/>
      <c r="P1762" s="231"/>
      <c r="Q1762" s="193"/>
      <c r="R1762" s="329"/>
    </row>
    <row r="1763" spans="11:18" ht="23.25" x14ac:dyDescent="0.2">
      <c r="K1763" s="77"/>
      <c r="L1763" s="25"/>
      <c r="M1763" s="25"/>
      <c r="N1763" s="130"/>
      <c r="O1763" s="124"/>
      <c r="P1763" s="231"/>
      <c r="Q1763" s="193"/>
      <c r="R1763" s="329"/>
    </row>
    <row r="1764" spans="11:18" ht="23.25" x14ac:dyDescent="0.2">
      <c r="K1764" s="77"/>
      <c r="L1764" s="25"/>
      <c r="M1764" s="74"/>
      <c r="N1764" s="130"/>
      <c r="O1764" s="124"/>
      <c r="P1764" s="231"/>
      <c r="Q1764" s="193"/>
      <c r="R1764" s="329"/>
    </row>
    <row r="1765" spans="11:18" ht="23.25" x14ac:dyDescent="0.2">
      <c r="K1765" s="77"/>
      <c r="L1765" s="25"/>
      <c r="M1765" s="25"/>
      <c r="N1765" s="150"/>
      <c r="O1765" s="124"/>
      <c r="P1765" s="231"/>
      <c r="Q1765" s="193"/>
      <c r="R1765" s="329"/>
    </row>
    <row r="1766" spans="11:18" ht="23.25" x14ac:dyDescent="0.2">
      <c r="K1766" s="77"/>
      <c r="L1766" s="25"/>
      <c r="M1766" s="25"/>
      <c r="N1766" s="130"/>
      <c r="O1766" s="211"/>
      <c r="P1766" s="231"/>
      <c r="Q1766" s="193"/>
      <c r="R1766" s="329"/>
    </row>
    <row r="1767" spans="11:18" ht="23.25" x14ac:dyDescent="0.2">
      <c r="K1767" s="77"/>
      <c r="L1767" s="25"/>
      <c r="M1767" s="25"/>
      <c r="N1767" s="130"/>
      <c r="O1767" s="124"/>
      <c r="P1767" s="231"/>
      <c r="Q1767" s="193"/>
      <c r="R1767" s="329"/>
    </row>
    <row r="1768" spans="11:18" ht="23.25" x14ac:dyDescent="0.2">
      <c r="K1768" s="77"/>
      <c r="L1768" s="25"/>
      <c r="M1768" s="25"/>
      <c r="N1768" s="130"/>
      <c r="O1768" s="124"/>
      <c r="P1768" s="231"/>
      <c r="Q1768" s="193"/>
      <c r="R1768" s="329"/>
    </row>
    <row r="1769" spans="11:18" ht="23.25" x14ac:dyDescent="0.2">
      <c r="K1769" s="77"/>
      <c r="L1769" s="25"/>
      <c r="M1769" s="25"/>
      <c r="N1769" s="130"/>
      <c r="O1769" s="124"/>
      <c r="P1769" s="231"/>
      <c r="Q1769" s="193"/>
      <c r="R1769" s="329"/>
    </row>
    <row r="1770" spans="11:18" ht="23.25" x14ac:dyDescent="0.2">
      <c r="K1770" s="77"/>
      <c r="L1770" s="25"/>
      <c r="M1770" s="74"/>
      <c r="N1770" s="130"/>
      <c r="O1770" s="124"/>
      <c r="P1770" s="231"/>
      <c r="Q1770" s="193"/>
      <c r="R1770" s="329"/>
    </row>
    <row r="1771" spans="11:18" ht="23.25" x14ac:dyDescent="0.2">
      <c r="K1771" s="77"/>
      <c r="L1771" s="25"/>
      <c r="M1771" s="25"/>
      <c r="N1771" s="130"/>
      <c r="O1771" s="124"/>
      <c r="P1771" s="231"/>
      <c r="Q1771" s="193"/>
      <c r="R1771" s="329"/>
    </row>
    <row r="1772" spans="11:18" ht="23.25" x14ac:dyDescent="0.2">
      <c r="K1772" s="77"/>
      <c r="L1772" s="25"/>
      <c r="M1772" s="25"/>
      <c r="N1772" s="130"/>
      <c r="O1772" s="124"/>
      <c r="P1772" s="231"/>
      <c r="Q1772" s="193"/>
      <c r="R1772" s="329"/>
    </row>
    <row r="1773" spans="11:18" ht="23.25" x14ac:dyDescent="0.2">
      <c r="K1773" s="132"/>
      <c r="L1773" s="73"/>
      <c r="M1773" s="184"/>
      <c r="N1773" s="144"/>
      <c r="O1773" s="134"/>
      <c r="P1773" s="241"/>
      <c r="Q1773" s="193"/>
      <c r="R1773" s="329"/>
    </row>
    <row r="1774" spans="11:18" ht="23.25" x14ac:dyDescent="0.2">
      <c r="K1774" s="78"/>
      <c r="L1774" s="25"/>
      <c r="M1774" s="74"/>
      <c r="N1774" s="150"/>
      <c r="O1774" s="124"/>
      <c r="P1774" s="231"/>
      <c r="Q1774" s="193"/>
      <c r="R1774" s="329"/>
    </row>
    <row r="1775" spans="11:18" ht="23.25" x14ac:dyDescent="0.2">
      <c r="K1775" s="78"/>
      <c r="L1775" s="25"/>
      <c r="M1775" s="74"/>
      <c r="N1775" s="130"/>
      <c r="O1775" s="211"/>
      <c r="P1775" s="231"/>
      <c r="Q1775" s="193"/>
      <c r="R1775" s="329"/>
    </row>
    <row r="1776" spans="11:18" ht="23.25" x14ac:dyDescent="0.2">
      <c r="K1776" s="78"/>
      <c r="L1776" s="25"/>
      <c r="M1776" s="25"/>
      <c r="N1776" s="130"/>
      <c r="O1776" s="124"/>
      <c r="P1776" s="231"/>
      <c r="Q1776" s="193"/>
      <c r="R1776" s="329"/>
    </row>
    <row r="1777" spans="11:18" ht="23.25" x14ac:dyDescent="0.2">
      <c r="K1777" s="137"/>
      <c r="L1777" s="25"/>
      <c r="M1777" s="25"/>
      <c r="N1777" s="130"/>
      <c r="O1777" s="124"/>
      <c r="P1777" s="257"/>
      <c r="Q1777" s="193"/>
      <c r="R1777" s="329"/>
    </row>
    <row r="1778" spans="11:18" ht="23.25" x14ac:dyDescent="0.2">
      <c r="K1778" s="157"/>
      <c r="L1778" s="25"/>
      <c r="M1778" s="25"/>
      <c r="N1778" s="130"/>
      <c r="O1778" s="124"/>
      <c r="P1778" s="258"/>
      <c r="Q1778" s="193"/>
      <c r="R1778" s="329"/>
    </row>
    <row r="1779" spans="11:18" ht="23.25" x14ac:dyDescent="0.2">
      <c r="K1779" s="137"/>
      <c r="L1779" s="25"/>
      <c r="M1779" s="25"/>
      <c r="N1779" s="130"/>
      <c r="O1779" s="124"/>
      <c r="P1779" s="231"/>
      <c r="Q1779" s="193"/>
      <c r="R1779" s="329"/>
    </row>
    <row r="1780" spans="11:18" ht="23.25" x14ac:dyDescent="0.2">
      <c r="K1780" s="137"/>
      <c r="L1780" s="25"/>
      <c r="M1780" s="25"/>
      <c r="N1780" s="130"/>
      <c r="O1780" s="124"/>
      <c r="P1780" s="231"/>
      <c r="Q1780" s="193"/>
      <c r="R1780" s="329"/>
    </row>
    <row r="1781" spans="11:18" ht="21" x14ac:dyDescent="0.2">
      <c r="K1781" s="77"/>
      <c r="L1781" s="45"/>
      <c r="M1781" s="111"/>
      <c r="N1781" s="90"/>
      <c r="O1781" s="99"/>
      <c r="P1781" s="231"/>
      <c r="Q1781" s="193"/>
      <c r="R1781" s="329"/>
    </row>
    <row r="1782" spans="11:18" x14ac:dyDescent="0.2">
      <c r="K1782" s="233"/>
      <c r="L1782" s="232"/>
      <c r="M1782" s="233"/>
      <c r="N1782" s="234"/>
      <c r="O1782" s="232"/>
      <c r="P1782" s="231"/>
      <c r="Q1782" s="193"/>
      <c r="R1782" s="329"/>
    </row>
    <row r="1783" spans="11:18" ht="23.25" x14ac:dyDescent="0.2">
      <c r="K1783" s="77"/>
      <c r="L1783" s="25"/>
      <c r="M1783" s="25"/>
      <c r="N1783" s="130"/>
      <c r="O1783" s="124"/>
      <c r="P1783" s="231"/>
      <c r="Q1783" s="193"/>
      <c r="R1783" s="329"/>
    </row>
    <row r="1784" spans="11:18" ht="23.25" x14ac:dyDescent="0.2">
      <c r="K1784" s="77"/>
      <c r="L1784" s="25"/>
      <c r="M1784" s="25"/>
      <c r="N1784" s="130"/>
      <c r="O1784" s="124"/>
      <c r="P1784" s="231"/>
      <c r="Q1784" s="193"/>
      <c r="R1784" s="329"/>
    </row>
    <row r="1785" spans="11:18" ht="23.25" x14ac:dyDescent="0.2">
      <c r="K1785" s="78"/>
      <c r="L1785" s="25"/>
      <c r="M1785" s="25"/>
      <c r="N1785" s="130"/>
      <c r="O1785" s="124"/>
      <c r="P1785" s="231"/>
      <c r="Q1785" s="193"/>
      <c r="R1785" s="329"/>
    </row>
    <row r="1786" spans="11:18" ht="23.25" x14ac:dyDescent="0.2">
      <c r="K1786" s="78"/>
      <c r="L1786" s="25"/>
      <c r="M1786" s="25"/>
      <c r="N1786" s="130"/>
      <c r="O1786" s="124"/>
      <c r="P1786" s="231"/>
      <c r="Q1786" s="193"/>
      <c r="R1786" s="329"/>
    </row>
    <row r="1787" spans="11:18" ht="23.25" x14ac:dyDescent="0.2">
      <c r="K1787" s="140"/>
      <c r="L1787" s="25"/>
      <c r="M1787" s="25"/>
      <c r="N1787" s="130"/>
      <c r="O1787" s="124"/>
      <c r="P1787" s="231"/>
      <c r="Q1787" s="193"/>
      <c r="R1787" s="329"/>
    </row>
    <row r="1788" spans="11:18" ht="23.25" x14ac:dyDescent="0.2">
      <c r="K1788" s="140"/>
      <c r="L1788" s="25"/>
      <c r="M1788" s="25"/>
      <c r="N1788" s="130"/>
      <c r="O1788" s="142"/>
      <c r="P1788" s="231"/>
      <c r="Q1788" s="193"/>
      <c r="R1788" s="329"/>
    </row>
    <row r="1789" spans="11:18" ht="23.25" x14ac:dyDescent="0.2">
      <c r="K1789" s="140"/>
      <c r="L1789" s="25"/>
      <c r="M1789" s="25"/>
      <c r="N1789" s="130"/>
      <c r="O1789" s="124"/>
      <c r="P1789" s="231"/>
      <c r="Q1789" s="193"/>
      <c r="R1789" s="329"/>
    </row>
    <row r="1790" spans="11:18" ht="23.25" x14ac:dyDescent="0.2">
      <c r="K1790" s="140"/>
      <c r="L1790" s="25"/>
      <c r="M1790" s="25"/>
      <c r="N1790" s="130"/>
      <c r="O1790" s="124"/>
      <c r="P1790" s="231"/>
      <c r="Q1790" s="193"/>
      <c r="R1790" s="329"/>
    </row>
    <row r="1791" spans="11:18" ht="21" x14ac:dyDescent="0.2">
      <c r="K1791" s="140"/>
      <c r="L1791" s="128"/>
      <c r="M1791" s="128"/>
      <c r="N1791" s="185"/>
      <c r="O1791" s="125"/>
      <c r="P1791" s="231"/>
      <c r="Q1791" s="193"/>
      <c r="R1791" s="329"/>
    </row>
    <row r="1792" spans="11:18" ht="21" x14ac:dyDescent="0.2">
      <c r="K1792" s="78"/>
      <c r="L1792" s="45"/>
      <c r="M1792" s="111"/>
      <c r="N1792" s="90"/>
      <c r="O1792" s="66"/>
      <c r="P1792" s="231"/>
      <c r="Q1792" s="193"/>
      <c r="R1792" s="329"/>
    </row>
    <row r="1793" spans="11:18" x14ac:dyDescent="0.2">
      <c r="K1793" s="233"/>
      <c r="L1793" s="232"/>
      <c r="M1793" s="233"/>
      <c r="N1793" s="234"/>
      <c r="O1793" s="232"/>
      <c r="P1793" s="231"/>
      <c r="Q1793" s="193"/>
      <c r="R1793" s="329"/>
    </row>
    <row r="1794" spans="11:18" ht="23.25" x14ac:dyDescent="0.2">
      <c r="K1794" s="186"/>
      <c r="L1794" s="25"/>
      <c r="M1794" s="73"/>
      <c r="N1794" s="144"/>
      <c r="O1794" s="134"/>
      <c r="P1794" s="241"/>
      <c r="Q1794" s="193"/>
      <c r="R1794" s="329"/>
    </row>
    <row r="1795" spans="11:18" ht="23.25" x14ac:dyDescent="0.2">
      <c r="K1795" s="140"/>
      <c r="L1795" s="25"/>
      <c r="M1795" s="25"/>
      <c r="N1795" s="144"/>
      <c r="O1795" s="124"/>
      <c r="P1795" s="241"/>
      <c r="Q1795" s="193"/>
      <c r="R1795" s="329"/>
    </row>
    <row r="1796" spans="11:18" ht="23.25" x14ac:dyDescent="0.2">
      <c r="K1796" s="140"/>
      <c r="L1796" s="25"/>
      <c r="M1796" s="25"/>
      <c r="N1796" s="144"/>
      <c r="O1796" s="124"/>
      <c r="P1796" s="241"/>
      <c r="Q1796" s="193"/>
      <c r="R1796" s="329"/>
    </row>
    <row r="1797" spans="11:18" ht="23.25" x14ac:dyDescent="0.2">
      <c r="K1797" s="140"/>
      <c r="L1797" s="25"/>
      <c r="M1797" s="25"/>
      <c r="N1797" s="144"/>
      <c r="O1797" s="124"/>
      <c r="P1797" s="241"/>
      <c r="Q1797" s="193"/>
      <c r="R1797" s="329"/>
    </row>
    <row r="1798" spans="11:18" ht="23.25" x14ac:dyDescent="0.2">
      <c r="K1798" s="140"/>
      <c r="L1798" s="25"/>
      <c r="M1798" s="25"/>
      <c r="N1798" s="144"/>
      <c r="O1798" s="124"/>
      <c r="P1798" s="241"/>
      <c r="Q1798" s="193"/>
      <c r="R1798" s="329"/>
    </row>
    <row r="1799" spans="11:18" ht="23.25" x14ac:dyDescent="0.2">
      <c r="K1799" s="76"/>
      <c r="L1799" s="74"/>
      <c r="M1799" s="74"/>
      <c r="N1799" s="159"/>
      <c r="O1799" s="160"/>
      <c r="P1799" s="241"/>
      <c r="Q1799" s="193"/>
      <c r="R1799" s="329"/>
    </row>
    <row r="1800" spans="11:18" x14ac:dyDescent="0.2">
      <c r="K1800" s="233"/>
      <c r="L1800" s="232"/>
      <c r="M1800" s="233"/>
      <c r="N1800" s="234"/>
      <c r="O1800" s="232"/>
      <c r="P1800" s="231"/>
      <c r="Q1800" s="193"/>
      <c r="R1800" s="329"/>
    </row>
    <row r="1801" spans="11:18" ht="23.25" x14ac:dyDescent="0.2">
      <c r="K1801" s="78"/>
      <c r="L1801" s="25"/>
      <c r="M1801" s="25"/>
      <c r="N1801" s="130"/>
      <c r="O1801" s="124"/>
      <c r="P1801" s="231"/>
      <c r="Q1801" s="193"/>
      <c r="R1801" s="329"/>
    </row>
    <row r="1802" spans="11:18" ht="21" x14ac:dyDescent="0.2">
      <c r="K1802" s="78"/>
      <c r="L1802" s="45"/>
      <c r="M1802" s="111"/>
      <c r="N1802" s="90"/>
      <c r="O1802" s="66"/>
      <c r="P1802" s="231"/>
      <c r="Q1802" s="193"/>
      <c r="R1802" s="329"/>
    </row>
    <row r="1803" spans="11:18" ht="21" x14ac:dyDescent="0.2">
      <c r="K1803" s="78"/>
      <c r="L1803" s="45"/>
      <c r="M1803" s="111"/>
      <c r="N1803" s="90"/>
      <c r="O1803" s="66"/>
      <c r="P1803" s="231"/>
      <c r="Q1803" s="193"/>
      <c r="R1803" s="329"/>
    </row>
  </sheetData>
  <autoFilter ref="K10:R277"/>
  <mergeCells count="18">
    <mergeCell ref="Q10:Q11"/>
    <mergeCell ref="A213:B213"/>
    <mergeCell ref="B10:B11"/>
    <mergeCell ref="F10:F11"/>
    <mergeCell ref="G10:G11"/>
    <mergeCell ref="H10:H11"/>
    <mergeCell ref="K10:K11"/>
    <mergeCell ref="L10:L11"/>
    <mergeCell ref="R10:R11"/>
    <mergeCell ref="C9:C11"/>
    <mergeCell ref="D9:D11"/>
    <mergeCell ref="E9:E11"/>
    <mergeCell ref="F9:H9"/>
    <mergeCell ref="I9:I11"/>
    <mergeCell ref="M10:M11"/>
    <mergeCell ref="N10:N11"/>
    <mergeCell ref="O10:O11"/>
    <mergeCell ref="P10:P11"/>
  </mergeCells>
  <conditionalFormatting sqref="H12:H17 H19:H31 H33:H42 H53:H64 H66:H73 H75:H77 H79:H87 H89:H106 H108:H127 H129:H141 H143:H166 H168:H178 H180:H201 H203:H210 H44:H51">
    <cfRule type="cellIs" dxfId="106" priority="36" stopIfTrue="1" operator="greaterThan">
      <formula>33</formula>
    </cfRule>
  </conditionalFormatting>
  <conditionalFormatting sqref="H12:H17 H19:H31 H33:H42 H53:H64 H66:H73 H75:H77 H79:H87 H89:H106 H108:H127 H129:H141 H143:H166 H168:H178 H180:H201 H203:H210 H44:H51">
    <cfRule type="cellIs" dxfId="105" priority="34" stopIfTrue="1" operator="lessThanOrEqual">
      <formula>19</formula>
    </cfRule>
    <cfRule type="cellIs" dxfId="104" priority="35" stopIfTrue="1" operator="between">
      <formula>20</formula>
      <formula>33</formula>
    </cfRule>
  </conditionalFormatting>
  <conditionalFormatting sqref="C12:C17">
    <cfRule type="expression" dxfId="103" priority="33">
      <formula>AND($B12&lt;&gt;"",#REF!=ROW())</formula>
    </cfRule>
  </conditionalFormatting>
  <conditionalFormatting sqref="G12:G17">
    <cfRule type="expression" dxfId="102" priority="32">
      <formula>AND($B12&lt;&gt;"",#REF!=ROW())</formula>
    </cfRule>
  </conditionalFormatting>
  <conditionalFormatting sqref="C19:C31">
    <cfRule type="expression" dxfId="101" priority="31">
      <formula>AND($B19&lt;&gt;"",#REF!=ROW())</formula>
    </cfRule>
  </conditionalFormatting>
  <conditionalFormatting sqref="G19:G31">
    <cfRule type="expression" dxfId="100" priority="30">
      <formula>AND($B19&lt;&gt;"",#REF!=ROW())</formula>
    </cfRule>
  </conditionalFormatting>
  <conditionalFormatting sqref="C33:C42">
    <cfRule type="expression" dxfId="99" priority="29">
      <formula>AND($B33&lt;&gt;"",#REF!=ROW())</formula>
    </cfRule>
  </conditionalFormatting>
  <conditionalFormatting sqref="G33:G42">
    <cfRule type="expression" dxfId="98" priority="28">
      <formula>AND($B33&lt;&gt;"",#REF!=ROW())</formula>
    </cfRule>
  </conditionalFormatting>
  <conditionalFormatting sqref="C44:C50">
    <cfRule type="expression" dxfId="97" priority="27">
      <formula>AND($B44&lt;&gt;"",#REF!=ROW())</formula>
    </cfRule>
  </conditionalFormatting>
  <conditionalFormatting sqref="G44:G50">
    <cfRule type="expression" dxfId="96" priority="26">
      <formula>AND($B44&lt;&gt;"",#REF!=ROW())</formula>
    </cfRule>
  </conditionalFormatting>
  <conditionalFormatting sqref="C53:C64">
    <cfRule type="expression" dxfId="95" priority="25">
      <formula>AND($B53&lt;&gt;"",#REF!=ROW())</formula>
    </cfRule>
  </conditionalFormatting>
  <conditionalFormatting sqref="G53:G64">
    <cfRule type="expression" dxfId="94" priority="24">
      <formula>AND($B53&lt;&gt;"",#REF!=ROW())</formula>
    </cfRule>
  </conditionalFormatting>
  <conditionalFormatting sqref="C66:C73">
    <cfRule type="expression" dxfId="93" priority="23">
      <formula>AND($B66&lt;&gt;"",#REF!=ROW())</formula>
    </cfRule>
  </conditionalFormatting>
  <conditionalFormatting sqref="G66:G73">
    <cfRule type="expression" dxfId="92" priority="22">
      <formula>AND($B66&lt;&gt;"",#REF!=ROW())</formula>
    </cfRule>
  </conditionalFormatting>
  <conditionalFormatting sqref="C75:C77">
    <cfRule type="expression" dxfId="91" priority="21">
      <formula>AND($B75&lt;&gt;"",#REF!=ROW())</formula>
    </cfRule>
  </conditionalFormatting>
  <conditionalFormatting sqref="C79:C87">
    <cfRule type="expression" dxfId="90" priority="20">
      <formula>AND($B79&lt;&gt;"",#REF!=ROW())</formula>
    </cfRule>
  </conditionalFormatting>
  <conditionalFormatting sqref="G79:G87">
    <cfRule type="expression" dxfId="89" priority="19">
      <formula>AND($B79&lt;&gt;"",#REF!=ROW())</formula>
    </cfRule>
  </conditionalFormatting>
  <conditionalFormatting sqref="C89:C106">
    <cfRule type="expression" dxfId="88" priority="18">
      <formula>AND($B89&lt;&gt;"",#REF!=ROW())</formula>
    </cfRule>
  </conditionalFormatting>
  <conditionalFormatting sqref="G89:G106">
    <cfRule type="expression" dxfId="87" priority="17">
      <formula>AND($B89&lt;&gt;"",#REF!=ROW())</formula>
    </cfRule>
  </conditionalFormatting>
  <conditionalFormatting sqref="C108:C116">
    <cfRule type="expression" dxfId="86" priority="16">
      <formula>AND($B108&lt;&gt;"",#REF!=ROW())</formula>
    </cfRule>
  </conditionalFormatting>
  <conditionalFormatting sqref="G108:G116">
    <cfRule type="expression" dxfId="85" priority="14">
      <formula>AND($B108&lt;&gt;"",#REF!=ROW())</formula>
    </cfRule>
  </conditionalFormatting>
  <conditionalFormatting sqref="C118:C127">
    <cfRule type="expression" dxfId="84" priority="13">
      <formula>AND($B118&lt;&gt;"",#REF!=ROW())</formula>
    </cfRule>
  </conditionalFormatting>
  <conditionalFormatting sqref="G118:G127">
    <cfRule type="expression" dxfId="83" priority="12">
      <formula>AND($B118&lt;&gt;"",#REF!=ROW())</formula>
    </cfRule>
  </conditionalFormatting>
  <conditionalFormatting sqref="C129:C141">
    <cfRule type="expression" dxfId="82" priority="11">
      <formula>AND($B129&lt;&gt;"",#REF!=ROW())</formula>
    </cfRule>
  </conditionalFormatting>
  <conditionalFormatting sqref="G129:G141">
    <cfRule type="expression" dxfId="81" priority="10">
      <formula>AND($B129&lt;&gt;"",#REF!=ROW())</formula>
    </cfRule>
  </conditionalFormatting>
  <conditionalFormatting sqref="C143:C163">
    <cfRule type="expression" dxfId="80" priority="9">
      <formula>AND($B143&lt;&gt;"",#REF!=ROW())</formula>
    </cfRule>
  </conditionalFormatting>
  <conditionalFormatting sqref="G143:G163">
    <cfRule type="expression" dxfId="79" priority="8">
      <formula>AND($B143&lt;&gt;"",#REF!=ROW())</formula>
    </cfRule>
  </conditionalFormatting>
  <conditionalFormatting sqref="C165:C166">
    <cfRule type="expression" dxfId="78" priority="7">
      <formula>AND($B165&lt;&gt;"",#REF!=ROW())</formula>
    </cfRule>
  </conditionalFormatting>
  <conditionalFormatting sqref="C168:C178">
    <cfRule type="expression" dxfId="77" priority="6">
      <formula>AND($B168&lt;&gt;"",#REF!=ROW())</formula>
    </cfRule>
  </conditionalFormatting>
  <conditionalFormatting sqref="G168:G178">
    <cfRule type="expression" dxfId="76" priority="5">
      <formula>AND($B168&lt;&gt;"",#REF!=ROW())</formula>
    </cfRule>
  </conditionalFormatting>
  <conditionalFormatting sqref="C180:C201">
    <cfRule type="expression" dxfId="75" priority="4">
      <formula>AND($B180&lt;&gt;"",#REF!=ROW())</formula>
    </cfRule>
  </conditionalFormatting>
  <conditionalFormatting sqref="G180:G201">
    <cfRule type="expression" dxfId="74" priority="3">
      <formula>AND($B180&lt;&gt;"",#REF!=ROW())</formula>
    </cfRule>
  </conditionalFormatting>
  <conditionalFormatting sqref="C203:C210">
    <cfRule type="expression" dxfId="73" priority="2">
      <formula>AND($B203&lt;&gt;"",#REF!=ROW())</formula>
    </cfRule>
  </conditionalFormatting>
  <conditionalFormatting sqref="G203:G210">
    <cfRule type="expression" dxfId="72" priority="1">
      <formula>AND($B203&lt;&gt;"",#REF!=ROW())</formula>
    </cfRule>
  </conditionalFormatting>
  <dataValidations count="1">
    <dataValidation type="decimal" allowBlank="1" showInputMessage="1" showErrorMessage="1" sqref="G33:G42 G12:G17 G19:G31 G180:G201 G44:G51 G53:G64 G75:G77 G66:G73 G79:G87 G89:G106 G118:G127 G129:G141 G143:G166 G168:G178 G108:G116 G203:G210">
      <formula1>0</formula1>
      <formula2>500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3:S1802"/>
  <sheetViews>
    <sheetView rightToLeft="1" workbookViewId="0">
      <pane xSplit="11" ySplit="9" topLeftCell="M10" activePane="bottomRight" state="frozen"/>
      <selection pane="topRight" activeCell="L1" sqref="L1"/>
      <selection pane="bottomLeft" activeCell="A11" sqref="A11"/>
      <selection pane="bottomRight" activeCell="R71" sqref="R71:R184"/>
    </sheetView>
  </sheetViews>
  <sheetFormatPr defaultRowHeight="15" x14ac:dyDescent="0.2"/>
  <cols>
    <col min="1" max="1" width="5.42578125" style="5" customWidth="1"/>
    <col min="2" max="2" width="29.5703125" style="5" customWidth="1"/>
    <col min="3" max="3" width="7.5703125" style="4" customWidth="1"/>
    <col min="4" max="4" width="6.28515625" style="4" customWidth="1"/>
    <col min="5" max="5" width="7.140625" style="4" customWidth="1"/>
    <col min="6" max="6" width="6" style="3" customWidth="1"/>
    <col min="7" max="7" width="5.5703125" style="2" customWidth="1"/>
    <col min="8" max="8" width="6.140625" style="1" customWidth="1"/>
    <col min="9" max="9" width="7" style="15" customWidth="1"/>
    <col min="10" max="10" width="5.7109375" style="1" customWidth="1"/>
    <col min="11" max="11" width="6.42578125" style="1" customWidth="1"/>
    <col min="12" max="12" width="14.85546875" style="1" customWidth="1"/>
    <col min="13" max="13" width="19" style="1" customWidth="1"/>
    <col min="14" max="14" width="16.5703125" style="1" customWidth="1"/>
    <col min="15" max="15" width="22.28515625" style="1" customWidth="1"/>
    <col min="16" max="16" width="21.7109375" style="1" customWidth="1"/>
    <col min="17" max="17" width="14" style="455" customWidth="1"/>
    <col min="18" max="18" width="16.140625" style="455" customWidth="1"/>
    <col min="19" max="256" width="11.42578125" customWidth="1"/>
  </cols>
  <sheetData>
    <row r="3" spans="1:19" ht="15.75" thickBot="1" x14ac:dyDescent="0.25"/>
    <row r="4" spans="1:19" x14ac:dyDescent="0.2">
      <c r="A4" s="52"/>
      <c r="B4" s="53" t="s">
        <v>182</v>
      </c>
      <c r="C4" s="54"/>
      <c r="D4" s="54"/>
      <c r="E4" s="54"/>
      <c r="F4" s="55"/>
      <c r="G4" s="55"/>
      <c r="H4" s="56"/>
      <c r="I4" s="57"/>
    </row>
    <row r="5" spans="1:19" x14ac:dyDescent="0.2">
      <c r="A5" s="58"/>
      <c r="B5" s="58" t="s">
        <v>1</v>
      </c>
      <c r="C5" s="59"/>
      <c r="D5" s="59"/>
      <c r="E5" s="59"/>
      <c r="F5" s="60"/>
      <c r="G5" s="60"/>
      <c r="H5" s="29"/>
      <c r="I5" s="51"/>
    </row>
    <row r="6" spans="1:19" x14ac:dyDescent="0.2">
      <c r="A6" s="58"/>
      <c r="B6" s="190" t="s">
        <v>181</v>
      </c>
      <c r="C6" s="59"/>
      <c r="D6" s="59"/>
      <c r="E6" s="59"/>
      <c r="F6" s="60"/>
      <c r="G6" s="60"/>
      <c r="H6" s="29"/>
      <c r="I6" s="51"/>
    </row>
    <row r="7" spans="1:19" ht="15.75" thickBot="1" x14ac:dyDescent="0.25">
      <c r="A7" s="58"/>
      <c r="B7" s="190" t="s">
        <v>197</v>
      </c>
      <c r="C7" s="59"/>
      <c r="D7" s="59"/>
      <c r="E7" s="59"/>
      <c r="F7" s="60"/>
      <c r="G7" s="60"/>
      <c r="H7" s="29"/>
      <c r="I7" s="51"/>
    </row>
    <row r="8" spans="1:19" ht="21.75" customHeight="1" thickTop="1" thickBot="1" x14ac:dyDescent="0.25">
      <c r="A8" s="12"/>
      <c r="B8" s="170"/>
      <c r="C8" s="525" t="s">
        <v>203</v>
      </c>
      <c r="D8" s="528" t="s">
        <v>198</v>
      </c>
      <c r="E8" s="531" t="s">
        <v>196</v>
      </c>
      <c r="F8" s="540" t="s">
        <v>180</v>
      </c>
      <c r="G8" s="540"/>
      <c r="H8" s="540"/>
      <c r="I8" s="531" t="s">
        <v>186</v>
      </c>
      <c r="J8" s="11"/>
      <c r="K8" s="11"/>
      <c r="L8" s="11"/>
      <c r="M8" s="11"/>
      <c r="N8" s="11"/>
      <c r="O8" s="11"/>
      <c r="P8" s="11"/>
      <c r="Q8" s="456"/>
      <c r="R8" s="456"/>
    </row>
    <row r="9" spans="1:19" ht="57.75" customHeight="1" thickTop="1" thickBot="1" x14ac:dyDescent="0.25">
      <c r="A9" s="10" t="s">
        <v>0</v>
      </c>
      <c r="B9" s="523" t="s">
        <v>179</v>
      </c>
      <c r="C9" s="526"/>
      <c r="D9" s="529"/>
      <c r="E9" s="531"/>
      <c r="F9" s="532" t="s">
        <v>185</v>
      </c>
      <c r="G9" s="531" t="s">
        <v>183</v>
      </c>
      <c r="H9" s="531" t="s">
        <v>184</v>
      </c>
      <c r="I9" s="531"/>
      <c r="K9" s="534" t="s">
        <v>0</v>
      </c>
      <c r="L9" s="534" t="s">
        <v>192</v>
      </c>
      <c r="M9" s="534" t="s">
        <v>191</v>
      </c>
      <c r="N9" s="534" t="s">
        <v>190</v>
      </c>
      <c r="O9" s="544" t="s">
        <v>194</v>
      </c>
      <c r="P9" s="534" t="s">
        <v>189</v>
      </c>
      <c r="Q9" s="518" t="s">
        <v>362</v>
      </c>
      <c r="R9" s="520" t="s">
        <v>188</v>
      </c>
    </row>
    <row r="10" spans="1:19" ht="24.75" customHeight="1" thickBot="1" x14ac:dyDescent="0.25">
      <c r="A10" s="9">
        <v>1</v>
      </c>
      <c r="B10" s="524"/>
      <c r="C10" s="527"/>
      <c r="D10" s="530"/>
      <c r="E10" s="531"/>
      <c r="F10" s="532"/>
      <c r="G10" s="531"/>
      <c r="H10" s="531"/>
      <c r="I10" s="531"/>
      <c r="K10" s="534"/>
      <c r="L10" s="534"/>
      <c r="M10" s="534"/>
      <c r="N10" s="534"/>
      <c r="O10" s="545"/>
      <c r="P10" s="534"/>
      <c r="Q10" s="518"/>
      <c r="R10" s="520"/>
    </row>
    <row r="11" spans="1:19" ht="15" customHeight="1" thickTop="1" thickBot="1" x14ac:dyDescent="0.25">
      <c r="A11" s="9"/>
      <c r="B11" s="151" t="s">
        <v>199</v>
      </c>
      <c r="C11" s="331">
        <v>68</v>
      </c>
      <c r="D11" s="37">
        <f t="shared" ref="D11:D16" si="0">COUNTIF(P$11:P$10000,B11)</f>
        <v>1</v>
      </c>
      <c r="E11" s="36">
        <f t="shared" ref="E11:E16" si="1">COUNTIF(O$11:O$10000,B11)</f>
        <v>0</v>
      </c>
      <c r="F11" s="18">
        <f>SUM(C11+D11-E11)</f>
        <v>69</v>
      </c>
      <c r="G11" s="331">
        <v>3</v>
      </c>
      <c r="H11" s="18">
        <f>F11/G11</f>
        <v>23</v>
      </c>
      <c r="I11" s="18">
        <f>(33-H11)*G11</f>
        <v>30</v>
      </c>
      <c r="K11" s="259">
        <v>1</v>
      </c>
      <c r="L11" s="399" t="s">
        <v>377</v>
      </c>
      <c r="M11" s="399" t="s">
        <v>462</v>
      </c>
      <c r="N11" s="400" t="s">
        <v>463</v>
      </c>
      <c r="O11" s="401" t="s">
        <v>154</v>
      </c>
      <c r="P11" s="403" t="s">
        <v>187</v>
      </c>
      <c r="Q11" s="140"/>
      <c r="R11" s="339" t="s">
        <v>386</v>
      </c>
    </row>
    <row r="12" spans="1:19" ht="15" customHeight="1" thickTop="1" thickBot="1" x14ac:dyDescent="0.25">
      <c r="A12" s="8">
        <v>2</v>
      </c>
      <c r="B12" s="19" t="s">
        <v>200</v>
      </c>
      <c r="C12" s="331">
        <v>56</v>
      </c>
      <c r="D12" s="37">
        <f t="shared" si="0"/>
        <v>2</v>
      </c>
      <c r="E12" s="36">
        <f t="shared" si="1"/>
        <v>1</v>
      </c>
      <c r="F12" s="18">
        <f t="shared" ref="F12:F76" si="2">SUM(C12+D12-E12)</f>
        <v>57</v>
      </c>
      <c r="G12" s="331">
        <v>2</v>
      </c>
      <c r="H12" s="18">
        <f t="shared" ref="H12:H76" si="3">F12/G12</f>
        <v>28.5</v>
      </c>
      <c r="I12" s="18">
        <f t="shared" ref="I12:I76" si="4">(33-H12)*G12</f>
        <v>9</v>
      </c>
      <c r="K12" s="259">
        <v>2</v>
      </c>
      <c r="L12" s="399" t="s">
        <v>255</v>
      </c>
      <c r="M12" s="399" t="s">
        <v>464</v>
      </c>
      <c r="N12" s="402" t="s">
        <v>465</v>
      </c>
      <c r="O12" s="411" t="s">
        <v>201</v>
      </c>
      <c r="P12" s="401" t="s">
        <v>140</v>
      </c>
      <c r="Q12" s="339"/>
      <c r="R12" s="339" t="s">
        <v>386</v>
      </c>
    </row>
    <row r="13" spans="1:19" ht="15" customHeight="1" thickTop="1" thickBot="1" x14ac:dyDescent="0.25">
      <c r="A13" s="8">
        <v>3</v>
      </c>
      <c r="B13" s="19" t="s">
        <v>201</v>
      </c>
      <c r="C13" s="331">
        <v>111</v>
      </c>
      <c r="D13" s="37">
        <f t="shared" si="0"/>
        <v>0</v>
      </c>
      <c r="E13" s="36">
        <f t="shared" si="1"/>
        <v>7</v>
      </c>
      <c r="F13" s="18">
        <f t="shared" si="2"/>
        <v>104</v>
      </c>
      <c r="G13" s="331">
        <v>4</v>
      </c>
      <c r="H13" s="18">
        <f t="shared" si="3"/>
        <v>26</v>
      </c>
      <c r="I13" s="18">
        <f t="shared" si="4"/>
        <v>28</v>
      </c>
      <c r="K13" s="259">
        <v>3</v>
      </c>
      <c r="L13" s="399" t="s">
        <v>255</v>
      </c>
      <c r="M13" s="399" t="s">
        <v>466</v>
      </c>
      <c r="N13" s="402" t="s">
        <v>467</v>
      </c>
      <c r="O13" s="401" t="s">
        <v>139</v>
      </c>
      <c r="P13" s="410" t="s">
        <v>136</v>
      </c>
      <c r="Q13" s="339"/>
      <c r="R13" s="339" t="s">
        <v>386</v>
      </c>
    </row>
    <row r="14" spans="1:19" ht="15" customHeight="1" thickTop="1" thickBot="1" x14ac:dyDescent="0.25">
      <c r="A14" s="8">
        <v>4</v>
      </c>
      <c r="B14" s="19" t="s">
        <v>202</v>
      </c>
      <c r="C14" s="331">
        <v>36</v>
      </c>
      <c r="D14" s="37">
        <f t="shared" si="0"/>
        <v>0</v>
      </c>
      <c r="E14" s="36">
        <f t="shared" si="1"/>
        <v>1</v>
      </c>
      <c r="F14" s="18">
        <f t="shared" si="2"/>
        <v>35</v>
      </c>
      <c r="G14" s="331">
        <v>2</v>
      </c>
      <c r="H14" s="18">
        <f t="shared" si="3"/>
        <v>17.5</v>
      </c>
      <c r="I14" s="18">
        <f t="shared" si="4"/>
        <v>31</v>
      </c>
      <c r="K14" s="259">
        <v>4</v>
      </c>
      <c r="L14" s="399" t="s">
        <v>330</v>
      </c>
      <c r="M14" s="399" t="s">
        <v>468</v>
      </c>
      <c r="N14" s="402" t="s">
        <v>469</v>
      </c>
      <c r="O14" s="401" t="s">
        <v>26</v>
      </c>
      <c r="P14" s="334" t="s">
        <v>38</v>
      </c>
      <c r="Q14" s="339"/>
      <c r="R14" s="339" t="s">
        <v>386</v>
      </c>
    </row>
    <row r="15" spans="1:19" ht="15" customHeight="1" thickTop="1" thickBot="1" x14ac:dyDescent="0.25">
      <c r="A15" s="8">
        <v>5</v>
      </c>
      <c r="B15" s="19" t="s">
        <v>5</v>
      </c>
      <c r="C15" s="331">
        <v>108</v>
      </c>
      <c r="D15" s="37">
        <f t="shared" si="0"/>
        <v>1</v>
      </c>
      <c r="E15" s="36">
        <f t="shared" si="1"/>
        <v>3</v>
      </c>
      <c r="F15" s="18">
        <f t="shared" si="2"/>
        <v>106</v>
      </c>
      <c r="G15" s="331">
        <v>4</v>
      </c>
      <c r="H15" s="18">
        <f t="shared" si="3"/>
        <v>26.5</v>
      </c>
      <c r="I15" s="18">
        <f t="shared" si="4"/>
        <v>26</v>
      </c>
      <c r="K15" s="259">
        <v>5</v>
      </c>
      <c r="L15" s="399" t="s">
        <v>275</v>
      </c>
      <c r="M15" s="399" t="s">
        <v>470</v>
      </c>
      <c r="N15" s="400" t="s">
        <v>471</v>
      </c>
      <c r="O15" s="406" t="s">
        <v>417</v>
      </c>
      <c r="P15" s="403" t="s">
        <v>89</v>
      </c>
      <c r="Q15" s="339"/>
      <c r="R15" s="339" t="s">
        <v>386</v>
      </c>
    </row>
    <row r="16" spans="1:19" ht="15" customHeight="1" thickTop="1" thickBot="1" x14ac:dyDescent="0.25">
      <c r="A16" s="8">
        <v>6</v>
      </c>
      <c r="B16" s="325" t="s">
        <v>6</v>
      </c>
      <c r="C16" s="331">
        <v>40</v>
      </c>
      <c r="D16" s="37">
        <f t="shared" si="0"/>
        <v>0</v>
      </c>
      <c r="E16" s="36">
        <f t="shared" si="1"/>
        <v>0</v>
      </c>
      <c r="F16" s="18">
        <f t="shared" si="2"/>
        <v>40</v>
      </c>
      <c r="G16" s="331">
        <v>2</v>
      </c>
      <c r="H16" s="18">
        <f t="shared" si="3"/>
        <v>20</v>
      </c>
      <c r="I16" s="18">
        <f t="shared" si="4"/>
        <v>26</v>
      </c>
      <c r="K16" s="259">
        <v>6</v>
      </c>
      <c r="L16" s="399" t="s">
        <v>234</v>
      </c>
      <c r="M16" s="399" t="s">
        <v>472</v>
      </c>
      <c r="N16" s="402" t="s">
        <v>473</v>
      </c>
      <c r="O16" s="219" t="s">
        <v>5</v>
      </c>
      <c r="P16" s="32" t="s">
        <v>163</v>
      </c>
      <c r="Q16" s="339"/>
      <c r="R16" s="339" t="s">
        <v>386</v>
      </c>
      <c r="S16" s="341"/>
    </row>
    <row r="17" spans="1:18" ht="15" customHeight="1" thickTop="1" x14ac:dyDescent="0.2">
      <c r="A17" s="14"/>
      <c r="B17" s="20" t="s">
        <v>193</v>
      </c>
      <c r="C17" s="348">
        <f>SUM(C11:C16)</f>
        <v>419</v>
      </c>
      <c r="D17" s="348">
        <f t="shared" ref="D17:I17" si="5">SUM(D11:D16)</f>
        <v>4</v>
      </c>
      <c r="E17" s="348">
        <f t="shared" si="5"/>
        <v>12</v>
      </c>
      <c r="F17" s="348">
        <f t="shared" si="5"/>
        <v>411</v>
      </c>
      <c r="G17" s="348">
        <f t="shared" si="5"/>
        <v>17</v>
      </c>
      <c r="H17" s="348">
        <f t="shared" si="5"/>
        <v>141.5</v>
      </c>
      <c r="I17" s="348">
        <f t="shared" si="5"/>
        <v>150</v>
      </c>
      <c r="K17" s="259">
        <v>7</v>
      </c>
      <c r="L17" s="399" t="s">
        <v>377</v>
      </c>
      <c r="M17" s="399" t="s">
        <v>474</v>
      </c>
      <c r="N17" s="402" t="s">
        <v>475</v>
      </c>
      <c r="O17" s="403" t="s">
        <v>187</v>
      </c>
      <c r="P17" s="401" t="s">
        <v>155</v>
      </c>
      <c r="Q17" s="340"/>
      <c r="R17" s="339" t="s">
        <v>386</v>
      </c>
    </row>
    <row r="18" spans="1:18" ht="15" customHeight="1" thickBot="1" x14ac:dyDescent="0.25">
      <c r="A18" s="8">
        <v>7</v>
      </c>
      <c r="B18" s="21" t="s">
        <v>178</v>
      </c>
      <c r="C18" s="331">
        <v>83</v>
      </c>
      <c r="D18" s="37">
        <f t="shared" ref="D18:D30" si="6">COUNTIF(P$11:P$10000,B18)</f>
        <v>3</v>
      </c>
      <c r="E18" s="36">
        <f t="shared" ref="E18:E30" si="7">COUNTIF(O$11:O$10000,B18)</f>
        <v>0</v>
      </c>
      <c r="F18" s="18">
        <f t="shared" si="2"/>
        <v>86</v>
      </c>
      <c r="G18" s="331">
        <v>3</v>
      </c>
      <c r="H18" s="18">
        <f t="shared" si="3"/>
        <v>28.666666666666668</v>
      </c>
      <c r="I18" s="18">
        <f t="shared" si="4"/>
        <v>12.999999999999996</v>
      </c>
      <c r="K18" s="259">
        <v>8</v>
      </c>
      <c r="L18" s="399" t="s">
        <v>383</v>
      </c>
      <c r="M18" s="399" t="s">
        <v>476</v>
      </c>
      <c r="N18" s="402" t="s">
        <v>477</v>
      </c>
      <c r="O18" s="401" t="s">
        <v>173</v>
      </c>
      <c r="P18" s="289" t="s">
        <v>142</v>
      </c>
      <c r="Q18" s="339"/>
      <c r="R18" s="339" t="s">
        <v>386</v>
      </c>
    </row>
    <row r="19" spans="1:18" ht="15" customHeight="1" thickTop="1" thickBot="1" x14ac:dyDescent="0.25">
      <c r="A19" s="152">
        <v>8</v>
      </c>
      <c r="B19" s="64" t="s">
        <v>177</v>
      </c>
      <c r="C19" s="331">
        <v>180</v>
      </c>
      <c r="D19" s="37">
        <f t="shared" si="6"/>
        <v>3</v>
      </c>
      <c r="E19" s="36">
        <f t="shared" si="7"/>
        <v>1</v>
      </c>
      <c r="F19" s="18">
        <f t="shared" si="2"/>
        <v>182</v>
      </c>
      <c r="G19" s="331">
        <v>6</v>
      </c>
      <c r="H19" s="18">
        <f t="shared" si="3"/>
        <v>30.333333333333332</v>
      </c>
      <c r="I19" s="18">
        <f t="shared" si="4"/>
        <v>16.000000000000007</v>
      </c>
      <c r="K19" s="259">
        <v>9</v>
      </c>
      <c r="L19" s="399" t="s">
        <v>383</v>
      </c>
      <c r="M19" s="399" t="s">
        <v>478</v>
      </c>
      <c r="N19" s="402" t="s">
        <v>479</v>
      </c>
      <c r="O19" s="289" t="s">
        <v>144</v>
      </c>
      <c r="P19" s="405" t="s">
        <v>141</v>
      </c>
      <c r="Q19" s="339"/>
      <c r="R19" s="454" t="s">
        <v>863</v>
      </c>
    </row>
    <row r="20" spans="1:18" ht="15" customHeight="1" thickTop="1" thickBot="1" x14ac:dyDescent="0.25">
      <c r="A20" s="8">
        <v>9</v>
      </c>
      <c r="B20" s="326" t="s">
        <v>176</v>
      </c>
      <c r="C20" s="331">
        <v>38</v>
      </c>
      <c r="D20" s="37">
        <f t="shared" si="6"/>
        <v>0</v>
      </c>
      <c r="E20" s="36">
        <f t="shared" si="7"/>
        <v>1</v>
      </c>
      <c r="F20" s="18">
        <f t="shared" si="2"/>
        <v>37</v>
      </c>
      <c r="G20" s="331">
        <v>2</v>
      </c>
      <c r="H20" s="18">
        <f t="shared" si="3"/>
        <v>18.5</v>
      </c>
      <c r="I20" s="18">
        <f t="shared" si="4"/>
        <v>29</v>
      </c>
      <c r="K20" s="259">
        <v>10</v>
      </c>
      <c r="L20" s="399" t="s">
        <v>383</v>
      </c>
      <c r="M20" s="399" t="s">
        <v>1769</v>
      </c>
      <c r="N20" s="413" t="s">
        <v>480</v>
      </c>
      <c r="O20" s="289" t="s">
        <v>144</v>
      </c>
      <c r="P20" s="405" t="s">
        <v>141</v>
      </c>
      <c r="Q20" s="339" t="s">
        <v>1433</v>
      </c>
      <c r="R20" s="339" t="s">
        <v>386</v>
      </c>
    </row>
    <row r="21" spans="1:18" ht="15" customHeight="1" thickTop="1" thickBot="1" x14ac:dyDescent="0.25">
      <c r="A21" s="8">
        <v>10</v>
      </c>
      <c r="B21" s="21" t="s">
        <v>7</v>
      </c>
      <c r="C21" s="331">
        <v>139</v>
      </c>
      <c r="D21" s="37">
        <f t="shared" si="6"/>
        <v>1</v>
      </c>
      <c r="E21" s="36">
        <f t="shared" si="7"/>
        <v>2</v>
      </c>
      <c r="F21" s="18">
        <f t="shared" si="2"/>
        <v>138</v>
      </c>
      <c r="G21" s="331">
        <v>5</v>
      </c>
      <c r="H21" s="18">
        <f t="shared" si="3"/>
        <v>27.6</v>
      </c>
      <c r="I21" s="18">
        <f t="shared" si="4"/>
        <v>26.999999999999993</v>
      </c>
      <c r="K21" s="259">
        <v>11</v>
      </c>
      <c r="L21" s="414" t="s">
        <v>549</v>
      </c>
      <c r="M21" s="414" t="s">
        <v>550</v>
      </c>
      <c r="N21" s="413" t="s">
        <v>509</v>
      </c>
      <c r="O21" s="425" t="s">
        <v>551</v>
      </c>
      <c r="P21" s="416" t="s">
        <v>72</v>
      </c>
      <c r="Q21" s="339"/>
      <c r="R21" s="339" t="s">
        <v>386</v>
      </c>
    </row>
    <row r="22" spans="1:18" ht="15" customHeight="1" thickTop="1" thickBot="1" x14ac:dyDescent="0.25">
      <c r="A22" s="153">
        <v>11</v>
      </c>
      <c r="B22" s="21" t="s">
        <v>175</v>
      </c>
      <c r="C22" s="331">
        <v>52</v>
      </c>
      <c r="D22" s="37">
        <f t="shared" si="6"/>
        <v>1</v>
      </c>
      <c r="E22" s="36">
        <f t="shared" si="7"/>
        <v>1</v>
      </c>
      <c r="F22" s="18">
        <f t="shared" si="2"/>
        <v>52</v>
      </c>
      <c r="G22" s="331">
        <v>2</v>
      </c>
      <c r="H22" s="18">
        <f t="shared" si="3"/>
        <v>26</v>
      </c>
      <c r="I22" s="18">
        <f t="shared" si="4"/>
        <v>14</v>
      </c>
      <c r="K22" s="259">
        <v>12</v>
      </c>
      <c r="L22" s="414" t="s">
        <v>299</v>
      </c>
      <c r="M22" s="414" t="s">
        <v>552</v>
      </c>
      <c r="N22" s="413" t="s">
        <v>553</v>
      </c>
      <c r="O22" s="416" t="s">
        <v>9</v>
      </c>
      <c r="P22" s="416" t="s">
        <v>67</v>
      </c>
      <c r="Q22" s="339"/>
      <c r="R22" s="339" t="s">
        <v>386</v>
      </c>
    </row>
    <row r="23" spans="1:18" ht="15" customHeight="1" thickTop="1" thickBot="1" x14ac:dyDescent="0.25">
      <c r="A23" s="152">
        <v>12</v>
      </c>
      <c r="B23" s="64" t="s">
        <v>174</v>
      </c>
      <c r="C23" s="331">
        <v>159</v>
      </c>
      <c r="D23" s="37">
        <f t="shared" si="6"/>
        <v>5</v>
      </c>
      <c r="E23" s="36">
        <f t="shared" si="7"/>
        <v>3</v>
      </c>
      <c r="F23" s="18">
        <f t="shared" si="2"/>
        <v>161</v>
      </c>
      <c r="G23" s="331">
        <v>5</v>
      </c>
      <c r="H23" s="18">
        <f t="shared" si="3"/>
        <v>32.200000000000003</v>
      </c>
      <c r="I23" s="18">
        <f t="shared" si="4"/>
        <v>3.9999999999999858</v>
      </c>
      <c r="K23" s="259">
        <v>13</v>
      </c>
      <c r="L23" s="414" t="s">
        <v>487</v>
      </c>
      <c r="M23" s="414" t="s">
        <v>626</v>
      </c>
      <c r="N23" s="413" t="s">
        <v>627</v>
      </c>
      <c r="O23" s="430" t="s">
        <v>628</v>
      </c>
      <c r="P23" s="334" t="s">
        <v>170</v>
      </c>
      <c r="Q23" s="339"/>
      <c r="R23" s="339" t="s">
        <v>386</v>
      </c>
    </row>
    <row r="24" spans="1:18" ht="15" customHeight="1" thickTop="1" thickBot="1" x14ac:dyDescent="0.25">
      <c r="A24" s="14">
        <v>13</v>
      </c>
      <c r="B24" s="21" t="s">
        <v>173</v>
      </c>
      <c r="C24" s="331">
        <v>113</v>
      </c>
      <c r="D24" s="37">
        <f t="shared" si="6"/>
        <v>2</v>
      </c>
      <c r="E24" s="36">
        <f t="shared" si="7"/>
        <v>2</v>
      </c>
      <c r="F24" s="18">
        <f t="shared" si="2"/>
        <v>113</v>
      </c>
      <c r="G24" s="331">
        <v>4</v>
      </c>
      <c r="H24" s="18">
        <f t="shared" si="3"/>
        <v>28.25</v>
      </c>
      <c r="I24" s="18">
        <f t="shared" si="4"/>
        <v>19</v>
      </c>
      <c r="K24" s="259">
        <v>14</v>
      </c>
      <c r="L24" s="414" t="s">
        <v>487</v>
      </c>
      <c r="M24" s="414" t="s">
        <v>629</v>
      </c>
      <c r="N24" s="413" t="s">
        <v>630</v>
      </c>
      <c r="O24" s="334" t="s">
        <v>233</v>
      </c>
      <c r="P24" s="334" t="s">
        <v>174</v>
      </c>
      <c r="Q24" s="339"/>
      <c r="R24" s="437" t="s">
        <v>1030</v>
      </c>
    </row>
    <row r="25" spans="1:18" ht="15" customHeight="1" thickTop="1" thickBot="1" x14ac:dyDescent="0.25">
      <c r="A25" s="14">
        <v>14</v>
      </c>
      <c r="B25" s="326" t="s">
        <v>172</v>
      </c>
      <c r="C25" s="331">
        <v>63</v>
      </c>
      <c r="D25" s="37">
        <f t="shared" si="6"/>
        <v>0</v>
      </c>
      <c r="E25" s="36">
        <f t="shared" si="7"/>
        <v>0</v>
      </c>
      <c r="F25" s="18">
        <f t="shared" si="2"/>
        <v>63</v>
      </c>
      <c r="G25" s="331">
        <v>3</v>
      </c>
      <c r="H25" s="18">
        <f t="shared" si="3"/>
        <v>21</v>
      </c>
      <c r="I25" s="18">
        <f t="shared" si="4"/>
        <v>36</v>
      </c>
      <c r="K25" s="259">
        <v>15</v>
      </c>
      <c r="L25" s="414" t="s">
        <v>487</v>
      </c>
      <c r="M25" s="414" t="s">
        <v>631</v>
      </c>
      <c r="N25" s="413" t="s">
        <v>632</v>
      </c>
      <c r="O25" s="334" t="s">
        <v>633</v>
      </c>
      <c r="P25" s="334" t="s">
        <v>175</v>
      </c>
      <c r="Q25" s="339"/>
      <c r="R25" s="329" t="s">
        <v>386</v>
      </c>
    </row>
    <row r="26" spans="1:18" ht="15" customHeight="1" thickTop="1" thickBot="1" x14ac:dyDescent="0.25">
      <c r="A26" s="14">
        <v>15</v>
      </c>
      <c r="B26" s="21" t="s">
        <v>171</v>
      </c>
      <c r="C26" s="331">
        <v>63</v>
      </c>
      <c r="D26" s="37">
        <f t="shared" si="6"/>
        <v>0</v>
      </c>
      <c r="E26" s="36">
        <f t="shared" si="7"/>
        <v>0</v>
      </c>
      <c r="F26" s="18">
        <f t="shared" si="2"/>
        <v>63</v>
      </c>
      <c r="G26" s="331">
        <v>3</v>
      </c>
      <c r="H26" s="18">
        <f t="shared" si="3"/>
        <v>21</v>
      </c>
      <c r="I26" s="18">
        <f t="shared" si="4"/>
        <v>36</v>
      </c>
      <c r="K26" s="259">
        <v>16</v>
      </c>
      <c r="L26" s="399" t="s">
        <v>634</v>
      </c>
      <c r="M26" s="399" t="s">
        <v>635</v>
      </c>
      <c r="N26" s="400" t="s">
        <v>636</v>
      </c>
      <c r="O26" s="334" t="s">
        <v>155</v>
      </c>
      <c r="P26" s="221" t="s">
        <v>187</v>
      </c>
      <c r="Q26" s="338"/>
      <c r="R26" s="329" t="s">
        <v>386</v>
      </c>
    </row>
    <row r="27" spans="1:18" ht="15" customHeight="1" thickTop="1" thickBot="1" x14ac:dyDescent="0.25">
      <c r="A27" s="14">
        <v>16</v>
      </c>
      <c r="B27" s="21" t="s">
        <v>170</v>
      </c>
      <c r="C27" s="331">
        <v>110</v>
      </c>
      <c r="D27" s="37">
        <f t="shared" si="6"/>
        <v>2</v>
      </c>
      <c r="E27" s="36">
        <f t="shared" si="7"/>
        <v>5</v>
      </c>
      <c r="F27" s="18">
        <f t="shared" si="2"/>
        <v>107</v>
      </c>
      <c r="G27" s="331">
        <v>4</v>
      </c>
      <c r="H27" s="18">
        <f t="shared" si="3"/>
        <v>26.75</v>
      </c>
      <c r="I27" s="18">
        <f t="shared" si="4"/>
        <v>25</v>
      </c>
      <c r="K27" s="259">
        <v>17</v>
      </c>
      <c r="L27" s="399" t="s">
        <v>487</v>
      </c>
      <c r="M27" s="399" t="s">
        <v>637</v>
      </c>
      <c r="N27" s="400" t="s">
        <v>638</v>
      </c>
      <c r="O27" s="334" t="s">
        <v>545</v>
      </c>
      <c r="P27" s="221" t="s">
        <v>187</v>
      </c>
      <c r="Q27" s="339"/>
      <c r="R27" s="329" t="s">
        <v>386</v>
      </c>
    </row>
    <row r="28" spans="1:18" ht="15" customHeight="1" thickTop="1" thickBot="1" x14ac:dyDescent="0.25">
      <c r="A28" s="14">
        <v>17</v>
      </c>
      <c r="B28" s="21" t="s">
        <v>169</v>
      </c>
      <c r="C28" s="331">
        <v>112</v>
      </c>
      <c r="D28" s="37">
        <f t="shared" si="6"/>
        <v>2</v>
      </c>
      <c r="E28" s="36">
        <f t="shared" si="7"/>
        <v>1</v>
      </c>
      <c r="F28" s="18">
        <f t="shared" si="2"/>
        <v>113</v>
      </c>
      <c r="G28" s="331">
        <v>4</v>
      </c>
      <c r="H28" s="18">
        <f t="shared" si="3"/>
        <v>28.25</v>
      </c>
      <c r="I28" s="18">
        <f t="shared" si="4"/>
        <v>19</v>
      </c>
      <c r="K28" s="259">
        <v>18</v>
      </c>
      <c r="L28" s="399" t="s">
        <v>494</v>
      </c>
      <c r="M28" s="399" t="s">
        <v>639</v>
      </c>
      <c r="N28" s="400" t="s">
        <v>640</v>
      </c>
      <c r="O28" s="406" t="s">
        <v>641</v>
      </c>
      <c r="P28" s="334" t="s">
        <v>150</v>
      </c>
      <c r="Q28" s="339"/>
      <c r="R28" s="329" t="s">
        <v>386</v>
      </c>
    </row>
    <row r="29" spans="1:18" ht="15" customHeight="1" thickTop="1" thickBot="1" x14ac:dyDescent="0.25">
      <c r="A29" s="8">
        <v>18</v>
      </c>
      <c r="B29" s="21" t="s">
        <v>168</v>
      </c>
      <c r="C29" s="331">
        <v>43</v>
      </c>
      <c r="D29" s="37">
        <f t="shared" si="6"/>
        <v>0</v>
      </c>
      <c r="E29" s="36">
        <f t="shared" si="7"/>
        <v>2</v>
      </c>
      <c r="F29" s="18">
        <f t="shared" si="2"/>
        <v>41</v>
      </c>
      <c r="G29" s="331">
        <v>2</v>
      </c>
      <c r="H29" s="18">
        <f t="shared" si="3"/>
        <v>20.5</v>
      </c>
      <c r="I29" s="18">
        <f t="shared" si="4"/>
        <v>25</v>
      </c>
      <c r="K29" s="259">
        <v>19</v>
      </c>
      <c r="L29" s="399" t="s">
        <v>494</v>
      </c>
      <c r="M29" s="399" t="s">
        <v>642</v>
      </c>
      <c r="N29" s="402" t="s">
        <v>643</v>
      </c>
      <c r="O29" s="334" t="s">
        <v>644</v>
      </c>
      <c r="P29" s="334" t="s">
        <v>150</v>
      </c>
      <c r="Q29" s="339"/>
      <c r="R29" s="329" t="s">
        <v>386</v>
      </c>
    </row>
    <row r="30" spans="1:18" ht="15" customHeight="1" thickTop="1" thickBot="1" x14ac:dyDescent="0.25">
      <c r="A30" s="8">
        <v>19</v>
      </c>
      <c r="B30" s="21" t="s">
        <v>167</v>
      </c>
      <c r="C30" s="331">
        <v>54</v>
      </c>
      <c r="D30" s="37">
        <f t="shared" si="6"/>
        <v>0</v>
      </c>
      <c r="E30" s="36">
        <f t="shared" si="7"/>
        <v>0</v>
      </c>
      <c r="F30" s="18">
        <f t="shared" si="2"/>
        <v>54</v>
      </c>
      <c r="G30" s="331">
        <v>2</v>
      </c>
      <c r="H30" s="18">
        <f t="shared" si="3"/>
        <v>27</v>
      </c>
      <c r="I30" s="18">
        <f t="shared" si="4"/>
        <v>12</v>
      </c>
      <c r="K30" s="259">
        <v>20</v>
      </c>
      <c r="L30" s="399" t="s">
        <v>258</v>
      </c>
      <c r="M30" s="399" t="s">
        <v>645</v>
      </c>
      <c r="N30" s="402" t="s">
        <v>646</v>
      </c>
      <c r="O30" s="334" t="s">
        <v>647</v>
      </c>
      <c r="P30" s="334" t="s">
        <v>130</v>
      </c>
      <c r="Q30" s="339"/>
      <c r="R30" s="329" t="s">
        <v>386</v>
      </c>
    </row>
    <row r="31" spans="1:18" ht="15" customHeight="1" thickTop="1" x14ac:dyDescent="0.2">
      <c r="A31" s="14"/>
      <c r="B31" s="20" t="s">
        <v>193</v>
      </c>
      <c r="C31" s="348">
        <f>SUM(C18:C30)</f>
        <v>1209</v>
      </c>
      <c r="D31" s="348">
        <f t="shared" ref="D31:I31" si="8">SUM(D18:D30)</f>
        <v>19</v>
      </c>
      <c r="E31" s="348">
        <f t="shared" si="8"/>
        <v>18</v>
      </c>
      <c r="F31" s="348">
        <f t="shared" si="8"/>
        <v>1210</v>
      </c>
      <c r="G31" s="348">
        <f t="shared" si="8"/>
        <v>45</v>
      </c>
      <c r="H31" s="348">
        <f t="shared" si="8"/>
        <v>336.05</v>
      </c>
      <c r="I31" s="348">
        <f t="shared" si="8"/>
        <v>275</v>
      </c>
      <c r="K31" s="259">
        <v>21</v>
      </c>
      <c r="L31" s="399" t="s">
        <v>487</v>
      </c>
      <c r="M31" s="399" t="s">
        <v>648</v>
      </c>
      <c r="N31" s="402" t="s">
        <v>649</v>
      </c>
      <c r="O31" s="334" t="s">
        <v>170</v>
      </c>
      <c r="P31" s="334" t="s">
        <v>137</v>
      </c>
      <c r="Q31" s="339"/>
      <c r="R31" s="329" t="s">
        <v>386</v>
      </c>
    </row>
    <row r="32" spans="1:18" ht="15" customHeight="1" thickBot="1" x14ac:dyDescent="0.25">
      <c r="A32" s="16">
        <v>20</v>
      </c>
      <c r="B32" s="22" t="s">
        <v>166</v>
      </c>
      <c r="C32" s="331">
        <v>170</v>
      </c>
      <c r="D32" s="37">
        <f t="shared" ref="D32:D41" si="9">COUNTIF(P$11:P$10000,B32)</f>
        <v>0</v>
      </c>
      <c r="E32" s="36">
        <f t="shared" ref="E32:E41" si="10">COUNTIF(O$11:O$10000,B32)</f>
        <v>0</v>
      </c>
      <c r="F32" s="18">
        <f t="shared" si="2"/>
        <v>170</v>
      </c>
      <c r="G32" s="331">
        <v>5</v>
      </c>
      <c r="H32" s="18">
        <f t="shared" si="3"/>
        <v>34</v>
      </c>
      <c r="I32" s="18">
        <f t="shared" si="4"/>
        <v>-5</v>
      </c>
      <c r="K32" s="259">
        <v>22</v>
      </c>
      <c r="L32" s="414" t="s">
        <v>259</v>
      </c>
      <c r="M32" s="414" t="s">
        <v>699</v>
      </c>
      <c r="N32" s="434" t="s">
        <v>700</v>
      </c>
      <c r="O32" s="334" t="s">
        <v>110</v>
      </c>
      <c r="P32" s="221" t="s">
        <v>117</v>
      </c>
      <c r="Q32" s="340"/>
      <c r="R32" s="339" t="s">
        <v>386</v>
      </c>
    </row>
    <row r="33" spans="1:19" ht="15" customHeight="1" thickTop="1" thickBot="1" x14ac:dyDescent="0.25">
      <c r="A33" s="16">
        <v>21</v>
      </c>
      <c r="B33" s="31" t="s">
        <v>165</v>
      </c>
      <c r="C33" s="331">
        <v>76</v>
      </c>
      <c r="D33" s="37">
        <f t="shared" si="9"/>
        <v>1</v>
      </c>
      <c r="E33" s="36">
        <f t="shared" si="10"/>
        <v>1</v>
      </c>
      <c r="F33" s="18">
        <f t="shared" si="2"/>
        <v>76</v>
      </c>
      <c r="G33" s="331">
        <v>3</v>
      </c>
      <c r="H33" s="18">
        <f t="shared" si="3"/>
        <v>25.333333333333332</v>
      </c>
      <c r="I33" s="18">
        <f t="shared" si="4"/>
        <v>23.000000000000004</v>
      </c>
      <c r="K33" s="259">
        <v>23</v>
      </c>
      <c r="L33" s="414" t="s">
        <v>487</v>
      </c>
      <c r="M33" s="414" t="s">
        <v>701</v>
      </c>
      <c r="N33" s="413" t="s">
        <v>702</v>
      </c>
      <c r="O33" s="334" t="s">
        <v>174</v>
      </c>
      <c r="P33" s="221" t="s">
        <v>187</v>
      </c>
      <c r="Q33" s="340"/>
      <c r="R33" s="339" t="s">
        <v>386</v>
      </c>
    </row>
    <row r="34" spans="1:19" ht="15" customHeight="1" thickTop="1" thickBot="1" x14ac:dyDescent="0.25">
      <c r="A34" s="23">
        <v>22</v>
      </c>
      <c r="B34" s="171" t="s">
        <v>164</v>
      </c>
      <c r="C34" s="331">
        <v>38</v>
      </c>
      <c r="D34" s="37">
        <f t="shared" si="9"/>
        <v>0</v>
      </c>
      <c r="E34" s="36">
        <f t="shared" si="10"/>
        <v>0</v>
      </c>
      <c r="F34" s="18">
        <f t="shared" si="2"/>
        <v>38</v>
      </c>
      <c r="G34" s="331">
        <v>2</v>
      </c>
      <c r="H34" s="18">
        <f t="shared" si="3"/>
        <v>19</v>
      </c>
      <c r="I34" s="18">
        <f t="shared" si="4"/>
        <v>28</v>
      </c>
      <c r="K34" s="259">
        <v>24</v>
      </c>
      <c r="L34" s="414" t="s">
        <v>634</v>
      </c>
      <c r="M34" s="414" t="s">
        <v>703</v>
      </c>
      <c r="N34" s="413" t="s">
        <v>704</v>
      </c>
      <c r="O34" s="334" t="s">
        <v>156</v>
      </c>
      <c r="P34" s="336" t="s">
        <v>165</v>
      </c>
      <c r="Q34" s="340"/>
      <c r="R34" s="339" t="s">
        <v>386</v>
      </c>
    </row>
    <row r="35" spans="1:19" ht="15" customHeight="1" thickTop="1" thickBot="1" x14ac:dyDescent="0.25">
      <c r="A35" s="23">
        <v>22</v>
      </c>
      <c r="B35" s="171" t="s">
        <v>163</v>
      </c>
      <c r="C35" s="331">
        <v>85</v>
      </c>
      <c r="D35" s="37">
        <f t="shared" si="9"/>
        <v>1</v>
      </c>
      <c r="E35" s="36">
        <f t="shared" si="10"/>
        <v>1</v>
      </c>
      <c r="F35" s="18">
        <f t="shared" si="2"/>
        <v>85</v>
      </c>
      <c r="G35" s="331">
        <v>3</v>
      </c>
      <c r="H35" s="18">
        <f t="shared" si="3"/>
        <v>28.333333333333332</v>
      </c>
      <c r="I35" s="18">
        <f t="shared" si="4"/>
        <v>14.000000000000004</v>
      </c>
      <c r="K35" s="259">
        <v>25</v>
      </c>
      <c r="L35" s="414" t="s">
        <v>598</v>
      </c>
      <c r="M35" s="414" t="s">
        <v>705</v>
      </c>
      <c r="N35" s="413" t="s">
        <v>706</v>
      </c>
      <c r="O35" s="334" t="s">
        <v>202</v>
      </c>
      <c r="P35" s="329" t="s">
        <v>148</v>
      </c>
      <c r="Q35" s="340"/>
      <c r="R35" s="454" t="s">
        <v>1280</v>
      </c>
      <c r="S35" s="341"/>
    </row>
    <row r="36" spans="1:19" ht="15" customHeight="1" thickTop="1" thickBot="1" x14ac:dyDescent="0.25">
      <c r="A36" s="8">
        <v>23</v>
      </c>
      <c r="B36" s="30" t="s">
        <v>162</v>
      </c>
      <c r="C36" s="331">
        <v>170</v>
      </c>
      <c r="D36" s="37">
        <f t="shared" si="9"/>
        <v>1</v>
      </c>
      <c r="E36" s="36">
        <f t="shared" si="10"/>
        <v>2</v>
      </c>
      <c r="F36" s="18">
        <f t="shared" si="2"/>
        <v>169</v>
      </c>
      <c r="G36" s="331">
        <v>6</v>
      </c>
      <c r="H36" s="18">
        <f t="shared" si="3"/>
        <v>28.166666666666668</v>
      </c>
      <c r="I36" s="18">
        <f t="shared" si="4"/>
        <v>28.999999999999993</v>
      </c>
      <c r="K36" s="259">
        <v>26</v>
      </c>
      <c r="L36" s="399" t="s">
        <v>258</v>
      </c>
      <c r="M36" s="399" t="s">
        <v>707</v>
      </c>
      <c r="N36" s="400" t="s">
        <v>708</v>
      </c>
      <c r="O36" s="334" t="s">
        <v>128</v>
      </c>
      <c r="P36" s="334" t="s">
        <v>169</v>
      </c>
      <c r="Q36" s="340"/>
      <c r="R36" s="339" t="s">
        <v>386</v>
      </c>
      <c r="S36" s="341"/>
    </row>
    <row r="37" spans="1:19" ht="15" customHeight="1" thickTop="1" thickBot="1" x14ac:dyDescent="0.25">
      <c r="A37" s="8">
        <v>24</v>
      </c>
      <c r="B37" s="22" t="s">
        <v>161</v>
      </c>
      <c r="C37" s="331">
        <v>123</v>
      </c>
      <c r="D37" s="37">
        <f t="shared" si="9"/>
        <v>2</v>
      </c>
      <c r="E37" s="36">
        <f t="shared" si="10"/>
        <v>1</v>
      </c>
      <c r="F37" s="18">
        <f t="shared" si="2"/>
        <v>124</v>
      </c>
      <c r="G37" s="331">
        <v>4</v>
      </c>
      <c r="H37" s="18">
        <f t="shared" si="3"/>
        <v>31</v>
      </c>
      <c r="I37" s="18">
        <f t="shared" si="4"/>
        <v>8</v>
      </c>
      <c r="K37" s="259">
        <v>27</v>
      </c>
      <c r="L37" s="248" t="s">
        <v>255</v>
      </c>
      <c r="M37" s="399" t="s">
        <v>709</v>
      </c>
      <c r="N37" s="433" t="s">
        <v>710</v>
      </c>
      <c r="O37" s="406" t="s">
        <v>694</v>
      </c>
      <c r="P37" s="334" t="s">
        <v>138</v>
      </c>
      <c r="Q37" s="339"/>
      <c r="R37" s="339" t="s">
        <v>386</v>
      </c>
    </row>
    <row r="38" spans="1:19" ht="15" customHeight="1" thickTop="1" thickBot="1" x14ac:dyDescent="0.25">
      <c r="A38" s="8">
        <v>25</v>
      </c>
      <c r="B38" s="22" t="s">
        <v>160</v>
      </c>
      <c r="C38" s="331">
        <v>124</v>
      </c>
      <c r="D38" s="37">
        <f t="shared" si="9"/>
        <v>1</v>
      </c>
      <c r="E38" s="36">
        <f t="shared" si="10"/>
        <v>0</v>
      </c>
      <c r="F38" s="18">
        <f t="shared" si="2"/>
        <v>125</v>
      </c>
      <c r="G38" s="331">
        <v>4</v>
      </c>
      <c r="H38" s="18">
        <f t="shared" si="3"/>
        <v>31.25</v>
      </c>
      <c r="I38" s="18">
        <f t="shared" si="4"/>
        <v>7</v>
      </c>
      <c r="K38" s="259">
        <v>28</v>
      </c>
      <c r="L38" s="414" t="s">
        <v>299</v>
      </c>
      <c r="M38" s="414" t="s">
        <v>755</v>
      </c>
      <c r="N38" s="413" t="s">
        <v>756</v>
      </c>
      <c r="O38" s="334" t="s">
        <v>69</v>
      </c>
      <c r="P38" s="334" t="s">
        <v>68</v>
      </c>
      <c r="Q38" s="339"/>
      <c r="R38" s="339" t="s">
        <v>386</v>
      </c>
    </row>
    <row r="39" spans="1:19" ht="15" customHeight="1" thickTop="1" thickBot="1" x14ac:dyDescent="0.25">
      <c r="A39" s="8">
        <v>26</v>
      </c>
      <c r="B39" s="139" t="s">
        <v>159</v>
      </c>
      <c r="C39" s="331">
        <v>74</v>
      </c>
      <c r="D39" s="37">
        <f t="shared" si="9"/>
        <v>1</v>
      </c>
      <c r="E39" s="36">
        <f t="shared" si="10"/>
        <v>2</v>
      </c>
      <c r="F39" s="18">
        <f t="shared" si="2"/>
        <v>73</v>
      </c>
      <c r="G39" s="331">
        <v>2</v>
      </c>
      <c r="H39" s="18">
        <f t="shared" si="3"/>
        <v>36.5</v>
      </c>
      <c r="I39" s="18">
        <f t="shared" si="4"/>
        <v>-7</v>
      </c>
      <c r="K39" s="259">
        <v>29</v>
      </c>
      <c r="L39" s="399" t="s">
        <v>494</v>
      </c>
      <c r="M39" s="399" t="s">
        <v>757</v>
      </c>
      <c r="N39" s="400" t="s">
        <v>758</v>
      </c>
      <c r="O39" s="167" t="s">
        <v>156</v>
      </c>
      <c r="P39" s="329" t="s">
        <v>147</v>
      </c>
      <c r="Q39" s="339"/>
      <c r="R39" s="339" t="s">
        <v>386</v>
      </c>
    </row>
    <row r="40" spans="1:19" ht="15" customHeight="1" thickTop="1" thickBot="1" x14ac:dyDescent="0.25">
      <c r="A40" s="8">
        <v>27</v>
      </c>
      <c r="B40" s="24" t="s">
        <v>158</v>
      </c>
      <c r="C40" s="331">
        <v>58</v>
      </c>
      <c r="D40" s="37">
        <f t="shared" si="9"/>
        <v>0</v>
      </c>
      <c r="E40" s="36">
        <f t="shared" si="10"/>
        <v>0</v>
      </c>
      <c r="F40" s="18">
        <f t="shared" si="2"/>
        <v>58</v>
      </c>
      <c r="G40" s="331">
        <v>2</v>
      </c>
      <c r="H40" s="18">
        <f t="shared" si="3"/>
        <v>29</v>
      </c>
      <c r="I40" s="18">
        <f t="shared" si="4"/>
        <v>8</v>
      </c>
      <c r="K40" s="259">
        <v>30</v>
      </c>
      <c r="L40" s="399" t="s">
        <v>494</v>
      </c>
      <c r="M40" s="399" t="s">
        <v>759</v>
      </c>
      <c r="N40" s="400" t="s">
        <v>760</v>
      </c>
      <c r="O40" s="334" t="s">
        <v>173</v>
      </c>
      <c r="P40" s="329" t="s">
        <v>142</v>
      </c>
      <c r="Q40" s="339"/>
      <c r="R40" s="339" t="s">
        <v>386</v>
      </c>
    </row>
    <row r="41" spans="1:19" ht="15" customHeight="1" thickTop="1" thickBot="1" x14ac:dyDescent="0.25">
      <c r="A41" s="8">
        <v>28</v>
      </c>
      <c r="B41" s="24" t="s">
        <v>157</v>
      </c>
      <c r="C41" s="331">
        <v>4</v>
      </c>
      <c r="D41" s="37">
        <f t="shared" si="9"/>
        <v>0</v>
      </c>
      <c r="E41" s="36">
        <f t="shared" si="10"/>
        <v>0</v>
      </c>
      <c r="F41" s="18">
        <f t="shared" si="2"/>
        <v>4</v>
      </c>
      <c r="G41" s="331">
        <v>1</v>
      </c>
      <c r="H41" s="18">
        <f t="shared" si="3"/>
        <v>4</v>
      </c>
      <c r="I41" s="18">
        <f t="shared" si="4"/>
        <v>29</v>
      </c>
      <c r="K41" s="259">
        <v>31</v>
      </c>
      <c r="L41" s="399" t="s">
        <v>259</v>
      </c>
      <c r="M41" s="399" t="s">
        <v>761</v>
      </c>
      <c r="N41" s="400" t="s">
        <v>762</v>
      </c>
      <c r="O41" s="334" t="s">
        <v>107</v>
      </c>
      <c r="P41" s="167" t="s">
        <v>114</v>
      </c>
      <c r="Q41" s="339"/>
      <c r="R41" s="339" t="s">
        <v>386</v>
      </c>
    </row>
    <row r="42" spans="1:19" ht="15" customHeight="1" thickTop="1" x14ac:dyDescent="0.2">
      <c r="A42" s="8">
        <v>29</v>
      </c>
      <c r="B42" s="20" t="s">
        <v>193</v>
      </c>
      <c r="C42" s="348">
        <f>SUM(C32:C41)</f>
        <v>922</v>
      </c>
      <c r="D42" s="348">
        <f t="shared" ref="D42:I42" si="11">SUM(D32:D41)</f>
        <v>7</v>
      </c>
      <c r="E42" s="348">
        <f t="shared" si="11"/>
        <v>7</v>
      </c>
      <c r="F42" s="348">
        <f t="shared" si="11"/>
        <v>922</v>
      </c>
      <c r="G42" s="348">
        <f t="shared" si="11"/>
        <v>32</v>
      </c>
      <c r="H42" s="348">
        <f t="shared" si="11"/>
        <v>266.58333333333331</v>
      </c>
      <c r="I42" s="348">
        <f t="shared" si="11"/>
        <v>134</v>
      </c>
      <c r="K42" s="259">
        <v>32</v>
      </c>
      <c r="L42" s="399" t="s">
        <v>805</v>
      </c>
      <c r="M42" s="399" t="s">
        <v>896</v>
      </c>
      <c r="N42" s="402" t="s">
        <v>897</v>
      </c>
      <c r="O42" s="167" t="s">
        <v>101</v>
      </c>
      <c r="P42" s="167" t="s">
        <v>105</v>
      </c>
      <c r="Q42" s="399" t="s">
        <v>775</v>
      </c>
      <c r="R42" s="339" t="s">
        <v>386</v>
      </c>
    </row>
    <row r="43" spans="1:19" ht="15" customHeight="1" thickBot="1" x14ac:dyDescent="0.25">
      <c r="A43" s="8">
        <v>30</v>
      </c>
      <c r="B43" s="65" t="s">
        <v>156</v>
      </c>
      <c r="C43" s="331">
        <v>199</v>
      </c>
      <c r="D43" s="37">
        <f t="shared" ref="D43:D50" si="12">COUNTIF(P$11:P$10000,B43)</f>
        <v>1</v>
      </c>
      <c r="E43" s="36">
        <f t="shared" ref="E43:E50" si="13">COUNTIF(O$11:O$10000,B43)</f>
        <v>6</v>
      </c>
      <c r="F43" s="18">
        <f t="shared" si="2"/>
        <v>194</v>
      </c>
      <c r="G43" s="331">
        <v>5</v>
      </c>
      <c r="H43" s="18">
        <f t="shared" si="3"/>
        <v>38.799999999999997</v>
      </c>
      <c r="I43" s="18">
        <f t="shared" si="4"/>
        <v>-28.999999999999986</v>
      </c>
      <c r="K43" s="259">
        <v>33</v>
      </c>
      <c r="L43" s="399" t="s">
        <v>634</v>
      </c>
      <c r="M43" s="399" t="s">
        <v>898</v>
      </c>
      <c r="N43" s="402" t="s">
        <v>899</v>
      </c>
      <c r="O43" s="32" t="s">
        <v>162</v>
      </c>
      <c r="P43" s="65" t="s">
        <v>366</v>
      </c>
      <c r="Q43" s="436" t="s">
        <v>775</v>
      </c>
      <c r="R43" s="339" t="s">
        <v>386</v>
      </c>
    </row>
    <row r="44" spans="1:19" ht="15" customHeight="1" thickTop="1" thickBot="1" x14ac:dyDescent="0.25">
      <c r="A44" s="8">
        <v>31</v>
      </c>
      <c r="B44" s="34" t="s">
        <v>187</v>
      </c>
      <c r="C44" s="331">
        <v>114</v>
      </c>
      <c r="D44" s="37">
        <f t="shared" si="12"/>
        <v>5</v>
      </c>
      <c r="E44" s="36">
        <f t="shared" si="13"/>
        <v>3</v>
      </c>
      <c r="F44" s="18">
        <f t="shared" si="2"/>
        <v>116</v>
      </c>
      <c r="G44" s="331">
        <v>4</v>
      </c>
      <c r="H44" s="18">
        <f t="shared" si="3"/>
        <v>29</v>
      </c>
      <c r="I44" s="18">
        <f t="shared" si="4"/>
        <v>16</v>
      </c>
      <c r="K44" s="259">
        <v>34</v>
      </c>
      <c r="L44" s="399" t="s">
        <v>255</v>
      </c>
      <c r="M44" s="399" t="s">
        <v>900</v>
      </c>
      <c r="N44" s="402" t="s">
        <v>901</v>
      </c>
      <c r="O44" s="409" t="s">
        <v>810</v>
      </c>
      <c r="P44" s="401" t="s">
        <v>138</v>
      </c>
      <c r="Q44" s="399" t="s">
        <v>775</v>
      </c>
      <c r="R44" s="339" t="s">
        <v>386</v>
      </c>
    </row>
    <row r="45" spans="1:19" ht="15" customHeight="1" thickTop="1" thickBot="1" x14ac:dyDescent="0.25">
      <c r="A45" s="14">
        <v>32</v>
      </c>
      <c r="B45" s="17" t="s">
        <v>155</v>
      </c>
      <c r="C45" s="331">
        <v>80</v>
      </c>
      <c r="D45" s="37">
        <f t="shared" si="12"/>
        <v>2</v>
      </c>
      <c r="E45" s="36">
        <f t="shared" si="13"/>
        <v>2</v>
      </c>
      <c r="F45" s="18">
        <f t="shared" si="2"/>
        <v>80</v>
      </c>
      <c r="G45" s="331">
        <v>3</v>
      </c>
      <c r="H45" s="18">
        <f t="shared" si="3"/>
        <v>26.666666666666668</v>
      </c>
      <c r="I45" s="18">
        <f t="shared" si="4"/>
        <v>18.999999999999996</v>
      </c>
      <c r="K45" s="259">
        <v>35</v>
      </c>
      <c r="L45" s="399" t="s">
        <v>218</v>
      </c>
      <c r="M45" s="399" t="s">
        <v>902</v>
      </c>
      <c r="N45" s="402" t="s">
        <v>903</v>
      </c>
      <c r="O45" s="334" t="s">
        <v>174</v>
      </c>
      <c r="P45" s="401" t="s">
        <v>178</v>
      </c>
      <c r="Q45" s="399" t="s">
        <v>775</v>
      </c>
      <c r="R45" s="339" t="s">
        <v>386</v>
      </c>
    </row>
    <row r="46" spans="1:19" ht="15" customHeight="1" thickTop="1" thickBot="1" x14ac:dyDescent="0.25">
      <c r="A46" s="14">
        <v>33</v>
      </c>
      <c r="B46" s="17" t="s">
        <v>154</v>
      </c>
      <c r="C46" s="331">
        <v>31</v>
      </c>
      <c r="D46" s="37">
        <f t="shared" si="12"/>
        <v>0</v>
      </c>
      <c r="E46" s="36">
        <f t="shared" si="13"/>
        <v>1</v>
      </c>
      <c r="F46" s="18">
        <f t="shared" si="2"/>
        <v>30</v>
      </c>
      <c r="G46" s="331">
        <v>1</v>
      </c>
      <c r="H46" s="18">
        <f t="shared" si="3"/>
        <v>30</v>
      </c>
      <c r="I46" s="18">
        <f t="shared" si="4"/>
        <v>3</v>
      </c>
      <c r="K46" s="259">
        <v>36</v>
      </c>
      <c r="L46" s="399" t="s">
        <v>383</v>
      </c>
      <c r="M46" s="399" t="s">
        <v>904</v>
      </c>
      <c r="N46" s="402" t="s">
        <v>905</v>
      </c>
      <c r="O46" s="408" t="s">
        <v>850</v>
      </c>
      <c r="P46" s="404" t="s">
        <v>2</v>
      </c>
      <c r="Q46" s="399" t="s">
        <v>851</v>
      </c>
      <c r="R46" s="339" t="s">
        <v>386</v>
      </c>
    </row>
    <row r="47" spans="1:19" ht="15" customHeight="1" thickTop="1" thickBot="1" x14ac:dyDescent="0.25">
      <c r="A47" s="14">
        <v>34</v>
      </c>
      <c r="B47" s="17" t="s">
        <v>10</v>
      </c>
      <c r="C47" s="331">
        <v>23</v>
      </c>
      <c r="D47" s="37">
        <f t="shared" si="12"/>
        <v>1</v>
      </c>
      <c r="E47" s="36">
        <f t="shared" si="13"/>
        <v>0</v>
      </c>
      <c r="F47" s="18">
        <f t="shared" si="2"/>
        <v>24</v>
      </c>
      <c r="G47" s="331">
        <v>1</v>
      </c>
      <c r="H47" s="18">
        <f t="shared" si="3"/>
        <v>24</v>
      </c>
      <c r="I47" s="18">
        <f t="shared" si="4"/>
        <v>9</v>
      </c>
      <c r="K47" s="259">
        <v>37</v>
      </c>
      <c r="L47" s="399" t="s">
        <v>218</v>
      </c>
      <c r="M47" s="399" t="s">
        <v>906</v>
      </c>
      <c r="N47" s="402" t="s">
        <v>907</v>
      </c>
      <c r="O47" s="167" t="s">
        <v>156</v>
      </c>
      <c r="P47" s="401" t="s">
        <v>173</v>
      </c>
      <c r="Q47" s="399" t="s">
        <v>792</v>
      </c>
      <c r="R47" s="339" t="s">
        <v>386</v>
      </c>
    </row>
    <row r="48" spans="1:19" ht="15" customHeight="1" thickTop="1" thickBot="1" x14ac:dyDescent="0.25">
      <c r="A48" s="14">
        <v>35</v>
      </c>
      <c r="B48" s="65" t="s">
        <v>153</v>
      </c>
      <c r="C48" s="331">
        <v>196</v>
      </c>
      <c r="D48" s="37">
        <f t="shared" si="12"/>
        <v>3</v>
      </c>
      <c r="E48" s="36">
        <f t="shared" si="13"/>
        <v>2</v>
      </c>
      <c r="F48" s="18">
        <f t="shared" si="2"/>
        <v>197</v>
      </c>
      <c r="G48" s="331">
        <v>6</v>
      </c>
      <c r="H48" s="18">
        <f t="shared" si="3"/>
        <v>32.833333333333336</v>
      </c>
      <c r="I48" s="18">
        <f t="shared" si="4"/>
        <v>0.99999999999998579</v>
      </c>
      <c r="K48" s="259">
        <v>38</v>
      </c>
      <c r="L48" s="399" t="s">
        <v>299</v>
      </c>
      <c r="M48" s="399" t="s">
        <v>908</v>
      </c>
      <c r="N48" s="402" t="s">
        <v>909</v>
      </c>
      <c r="O48" s="219" t="s">
        <v>200</v>
      </c>
      <c r="P48" s="334" t="s">
        <v>69</v>
      </c>
      <c r="Q48" s="399" t="s">
        <v>792</v>
      </c>
      <c r="R48" s="454" t="s">
        <v>886</v>
      </c>
    </row>
    <row r="49" spans="1:18" ht="15" customHeight="1" thickTop="1" thickBot="1" x14ac:dyDescent="0.25">
      <c r="A49" s="14">
        <v>36</v>
      </c>
      <c r="B49" s="65" t="s">
        <v>152</v>
      </c>
      <c r="C49" s="331">
        <v>131</v>
      </c>
      <c r="D49" s="37">
        <f t="shared" si="12"/>
        <v>6</v>
      </c>
      <c r="E49" s="36">
        <f t="shared" si="13"/>
        <v>0</v>
      </c>
      <c r="F49" s="18">
        <f t="shared" si="2"/>
        <v>137</v>
      </c>
      <c r="G49" s="331">
        <v>4</v>
      </c>
      <c r="H49" s="18">
        <f t="shared" si="3"/>
        <v>34.25</v>
      </c>
      <c r="I49" s="18">
        <f t="shared" si="4"/>
        <v>-5</v>
      </c>
      <c r="K49" s="259">
        <v>39</v>
      </c>
      <c r="L49" s="399" t="s">
        <v>299</v>
      </c>
      <c r="M49" s="399" t="s">
        <v>910</v>
      </c>
      <c r="N49" s="402" t="s">
        <v>911</v>
      </c>
      <c r="O49" s="289" t="s">
        <v>144</v>
      </c>
      <c r="P49" s="334" t="s">
        <v>66</v>
      </c>
      <c r="Q49" s="399" t="s">
        <v>912</v>
      </c>
      <c r="R49" s="339" t="s">
        <v>386</v>
      </c>
    </row>
    <row r="50" spans="1:18" ht="15" customHeight="1" thickTop="1" thickBot="1" x14ac:dyDescent="0.25">
      <c r="A50" s="14"/>
      <c r="B50" s="65" t="s">
        <v>366</v>
      </c>
      <c r="C50" s="331">
        <v>41</v>
      </c>
      <c r="D50" s="37">
        <f t="shared" si="12"/>
        <v>2</v>
      </c>
      <c r="E50" s="36">
        <f t="shared" si="13"/>
        <v>0</v>
      </c>
      <c r="F50" s="18">
        <f>SUM(C50+D50-E50)</f>
        <v>43</v>
      </c>
      <c r="G50" s="332">
        <v>2</v>
      </c>
      <c r="H50" s="18">
        <f>F50/G50</f>
        <v>21.5</v>
      </c>
      <c r="I50" s="18">
        <f>(33-H50)*G50</f>
        <v>23</v>
      </c>
      <c r="K50" s="259"/>
      <c r="L50" s="399" t="s">
        <v>255</v>
      </c>
      <c r="M50" s="399" t="s">
        <v>913</v>
      </c>
      <c r="N50" s="402" t="s">
        <v>914</v>
      </c>
      <c r="O50" s="401" t="s">
        <v>133</v>
      </c>
      <c r="P50" s="403" t="s">
        <v>135</v>
      </c>
      <c r="Q50" s="399" t="s">
        <v>792</v>
      </c>
      <c r="R50" s="339" t="s">
        <v>386</v>
      </c>
    </row>
    <row r="51" spans="1:18" ht="15" customHeight="1" thickTop="1" x14ac:dyDescent="0.2">
      <c r="A51" s="14"/>
      <c r="B51" s="20" t="s">
        <v>193</v>
      </c>
      <c r="C51" s="348">
        <f>SUM(C43:C49)</f>
        <v>774</v>
      </c>
      <c r="D51" s="348">
        <f t="shared" ref="D51:I51" si="14">SUM(D43:D49)</f>
        <v>18</v>
      </c>
      <c r="E51" s="348">
        <f t="shared" si="14"/>
        <v>14</v>
      </c>
      <c r="F51" s="348">
        <f t="shared" si="14"/>
        <v>778</v>
      </c>
      <c r="G51" s="348">
        <f t="shared" si="14"/>
        <v>24</v>
      </c>
      <c r="H51" s="348">
        <f t="shared" si="14"/>
        <v>215.55</v>
      </c>
      <c r="I51" s="348">
        <f t="shared" si="14"/>
        <v>13.999999999999996</v>
      </c>
      <c r="K51" s="259">
        <v>40</v>
      </c>
      <c r="L51" s="399" t="s">
        <v>299</v>
      </c>
      <c r="M51" s="399" t="s">
        <v>915</v>
      </c>
      <c r="N51" s="402" t="s">
        <v>916</v>
      </c>
      <c r="O51" s="334" t="s">
        <v>71</v>
      </c>
      <c r="P51" s="401" t="s">
        <v>59</v>
      </c>
      <c r="Q51" s="399" t="s">
        <v>866</v>
      </c>
      <c r="R51" s="339" t="s">
        <v>386</v>
      </c>
    </row>
    <row r="52" spans="1:18" ht="15" customHeight="1" thickBot="1" x14ac:dyDescent="0.25">
      <c r="A52" s="14">
        <v>37</v>
      </c>
      <c r="B52" s="17" t="s">
        <v>151</v>
      </c>
      <c r="C52" s="331">
        <v>61</v>
      </c>
      <c r="D52" s="37">
        <f t="shared" ref="D52:D63" si="15">COUNTIF(P$11:P$10000,B52)</f>
        <v>0</v>
      </c>
      <c r="E52" s="36">
        <f t="shared" ref="E52:E63" si="16">COUNTIF(O$11:O$10000,B52)</f>
        <v>1</v>
      </c>
      <c r="F52" s="18">
        <f t="shared" si="2"/>
        <v>60</v>
      </c>
      <c r="G52" s="331">
        <v>2</v>
      </c>
      <c r="H52" s="18">
        <f t="shared" si="3"/>
        <v>30</v>
      </c>
      <c r="I52" s="18">
        <f t="shared" si="4"/>
        <v>6</v>
      </c>
      <c r="K52" s="259">
        <v>41</v>
      </c>
      <c r="L52" s="399" t="s">
        <v>487</v>
      </c>
      <c r="M52" s="399" t="s">
        <v>993</v>
      </c>
      <c r="N52" s="402" t="s">
        <v>994</v>
      </c>
      <c r="O52" s="221" t="s">
        <v>65</v>
      </c>
      <c r="P52" s="439" t="s">
        <v>177</v>
      </c>
      <c r="Q52" s="436" t="s">
        <v>792</v>
      </c>
      <c r="R52" s="457" t="s">
        <v>386</v>
      </c>
    </row>
    <row r="53" spans="1:18" ht="15" customHeight="1" thickTop="1" thickBot="1" x14ac:dyDescent="0.25">
      <c r="A53" s="14">
        <v>38</v>
      </c>
      <c r="B53" s="17" t="s">
        <v>150</v>
      </c>
      <c r="C53" s="331">
        <v>97</v>
      </c>
      <c r="D53" s="37">
        <f t="shared" si="15"/>
        <v>6</v>
      </c>
      <c r="E53" s="36">
        <f t="shared" si="16"/>
        <v>3</v>
      </c>
      <c r="F53" s="18">
        <f t="shared" si="2"/>
        <v>100</v>
      </c>
      <c r="G53" s="331">
        <v>3</v>
      </c>
      <c r="H53" s="18">
        <f t="shared" si="3"/>
        <v>33.333333333333336</v>
      </c>
      <c r="I53" s="18">
        <f t="shared" si="4"/>
        <v>-1.0000000000000071</v>
      </c>
      <c r="K53" s="259">
        <v>42</v>
      </c>
      <c r="L53" s="399" t="s">
        <v>634</v>
      </c>
      <c r="M53" s="399" t="s">
        <v>995</v>
      </c>
      <c r="N53" s="402" t="s">
        <v>996</v>
      </c>
      <c r="O53" s="401" t="s">
        <v>143</v>
      </c>
      <c r="P53" s="404" t="s">
        <v>152</v>
      </c>
      <c r="Q53" s="399" t="s">
        <v>997</v>
      </c>
      <c r="R53" s="457" t="s">
        <v>386</v>
      </c>
    </row>
    <row r="54" spans="1:18" ht="15" customHeight="1" thickTop="1" thickBot="1" x14ac:dyDescent="0.25">
      <c r="A54" s="14">
        <v>39</v>
      </c>
      <c r="B54" s="17" t="s">
        <v>149</v>
      </c>
      <c r="C54" s="331">
        <v>150</v>
      </c>
      <c r="D54" s="37">
        <f t="shared" si="15"/>
        <v>0</v>
      </c>
      <c r="E54" s="36">
        <f t="shared" si="16"/>
        <v>1</v>
      </c>
      <c r="F54" s="18">
        <f t="shared" si="2"/>
        <v>149</v>
      </c>
      <c r="G54" s="331">
        <v>5</v>
      </c>
      <c r="H54" s="18">
        <f t="shared" si="3"/>
        <v>29.8</v>
      </c>
      <c r="I54" s="18">
        <f t="shared" si="4"/>
        <v>15.999999999999996</v>
      </c>
      <c r="K54" s="259">
        <v>43</v>
      </c>
      <c r="L54" s="399" t="s">
        <v>383</v>
      </c>
      <c r="M54" s="399" t="s">
        <v>998</v>
      </c>
      <c r="N54" s="402" t="s">
        <v>999</v>
      </c>
      <c r="O54" s="289" t="s">
        <v>144</v>
      </c>
      <c r="P54" s="289" t="s">
        <v>142</v>
      </c>
      <c r="Q54" s="399" t="s">
        <v>792</v>
      </c>
      <c r="R54" s="457" t="s">
        <v>386</v>
      </c>
    </row>
    <row r="55" spans="1:18" ht="15" customHeight="1" thickTop="1" thickBot="1" x14ac:dyDescent="0.25">
      <c r="A55" s="14">
        <v>40</v>
      </c>
      <c r="B55" s="18" t="s">
        <v>148</v>
      </c>
      <c r="C55" s="331">
        <v>133</v>
      </c>
      <c r="D55" s="37">
        <f t="shared" si="15"/>
        <v>4</v>
      </c>
      <c r="E55" s="36">
        <f t="shared" si="16"/>
        <v>1</v>
      </c>
      <c r="F55" s="18">
        <f t="shared" si="2"/>
        <v>136</v>
      </c>
      <c r="G55" s="331">
        <v>4</v>
      </c>
      <c r="H55" s="18">
        <f t="shared" si="3"/>
        <v>34</v>
      </c>
      <c r="I55" s="18">
        <f t="shared" si="4"/>
        <v>-4</v>
      </c>
      <c r="K55" s="259">
        <v>44</v>
      </c>
      <c r="L55" s="399" t="s">
        <v>383</v>
      </c>
      <c r="M55" s="399" t="s">
        <v>1000</v>
      </c>
      <c r="N55" s="402" t="s">
        <v>1001</v>
      </c>
      <c r="O55" s="289" t="s">
        <v>144</v>
      </c>
      <c r="P55" s="289" t="s">
        <v>142</v>
      </c>
      <c r="Q55" s="399" t="s">
        <v>792</v>
      </c>
      <c r="R55" s="457" t="s">
        <v>386</v>
      </c>
    </row>
    <row r="56" spans="1:18" ht="15" customHeight="1" thickTop="1" thickBot="1" x14ac:dyDescent="0.25">
      <c r="A56" s="14">
        <v>41</v>
      </c>
      <c r="B56" s="18" t="s">
        <v>147</v>
      </c>
      <c r="C56" s="331">
        <v>140</v>
      </c>
      <c r="D56" s="37">
        <f t="shared" si="15"/>
        <v>2</v>
      </c>
      <c r="E56" s="36">
        <f t="shared" si="16"/>
        <v>3</v>
      </c>
      <c r="F56" s="18">
        <f t="shared" si="2"/>
        <v>139</v>
      </c>
      <c r="G56" s="331">
        <v>4</v>
      </c>
      <c r="H56" s="18">
        <f t="shared" si="3"/>
        <v>34.75</v>
      </c>
      <c r="I56" s="18">
        <f t="shared" si="4"/>
        <v>-7</v>
      </c>
      <c r="K56" s="259">
        <v>45</v>
      </c>
      <c r="L56" s="399" t="s">
        <v>255</v>
      </c>
      <c r="M56" s="399" t="s">
        <v>1002</v>
      </c>
      <c r="N56" s="402" t="s">
        <v>1003</v>
      </c>
      <c r="O56" s="411" t="s">
        <v>201</v>
      </c>
      <c r="P56" s="410" t="s">
        <v>136</v>
      </c>
      <c r="Q56" s="399" t="s">
        <v>792</v>
      </c>
      <c r="R56" s="457" t="s">
        <v>386</v>
      </c>
    </row>
    <row r="57" spans="1:18" ht="15" customHeight="1" thickTop="1" thickBot="1" x14ac:dyDescent="0.25">
      <c r="A57" s="14">
        <v>42</v>
      </c>
      <c r="B57" s="18" t="s">
        <v>146</v>
      </c>
      <c r="C57" s="331">
        <v>54</v>
      </c>
      <c r="D57" s="37">
        <f t="shared" si="15"/>
        <v>0</v>
      </c>
      <c r="E57" s="36">
        <f t="shared" si="16"/>
        <v>1</v>
      </c>
      <c r="F57" s="18">
        <f t="shared" si="2"/>
        <v>53</v>
      </c>
      <c r="G57" s="331">
        <v>2</v>
      </c>
      <c r="H57" s="18">
        <f t="shared" si="3"/>
        <v>26.5</v>
      </c>
      <c r="I57" s="18">
        <f t="shared" si="4"/>
        <v>13</v>
      </c>
      <c r="K57" s="259">
        <v>46</v>
      </c>
      <c r="L57" s="399" t="s">
        <v>255</v>
      </c>
      <c r="M57" s="399" t="s">
        <v>1004</v>
      </c>
      <c r="N57" s="402" t="s">
        <v>1005</v>
      </c>
      <c r="O57" s="411" t="s">
        <v>201</v>
      </c>
      <c r="P57" s="410" t="s">
        <v>136</v>
      </c>
      <c r="Q57" s="399" t="s">
        <v>792</v>
      </c>
      <c r="R57" s="457" t="s">
        <v>386</v>
      </c>
    </row>
    <row r="58" spans="1:18" ht="15" customHeight="1" thickTop="1" thickBot="1" x14ac:dyDescent="0.25">
      <c r="A58" s="14">
        <v>43</v>
      </c>
      <c r="B58" s="18" t="s">
        <v>145</v>
      </c>
      <c r="C58" s="331">
        <v>109</v>
      </c>
      <c r="D58" s="37">
        <f t="shared" si="15"/>
        <v>1</v>
      </c>
      <c r="E58" s="36">
        <f t="shared" si="16"/>
        <v>1</v>
      </c>
      <c r="F58" s="18">
        <f t="shared" si="2"/>
        <v>109</v>
      </c>
      <c r="G58" s="331">
        <v>4</v>
      </c>
      <c r="H58" s="18">
        <f t="shared" si="3"/>
        <v>27.25</v>
      </c>
      <c r="I58" s="18">
        <f t="shared" si="4"/>
        <v>23</v>
      </c>
      <c r="K58" s="259">
        <v>47</v>
      </c>
      <c r="L58" s="399" t="s">
        <v>218</v>
      </c>
      <c r="M58" s="399" t="s">
        <v>1006</v>
      </c>
      <c r="N58" s="402" t="s">
        <v>1007</v>
      </c>
      <c r="O58" s="444" t="s">
        <v>1032</v>
      </c>
      <c r="P58" s="401" t="s">
        <v>7</v>
      </c>
      <c r="Q58" s="399" t="s">
        <v>1008</v>
      </c>
      <c r="R58" s="457" t="s">
        <v>386</v>
      </c>
    </row>
    <row r="59" spans="1:18" ht="15" customHeight="1" thickTop="1" thickBot="1" x14ac:dyDescent="0.25">
      <c r="A59" s="14">
        <v>44</v>
      </c>
      <c r="B59" s="18" t="s">
        <v>144</v>
      </c>
      <c r="C59" s="331">
        <v>117</v>
      </c>
      <c r="D59" s="37">
        <f t="shared" si="15"/>
        <v>3</v>
      </c>
      <c r="E59" s="36">
        <f t="shared" si="16"/>
        <v>6</v>
      </c>
      <c r="F59" s="18">
        <f t="shared" si="2"/>
        <v>114</v>
      </c>
      <c r="G59" s="331">
        <v>4</v>
      </c>
      <c r="H59" s="18">
        <f t="shared" si="3"/>
        <v>28.5</v>
      </c>
      <c r="I59" s="18">
        <f t="shared" si="4"/>
        <v>18</v>
      </c>
      <c r="K59" s="259">
        <v>48</v>
      </c>
      <c r="L59" s="399" t="s">
        <v>234</v>
      </c>
      <c r="M59" s="399" t="s">
        <v>1009</v>
      </c>
      <c r="N59" s="402" t="s">
        <v>1010</v>
      </c>
      <c r="O59" s="408" t="s">
        <v>390</v>
      </c>
      <c r="P59" s="336" t="s">
        <v>161</v>
      </c>
      <c r="Q59" s="399" t="s">
        <v>792</v>
      </c>
      <c r="R59" s="457" t="s">
        <v>386</v>
      </c>
    </row>
    <row r="60" spans="1:18" ht="15" customHeight="1" thickTop="1" thickBot="1" x14ac:dyDescent="0.25">
      <c r="A60" s="8">
        <v>45</v>
      </c>
      <c r="B60" s="17" t="s">
        <v>143</v>
      </c>
      <c r="C60" s="331">
        <v>52</v>
      </c>
      <c r="D60" s="37">
        <f t="shared" si="15"/>
        <v>1</v>
      </c>
      <c r="E60" s="36">
        <f t="shared" si="16"/>
        <v>2</v>
      </c>
      <c r="F60" s="18">
        <f t="shared" si="2"/>
        <v>51</v>
      </c>
      <c r="G60" s="331">
        <v>2</v>
      </c>
      <c r="H60" s="18">
        <f t="shared" si="3"/>
        <v>25.5</v>
      </c>
      <c r="I60" s="18">
        <f t="shared" si="4"/>
        <v>15</v>
      </c>
      <c r="K60" s="259">
        <v>49</v>
      </c>
      <c r="L60" s="399" t="s">
        <v>487</v>
      </c>
      <c r="M60" s="399" t="s">
        <v>1011</v>
      </c>
      <c r="N60" s="402" t="s">
        <v>1012</v>
      </c>
      <c r="O60" s="401" t="s">
        <v>175</v>
      </c>
      <c r="P60" s="439" t="s">
        <v>174</v>
      </c>
      <c r="Q60" s="399" t="s">
        <v>792</v>
      </c>
      <c r="R60" s="457" t="s">
        <v>386</v>
      </c>
    </row>
    <row r="61" spans="1:18" ht="15" customHeight="1" thickTop="1" thickBot="1" x14ac:dyDescent="0.25">
      <c r="A61" s="152">
        <v>46</v>
      </c>
      <c r="B61" s="70" t="s">
        <v>142</v>
      </c>
      <c r="C61" s="331">
        <v>126</v>
      </c>
      <c r="D61" s="37">
        <f t="shared" si="15"/>
        <v>8</v>
      </c>
      <c r="E61" s="36">
        <f t="shared" si="16"/>
        <v>0</v>
      </c>
      <c r="F61" s="18">
        <f t="shared" si="2"/>
        <v>134</v>
      </c>
      <c r="G61" s="331">
        <v>4</v>
      </c>
      <c r="H61" s="18">
        <f t="shared" si="3"/>
        <v>33.5</v>
      </c>
      <c r="I61" s="18">
        <f t="shared" si="4"/>
        <v>-2</v>
      </c>
      <c r="K61" s="259">
        <v>50</v>
      </c>
      <c r="L61" s="399" t="s">
        <v>255</v>
      </c>
      <c r="M61" s="399" t="s">
        <v>1107</v>
      </c>
      <c r="N61" s="400" t="s">
        <v>1108</v>
      </c>
      <c r="O61" s="401" t="s">
        <v>137</v>
      </c>
      <c r="P61" s="167" t="s">
        <v>134</v>
      </c>
      <c r="Q61" s="219"/>
      <c r="R61" s="339" t="s">
        <v>386</v>
      </c>
    </row>
    <row r="62" spans="1:18" ht="15" customHeight="1" thickTop="1" thickBot="1" x14ac:dyDescent="0.25">
      <c r="A62" s="14">
        <v>47</v>
      </c>
      <c r="B62" s="65" t="s">
        <v>2</v>
      </c>
      <c r="C62" s="331">
        <v>135</v>
      </c>
      <c r="D62" s="37">
        <f t="shared" si="15"/>
        <v>4</v>
      </c>
      <c r="E62" s="36">
        <f t="shared" si="16"/>
        <v>1</v>
      </c>
      <c r="F62" s="18">
        <f t="shared" si="2"/>
        <v>138</v>
      </c>
      <c r="G62" s="331">
        <v>4</v>
      </c>
      <c r="H62" s="18">
        <f t="shared" si="3"/>
        <v>34.5</v>
      </c>
      <c r="I62" s="18">
        <f t="shared" si="4"/>
        <v>-6</v>
      </c>
      <c r="K62" s="259">
        <v>51</v>
      </c>
      <c r="L62" s="399" t="s">
        <v>255</v>
      </c>
      <c r="M62" s="399" t="s">
        <v>1109</v>
      </c>
      <c r="N62" s="402" t="s">
        <v>1110</v>
      </c>
      <c r="O62" s="401" t="s">
        <v>128</v>
      </c>
      <c r="P62" s="401" t="s">
        <v>137</v>
      </c>
      <c r="Q62" s="219"/>
      <c r="R62" s="339" t="s">
        <v>386</v>
      </c>
    </row>
    <row r="63" spans="1:18" ht="15" customHeight="1" thickTop="1" thickBot="1" x14ac:dyDescent="0.25">
      <c r="A63" s="152">
        <v>48</v>
      </c>
      <c r="B63" s="327" t="s">
        <v>141</v>
      </c>
      <c r="C63" s="331">
        <v>106</v>
      </c>
      <c r="D63" s="37">
        <f t="shared" si="15"/>
        <v>5</v>
      </c>
      <c r="E63" s="36">
        <f t="shared" si="16"/>
        <v>0</v>
      </c>
      <c r="F63" s="18">
        <f t="shared" si="2"/>
        <v>111</v>
      </c>
      <c r="G63" s="331">
        <v>3</v>
      </c>
      <c r="H63" s="18">
        <f t="shared" si="3"/>
        <v>37</v>
      </c>
      <c r="I63" s="18">
        <f t="shared" si="4"/>
        <v>-12</v>
      </c>
      <c r="K63" s="259">
        <v>52</v>
      </c>
      <c r="L63" s="399" t="s">
        <v>383</v>
      </c>
      <c r="M63" s="399" t="s">
        <v>1111</v>
      </c>
      <c r="N63" s="402" t="s">
        <v>1112</v>
      </c>
      <c r="O63" s="289" t="s">
        <v>147</v>
      </c>
      <c r="P63" s="404" t="s">
        <v>2</v>
      </c>
      <c r="Q63" s="219"/>
      <c r="R63" s="454" t="s">
        <v>1295</v>
      </c>
    </row>
    <row r="64" spans="1:18" ht="15" customHeight="1" thickTop="1" thickBot="1" x14ac:dyDescent="0.25">
      <c r="A64" s="14"/>
      <c r="B64" s="20" t="s">
        <v>193</v>
      </c>
      <c r="C64" s="330"/>
      <c r="D64" s="40">
        <f t="shared" ref="D64:I64" si="17">SUM(D52:D63)</f>
        <v>34</v>
      </c>
      <c r="E64" s="40">
        <f t="shared" si="17"/>
        <v>20</v>
      </c>
      <c r="F64" s="40">
        <f t="shared" si="17"/>
        <v>1294</v>
      </c>
      <c r="G64" s="333"/>
      <c r="H64" s="18" t="e">
        <f t="shared" si="3"/>
        <v>#DIV/0!</v>
      </c>
      <c r="I64" s="40">
        <f t="shared" si="17"/>
        <v>58.999999999999986</v>
      </c>
      <c r="K64" s="259">
        <v>53</v>
      </c>
      <c r="L64" s="399" t="s">
        <v>1113</v>
      </c>
      <c r="M64" s="399" t="s">
        <v>1114</v>
      </c>
      <c r="N64" s="402" t="s">
        <v>1115</v>
      </c>
      <c r="O64" s="167" t="s">
        <v>153</v>
      </c>
      <c r="P64" s="404" t="s">
        <v>152</v>
      </c>
      <c r="Q64" s="219"/>
      <c r="R64" s="339" t="s">
        <v>386</v>
      </c>
    </row>
    <row r="65" spans="1:18" ht="15" customHeight="1" thickTop="1" thickBot="1" x14ac:dyDescent="0.25">
      <c r="A65" s="8">
        <v>49</v>
      </c>
      <c r="B65" s="17" t="s">
        <v>140</v>
      </c>
      <c r="C65" s="331">
        <v>110</v>
      </c>
      <c r="D65" s="37">
        <f t="shared" ref="D65:D72" si="18">COUNTIF(P$11:P$10000,B65)</f>
        <v>3</v>
      </c>
      <c r="E65" s="36">
        <f t="shared" ref="E65:E72" si="19">COUNTIF(O$11:O$10000,B65)</f>
        <v>1</v>
      </c>
      <c r="F65" s="18">
        <f t="shared" si="2"/>
        <v>112</v>
      </c>
      <c r="G65" s="331">
        <v>4</v>
      </c>
      <c r="H65" s="18">
        <f t="shared" si="3"/>
        <v>28</v>
      </c>
      <c r="I65" s="18">
        <f t="shared" si="4"/>
        <v>20</v>
      </c>
      <c r="K65" s="259">
        <v>54</v>
      </c>
      <c r="L65" s="399" t="s">
        <v>487</v>
      </c>
      <c r="M65" s="399" t="s">
        <v>1116</v>
      </c>
      <c r="N65" s="402" t="s">
        <v>1117</v>
      </c>
      <c r="O65" s="403" t="s">
        <v>135</v>
      </c>
      <c r="P65" s="401" t="s">
        <v>178</v>
      </c>
      <c r="Q65" s="219"/>
      <c r="R65" s="339" t="s">
        <v>386</v>
      </c>
    </row>
    <row r="66" spans="1:18" ht="15" customHeight="1" thickTop="1" thickBot="1" x14ac:dyDescent="0.25">
      <c r="A66" s="8">
        <v>50</v>
      </c>
      <c r="B66" s="17" t="s">
        <v>139</v>
      </c>
      <c r="C66" s="331">
        <v>29</v>
      </c>
      <c r="D66" s="37">
        <f t="shared" si="18"/>
        <v>0</v>
      </c>
      <c r="E66" s="36">
        <f t="shared" si="19"/>
        <v>2</v>
      </c>
      <c r="F66" s="18">
        <f t="shared" si="2"/>
        <v>27</v>
      </c>
      <c r="G66" s="331">
        <v>1</v>
      </c>
      <c r="H66" s="18">
        <f t="shared" si="3"/>
        <v>27</v>
      </c>
      <c r="I66" s="18">
        <f t="shared" si="4"/>
        <v>6</v>
      </c>
      <c r="K66" s="259">
        <v>55</v>
      </c>
      <c r="L66" s="414" t="s">
        <v>1081</v>
      </c>
      <c r="M66" s="414" t="s">
        <v>1118</v>
      </c>
      <c r="N66" s="413" t="s">
        <v>1119</v>
      </c>
      <c r="O66" s="406" t="s">
        <v>1087</v>
      </c>
      <c r="P66" s="334" t="s">
        <v>62</v>
      </c>
      <c r="Q66" s="219"/>
      <c r="R66" s="339" t="s">
        <v>386</v>
      </c>
    </row>
    <row r="67" spans="1:18" ht="15" customHeight="1" thickTop="1" thickBot="1" x14ac:dyDescent="0.25">
      <c r="A67" s="14">
        <v>51</v>
      </c>
      <c r="B67" s="17" t="s">
        <v>138</v>
      </c>
      <c r="C67" s="331">
        <v>103</v>
      </c>
      <c r="D67" s="37">
        <f t="shared" si="18"/>
        <v>3</v>
      </c>
      <c r="E67" s="36">
        <f t="shared" si="19"/>
        <v>0</v>
      </c>
      <c r="F67" s="18">
        <f t="shared" si="2"/>
        <v>106</v>
      </c>
      <c r="G67" s="331">
        <v>4</v>
      </c>
      <c r="H67" s="18">
        <f t="shared" si="3"/>
        <v>26.5</v>
      </c>
      <c r="I67" s="18">
        <f t="shared" si="4"/>
        <v>26</v>
      </c>
      <c r="K67" s="259">
        <v>56</v>
      </c>
      <c r="L67" s="414" t="s">
        <v>299</v>
      </c>
      <c r="M67" s="414" t="s">
        <v>1120</v>
      </c>
      <c r="N67" s="413" t="s">
        <v>1121</v>
      </c>
      <c r="O67" s="334" t="s">
        <v>63</v>
      </c>
      <c r="P67" s="334" t="s">
        <v>62</v>
      </c>
      <c r="Q67" s="219"/>
      <c r="R67" s="339" t="s">
        <v>386</v>
      </c>
    </row>
    <row r="68" spans="1:18" ht="15" customHeight="1" thickTop="1" thickBot="1" x14ac:dyDescent="0.25">
      <c r="A68" s="14">
        <v>52</v>
      </c>
      <c r="B68" s="17" t="s">
        <v>137</v>
      </c>
      <c r="C68" s="331">
        <v>160</v>
      </c>
      <c r="D68" s="37">
        <f t="shared" si="18"/>
        <v>4</v>
      </c>
      <c r="E68" s="36">
        <f t="shared" si="19"/>
        <v>1</v>
      </c>
      <c r="F68" s="18">
        <f t="shared" si="2"/>
        <v>163</v>
      </c>
      <c r="G68" s="331">
        <v>5</v>
      </c>
      <c r="H68" s="18">
        <f t="shared" si="3"/>
        <v>32.6</v>
      </c>
      <c r="I68" s="18">
        <f t="shared" si="4"/>
        <v>1.9999999999999929</v>
      </c>
      <c r="K68" s="259">
        <v>57</v>
      </c>
      <c r="L68" s="414" t="s">
        <v>494</v>
      </c>
      <c r="M68" s="414" t="s">
        <v>1122</v>
      </c>
      <c r="N68" s="413" t="s">
        <v>1123</v>
      </c>
      <c r="O68" s="329" t="s">
        <v>145</v>
      </c>
      <c r="P68" s="334" t="s">
        <v>141</v>
      </c>
      <c r="Q68" s="219" t="s">
        <v>1285</v>
      </c>
      <c r="R68" s="329" t="s">
        <v>386</v>
      </c>
    </row>
    <row r="69" spans="1:18" ht="15" customHeight="1" thickTop="1" thickBot="1" x14ac:dyDescent="0.25">
      <c r="A69" s="154">
        <v>53</v>
      </c>
      <c r="B69" s="26" t="s">
        <v>3</v>
      </c>
      <c r="C69" s="331">
        <v>32</v>
      </c>
      <c r="D69" s="37">
        <f t="shared" si="18"/>
        <v>0</v>
      </c>
      <c r="E69" s="36">
        <f t="shared" si="19"/>
        <v>0</v>
      </c>
      <c r="F69" s="18">
        <f t="shared" si="2"/>
        <v>32</v>
      </c>
      <c r="G69" s="331">
        <v>1</v>
      </c>
      <c r="H69" s="18">
        <f t="shared" si="3"/>
        <v>32</v>
      </c>
      <c r="I69" s="18">
        <f t="shared" si="4"/>
        <v>1</v>
      </c>
      <c r="K69" s="259">
        <v>58</v>
      </c>
      <c r="L69" s="414" t="s">
        <v>258</v>
      </c>
      <c r="M69" s="414" t="s">
        <v>1124</v>
      </c>
      <c r="N69" s="413" t="s">
        <v>1125</v>
      </c>
      <c r="O69" s="429" t="s">
        <v>201</v>
      </c>
      <c r="P69" s="334" t="s">
        <v>128</v>
      </c>
      <c r="Q69" s="219"/>
      <c r="R69" s="329" t="s">
        <v>386</v>
      </c>
    </row>
    <row r="70" spans="1:18" ht="15" customHeight="1" thickTop="1" thickBot="1" x14ac:dyDescent="0.25">
      <c r="A70" s="14">
        <v>54</v>
      </c>
      <c r="B70" s="33" t="s">
        <v>136</v>
      </c>
      <c r="C70" s="331">
        <v>137</v>
      </c>
      <c r="D70" s="37">
        <f t="shared" si="18"/>
        <v>5</v>
      </c>
      <c r="E70" s="36">
        <f t="shared" si="19"/>
        <v>1</v>
      </c>
      <c r="F70" s="18">
        <f t="shared" si="2"/>
        <v>141</v>
      </c>
      <c r="G70" s="331">
        <v>5</v>
      </c>
      <c r="H70" s="18">
        <f t="shared" si="3"/>
        <v>28.2</v>
      </c>
      <c r="I70" s="18">
        <f t="shared" si="4"/>
        <v>24.000000000000004</v>
      </c>
      <c r="K70" s="259">
        <v>59</v>
      </c>
      <c r="L70" s="399" t="s">
        <v>494</v>
      </c>
      <c r="M70" s="399" t="s">
        <v>1126</v>
      </c>
      <c r="N70" s="400" t="s">
        <v>1127</v>
      </c>
      <c r="O70" s="334" t="s">
        <v>151</v>
      </c>
      <c r="P70" s="329" t="s">
        <v>148</v>
      </c>
      <c r="Q70" s="339"/>
      <c r="R70" s="437" t="s">
        <v>1280</v>
      </c>
    </row>
    <row r="71" spans="1:18" ht="15" customHeight="1" thickTop="1" thickBot="1" x14ac:dyDescent="0.25">
      <c r="A71" s="14">
        <v>55</v>
      </c>
      <c r="B71" s="34" t="s">
        <v>135</v>
      </c>
      <c r="C71" s="331">
        <v>63</v>
      </c>
      <c r="D71" s="37">
        <f t="shared" si="18"/>
        <v>1</v>
      </c>
      <c r="E71" s="36">
        <f t="shared" si="19"/>
        <v>1</v>
      </c>
      <c r="F71" s="18">
        <f t="shared" si="2"/>
        <v>63</v>
      </c>
      <c r="G71" s="331">
        <v>2</v>
      </c>
      <c r="H71" s="18">
        <f t="shared" si="3"/>
        <v>31.5</v>
      </c>
      <c r="I71" s="18">
        <f t="shared" si="4"/>
        <v>3</v>
      </c>
      <c r="K71" s="259">
        <v>60</v>
      </c>
      <c r="L71" s="399" t="s">
        <v>259</v>
      </c>
      <c r="M71" s="399" t="s">
        <v>1128</v>
      </c>
      <c r="N71" s="433" t="s">
        <v>1129</v>
      </c>
      <c r="O71" s="334" t="s">
        <v>120</v>
      </c>
      <c r="P71" s="221" t="s">
        <v>117</v>
      </c>
      <c r="Q71" s="339"/>
      <c r="R71" s="339" t="s">
        <v>386</v>
      </c>
    </row>
    <row r="72" spans="1:18" ht="15" customHeight="1" thickTop="1" thickBot="1" x14ac:dyDescent="0.25">
      <c r="A72" s="14">
        <v>56</v>
      </c>
      <c r="B72" s="35" t="s">
        <v>134</v>
      </c>
      <c r="C72" s="331">
        <v>60</v>
      </c>
      <c r="D72" s="37">
        <f t="shared" si="18"/>
        <v>3</v>
      </c>
      <c r="E72" s="36">
        <f t="shared" si="19"/>
        <v>0</v>
      </c>
      <c r="F72" s="18">
        <f t="shared" si="2"/>
        <v>63</v>
      </c>
      <c r="G72" s="331">
        <v>2</v>
      </c>
      <c r="H72" s="18">
        <f t="shared" si="3"/>
        <v>31.5</v>
      </c>
      <c r="I72" s="18">
        <f t="shared" si="4"/>
        <v>3</v>
      </c>
      <c r="K72" s="259">
        <v>61</v>
      </c>
      <c r="L72" s="399" t="s">
        <v>494</v>
      </c>
      <c r="M72" s="399" t="s">
        <v>1130</v>
      </c>
      <c r="N72" s="400" t="s">
        <v>1131</v>
      </c>
      <c r="O72" s="334" t="s">
        <v>9</v>
      </c>
      <c r="P72" s="334" t="s">
        <v>74</v>
      </c>
      <c r="Q72" s="339"/>
      <c r="R72" s="339" t="s">
        <v>386</v>
      </c>
    </row>
    <row r="73" spans="1:18" ht="15" customHeight="1" thickTop="1" x14ac:dyDescent="0.2">
      <c r="A73" s="14"/>
      <c r="B73" s="20" t="s">
        <v>193</v>
      </c>
      <c r="C73" s="348">
        <f>SUM(C65:C72)</f>
        <v>694</v>
      </c>
      <c r="D73" s="348">
        <f t="shared" ref="D73:I73" si="20">SUM(D65:D72)</f>
        <v>19</v>
      </c>
      <c r="E73" s="348">
        <f t="shared" si="20"/>
        <v>6</v>
      </c>
      <c r="F73" s="348">
        <f t="shared" si="20"/>
        <v>707</v>
      </c>
      <c r="G73" s="348">
        <f t="shared" si="20"/>
        <v>24</v>
      </c>
      <c r="H73" s="348">
        <f t="shared" si="20"/>
        <v>237.29999999999998</v>
      </c>
      <c r="I73" s="348">
        <f t="shared" si="20"/>
        <v>85</v>
      </c>
      <c r="K73" s="259">
        <v>62</v>
      </c>
      <c r="L73" s="399" t="s">
        <v>275</v>
      </c>
      <c r="M73" s="399" t="s">
        <v>1132</v>
      </c>
      <c r="N73" s="400" t="s">
        <v>1133</v>
      </c>
      <c r="O73" s="334" t="s">
        <v>94</v>
      </c>
      <c r="P73" s="334" t="s">
        <v>92</v>
      </c>
      <c r="Q73" s="339"/>
      <c r="R73" s="339" t="s">
        <v>386</v>
      </c>
    </row>
    <row r="74" spans="1:18" ht="15" customHeight="1" thickBot="1" x14ac:dyDescent="0.25">
      <c r="A74" s="8">
        <v>57</v>
      </c>
      <c r="B74" s="17" t="s">
        <v>133</v>
      </c>
      <c r="C74" s="331">
        <v>71</v>
      </c>
      <c r="D74" s="37">
        <f>COUNTIF(P$11:P$10000,B74)</f>
        <v>2</v>
      </c>
      <c r="E74" s="36">
        <f>COUNTIF(O$11:O$10000,B74)</f>
        <v>1</v>
      </c>
      <c r="F74" s="18">
        <f t="shared" si="2"/>
        <v>72</v>
      </c>
      <c r="G74" s="332">
        <v>3</v>
      </c>
      <c r="H74" s="18">
        <f t="shared" si="3"/>
        <v>24</v>
      </c>
      <c r="I74" s="18">
        <f t="shared" si="4"/>
        <v>27</v>
      </c>
      <c r="K74" s="259">
        <v>63</v>
      </c>
      <c r="L74" s="399" t="s">
        <v>494</v>
      </c>
      <c r="M74" s="399" t="s">
        <v>1186</v>
      </c>
      <c r="N74" s="402" t="s">
        <v>1187</v>
      </c>
      <c r="O74" s="329" t="s">
        <v>144</v>
      </c>
      <c r="P74" s="334" t="s">
        <v>150</v>
      </c>
      <c r="Q74" s="339"/>
      <c r="R74" s="339" t="s">
        <v>386</v>
      </c>
    </row>
    <row r="75" spans="1:18" ht="15" customHeight="1" thickTop="1" thickBot="1" x14ac:dyDescent="0.25">
      <c r="A75" s="8">
        <v>58</v>
      </c>
      <c r="B75" s="17" t="s">
        <v>132</v>
      </c>
      <c r="C75" s="331">
        <v>15</v>
      </c>
      <c r="D75" s="37">
        <f>COUNTIF(P$11:P$10000,B75)</f>
        <v>0</v>
      </c>
      <c r="E75" s="36">
        <f>COUNTIF(O$11:O$10000,B75)</f>
        <v>0</v>
      </c>
      <c r="F75" s="18">
        <f t="shared" si="2"/>
        <v>15</v>
      </c>
      <c r="G75" s="332">
        <v>1</v>
      </c>
      <c r="H75" s="18">
        <f t="shared" si="3"/>
        <v>15</v>
      </c>
      <c r="I75" s="18">
        <f t="shared" si="4"/>
        <v>18</v>
      </c>
      <c r="K75" s="259">
        <v>64</v>
      </c>
      <c r="L75" s="414" t="s">
        <v>494</v>
      </c>
      <c r="M75" s="414" t="s">
        <v>1188</v>
      </c>
      <c r="N75" s="413" t="s">
        <v>1189</v>
      </c>
      <c r="O75" s="329" t="s">
        <v>147</v>
      </c>
      <c r="P75" s="329" t="s">
        <v>144</v>
      </c>
      <c r="Q75" s="339"/>
      <c r="R75" s="339" t="s">
        <v>386</v>
      </c>
    </row>
    <row r="76" spans="1:18" ht="15" customHeight="1" thickTop="1" thickBot="1" x14ac:dyDescent="0.25">
      <c r="A76" s="8">
        <v>59</v>
      </c>
      <c r="B76" s="17" t="s">
        <v>131</v>
      </c>
      <c r="C76" s="331">
        <v>38</v>
      </c>
      <c r="D76" s="37">
        <f>COUNTIF(P$11:P$10000,B76)</f>
        <v>0</v>
      </c>
      <c r="E76" s="36">
        <f>COUNTIF(O$11:O$10000,B76)</f>
        <v>0</v>
      </c>
      <c r="F76" s="18">
        <f t="shared" si="2"/>
        <v>38</v>
      </c>
      <c r="G76" s="332">
        <v>2</v>
      </c>
      <c r="H76" s="18">
        <f t="shared" si="3"/>
        <v>19</v>
      </c>
      <c r="I76" s="18">
        <f t="shared" si="4"/>
        <v>28</v>
      </c>
      <c r="K76" s="259">
        <v>65</v>
      </c>
      <c r="L76" s="414" t="s">
        <v>677</v>
      </c>
      <c r="M76" s="414" t="s">
        <v>1190</v>
      </c>
      <c r="N76" s="413" t="s">
        <v>1191</v>
      </c>
      <c r="O76" s="406" t="s">
        <v>1181</v>
      </c>
      <c r="P76" s="334" t="s">
        <v>178</v>
      </c>
      <c r="Q76" s="339"/>
      <c r="R76" s="339" t="s">
        <v>386</v>
      </c>
    </row>
    <row r="77" spans="1:18" ht="15" customHeight="1" thickTop="1" x14ac:dyDescent="0.2">
      <c r="A77" s="14"/>
      <c r="B77" s="20" t="s">
        <v>193</v>
      </c>
      <c r="C77" s="348">
        <f>SUM(C74:C76)</f>
        <v>124</v>
      </c>
      <c r="D77" s="348">
        <f t="shared" ref="D77:I77" si="21">SUM(D74:D76)</f>
        <v>2</v>
      </c>
      <c r="E77" s="348">
        <f t="shared" si="21"/>
        <v>1</v>
      </c>
      <c r="F77" s="348">
        <f t="shared" si="21"/>
        <v>125</v>
      </c>
      <c r="G77" s="348">
        <f t="shared" si="21"/>
        <v>6</v>
      </c>
      <c r="H77" s="348">
        <f t="shared" si="21"/>
        <v>58</v>
      </c>
      <c r="I77" s="348">
        <f t="shared" si="21"/>
        <v>73</v>
      </c>
      <c r="K77" s="259">
        <v>66</v>
      </c>
      <c r="L77" s="414" t="s">
        <v>487</v>
      </c>
      <c r="M77" s="414" t="s">
        <v>1192</v>
      </c>
      <c r="N77" s="413" t="s">
        <v>1193</v>
      </c>
      <c r="O77" s="334" t="s">
        <v>176</v>
      </c>
      <c r="P77" s="334" t="s">
        <v>177</v>
      </c>
      <c r="Q77" s="329"/>
      <c r="R77" s="339" t="s">
        <v>386</v>
      </c>
    </row>
    <row r="78" spans="1:18" ht="15" customHeight="1" thickBot="1" x14ac:dyDescent="0.25">
      <c r="A78" s="154">
        <v>60</v>
      </c>
      <c r="B78" s="17" t="s">
        <v>130</v>
      </c>
      <c r="C78" s="331">
        <v>60</v>
      </c>
      <c r="D78" s="37">
        <f t="shared" ref="D78:D86" si="22">COUNTIF(P$11:P$10000,B78)</f>
        <v>2</v>
      </c>
      <c r="E78" s="36">
        <f t="shared" ref="E78:E86" si="23">COUNTIF(O$11:O$10000,B78)</f>
        <v>3</v>
      </c>
      <c r="F78" s="18">
        <f t="shared" ref="F78:F140" si="24">SUM(C78+D78-E78)</f>
        <v>59</v>
      </c>
      <c r="G78" s="331">
        <v>2</v>
      </c>
      <c r="H78" s="18">
        <f t="shared" ref="H78:H140" si="25">F78/G78</f>
        <v>29.5</v>
      </c>
      <c r="I78" s="18">
        <f t="shared" ref="I78:I140" si="26">(33-H78)*G78</f>
        <v>7</v>
      </c>
      <c r="K78" s="259">
        <v>67</v>
      </c>
      <c r="L78" s="414" t="s">
        <v>487</v>
      </c>
      <c r="M78" s="414" t="s">
        <v>1194</v>
      </c>
      <c r="N78" s="413" t="s">
        <v>1195</v>
      </c>
      <c r="O78" s="334" t="s">
        <v>7</v>
      </c>
      <c r="P78" s="329" t="s">
        <v>142</v>
      </c>
      <c r="Q78" s="329"/>
      <c r="R78" s="329" t="s">
        <v>386</v>
      </c>
    </row>
    <row r="79" spans="1:18" ht="15" customHeight="1" thickTop="1" thickBot="1" x14ac:dyDescent="0.25">
      <c r="A79" s="154">
        <v>61</v>
      </c>
      <c r="B79" s="17" t="s">
        <v>129</v>
      </c>
      <c r="C79" s="331">
        <v>58</v>
      </c>
      <c r="D79" s="37">
        <f t="shared" si="22"/>
        <v>0</v>
      </c>
      <c r="E79" s="36">
        <f t="shared" si="23"/>
        <v>1</v>
      </c>
      <c r="F79" s="18">
        <f t="shared" si="24"/>
        <v>57</v>
      </c>
      <c r="G79" s="331">
        <v>2</v>
      </c>
      <c r="H79" s="18">
        <f t="shared" si="25"/>
        <v>28.5</v>
      </c>
      <c r="I79" s="18">
        <f t="shared" si="26"/>
        <v>9</v>
      </c>
      <c r="K79" s="259">
        <v>68</v>
      </c>
      <c r="L79" s="414" t="s">
        <v>677</v>
      </c>
      <c r="M79" s="414" t="s">
        <v>1196</v>
      </c>
      <c r="N79" s="413" t="s">
        <v>1197</v>
      </c>
      <c r="O79" s="447" t="s">
        <v>1198</v>
      </c>
      <c r="P79" s="336" t="s">
        <v>160</v>
      </c>
      <c r="Q79" s="329"/>
      <c r="R79" s="329" t="s">
        <v>386</v>
      </c>
    </row>
    <row r="80" spans="1:18" ht="15" customHeight="1" thickTop="1" thickBot="1" x14ac:dyDescent="0.25">
      <c r="A80" s="152">
        <v>62</v>
      </c>
      <c r="B80" s="17" t="s">
        <v>128</v>
      </c>
      <c r="C80" s="331">
        <v>139</v>
      </c>
      <c r="D80" s="37">
        <f t="shared" si="22"/>
        <v>2</v>
      </c>
      <c r="E80" s="36">
        <f t="shared" si="23"/>
        <v>3</v>
      </c>
      <c r="F80" s="18">
        <f t="shared" si="24"/>
        <v>138</v>
      </c>
      <c r="G80" s="331">
        <v>5</v>
      </c>
      <c r="H80" s="18">
        <f t="shared" si="25"/>
        <v>27.6</v>
      </c>
      <c r="I80" s="18">
        <f t="shared" si="26"/>
        <v>26.999999999999993</v>
      </c>
      <c r="K80" s="259">
        <v>69</v>
      </c>
      <c r="L80" s="399" t="s">
        <v>275</v>
      </c>
      <c r="M80" s="399" t="s">
        <v>1199</v>
      </c>
      <c r="N80" s="400" t="s">
        <v>1200</v>
      </c>
      <c r="O80" s="334" t="s">
        <v>96</v>
      </c>
      <c r="P80" s="334" t="s">
        <v>94</v>
      </c>
      <c r="Q80" s="329"/>
      <c r="R80" s="329" t="s">
        <v>386</v>
      </c>
    </row>
    <row r="81" spans="1:18" ht="15" customHeight="1" thickTop="1" thickBot="1" x14ac:dyDescent="0.25">
      <c r="A81" s="8">
        <v>63</v>
      </c>
      <c r="B81" s="17" t="s">
        <v>127</v>
      </c>
      <c r="C81" s="331">
        <v>120</v>
      </c>
      <c r="D81" s="37">
        <f t="shared" si="22"/>
        <v>0</v>
      </c>
      <c r="E81" s="36">
        <f t="shared" si="23"/>
        <v>0</v>
      </c>
      <c r="F81" s="18">
        <f t="shared" si="24"/>
        <v>120</v>
      </c>
      <c r="G81" s="331">
        <v>4</v>
      </c>
      <c r="H81" s="18">
        <f t="shared" si="25"/>
        <v>30</v>
      </c>
      <c r="I81" s="18">
        <f t="shared" si="26"/>
        <v>12</v>
      </c>
      <c r="K81" s="259">
        <v>70</v>
      </c>
      <c r="L81" s="399" t="s">
        <v>494</v>
      </c>
      <c r="M81" s="399" t="s">
        <v>1201</v>
      </c>
      <c r="N81" s="400" t="s">
        <v>1202</v>
      </c>
      <c r="O81" s="167" t="s">
        <v>2</v>
      </c>
      <c r="P81" s="329" t="s">
        <v>147</v>
      </c>
      <c r="Q81" s="329"/>
      <c r="R81" s="437" t="s">
        <v>1297</v>
      </c>
    </row>
    <row r="82" spans="1:18" ht="15" customHeight="1" thickTop="1" thickBot="1" x14ac:dyDescent="0.25">
      <c r="A82" s="8">
        <v>64</v>
      </c>
      <c r="B82" s="17" t="s">
        <v>126</v>
      </c>
      <c r="C82" s="331">
        <v>19</v>
      </c>
      <c r="D82" s="37">
        <f t="shared" si="22"/>
        <v>0</v>
      </c>
      <c r="E82" s="36">
        <f t="shared" si="23"/>
        <v>0</v>
      </c>
      <c r="F82" s="18">
        <f t="shared" si="24"/>
        <v>19</v>
      </c>
      <c r="G82" s="331">
        <v>1</v>
      </c>
      <c r="H82" s="18">
        <f t="shared" si="25"/>
        <v>19</v>
      </c>
      <c r="I82" s="18">
        <f t="shared" si="26"/>
        <v>14</v>
      </c>
      <c r="K82" s="259">
        <v>71</v>
      </c>
      <c r="L82" s="399" t="s">
        <v>487</v>
      </c>
      <c r="M82" s="399" t="s">
        <v>1203</v>
      </c>
      <c r="N82" s="433" t="s">
        <v>1204</v>
      </c>
      <c r="O82" s="334" t="s">
        <v>7</v>
      </c>
      <c r="P82" s="329" t="s">
        <v>145</v>
      </c>
      <c r="Q82" s="329"/>
      <c r="R82" s="329" t="s">
        <v>386</v>
      </c>
    </row>
    <row r="83" spans="1:18" ht="15" customHeight="1" thickTop="1" thickBot="1" x14ac:dyDescent="0.35">
      <c r="A83" s="152">
        <v>65</v>
      </c>
      <c r="B83" s="17" t="s">
        <v>125</v>
      </c>
      <c r="C83" s="331">
        <v>137</v>
      </c>
      <c r="D83" s="37">
        <f t="shared" si="22"/>
        <v>4</v>
      </c>
      <c r="E83" s="36">
        <f t="shared" si="23"/>
        <v>2</v>
      </c>
      <c r="F83" s="18">
        <f t="shared" si="24"/>
        <v>139</v>
      </c>
      <c r="G83" s="331">
        <v>5</v>
      </c>
      <c r="H83" s="18">
        <f t="shared" si="25"/>
        <v>27.8</v>
      </c>
      <c r="I83" s="18">
        <f t="shared" si="26"/>
        <v>25.999999999999996</v>
      </c>
      <c r="K83" s="259">
        <v>72</v>
      </c>
      <c r="L83" s="334" t="s">
        <v>257</v>
      </c>
      <c r="M83" s="219" t="s">
        <v>2540</v>
      </c>
      <c r="N83" s="498" t="s">
        <v>2541</v>
      </c>
      <c r="O83" s="139" t="s">
        <v>2542</v>
      </c>
      <c r="P83" s="17" t="s">
        <v>133</v>
      </c>
      <c r="Q83" s="329"/>
      <c r="R83" s="457" t="s">
        <v>386</v>
      </c>
    </row>
    <row r="84" spans="1:18" ht="15" customHeight="1" thickTop="1" thickBot="1" x14ac:dyDescent="0.25">
      <c r="A84" s="154">
        <v>66</v>
      </c>
      <c r="B84" s="17" t="s">
        <v>124</v>
      </c>
      <c r="C84" s="331">
        <v>18</v>
      </c>
      <c r="D84" s="37">
        <f t="shared" si="22"/>
        <v>1</v>
      </c>
      <c r="E84" s="36">
        <f t="shared" si="23"/>
        <v>0</v>
      </c>
      <c r="F84" s="18">
        <f t="shared" si="24"/>
        <v>19</v>
      </c>
      <c r="G84" s="331">
        <v>1</v>
      </c>
      <c r="H84" s="18">
        <f t="shared" si="25"/>
        <v>19</v>
      </c>
      <c r="I84" s="18">
        <f t="shared" si="26"/>
        <v>14</v>
      </c>
      <c r="K84" s="259">
        <v>73</v>
      </c>
      <c r="L84" s="399" t="s">
        <v>487</v>
      </c>
      <c r="M84" s="399" t="s">
        <v>1207</v>
      </c>
      <c r="N84" s="402" t="s">
        <v>1208</v>
      </c>
      <c r="O84" s="334" t="s">
        <v>170</v>
      </c>
      <c r="P84" s="167" t="s">
        <v>134</v>
      </c>
      <c r="Q84" s="329"/>
      <c r="R84" s="329" t="s">
        <v>386</v>
      </c>
    </row>
    <row r="85" spans="1:18" ht="15" customHeight="1" thickTop="1" thickBot="1" x14ac:dyDescent="0.25">
      <c r="A85" s="8">
        <v>67</v>
      </c>
      <c r="B85" s="17" t="s">
        <v>123</v>
      </c>
      <c r="C85" s="331">
        <v>59</v>
      </c>
      <c r="D85" s="37">
        <f t="shared" si="22"/>
        <v>1</v>
      </c>
      <c r="E85" s="36">
        <f t="shared" si="23"/>
        <v>1</v>
      </c>
      <c r="F85" s="18">
        <f t="shared" si="24"/>
        <v>59</v>
      </c>
      <c r="G85" s="331">
        <v>2</v>
      </c>
      <c r="H85" s="18">
        <f t="shared" si="25"/>
        <v>29.5</v>
      </c>
      <c r="I85" s="18">
        <f t="shared" si="26"/>
        <v>7</v>
      </c>
      <c r="K85" s="259">
        <v>74</v>
      </c>
      <c r="L85" s="414" t="s">
        <v>494</v>
      </c>
      <c r="M85" s="414" t="s">
        <v>686</v>
      </c>
      <c r="N85" s="413" t="s">
        <v>687</v>
      </c>
      <c r="O85" s="329" t="s">
        <v>146</v>
      </c>
      <c r="P85" s="334" t="s">
        <v>141</v>
      </c>
      <c r="Q85" s="339"/>
      <c r="R85" s="454" t="s">
        <v>863</v>
      </c>
    </row>
    <row r="86" spans="1:18" ht="15" customHeight="1" thickTop="1" thickBot="1" x14ac:dyDescent="0.25">
      <c r="A86" s="8">
        <v>68</v>
      </c>
      <c r="B86" s="48" t="s">
        <v>122</v>
      </c>
      <c r="C86" s="331">
        <v>36</v>
      </c>
      <c r="D86" s="37">
        <f t="shared" si="22"/>
        <v>1</v>
      </c>
      <c r="E86" s="36">
        <f t="shared" si="23"/>
        <v>1</v>
      </c>
      <c r="F86" s="18">
        <f t="shared" si="24"/>
        <v>36</v>
      </c>
      <c r="G86" s="331">
        <v>2</v>
      </c>
      <c r="H86" s="18">
        <f t="shared" si="25"/>
        <v>18</v>
      </c>
      <c r="I86" s="18">
        <f t="shared" si="26"/>
        <v>30</v>
      </c>
      <c r="K86" s="259">
        <v>75</v>
      </c>
      <c r="L86" s="399" t="s">
        <v>494</v>
      </c>
      <c r="M86" s="399" t="s">
        <v>623</v>
      </c>
      <c r="N86" s="402" t="s">
        <v>624</v>
      </c>
      <c r="O86" s="334" t="s">
        <v>625</v>
      </c>
      <c r="P86" s="334" t="s">
        <v>141</v>
      </c>
      <c r="Q86" s="339"/>
      <c r="R86" s="454" t="s">
        <v>863</v>
      </c>
    </row>
    <row r="87" spans="1:18" ht="15" customHeight="1" thickTop="1" x14ac:dyDescent="0.2">
      <c r="A87" s="22"/>
      <c r="B87" s="172" t="s">
        <v>193</v>
      </c>
      <c r="C87" s="348">
        <f>SUM(C78:C86)</f>
        <v>646</v>
      </c>
      <c r="D87" s="348">
        <f t="shared" ref="D87:I87" si="27">SUM(D78:D86)</f>
        <v>11</v>
      </c>
      <c r="E87" s="348">
        <f t="shared" si="27"/>
        <v>11</v>
      </c>
      <c r="F87" s="348">
        <f t="shared" si="27"/>
        <v>646</v>
      </c>
      <c r="G87" s="348">
        <f t="shared" si="27"/>
        <v>24</v>
      </c>
      <c r="H87" s="348">
        <f t="shared" si="27"/>
        <v>228.9</v>
      </c>
      <c r="I87" s="348">
        <f t="shared" si="27"/>
        <v>146</v>
      </c>
      <c r="K87" s="259">
        <v>76</v>
      </c>
      <c r="L87" s="399" t="s">
        <v>2116</v>
      </c>
      <c r="M87" s="399" t="s">
        <v>2151</v>
      </c>
      <c r="N87" s="402" t="s">
        <v>2152</v>
      </c>
      <c r="O87" s="334" t="s">
        <v>177</v>
      </c>
      <c r="P87" s="404" t="s">
        <v>152</v>
      </c>
      <c r="Q87" s="329"/>
      <c r="R87" s="329" t="s">
        <v>386</v>
      </c>
    </row>
    <row r="88" spans="1:18" ht="15" customHeight="1" thickBot="1" x14ac:dyDescent="0.25">
      <c r="A88" s="8">
        <v>69</v>
      </c>
      <c r="B88" s="71" t="s">
        <v>121</v>
      </c>
      <c r="C88" s="331">
        <v>174</v>
      </c>
      <c r="D88" s="37">
        <f t="shared" ref="D88:D105" si="28">COUNTIF(P$11:P$10000,B88)</f>
        <v>1</v>
      </c>
      <c r="E88" s="36">
        <f t="shared" ref="E88:E105" si="29">COUNTIF(O$11:O$10000,B88)</f>
        <v>0</v>
      </c>
      <c r="F88" s="18">
        <f t="shared" si="24"/>
        <v>175</v>
      </c>
      <c r="G88" s="331">
        <v>6</v>
      </c>
      <c r="H88" s="18">
        <f t="shared" si="25"/>
        <v>29.166666666666668</v>
      </c>
      <c r="I88" s="18">
        <f t="shared" si="26"/>
        <v>22.999999999999993</v>
      </c>
      <c r="K88" s="259">
        <v>77</v>
      </c>
      <c r="L88" s="399" t="s">
        <v>2116</v>
      </c>
      <c r="M88" s="399" t="s">
        <v>2153</v>
      </c>
      <c r="N88" s="402" t="s">
        <v>2154</v>
      </c>
      <c r="O88" s="406" t="s">
        <v>2155</v>
      </c>
      <c r="P88" s="404" t="s">
        <v>152</v>
      </c>
      <c r="Q88" s="329"/>
      <c r="R88" s="509" t="s">
        <v>153</v>
      </c>
    </row>
    <row r="89" spans="1:18" ht="15" customHeight="1" thickTop="1" thickBot="1" x14ac:dyDescent="0.25">
      <c r="A89" s="8">
        <v>70</v>
      </c>
      <c r="B89" s="17" t="s">
        <v>120</v>
      </c>
      <c r="C89" s="331">
        <v>185</v>
      </c>
      <c r="D89" s="37">
        <f t="shared" si="28"/>
        <v>0</v>
      </c>
      <c r="E89" s="36">
        <f t="shared" si="29"/>
        <v>3</v>
      </c>
      <c r="F89" s="18">
        <f t="shared" si="24"/>
        <v>182</v>
      </c>
      <c r="G89" s="331">
        <v>6</v>
      </c>
      <c r="H89" s="18">
        <f t="shared" si="25"/>
        <v>30.333333333333332</v>
      </c>
      <c r="I89" s="18">
        <f t="shared" si="26"/>
        <v>16.000000000000007</v>
      </c>
      <c r="K89" s="259">
        <v>78</v>
      </c>
      <c r="L89" s="414" t="s">
        <v>634</v>
      </c>
      <c r="M89" s="414" t="s">
        <v>1262</v>
      </c>
      <c r="N89" s="413" t="s">
        <v>1263</v>
      </c>
      <c r="O89" s="406" t="s">
        <v>1264</v>
      </c>
      <c r="P89" s="167" t="s">
        <v>365</v>
      </c>
      <c r="Q89" s="329"/>
      <c r="R89" s="329" t="s">
        <v>386</v>
      </c>
    </row>
    <row r="90" spans="1:18" ht="15" customHeight="1" thickTop="1" thickBot="1" x14ac:dyDescent="0.25">
      <c r="A90" s="8">
        <v>71</v>
      </c>
      <c r="B90" s="17" t="s">
        <v>119</v>
      </c>
      <c r="C90" s="331">
        <v>84</v>
      </c>
      <c r="D90" s="37">
        <f t="shared" si="28"/>
        <v>0</v>
      </c>
      <c r="E90" s="36">
        <f t="shared" si="29"/>
        <v>1</v>
      </c>
      <c r="F90" s="18">
        <f t="shared" si="24"/>
        <v>83</v>
      </c>
      <c r="G90" s="331">
        <v>3</v>
      </c>
      <c r="H90" s="18">
        <f t="shared" si="25"/>
        <v>27.666666666666668</v>
      </c>
      <c r="I90" s="18">
        <f t="shared" si="26"/>
        <v>15.999999999999996</v>
      </c>
      <c r="K90" s="259">
        <v>79</v>
      </c>
      <c r="L90" s="399" t="s">
        <v>255</v>
      </c>
      <c r="M90" s="399" t="s">
        <v>1536</v>
      </c>
      <c r="N90" s="402" t="s">
        <v>1537</v>
      </c>
      <c r="O90" s="407" t="s">
        <v>803</v>
      </c>
      <c r="P90" s="410" t="s">
        <v>136</v>
      </c>
      <c r="Q90" s="399" t="s">
        <v>792</v>
      </c>
      <c r="R90" s="329" t="s">
        <v>386</v>
      </c>
    </row>
    <row r="91" spans="1:18" ht="15" customHeight="1" thickTop="1" thickBot="1" x14ac:dyDescent="0.25">
      <c r="A91" s="8">
        <v>72</v>
      </c>
      <c r="B91" s="17" t="s">
        <v>118</v>
      </c>
      <c r="C91" s="331">
        <v>78</v>
      </c>
      <c r="D91" s="37">
        <f t="shared" si="28"/>
        <v>0</v>
      </c>
      <c r="E91" s="36">
        <f t="shared" si="29"/>
        <v>1</v>
      </c>
      <c r="F91" s="18">
        <f t="shared" si="24"/>
        <v>77</v>
      </c>
      <c r="G91" s="331">
        <v>3</v>
      </c>
      <c r="H91" s="18">
        <f t="shared" si="25"/>
        <v>25.666666666666668</v>
      </c>
      <c r="I91" s="18">
        <f t="shared" si="26"/>
        <v>21.999999999999996</v>
      </c>
      <c r="K91" s="259">
        <v>80</v>
      </c>
      <c r="L91" s="399" t="s">
        <v>259</v>
      </c>
      <c r="M91" s="399" t="s">
        <v>1265</v>
      </c>
      <c r="N91" s="433" t="s">
        <v>1266</v>
      </c>
      <c r="O91" s="334" t="s">
        <v>116</v>
      </c>
      <c r="P91" s="221" t="s">
        <v>117</v>
      </c>
      <c r="Q91" s="329"/>
      <c r="R91" s="329" t="s">
        <v>386</v>
      </c>
    </row>
    <row r="92" spans="1:18" ht="15" customHeight="1" thickTop="1" thickBot="1" x14ac:dyDescent="0.25">
      <c r="A92" s="152">
        <v>73</v>
      </c>
      <c r="B92" s="34" t="s">
        <v>117</v>
      </c>
      <c r="C92" s="331">
        <v>184</v>
      </c>
      <c r="D92" s="37">
        <f t="shared" si="28"/>
        <v>5</v>
      </c>
      <c r="E92" s="36">
        <f t="shared" si="29"/>
        <v>0</v>
      </c>
      <c r="F92" s="18">
        <f t="shared" si="24"/>
        <v>189</v>
      </c>
      <c r="G92" s="331">
        <v>5</v>
      </c>
      <c r="H92" s="18">
        <f t="shared" si="25"/>
        <v>37.799999999999997</v>
      </c>
      <c r="I92" s="18">
        <f t="shared" si="26"/>
        <v>-23.999999999999986</v>
      </c>
      <c r="K92" s="259">
        <v>81</v>
      </c>
      <c r="L92" s="399" t="s">
        <v>299</v>
      </c>
      <c r="M92" s="399" t="s">
        <v>1267</v>
      </c>
      <c r="N92" s="400" t="s">
        <v>1268</v>
      </c>
      <c r="O92" s="334" t="s">
        <v>71</v>
      </c>
      <c r="P92" s="334" t="s">
        <v>69</v>
      </c>
      <c r="Q92" s="329"/>
      <c r="R92" s="329" t="s">
        <v>386</v>
      </c>
    </row>
    <row r="93" spans="1:18" ht="15" customHeight="1" thickTop="1" thickBot="1" x14ac:dyDescent="0.25">
      <c r="A93" s="8">
        <v>74</v>
      </c>
      <c r="B93" s="17" t="s">
        <v>116</v>
      </c>
      <c r="C93" s="331">
        <v>82</v>
      </c>
      <c r="D93" s="37">
        <f t="shared" si="28"/>
        <v>2</v>
      </c>
      <c r="E93" s="36">
        <f t="shared" si="29"/>
        <v>2</v>
      </c>
      <c r="F93" s="18">
        <f t="shared" si="24"/>
        <v>82</v>
      </c>
      <c r="G93" s="331">
        <v>3</v>
      </c>
      <c r="H93" s="18">
        <f t="shared" si="25"/>
        <v>27.333333333333332</v>
      </c>
      <c r="I93" s="18">
        <f t="shared" si="26"/>
        <v>17.000000000000004</v>
      </c>
      <c r="K93" s="259">
        <v>82</v>
      </c>
      <c r="L93" s="400" t="s">
        <v>634</v>
      </c>
      <c r="M93" s="400" t="s">
        <v>1291</v>
      </c>
      <c r="N93" s="400" t="s">
        <v>1292</v>
      </c>
      <c r="O93" s="403" t="s">
        <v>187</v>
      </c>
      <c r="P93" s="404" t="s">
        <v>152</v>
      </c>
      <c r="Q93" s="329"/>
      <c r="R93" s="329" t="s">
        <v>386</v>
      </c>
    </row>
    <row r="94" spans="1:18" ht="15" customHeight="1" thickTop="1" thickBot="1" x14ac:dyDescent="0.25">
      <c r="A94" s="8">
        <v>75</v>
      </c>
      <c r="B94" s="17" t="s">
        <v>115</v>
      </c>
      <c r="C94" s="331">
        <v>36</v>
      </c>
      <c r="D94" s="37">
        <f t="shared" si="28"/>
        <v>0</v>
      </c>
      <c r="E94" s="36">
        <f t="shared" si="29"/>
        <v>0</v>
      </c>
      <c r="F94" s="18">
        <f t="shared" si="24"/>
        <v>36</v>
      </c>
      <c r="G94" s="331">
        <v>1</v>
      </c>
      <c r="H94" s="18">
        <f t="shared" si="25"/>
        <v>36</v>
      </c>
      <c r="I94" s="18">
        <f t="shared" si="26"/>
        <v>-3</v>
      </c>
      <c r="K94" s="259">
        <v>83</v>
      </c>
      <c r="L94" s="414" t="s">
        <v>275</v>
      </c>
      <c r="M94" s="414" t="s">
        <v>1380</v>
      </c>
      <c r="N94" s="413" t="s">
        <v>1381</v>
      </c>
      <c r="O94" s="334" t="s">
        <v>92</v>
      </c>
      <c r="P94" s="334" t="s">
        <v>95</v>
      </c>
      <c r="Q94" s="414"/>
      <c r="R94" s="329" t="s">
        <v>386</v>
      </c>
    </row>
    <row r="95" spans="1:18" ht="15" customHeight="1" thickTop="1" thickBot="1" x14ac:dyDescent="0.25">
      <c r="A95" s="8">
        <v>76</v>
      </c>
      <c r="B95" s="33" t="s">
        <v>114</v>
      </c>
      <c r="C95" s="331">
        <v>86</v>
      </c>
      <c r="D95" s="37">
        <f t="shared" si="28"/>
        <v>2</v>
      </c>
      <c r="E95" s="36">
        <f t="shared" si="29"/>
        <v>0</v>
      </c>
      <c r="F95" s="18">
        <f t="shared" si="24"/>
        <v>88</v>
      </c>
      <c r="G95" s="331">
        <v>3</v>
      </c>
      <c r="H95" s="18">
        <f t="shared" si="25"/>
        <v>29.333333333333332</v>
      </c>
      <c r="I95" s="18">
        <f t="shared" si="26"/>
        <v>11.000000000000004</v>
      </c>
      <c r="K95" s="259">
        <v>84</v>
      </c>
      <c r="L95" s="414" t="s">
        <v>275</v>
      </c>
      <c r="M95" s="414" t="s">
        <v>1382</v>
      </c>
      <c r="N95" s="413" t="s">
        <v>1383</v>
      </c>
      <c r="O95" s="334" t="s">
        <v>96</v>
      </c>
      <c r="P95" s="334" t="s">
        <v>95</v>
      </c>
      <c r="Q95" s="414"/>
      <c r="R95" s="329" t="s">
        <v>386</v>
      </c>
    </row>
    <row r="96" spans="1:18" ht="15" customHeight="1" thickTop="1" thickBot="1" x14ac:dyDescent="0.25">
      <c r="A96" s="8">
        <v>77</v>
      </c>
      <c r="B96" s="17" t="s">
        <v>113</v>
      </c>
      <c r="C96" s="331">
        <v>32</v>
      </c>
      <c r="D96" s="37">
        <f t="shared" si="28"/>
        <v>1</v>
      </c>
      <c r="E96" s="36">
        <f t="shared" si="29"/>
        <v>0</v>
      </c>
      <c r="F96" s="18">
        <f t="shared" si="24"/>
        <v>33</v>
      </c>
      <c r="G96" s="331">
        <v>1</v>
      </c>
      <c r="H96" s="18">
        <f t="shared" si="25"/>
        <v>33</v>
      </c>
      <c r="I96" s="18">
        <f t="shared" si="26"/>
        <v>0</v>
      </c>
      <c r="K96" s="259">
        <v>85</v>
      </c>
      <c r="L96" s="414" t="s">
        <v>299</v>
      </c>
      <c r="M96" s="414" t="s">
        <v>1384</v>
      </c>
      <c r="N96" s="413" t="s">
        <v>1385</v>
      </c>
      <c r="O96" s="334" t="s">
        <v>70</v>
      </c>
      <c r="P96" s="334" t="s">
        <v>59</v>
      </c>
      <c r="Q96" s="414"/>
      <c r="R96" s="329" t="s">
        <v>386</v>
      </c>
    </row>
    <row r="97" spans="1:18" ht="15" customHeight="1" thickTop="1" thickBot="1" x14ac:dyDescent="0.25">
      <c r="A97" s="8">
        <v>78</v>
      </c>
      <c r="B97" s="17" t="s">
        <v>112</v>
      </c>
      <c r="C97" s="331">
        <v>25</v>
      </c>
      <c r="D97" s="37">
        <f t="shared" si="28"/>
        <v>0</v>
      </c>
      <c r="E97" s="36">
        <f t="shared" si="29"/>
        <v>0</v>
      </c>
      <c r="F97" s="18">
        <f t="shared" si="24"/>
        <v>25</v>
      </c>
      <c r="G97" s="331">
        <v>1</v>
      </c>
      <c r="H97" s="18">
        <f t="shared" si="25"/>
        <v>25</v>
      </c>
      <c r="I97" s="18">
        <f t="shared" si="26"/>
        <v>8</v>
      </c>
      <c r="K97" s="259">
        <v>86</v>
      </c>
      <c r="L97" s="414" t="s">
        <v>275</v>
      </c>
      <c r="M97" s="414" t="s">
        <v>1386</v>
      </c>
      <c r="N97" s="413" t="s">
        <v>1387</v>
      </c>
      <c r="O97" s="334" t="s">
        <v>95</v>
      </c>
      <c r="P97" s="167" t="s">
        <v>93</v>
      </c>
      <c r="Q97" s="414" t="s">
        <v>1321</v>
      </c>
      <c r="R97" s="329" t="s">
        <v>386</v>
      </c>
    </row>
    <row r="98" spans="1:18" ht="15" customHeight="1" thickTop="1" thickBot="1" x14ac:dyDescent="0.25">
      <c r="A98" s="8">
        <v>79</v>
      </c>
      <c r="B98" s="17" t="s">
        <v>111</v>
      </c>
      <c r="C98" s="331">
        <v>30</v>
      </c>
      <c r="D98" s="37">
        <f t="shared" si="28"/>
        <v>0</v>
      </c>
      <c r="E98" s="36">
        <f t="shared" si="29"/>
        <v>1</v>
      </c>
      <c r="F98" s="18">
        <f t="shared" si="24"/>
        <v>29</v>
      </c>
      <c r="G98" s="331">
        <v>1</v>
      </c>
      <c r="H98" s="18">
        <f t="shared" si="25"/>
        <v>29</v>
      </c>
      <c r="I98" s="18">
        <f t="shared" si="26"/>
        <v>4</v>
      </c>
      <c r="K98" s="259">
        <v>87</v>
      </c>
      <c r="L98" s="399" t="s">
        <v>677</v>
      </c>
      <c r="M98" s="399" t="s">
        <v>1388</v>
      </c>
      <c r="N98" s="400" t="s">
        <v>1389</v>
      </c>
      <c r="O98" s="437" t="s">
        <v>1309</v>
      </c>
      <c r="P98" s="429" t="s">
        <v>200</v>
      </c>
      <c r="Q98" s="400"/>
      <c r="R98" s="329" t="s">
        <v>386</v>
      </c>
    </row>
    <row r="99" spans="1:18" ht="15" customHeight="1" thickTop="1" thickBot="1" x14ac:dyDescent="0.25">
      <c r="A99" s="8">
        <v>80</v>
      </c>
      <c r="B99" s="17" t="s">
        <v>110</v>
      </c>
      <c r="C99" s="331">
        <v>89</v>
      </c>
      <c r="D99" s="37">
        <f t="shared" si="28"/>
        <v>1</v>
      </c>
      <c r="E99" s="36">
        <f t="shared" si="29"/>
        <v>1</v>
      </c>
      <c r="F99" s="18">
        <f t="shared" si="24"/>
        <v>89</v>
      </c>
      <c r="G99" s="331">
        <v>3</v>
      </c>
      <c r="H99" s="18">
        <f t="shared" si="25"/>
        <v>29.666666666666668</v>
      </c>
      <c r="I99" s="18">
        <f t="shared" si="26"/>
        <v>9.9999999999999964</v>
      </c>
      <c r="K99" s="259">
        <v>88</v>
      </c>
      <c r="L99" s="399" t="s">
        <v>634</v>
      </c>
      <c r="M99" s="399" t="s">
        <v>1390</v>
      </c>
      <c r="N99" s="402" t="s">
        <v>1391</v>
      </c>
      <c r="O99" s="167" t="s">
        <v>156</v>
      </c>
      <c r="P99" s="329" t="s">
        <v>142</v>
      </c>
      <c r="Q99" s="400"/>
      <c r="R99" s="329" t="s">
        <v>386</v>
      </c>
    </row>
    <row r="100" spans="1:18" ht="15" customHeight="1" thickTop="1" thickBot="1" x14ac:dyDescent="0.25">
      <c r="A100" s="8">
        <v>81</v>
      </c>
      <c r="B100" s="173" t="s">
        <v>109</v>
      </c>
      <c r="C100" s="331">
        <v>79</v>
      </c>
      <c r="D100" s="37">
        <f t="shared" si="28"/>
        <v>0</v>
      </c>
      <c r="E100" s="36">
        <f t="shared" si="29"/>
        <v>1</v>
      </c>
      <c r="F100" s="18">
        <f t="shared" si="24"/>
        <v>78</v>
      </c>
      <c r="G100" s="331">
        <v>3</v>
      </c>
      <c r="H100" s="18">
        <f t="shared" si="25"/>
        <v>26</v>
      </c>
      <c r="I100" s="18">
        <f t="shared" si="26"/>
        <v>21</v>
      </c>
      <c r="K100" s="259">
        <v>89</v>
      </c>
      <c r="L100" s="414" t="s">
        <v>494</v>
      </c>
      <c r="M100" s="414" t="s">
        <v>1392</v>
      </c>
      <c r="N100" s="413" t="s">
        <v>1393</v>
      </c>
      <c r="O100" s="329" t="s">
        <v>148</v>
      </c>
      <c r="P100" s="334" t="s">
        <v>143</v>
      </c>
      <c r="Q100" s="414"/>
      <c r="R100" s="329" t="s">
        <v>386</v>
      </c>
    </row>
    <row r="101" spans="1:18" ht="15" customHeight="1" thickTop="1" thickBot="1" x14ac:dyDescent="0.25">
      <c r="A101" s="14">
        <v>82</v>
      </c>
      <c r="B101" s="17" t="s">
        <v>108</v>
      </c>
      <c r="C101" s="331">
        <v>78</v>
      </c>
      <c r="D101" s="37">
        <f t="shared" si="28"/>
        <v>1</v>
      </c>
      <c r="E101" s="36">
        <f t="shared" si="29"/>
        <v>0</v>
      </c>
      <c r="F101" s="18">
        <f t="shared" si="24"/>
        <v>79</v>
      </c>
      <c r="G101" s="331">
        <v>3</v>
      </c>
      <c r="H101" s="18">
        <f t="shared" si="25"/>
        <v>26.333333333333332</v>
      </c>
      <c r="I101" s="18">
        <f t="shared" si="26"/>
        <v>20.000000000000004</v>
      </c>
      <c r="K101" s="259">
        <v>90</v>
      </c>
      <c r="L101" s="399" t="s">
        <v>494</v>
      </c>
      <c r="M101" s="399" t="s">
        <v>1447</v>
      </c>
      <c r="N101" s="402" t="s">
        <v>1448</v>
      </c>
      <c r="O101" s="289" t="s">
        <v>147</v>
      </c>
      <c r="P101" s="404" t="s">
        <v>2</v>
      </c>
      <c r="Q101" s="399" t="s">
        <v>1449</v>
      </c>
      <c r="R101" s="329" t="s">
        <v>386</v>
      </c>
    </row>
    <row r="102" spans="1:18" ht="15" customHeight="1" thickTop="1" thickBot="1" x14ac:dyDescent="0.25">
      <c r="A102" s="8">
        <v>83</v>
      </c>
      <c r="B102" s="17" t="s">
        <v>107</v>
      </c>
      <c r="C102" s="331">
        <v>32</v>
      </c>
      <c r="D102" s="37">
        <f t="shared" si="28"/>
        <v>0</v>
      </c>
      <c r="E102" s="36">
        <f t="shared" si="29"/>
        <v>1</v>
      </c>
      <c r="F102" s="18">
        <f t="shared" si="24"/>
        <v>31</v>
      </c>
      <c r="G102" s="331">
        <v>1</v>
      </c>
      <c r="H102" s="18">
        <f t="shared" si="25"/>
        <v>31</v>
      </c>
      <c r="I102" s="18">
        <f t="shared" si="26"/>
        <v>2</v>
      </c>
      <c r="K102" s="259">
        <v>91</v>
      </c>
      <c r="L102" s="399" t="s">
        <v>299</v>
      </c>
      <c r="M102" s="399" t="s">
        <v>1450</v>
      </c>
      <c r="N102" s="402" t="s">
        <v>1451</v>
      </c>
      <c r="O102" s="334" t="s">
        <v>72</v>
      </c>
      <c r="P102" s="401" t="s">
        <v>74</v>
      </c>
      <c r="Q102" s="399" t="s">
        <v>1412</v>
      </c>
      <c r="R102" s="329" t="s">
        <v>386</v>
      </c>
    </row>
    <row r="103" spans="1:18" ht="15" customHeight="1" thickTop="1" thickBot="1" x14ac:dyDescent="0.25">
      <c r="A103" s="8">
        <v>84</v>
      </c>
      <c r="B103" s="17" t="s">
        <v>106</v>
      </c>
      <c r="C103" s="331">
        <v>18</v>
      </c>
      <c r="D103" s="37">
        <f t="shared" si="28"/>
        <v>0</v>
      </c>
      <c r="E103" s="36">
        <f t="shared" si="29"/>
        <v>1</v>
      </c>
      <c r="F103" s="18">
        <f t="shared" si="24"/>
        <v>17</v>
      </c>
      <c r="G103" s="331">
        <v>1</v>
      </c>
      <c r="H103" s="18">
        <f t="shared" si="25"/>
        <v>17</v>
      </c>
      <c r="I103" s="18">
        <f t="shared" si="26"/>
        <v>16</v>
      </c>
      <c r="K103" s="259">
        <v>92</v>
      </c>
      <c r="L103" s="399" t="s">
        <v>218</v>
      </c>
      <c r="M103" s="399" t="s">
        <v>1452</v>
      </c>
      <c r="N103" s="402" t="s">
        <v>1453</v>
      </c>
      <c r="O103" s="336" t="s">
        <v>161</v>
      </c>
      <c r="P103" s="438" t="s">
        <v>200</v>
      </c>
      <c r="Q103" s="436" t="s">
        <v>1406</v>
      </c>
      <c r="R103" s="329" t="s">
        <v>386</v>
      </c>
    </row>
    <row r="104" spans="1:18" ht="15" customHeight="1" thickTop="1" thickBot="1" x14ac:dyDescent="0.25">
      <c r="A104" s="8">
        <v>85</v>
      </c>
      <c r="B104" s="17" t="s">
        <v>8</v>
      </c>
      <c r="C104" s="331">
        <v>21</v>
      </c>
      <c r="D104" s="37">
        <f t="shared" si="28"/>
        <v>0</v>
      </c>
      <c r="E104" s="36">
        <f t="shared" si="29"/>
        <v>0</v>
      </c>
      <c r="F104" s="18">
        <f t="shared" si="24"/>
        <v>21</v>
      </c>
      <c r="G104" s="331">
        <v>1</v>
      </c>
      <c r="H104" s="18">
        <f t="shared" si="25"/>
        <v>21</v>
      </c>
      <c r="I104" s="18">
        <f t="shared" si="26"/>
        <v>12</v>
      </c>
      <c r="K104" s="259">
        <v>93</v>
      </c>
      <c r="L104" s="399" t="s">
        <v>634</v>
      </c>
      <c r="M104" s="399" t="s">
        <v>1454</v>
      </c>
      <c r="N104" s="402" t="s">
        <v>1455</v>
      </c>
      <c r="O104" s="437" t="s">
        <v>1456</v>
      </c>
      <c r="P104" s="404" t="s">
        <v>153</v>
      </c>
      <c r="Q104" s="399" t="s">
        <v>1406</v>
      </c>
      <c r="R104" s="329" t="s">
        <v>386</v>
      </c>
    </row>
    <row r="105" spans="1:18" ht="15" customHeight="1" thickTop="1" thickBot="1" x14ac:dyDescent="0.25">
      <c r="A105" s="8">
        <v>86</v>
      </c>
      <c r="B105" s="48" t="s">
        <v>4</v>
      </c>
      <c r="C105" s="331">
        <v>9</v>
      </c>
      <c r="D105" s="37">
        <f t="shared" si="28"/>
        <v>0</v>
      </c>
      <c r="E105" s="36">
        <f t="shared" si="29"/>
        <v>0</v>
      </c>
      <c r="F105" s="18">
        <f t="shared" si="24"/>
        <v>9</v>
      </c>
      <c r="G105" s="331">
        <v>1</v>
      </c>
      <c r="H105" s="18">
        <f t="shared" si="25"/>
        <v>9</v>
      </c>
      <c r="I105" s="18">
        <f t="shared" si="26"/>
        <v>24</v>
      </c>
      <c r="K105" s="259">
        <v>94</v>
      </c>
      <c r="L105" s="399" t="s">
        <v>634</v>
      </c>
      <c r="M105" s="399" t="s">
        <v>1457</v>
      </c>
      <c r="N105" s="402" t="s">
        <v>1458</v>
      </c>
      <c r="O105" s="437" t="s">
        <v>1456</v>
      </c>
      <c r="P105" s="404" t="s">
        <v>153</v>
      </c>
      <c r="Q105" s="399" t="s">
        <v>1406</v>
      </c>
      <c r="R105" s="329" t="s">
        <v>386</v>
      </c>
    </row>
    <row r="106" spans="1:18" ht="15" customHeight="1" thickTop="1" x14ac:dyDescent="0.2">
      <c r="A106" s="22"/>
      <c r="B106" s="172" t="s">
        <v>193</v>
      </c>
      <c r="C106" s="348">
        <f>SUM(C88:C105)</f>
        <v>1322</v>
      </c>
      <c r="D106" s="348">
        <f t="shared" ref="D106:I106" si="30">SUM(D88:D105)</f>
        <v>13</v>
      </c>
      <c r="E106" s="348">
        <f t="shared" si="30"/>
        <v>12</v>
      </c>
      <c r="F106" s="348">
        <f t="shared" si="30"/>
        <v>1323</v>
      </c>
      <c r="G106" s="348">
        <f t="shared" si="30"/>
        <v>46</v>
      </c>
      <c r="H106" s="348">
        <f t="shared" si="30"/>
        <v>490.3</v>
      </c>
      <c r="I106" s="348">
        <f t="shared" si="30"/>
        <v>195.00000000000003</v>
      </c>
      <c r="K106" s="259">
        <v>95</v>
      </c>
      <c r="L106" s="399" t="s">
        <v>259</v>
      </c>
      <c r="M106" s="399" t="s">
        <v>1459</v>
      </c>
      <c r="N106" s="402" t="s">
        <v>1460</v>
      </c>
      <c r="O106" s="401" t="s">
        <v>116</v>
      </c>
      <c r="P106" s="401" t="s">
        <v>121</v>
      </c>
      <c r="Q106" s="399" t="s">
        <v>1412</v>
      </c>
      <c r="R106" s="329" t="s">
        <v>386</v>
      </c>
    </row>
    <row r="107" spans="1:18" ht="15" customHeight="1" thickBot="1" x14ac:dyDescent="0.25">
      <c r="A107" s="152">
        <v>87</v>
      </c>
      <c r="B107" s="72" t="s">
        <v>105</v>
      </c>
      <c r="C107" s="331">
        <v>177</v>
      </c>
      <c r="D107" s="37">
        <f t="shared" ref="D107:D115" si="31">COUNTIF(P$11:P$10000,B107)</f>
        <v>3</v>
      </c>
      <c r="E107" s="36">
        <f t="shared" ref="E107:E115" si="32">COUNTIF(O$11:O$10000,B107)</f>
        <v>0</v>
      </c>
      <c r="F107" s="18">
        <f t="shared" si="24"/>
        <v>180</v>
      </c>
      <c r="G107" s="331">
        <v>5</v>
      </c>
      <c r="H107" s="18">
        <f t="shared" si="25"/>
        <v>36</v>
      </c>
      <c r="I107" s="18">
        <f t="shared" si="26"/>
        <v>-15</v>
      </c>
      <c r="K107" s="259">
        <v>96</v>
      </c>
      <c r="L107" s="399" t="s">
        <v>487</v>
      </c>
      <c r="M107" s="399" t="s">
        <v>1461</v>
      </c>
      <c r="N107" s="402" t="s">
        <v>1462</v>
      </c>
      <c r="O107" s="406" t="s">
        <v>1419</v>
      </c>
      <c r="P107" s="401" t="s">
        <v>170</v>
      </c>
      <c r="Q107" s="399" t="s">
        <v>1412</v>
      </c>
      <c r="R107" s="329" t="s">
        <v>386</v>
      </c>
    </row>
    <row r="108" spans="1:18" ht="15" customHeight="1" thickTop="1" thickBot="1" x14ac:dyDescent="0.25">
      <c r="A108" s="8">
        <v>88</v>
      </c>
      <c r="B108" s="35" t="s">
        <v>104</v>
      </c>
      <c r="C108" s="331">
        <v>53</v>
      </c>
      <c r="D108" s="37">
        <f t="shared" si="31"/>
        <v>0</v>
      </c>
      <c r="E108" s="36">
        <f t="shared" si="32"/>
        <v>0</v>
      </c>
      <c r="F108" s="18">
        <f t="shared" si="24"/>
        <v>53</v>
      </c>
      <c r="G108" s="331">
        <v>2</v>
      </c>
      <c r="H108" s="18">
        <f t="shared" si="25"/>
        <v>26.5</v>
      </c>
      <c r="I108" s="18">
        <f t="shared" si="26"/>
        <v>13</v>
      </c>
      <c r="K108" s="259">
        <v>97</v>
      </c>
      <c r="L108" s="399" t="s">
        <v>299</v>
      </c>
      <c r="M108" s="399" t="s">
        <v>1532</v>
      </c>
      <c r="N108" s="402" t="s">
        <v>1533</v>
      </c>
      <c r="O108" s="401" t="s">
        <v>73</v>
      </c>
      <c r="P108" s="401" t="s">
        <v>74</v>
      </c>
      <c r="Q108" s="399" t="s">
        <v>792</v>
      </c>
      <c r="R108" s="329" t="s">
        <v>386</v>
      </c>
    </row>
    <row r="109" spans="1:18" ht="15" customHeight="1" thickTop="1" thickBot="1" x14ac:dyDescent="0.25">
      <c r="A109" s="8">
        <v>89</v>
      </c>
      <c r="B109" s="69" t="s">
        <v>103</v>
      </c>
      <c r="C109" s="331">
        <v>18</v>
      </c>
      <c r="D109" s="37">
        <f t="shared" si="31"/>
        <v>0</v>
      </c>
      <c r="E109" s="36">
        <f t="shared" si="32"/>
        <v>0</v>
      </c>
      <c r="F109" s="18">
        <f t="shared" si="24"/>
        <v>18</v>
      </c>
      <c r="G109" s="331">
        <v>1</v>
      </c>
      <c r="H109" s="18">
        <f t="shared" si="25"/>
        <v>18</v>
      </c>
      <c r="I109" s="18">
        <f t="shared" si="26"/>
        <v>15</v>
      </c>
      <c r="K109" s="259">
        <v>98</v>
      </c>
      <c r="L109" s="399" t="s">
        <v>383</v>
      </c>
      <c r="M109" s="399" t="s">
        <v>1534</v>
      </c>
      <c r="N109" s="402" t="s">
        <v>1535</v>
      </c>
      <c r="O109" s="401" t="s">
        <v>150</v>
      </c>
      <c r="P109" s="289" t="s">
        <v>142</v>
      </c>
      <c r="Q109" s="399" t="s">
        <v>792</v>
      </c>
      <c r="R109" s="329" t="s">
        <v>386</v>
      </c>
    </row>
    <row r="110" spans="1:18" ht="15" customHeight="1" thickTop="1" thickBot="1" x14ac:dyDescent="0.25">
      <c r="A110" s="16">
        <v>90</v>
      </c>
      <c r="B110" s="25" t="s">
        <v>102</v>
      </c>
      <c r="C110" s="331">
        <v>20</v>
      </c>
      <c r="D110" s="37">
        <f t="shared" si="31"/>
        <v>0</v>
      </c>
      <c r="E110" s="36">
        <f t="shared" si="32"/>
        <v>0</v>
      </c>
      <c r="F110" s="18">
        <f t="shared" si="24"/>
        <v>20</v>
      </c>
      <c r="G110" s="331">
        <v>1</v>
      </c>
      <c r="H110" s="18">
        <f t="shared" si="25"/>
        <v>20</v>
      </c>
      <c r="I110" s="18">
        <f t="shared" si="26"/>
        <v>13</v>
      </c>
      <c r="K110" s="259">
        <v>99</v>
      </c>
      <c r="L110" s="436" t="s">
        <v>255</v>
      </c>
      <c r="M110" s="399" t="s">
        <v>1654</v>
      </c>
      <c r="N110" s="402" t="s">
        <v>1655</v>
      </c>
      <c r="O110" s="401" t="s">
        <v>390</v>
      </c>
      <c r="P110" s="401" t="s">
        <v>138</v>
      </c>
      <c r="Q110" s="399" t="s">
        <v>792</v>
      </c>
      <c r="R110" s="329" t="s">
        <v>386</v>
      </c>
    </row>
    <row r="111" spans="1:18" ht="15" customHeight="1" thickTop="1" thickBot="1" x14ac:dyDescent="0.25">
      <c r="A111" s="14">
        <v>91</v>
      </c>
      <c r="B111" s="35" t="s">
        <v>101</v>
      </c>
      <c r="C111" s="331">
        <v>9</v>
      </c>
      <c r="D111" s="37">
        <f t="shared" si="31"/>
        <v>0</v>
      </c>
      <c r="E111" s="36">
        <f t="shared" si="32"/>
        <v>1</v>
      </c>
      <c r="F111" s="18">
        <f t="shared" si="24"/>
        <v>8</v>
      </c>
      <c r="G111" s="331">
        <v>1</v>
      </c>
      <c r="H111" s="18">
        <f t="shared" si="25"/>
        <v>8</v>
      </c>
      <c r="I111" s="18">
        <f t="shared" si="26"/>
        <v>25</v>
      </c>
      <c r="K111" s="259">
        <v>100</v>
      </c>
      <c r="L111" s="399" t="s">
        <v>255</v>
      </c>
      <c r="M111" s="399" t="s">
        <v>1656</v>
      </c>
      <c r="N111" s="402" t="s">
        <v>1657</v>
      </c>
      <c r="O111" s="401" t="s">
        <v>125</v>
      </c>
      <c r="P111" s="401" t="s">
        <v>137</v>
      </c>
      <c r="Q111" s="399" t="s">
        <v>792</v>
      </c>
      <c r="R111" s="329" t="s">
        <v>386</v>
      </c>
    </row>
    <row r="112" spans="1:18" ht="15" customHeight="1" thickTop="1" thickBot="1" x14ac:dyDescent="0.25">
      <c r="A112" s="14">
        <v>92</v>
      </c>
      <c r="B112" s="25" t="s">
        <v>100</v>
      </c>
      <c r="C112" s="331">
        <v>9</v>
      </c>
      <c r="D112" s="37">
        <f t="shared" si="31"/>
        <v>0</v>
      </c>
      <c r="E112" s="36">
        <f t="shared" si="32"/>
        <v>0</v>
      </c>
      <c r="F112" s="18">
        <f t="shared" si="24"/>
        <v>9</v>
      </c>
      <c r="G112" s="331">
        <v>1</v>
      </c>
      <c r="H112" s="18">
        <f t="shared" si="25"/>
        <v>9</v>
      </c>
      <c r="I112" s="18">
        <f t="shared" si="26"/>
        <v>24</v>
      </c>
      <c r="K112" s="259">
        <v>101</v>
      </c>
      <c r="L112" s="399" t="s">
        <v>634</v>
      </c>
      <c r="M112" s="399" t="s">
        <v>1658</v>
      </c>
      <c r="N112" s="402" t="s">
        <v>1659</v>
      </c>
      <c r="O112" s="219" t="s">
        <v>5</v>
      </c>
      <c r="P112" s="403" t="s">
        <v>187</v>
      </c>
      <c r="Q112" s="399" t="s">
        <v>792</v>
      </c>
      <c r="R112" s="329" t="s">
        <v>386</v>
      </c>
    </row>
    <row r="113" spans="1:18" ht="15" customHeight="1" thickTop="1" thickBot="1" x14ac:dyDescent="0.25">
      <c r="A113" s="14">
        <v>93</v>
      </c>
      <c r="B113" s="25" t="s">
        <v>99</v>
      </c>
      <c r="C113" s="331">
        <v>32</v>
      </c>
      <c r="D113" s="37">
        <f t="shared" si="31"/>
        <v>0</v>
      </c>
      <c r="E113" s="36">
        <f t="shared" si="32"/>
        <v>0</v>
      </c>
      <c r="F113" s="18">
        <f t="shared" si="24"/>
        <v>32</v>
      </c>
      <c r="G113" s="331">
        <v>1</v>
      </c>
      <c r="H113" s="18">
        <f t="shared" si="25"/>
        <v>32</v>
      </c>
      <c r="I113" s="18">
        <f t="shared" si="26"/>
        <v>1</v>
      </c>
      <c r="K113" s="259">
        <v>102</v>
      </c>
      <c r="L113" s="399" t="s">
        <v>259</v>
      </c>
      <c r="M113" s="399" t="s">
        <v>1660</v>
      </c>
      <c r="N113" s="402" t="s">
        <v>1661</v>
      </c>
      <c r="O113" s="388" t="s">
        <v>109</v>
      </c>
      <c r="P113" s="410" t="s">
        <v>114</v>
      </c>
      <c r="Q113" s="399" t="s">
        <v>792</v>
      </c>
      <c r="R113" s="329" t="s">
        <v>386</v>
      </c>
    </row>
    <row r="114" spans="1:18" ht="15" customHeight="1" thickTop="1" thickBot="1" x14ac:dyDescent="0.25">
      <c r="A114" s="8">
        <v>94</v>
      </c>
      <c r="B114" s="25" t="s">
        <v>98</v>
      </c>
      <c r="C114" s="331">
        <v>16</v>
      </c>
      <c r="D114" s="37">
        <f t="shared" si="31"/>
        <v>0</v>
      </c>
      <c r="E114" s="36">
        <f t="shared" si="32"/>
        <v>0</v>
      </c>
      <c r="F114" s="18">
        <f t="shared" si="24"/>
        <v>16</v>
      </c>
      <c r="G114" s="331">
        <v>1</v>
      </c>
      <c r="H114" s="18">
        <f t="shared" si="25"/>
        <v>16</v>
      </c>
      <c r="I114" s="18">
        <f t="shared" si="26"/>
        <v>17</v>
      </c>
      <c r="K114" s="259">
        <v>103</v>
      </c>
      <c r="L114" s="399" t="s">
        <v>383</v>
      </c>
      <c r="M114" s="399" t="s">
        <v>1662</v>
      </c>
      <c r="N114" s="402" t="s">
        <v>1663</v>
      </c>
      <c r="O114" s="401" t="s">
        <v>170</v>
      </c>
      <c r="P114" s="401" t="s">
        <v>150</v>
      </c>
      <c r="Q114" s="399" t="s">
        <v>792</v>
      </c>
      <c r="R114" s="329" t="s">
        <v>386</v>
      </c>
    </row>
    <row r="115" spans="1:18" ht="15" customHeight="1" thickTop="1" thickBot="1" x14ac:dyDescent="0.25">
      <c r="A115" s="16">
        <v>95</v>
      </c>
      <c r="B115" s="73" t="s">
        <v>97</v>
      </c>
      <c r="C115" s="331">
        <v>123</v>
      </c>
      <c r="D115" s="37">
        <f t="shared" si="31"/>
        <v>0</v>
      </c>
      <c r="E115" s="36">
        <f t="shared" si="32"/>
        <v>1</v>
      </c>
      <c r="F115" s="18">
        <f t="shared" si="24"/>
        <v>122</v>
      </c>
      <c r="G115" s="331">
        <v>4</v>
      </c>
      <c r="H115" s="18">
        <f t="shared" si="25"/>
        <v>30.5</v>
      </c>
      <c r="I115" s="18">
        <f t="shared" si="26"/>
        <v>10</v>
      </c>
      <c r="K115" s="259">
        <v>104</v>
      </c>
      <c r="L115" s="399" t="s">
        <v>383</v>
      </c>
      <c r="M115" s="399" t="s">
        <v>1664</v>
      </c>
      <c r="N115" s="402" t="s">
        <v>1665</v>
      </c>
      <c r="O115" s="167" t="s">
        <v>156</v>
      </c>
      <c r="P115" s="329" t="s">
        <v>144</v>
      </c>
      <c r="Q115" s="399" t="s">
        <v>866</v>
      </c>
      <c r="R115" s="329" t="s">
        <v>386</v>
      </c>
    </row>
    <row r="116" spans="1:18" ht="15" customHeight="1" thickTop="1" x14ac:dyDescent="0.2">
      <c r="A116" s="22"/>
      <c r="B116" s="174" t="s">
        <v>193</v>
      </c>
      <c r="C116" s="348">
        <f>SUM(C107:C115)</f>
        <v>457</v>
      </c>
      <c r="D116" s="348">
        <f t="shared" ref="D116:I116" si="33">SUM(D107:D115)</f>
        <v>3</v>
      </c>
      <c r="E116" s="348">
        <f t="shared" si="33"/>
        <v>2</v>
      </c>
      <c r="F116" s="348">
        <f t="shared" si="33"/>
        <v>458</v>
      </c>
      <c r="G116" s="348">
        <f t="shared" si="33"/>
        <v>17</v>
      </c>
      <c r="H116" s="348">
        <f t="shared" si="33"/>
        <v>196</v>
      </c>
      <c r="I116" s="348">
        <f t="shared" si="33"/>
        <v>103</v>
      </c>
      <c r="K116" s="259">
        <v>105</v>
      </c>
      <c r="L116" s="399" t="s">
        <v>255</v>
      </c>
      <c r="M116" s="399" t="s">
        <v>1666</v>
      </c>
      <c r="N116" s="402" t="s">
        <v>1667</v>
      </c>
      <c r="O116" s="406" t="s">
        <v>412</v>
      </c>
      <c r="P116" s="334" t="s">
        <v>140</v>
      </c>
      <c r="Q116" s="399" t="s">
        <v>792</v>
      </c>
      <c r="R116" s="329" t="s">
        <v>386</v>
      </c>
    </row>
    <row r="117" spans="1:18" ht="15" customHeight="1" thickBot="1" x14ac:dyDescent="0.25">
      <c r="A117" s="8">
        <v>96</v>
      </c>
      <c r="B117" s="74" t="s">
        <v>96</v>
      </c>
      <c r="C117" s="331">
        <v>163</v>
      </c>
      <c r="D117" s="37">
        <f t="shared" ref="D117:D126" si="34">COUNTIF(P$11:P$10000,B117)</f>
        <v>0</v>
      </c>
      <c r="E117" s="36">
        <f t="shared" ref="E117:E126" si="35">COUNTIF(O$11:O$10000,B117)</f>
        <v>2</v>
      </c>
      <c r="F117" s="18">
        <f t="shared" si="24"/>
        <v>161</v>
      </c>
      <c r="G117" s="331">
        <v>6</v>
      </c>
      <c r="H117" s="18">
        <f t="shared" si="25"/>
        <v>26.833333333333332</v>
      </c>
      <c r="I117" s="18">
        <f t="shared" si="26"/>
        <v>37.000000000000007</v>
      </c>
      <c r="K117" s="259">
        <v>106</v>
      </c>
      <c r="L117" s="399" t="s">
        <v>258</v>
      </c>
      <c r="M117" s="399" t="s">
        <v>1668</v>
      </c>
      <c r="N117" s="402" t="s">
        <v>1669</v>
      </c>
      <c r="O117" s="167" t="s">
        <v>136</v>
      </c>
      <c r="P117" s="334" t="s">
        <v>125</v>
      </c>
      <c r="Q117" s="436" t="s">
        <v>866</v>
      </c>
      <c r="R117" s="329" t="s">
        <v>386</v>
      </c>
    </row>
    <row r="118" spans="1:18" ht="15" customHeight="1" thickTop="1" thickBot="1" x14ac:dyDescent="0.25">
      <c r="A118" s="8">
        <v>97</v>
      </c>
      <c r="B118" s="17" t="s">
        <v>95</v>
      </c>
      <c r="C118" s="331">
        <v>125</v>
      </c>
      <c r="D118" s="37">
        <f t="shared" si="34"/>
        <v>3</v>
      </c>
      <c r="E118" s="36">
        <f t="shared" si="35"/>
        <v>2</v>
      </c>
      <c r="F118" s="18">
        <f t="shared" si="24"/>
        <v>126</v>
      </c>
      <c r="G118" s="331">
        <v>4</v>
      </c>
      <c r="H118" s="18">
        <f t="shared" si="25"/>
        <v>31.5</v>
      </c>
      <c r="I118" s="18">
        <f t="shared" si="26"/>
        <v>6</v>
      </c>
      <c r="K118" s="259">
        <v>107</v>
      </c>
      <c r="L118" s="399" t="s">
        <v>258</v>
      </c>
      <c r="M118" s="399" t="s">
        <v>1670</v>
      </c>
      <c r="N118" s="402" t="s">
        <v>1671</v>
      </c>
      <c r="O118" s="334" t="s">
        <v>130</v>
      </c>
      <c r="P118" s="334" t="s">
        <v>128</v>
      </c>
      <c r="Q118" s="399" t="s">
        <v>1412</v>
      </c>
      <c r="R118" s="329" t="s">
        <v>386</v>
      </c>
    </row>
    <row r="119" spans="1:18" ht="15" customHeight="1" thickTop="1" thickBot="1" x14ac:dyDescent="0.25">
      <c r="A119" s="16">
        <v>98</v>
      </c>
      <c r="B119" s="25" t="s">
        <v>94</v>
      </c>
      <c r="C119" s="331">
        <v>66</v>
      </c>
      <c r="D119" s="37">
        <f t="shared" si="34"/>
        <v>1</v>
      </c>
      <c r="E119" s="36">
        <f t="shared" si="35"/>
        <v>1</v>
      </c>
      <c r="F119" s="18">
        <f t="shared" si="24"/>
        <v>66</v>
      </c>
      <c r="G119" s="331">
        <v>2</v>
      </c>
      <c r="H119" s="18">
        <f t="shared" si="25"/>
        <v>33</v>
      </c>
      <c r="I119" s="18">
        <f t="shared" si="26"/>
        <v>0</v>
      </c>
      <c r="K119" s="259">
        <v>108</v>
      </c>
      <c r="L119" s="399" t="s">
        <v>234</v>
      </c>
      <c r="M119" s="399" t="s">
        <v>1672</v>
      </c>
      <c r="N119" s="402" t="s">
        <v>1673</v>
      </c>
      <c r="O119" s="406" t="s">
        <v>390</v>
      </c>
      <c r="P119" s="221" t="s">
        <v>162</v>
      </c>
      <c r="Q119" s="399" t="s">
        <v>1631</v>
      </c>
      <c r="R119" s="329" t="s">
        <v>386</v>
      </c>
    </row>
    <row r="120" spans="1:18" ht="15" customHeight="1" thickTop="1" thickBot="1" x14ac:dyDescent="0.25">
      <c r="A120" s="16">
        <v>99</v>
      </c>
      <c r="B120" s="35" t="s">
        <v>93</v>
      </c>
      <c r="C120" s="331">
        <v>64</v>
      </c>
      <c r="D120" s="37">
        <f t="shared" si="34"/>
        <v>1</v>
      </c>
      <c r="E120" s="36">
        <f t="shared" si="35"/>
        <v>0</v>
      </c>
      <c r="F120" s="18">
        <f t="shared" si="24"/>
        <v>65</v>
      </c>
      <c r="G120" s="331">
        <v>2</v>
      </c>
      <c r="H120" s="18">
        <f t="shared" si="25"/>
        <v>32.5</v>
      </c>
      <c r="I120" s="18">
        <f t="shared" si="26"/>
        <v>1</v>
      </c>
      <c r="K120" s="259">
        <v>109</v>
      </c>
      <c r="L120" s="399" t="s">
        <v>634</v>
      </c>
      <c r="M120" s="399" t="s">
        <v>1674</v>
      </c>
      <c r="N120" s="402" t="s">
        <v>1675</v>
      </c>
      <c r="O120" s="406" t="s">
        <v>1052</v>
      </c>
      <c r="P120" s="167" t="s">
        <v>1599</v>
      </c>
      <c r="Q120" s="399" t="s">
        <v>792</v>
      </c>
      <c r="R120" s="329" t="s">
        <v>386</v>
      </c>
    </row>
    <row r="121" spans="1:18" ht="15" customHeight="1" thickTop="1" thickBot="1" x14ac:dyDescent="0.25">
      <c r="A121" s="16">
        <v>100</v>
      </c>
      <c r="B121" s="25" t="s">
        <v>92</v>
      </c>
      <c r="C121" s="331">
        <v>87</v>
      </c>
      <c r="D121" s="37">
        <f t="shared" si="34"/>
        <v>4</v>
      </c>
      <c r="E121" s="36">
        <f t="shared" si="35"/>
        <v>1</v>
      </c>
      <c r="F121" s="18">
        <f t="shared" si="24"/>
        <v>90</v>
      </c>
      <c r="G121" s="331">
        <v>3</v>
      </c>
      <c r="H121" s="18">
        <f t="shared" si="25"/>
        <v>30</v>
      </c>
      <c r="I121" s="18">
        <f t="shared" si="26"/>
        <v>9</v>
      </c>
      <c r="K121" s="259">
        <v>110</v>
      </c>
      <c r="L121" s="399" t="s">
        <v>266</v>
      </c>
      <c r="M121" s="399" t="s">
        <v>1752</v>
      </c>
      <c r="N121" s="402" t="s">
        <v>1753</v>
      </c>
      <c r="O121" s="334" t="s">
        <v>97</v>
      </c>
      <c r="P121" s="167" t="s">
        <v>105</v>
      </c>
      <c r="Q121" s="329" t="s">
        <v>2338</v>
      </c>
      <c r="R121" s="329" t="s">
        <v>386</v>
      </c>
    </row>
    <row r="122" spans="1:18" ht="15" customHeight="1" thickTop="1" thickBot="1" x14ac:dyDescent="0.25">
      <c r="A122" s="16">
        <v>101</v>
      </c>
      <c r="B122" s="35" t="s">
        <v>91</v>
      </c>
      <c r="C122" s="331">
        <v>48</v>
      </c>
      <c r="D122" s="37">
        <f t="shared" si="34"/>
        <v>0</v>
      </c>
      <c r="E122" s="36">
        <f t="shared" si="35"/>
        <v>1</v>
      </c>
      <c r="F122" s="18">
        <f t="shared" si="24"/>
        <v>47</v>
      </c>
      <c r="G122" s="331">
        <v>2</v>
      </c>
      <c r="H122" s="18">
        <f t="shared" si="25"/>
        <v>23.5</v>
      </c>
      <c r="I122" s="18">
        <f t="shared" si="26"/>
        <v>19</v>
      </c>
      <c r="K122" s="259">
        <v>111</v>
      </c>
      <c r="L122" s="414" t="s">
        <v>494</v>
      </c>
      <c r="M122" s="414" t="s">
        <v>1754</v>
      </c>
      <c r="N122" s="413" t="s">
        <v>1755</v>
      </c>
      <c r="O122" s="334" t="s">
        <v>149</v>
      </c>
      <c r="P122" s="329" t="s">
        <v>142</v>
      </c>
      <c r="Q122" s="329"/>
      <c r="R122" s="329" t="s">
        <v>386</v>
      </c>
    </row>
    <row r="123" spans="1:18" ht="15" customHeight="1" thickTop="1" thickBot="1" x14ac:dyDescent="0.25">
      <c r="A123" s="8">
        <v>102</v>
      </c>
      <c r="B123" s="68" t="s">
        <v>90</v>
      </c>
      <c r="C123" s="331">
        <v>11</v>
      </c>
      <c r="D123" s="37">
        <f t="shared" si="34"/>
        <v>0</v>
      </c>
      <c r="E123" s="36">
        <f t="shared" si="35"/>
        <v>0</v>
      </c>
      <c r="F123" s="18">
        <f t="shared" si="24"/>
        <v>11</v>
      </c>
      <c r="G123" s="331">
        <v>1</v>
      </c>
      <c r="H123" s="18">
        <f t="shared" si="25"/>
        <v>11</v>
      </c>
      <c r="I123" s="18">
        <f t="shared" si="26"/>
        <v>22</v>
      </c>
      <c r="K123" s="259">
        <v>112</v>
      </c>
      <c r="L123" s="399" t="s">
        <v>275</v>
      </c>
      <c r="M123" s="399" t="s">
        <v>1756</v>
      </c>
      <c r="N123" s="413" t="s">
        <v>1759</v>
      </c>
      <c r="O123" s="334" t="s">
        <v>95</v>
      </c>
      <c r="P123" s="334" t="s">
        <v>92</v>
      </c>
      <c r="Q123" s="329"/>
      <c r="R123" s="329" t="s">
        <v>386</v>
      </c>
    </row>
    <row r="124" spans="1:18" ht="15" customHeight="1" thickTop="1" thickBot="1" x14ac:dyDescent="0.25">
      <c r="A124" s="8">
        <v>103</v>
      </c>
      <c r="B124" s="34" t="s">
        <v>89</v>
      </c>
      <c r="C124" s="331">
        <v>105</v>
      </c>
      <c r="D124" s="37">
        <f t="shared" si="34"/>
        <v>1</v>
      </c>
      <c r="E124" s="36">
        <f t="shared" si="35"/>
        <v>0</v>
      </c>
      <c r="F124" s="18">
        <f t="shared" si="24"/>
        <v>106</v>
      </c>
      <c r="G124" s="331">
        <v>3</v>
      </c>
      <c r="H124" s="18">
        <f t="shared" si="25"/>
        <v>35.333333333333336</v>
      </c>
      <c r="I124" s="18">
        <f t="shared" si="26"/>
        <v>-7.0000000000000071</v>
      </c>
      <c r="K124" s="259">
        <v>113</v>
      </c>
      <c r="L124" s="399" t="s">
        <v>299</v>
      </c>
      <c r="M124" s="399" t="s">
        <v>1757</v>
      </c>
      <c r="N124" s="402" t="s">
        <v>1758</v>
      </c>
      <c r="O124" s="334" t="s">
        <v>63</v>
      </c>
      <c r="P124" s="334" t="s">
        <v>64</v>
      </c>
      <c r="Q124" s="329"/>
      <c r="R124" s="329" t="s">
        <v>386</v>
      </c>
    </row>
    <row r="125" spans="1:18" ht="15" customHeight="1" thickTop="1" thickBot="1" x14ac:dyDescent="0.25">
      <c r="A125" s="14">
        <v>104</v>
      </c>
      <c r="B125" s="34" t="s">
        <v>88</v>
      </c>
      <c r="C125" s="331">
        <v>55</v>
      </c>
      <c r="D125" s="37">
        <f t="shared" si="34"/>
        <v>1</v>
      </c>
      <c r="E125" s="36">
        <f t="shared" si="35"/>
        <v>0</v>
      </c>
      <c r="F125" s="18">
        <f t="shared" si="24"/>
        <v>56</v>
      </c>
      <c r="G125" s="331">
        <v>2</v>
      </c>
      <c r="H125" s="18">
        <f t="shared" si="25"/>
        <v>28</v>
      </c>
      <c r="I125" s="18">
        <f t="shared" si="26"/>
        <v>10</v>
      </c>
      <c r="K125" s="259">
        <v>114</v>
      </c>
      <c r="L125" s="399" t="s">
        <v>487</v>
      </c>
      <c r="M125" s="399" t="s">
        <v>1768</v>
      </c>
      <c r="N125" s="402" t="s">
        <v>1770</v>
      </c>
      <c r="O125" s="19" t="s">
        <v>201</v>
      </c>
      <c r="P125" s="64" t="s">
        <v>177</v>
      </c>
      <c r="Q125" s="329" t="s">
        <v>977</v>
      </c>
      <c r="R125" s="329" t="s">
        <v>386</v>
      </c>
    </row>
    <row r="126" spans="1:18" ht="15" customHeight="1" thickTop="1" thickBot="1" x14ac:dyDescent="0.25">
      <c r="A126" s="8">
        <v>105</v>
      </c>
      <c r="B126" s="28" t="s">
        <v>11</v>
      </c>
      <c r="C126" s="331">
        <v>22</v>
      </c>
      <c r="D126" s="37">
        <f t="shared" si="34"/>
        <v>0</v>
      </c>
      <c r="E126" s="36">
        <f t="shared" si="35"/>
        <v>0</v>
      </c>
      <c r="F126" s="18">
        <f t="shared" si="24"/>
        <v>22</v>
      </c>
      <c r="G126" s="331">
        <v>1</v>
      </c>
      <c r="H126" s="18">
        <f t="shared" si="25"/>
        <v>22</v>
      </c>
      <c r="I126" s="18">
        <f t="shared" si="26"/>
        <v>11</v>
      </c>
      <c r="K126" s="259">
        <v>115</v>
      </c>
      <c r="L126" s="399" t="s">
        <v>299</v>
      </c>
      <c r="M126" s="399" t="s">
        <v>1809</v>
      </c>
      <c r="N126" s="402" t="s">
        <v>1810</v>
      </c>
      <c r="O126" s="334" t="s">
        <v>68</v>
      </c>
      <c r="P126" s="334" t="s">
        <v>70</v>
      </c>
      <c r="Q126" s="436" t="s">
        <v>792</v>
      </c>
      <c r="R126" s="329" t="s">
        <v>386</v>
      </c>
    </row>
    <row r="127" spans="1:18" ht="15" customHeight="1" thickTop="1" x14ac:dyDescent="0.2">
      <c r="A127" s="14"/>
      <c r="B127" s="20" t="s">
        <v>193</v>
      </c>
      <c r="C127" s="348">
        <f>SUM(C117:C126)</f>
        <v>746</v>
      </c>
      <c r="D127" s="348">
        <f t="shared" ref="D127:I127" si="36">SUM(D117:D126)</f>
        <v>11</v>
      </c>
      <c r="E127" s="348">
        <f t="shared" si="36"/>
        <v>7</v>
      </c>
      <c r="F127" s="348">
        <f t="shared" si="36"/>
        <v>750</v>
      </c>
      <c r="G127" s="348">
        <f t="shared" si="36"/>
        <v>26</v>
      </c>
      <c r="H127" s="348">
        <f t="shared" si="36"/>
        <v>273.66666666666663</v>
      </c>
      <c r="I127" s="348">
        <f t="shared" si="36"/>
        <v>108</v>
      </c>
      <c r="K127" s="259">
        <v>116</v>
      </c>
      <c r="L127" s="399" t="s">
        <v>255</v>
      </c>
      <c r="M127" s="399" t="s">
        <v>1886</v>
      </c>
      <c r="N127" s="402" t="s">
        <v>1887</v>
      </c>
      <c r="O127" s="167" t="s">
        <v>91</v>
      </c>
      <c r="P127" s="401" t="s">
        <v>140</v>
      </c>
      <c r="Q127" s="221"/>
      <c r="R127" s="329" t="s">
        <v>386</v>
      </c>
    </row>
    <row r="128" spans="1:18" ht="15" customHeight="1" thickBot="1" x14ac:dyDescent="0.25">
      <c r="A128" s="16">
        <v>106</v>
      </c>
      <c r="B128" s="25" t="s">
        <v>87</v>
      </c>
      <c r="C128" s="331">
        <v>113</v>
      </c>
      <c r="D128" s="37">
        <f t="shared" ref="D128:D140" si="37">COUNTIF(P$11:P$10000,B128)</f>
        <v>0</v>
      </c>
      <c r="E128" s="36">
        <f t="shared" ref="E128:E140" si="38">COUNTIF(O$11:O$10000,B128)</f>
        <v>0</v>
      </c>
      <c r="F128" s="18">
        <f t="shared" si="24"/>
        <v>113</v>
      </c>
      <c r="G128" s="331">
        <v>4</v>
      </c>
      <c r="H128" s="18">
        <f t="shared" si="25"/>
        <v>28.25</v>
      </c>
      <c r="I128" s="18">
        <f t="shared" si="26"/>
        <v>19</v>
      </c>
      <c r="K128" s="259">
        <v>117</v>
      </c>
      <c r="L128" s="399" t="s">
        <v>275</v>
      </c>
      <c r="M128" s="399" t="s">
        <v>1888</v>
      </c>
      <c r="N128" s="402" t="s">
        <v>1889</v>
      </c>
      <c r="O128" s="401" t="s">
        <v>125</v>
      </c>
      <c r="P128" s="334" t="s">
        <v>92</v>
      </c>
      <c r="Q128" s="329"/>
      <c r="R128" s="329" t="s">
        <v>386</v>
      </c>
    </row>
    <row r="129" spans="1:18" ht="15" customHeight="1" thickTop="1" thickBot="1" x14ac:dyDescent="0.25">
      <c r="A129" s="14">
        <v>107</v>
      </c>
      <c r="B129" s="17" t="s">
        <v>86</v>
      </c>
      <c r="C129" s="331">
        <v>70</v>
      </c>
      <c r="D129" s="37">
        <f t="shared" si="37"/>
        <v>0</v>
      </c>
      <c r="E129" s="36">
        <f t="shared" si="38"/>
        <v>0</v>
      </c>
      <c r="F129" s="18">
        <f t="shared" si="24"/>
        <v>70</v>
      </c>
      <c r="G129" s="331">
        <v>3</v>
      </c>
      <c r="H129" s="18">
        <f t="shared" si="25"/>
        <v>23.333333333333332</v>
      </c>
      <c r="I129" s="18">
        <f t="shared" si="26"/>
        <v>29.000000000000004</v>
      </c>
      <c r="K129" s="259">
        <v>118</v>
      </c>
      <c r="L129" s="399" t="s">
        <v>286</v>
      </c>
      <c r="M129" s="399" t="s">
        <v>1890</v>
      </c>
      <c r="N129" s="402" t="s">
        <v>1891</v>
      </c>
      <c r="O129" s="401" t="s">
        <v>83</v>
      </c>
      <c r="P129" s="401" t="s">
        <v>85</v>
      </c>
      <c r="Q129" s="329"/>
      <c r="R129" s="329" t="s">
        <v>386</v>
      </c>
    </row>
    <row r="130" spans="1:18" ht="15" customHeight="1" thickTop="1" thickBot="1" x14ac:dyDescent="0.25">
      <c r="A130" s="8">
        <v>108</v>
      </c>
      <c r="B130" s="17" t="s">
        <v>85</v>
      </c>
      <c r="C130" s="331">
        <v>47</v>
      </c>
      <c r="D130" s="37">
        <f t="shared" si="37"/>
        <v>1</v>
      </c>
      <c r="E130" s="36">
        <f t="shared" si="38"/>
        <v>0</v>
      </c>
      <c r="F130" s="18">
        <f t="shared" si="24"/>
        <v>48</v>
      </c>
      <c r="G130" s="331">
        <v>2</v>
      </c>
      <c r="H130" s="18">
        <f t="shared" si="25"/>
        <v>24</v>
      </c>
      <c r="I130" s="18">
        <f t="shared" si="26"/>
        <v>18</v>
      </c>
      <c r="K130" s="259">
        <v>119</v>
      </c>
      <c r="L130" s="399" t="s">
        <v>377</v>
      </c>
      <c r="M130" s="399" t="s">
        <v>1892</v>
      </c>
      <c r="N130" s="402" t="s">
        <v>1893</v>
      </c>
      <c r="O130" s="167" t="s">
        <v>156</v>
      </c>
      <c r="P130" s="401" t="s">
        <v>10</v>
      </c>
      <c r="Q130" s="329"/>
      <c r="R130" s="329" t="s">
        <v>386</v>
      </c>
    </row>
    <row r="131" spans="1:18" ht="15" customHeight="1" thickTop="1" thickBot="1" x14ac:dyDescent="0.25">
      <c r="A131" s="8">
        <v>109</v>
      </c>
      <c r="B131" s="17" t="s">
        <v>84</v>
      </c>
      <c r="C131" s="331">
        <v>26</v>
      </c>
      <c r="D131" s="37">
        <f t="shared" si="37"/>
        <v>0</v>
      </c>
      <c r="E131" s="36">
        <f t="shared" si="38"/>
        <v>0</v>
      </c>
      <c r="F131" s="18">
        <f t="shared" si="24"/>
        <v>26</v>
      </c>
      <c r="G131" s="331">
        <v>1</v>
      </c>
      <c r="H131" s="18">
        <f t="shared" si="25"/>
        <v>26</v>
      </c>
      <c r="I131" s="18">
        <f t="shared" si="26"/>
        <v>7</v>
      </c>
      <c r="K131" s="259">
        <v>120</v>
      </c>
      <c r="L131" s="399" t="s">
        <v>255</v>
      </c>
      <c r="M131" s="399" t="s">
        <v>1894</v>
      </c>
      <c r="N131" s="402" t="s">
        <v>1895</v>
      </c>
      <c r="O131" s="334" t="s">
        <v>168</v>
      </c>
      <c r="P131" s="401" t="s">
        <v>137</v>
      </c>
      <c r="Q131" s="329"/>
      <c r="R131" s="329" t="s">
        <v>386</v>
      </c>
    </row>
    <row r="132" spans="1:18" ht="15" customHeight="1" thickTop="1" thickBot="1" x14ac:dyDescent="0.25">
      <c r="A132" s="8">
        <v>110</v>
      </c>
      <c r="B132" s="17" t="s">
        <v>83</v>
      </c>
      <c r="C132" s="331">
        <v>34</v>
      </c>
      <c r="D132" s="37">
        <f t="shared" si="37"/>
        <v>0</v>
      </c>
      <c r="E132" s="36">
        <f t="shared" si="38"/>
        <v>1</v>
      </c>
      <c r="F132" s="18">
        <f t="shared" si="24"/>
        <v>33</v>
      </c>
      <c r="G132" s="331">
        <v>1</v>
      </c>
      <c r="H132" s="18">
        <f t="shared" si="25"/>
        <v>33</v>
      </c>
      <c r="I132" s="18">
        <f t="shared" si="26"/>
        <v>0</v>
      </c>
      <c r="K132" s="259">
        <v>121</v>
      </c>
      <c r="L132" s="399" t="s">
        <v>218</v>
      </c>
      <c r="M132" s="399" t="s">
        <v>1896</v>
      </c>
      <c r="N132" s="402" t="s">
        <v>1897</v>
      </c>
      <c r="O132" s="219" t="s">
        <v>5</v>
      </c>
      <c r="P132" s="487" t="s">
        <v>199</v>
      </c>
      <c r="Q132" s="329"/>
      <c r="R132" s="329" t="s">
        <v>386</v>
      </c>
    </row>
    <row r="133" spans="1:18" ht="15" customHeight="1" thickTop="1" thickBot="1" x14ac:dyDescent="0.25">
      <c r="A133" s="16">
        <v>111</v>
      </c>
      <c r="B133" s="17" t="s">
        <v>82</v>
      </c>
      <c r="C133" s="331">
        <v>41</v>
      </c>
      <c r="D133" s="37">
        <f t="shared" si="37"/>
        <v>0</v>
      </c>
      <c r="E133" s="36">
        <f t="shared" si="38"/>
        <v>0</v>
      </c>
      <c r="F133" s="18">
        <f t="shared" si="24"/>
        <v>41</v>
      </c>
      <c r="G133" s="331">
        <v>2</v>
      </c>
      <c r="H133" s="18">
        <f t="shared" si="25"/>
        <v>20.5</v>
      </c>
      <c r="I133" s="18">
        <f t="shared" si="26"/>
        <v>25</v>
      </c>
      <c r="K133" s="259">
        <v>122</v>
      </c>
      <c r="L133" s="399" t="s">
        <v>383</v>
      </c>
      <c r="M133" s="399" t="s">
        <v>1898</v>
      </c>
      <c r="N133" s="402" t="s">
        <v>1899</v>
      </c>
      <c r="O133" s="401" t="s">
        <v>150</v>
      </c>
      <c r="P133" s="289" t="s">
        <v>148</v>
      </c>
      <c r="Q133" s="329"/>
      <c r="R133" s="505" t="s">
        <v>146</v>
      </c>
    </row>
    <row r="134" spans="1:18" ht="15" customHeight="1" thickTop="1" thickBot="1" x14ac:dyDescent="0.25">
      <c r="A134" s="8">
        <v>112</v>
      </c>
      <c r="B134" s="17" t="s">
        <v>81</v>
      </c>
      <c r="C134" s="331">
        <v>120</v>
      </c>
      <c r="D134" s="37">
        <f t="shared" si="37"/>
        <v>0</v>
      </c>
      <c r="E134" s="36">
        <f t="shared" si="38"/>
        <v>0</v>
      </c>
      <c r="F134" s="18">
        <f t="shared" si="24"/>
        <v>120</v>
      </c>
      <c r="G134" s="331">
        <v>4</v>
      </c>
      <c r="H134" s="18">
        <f t="shared" si="25"/>
        <v>30</v>
      </c>
      <c r="I134" s="18">
        <f t="shared" si="26"/>
        <v>12</v>
      </c>
      <c r="K134" s="259">
        <v>123</v>
      </c>
      <c r="L134" s="399" t="s">
        <v>377</v>
      </c>
      <c r="M134" s="399" t="s">
        <v>1955</v>
      </c>
      <c r="N134" s="402" t="s">
        <v>1956</v>
      </c>
      <c r="O134" s="221" t="s">
        <v>65</v>
      </c>
      <c r="P134" s="139" t="s">
        <v>159</v>
      </c>
      <c r="Q134" s="329"/>
      <c r="R134" s="511" t="s">
        <v>163</v>
      </c>
    </row>
    <row r="135" spans="1:18" ht="15" customHeight="1" thickTop="1" thickBot="1" x14ac:dyDescent="0.25">
      <c r="A135" s="8">
        <v>113</v>
      </c>
      <c r="B135" s="17" t="s">
        <v>80</v>
      </c>
      <c r="C135" s="331">
        <v>14</v>
      </c>
      <c r="D135" s="37">
        <f t="shared" si="37"/>
        <v>0</v>
      </c>
      <c r="E135" s="36">
        <f t="shared" si="38"/>
        <v>0</v>
      </c>
      <c r="F135" s="18">
        <f t="shared" si="24"/>
        <v>14</v>
      </c>
      <c r="G135" s="331">
        <v>1</v>
      </c>
      <c r="H135" s="18">
        <f t="shared" si="25"/>
        <v>14</v>
      </c>
      <c r="I135" s="18">
        <f t="shared" si="26"/>
        <v>19</v>
      </c>
      <c r="K135" s="259">
        <v>124</v>
      </c>
      <c r="L135" s="399" t="s">
        <v>361</v>
      </c>
      <c r="M135" s="399" t="s">
        <v>1957</v>
      </c>
      <c r="N135" s="402" t="s">
        <v>1958</v>
      </c>
      <c r="O135" s="401" t="s">
        <v>120</v>
      </c>
      <c r="P135" s="401" t="s">
        <v>130</v>
      </c>
      <c r="Q135" s="329"/>
      <c r="R135" s="329" t="s">
        <v>386</v>
      </c>
    </row>
    <row r="136" spans="1:18" ht="15" customHeight="1" thickTop="1" thickBot="1" x14ac:dyDescent="0.25">
      <c r="A136" s="16">
        <v>114</v>
      </c>
      <c r="B136" s="65" t="s">
        <v>79</v>
      </c>
      <c r="C136" s="331">
        <v>98</v>
      </c>
      <c r="D136" s="37">
        <f t="shared" si="37"/>
        <v>1</v>
      </c>
      <c r="E136" s="36">
        <f t="shared" si="38"/>
        <v>0</v>
      </c>
      <c r="F136" s="18">
        <f t="shared" si="24"/>
        <v>99</v>
      </c>
      <c r="G136" s="331">
        <v>3</v>
      </c>
      <c r="H136" s="18">
        <f t="shared" si="25"/>
        <v>33</v>
      </c>
      <c r="I136" s="18">
        <f t="shared" si="26"/>
        <v>0</v>
      </c>
      <c r="K136" s="259">
        <v>125</v>
      </c>
      <c r="L136" s="399" t="s">
        <v>361</v>
      </c>
      <c r="M136" s="399" t="s">
        <v>1959</v>
      </c>
      <c r="N136" s="402" t="s">
        <v>1960</v>
      </c>
      <c r="O136" s="406" t="s">
        <v>1961</v>
      </c>
      <c r="P136" s="401" t="s">
        <v>123</v>
      </c>
      <c r="Q136" s="329"/>
      <c r="R136" s="329" t="s">
        <v>386</v>
      </c>
    </row>
    <row r="137" spans="1:18" ht="15" customHeight="1" thickTop="1" thickBot="1" x14ac:dyDescent="0.25">
      <c r="A137" s="16">
        <v>115</v>
      </c>
      <c r="B137" s="25" t="s">
        <v>78</v>
      </c>
      <c r="C137" s="331">
        <v>21</v>
      </c>
      <c r="D137" s="37">
        <f t="shared" si="37"/>
        <v>0</v>
      </c>
      <c r="E137" s="36">
        <f t="shared" si="38"/>
        <v>0</v>
      </c>
      <c r="F137" s="18">
        <f t="shared" si="24"/>
        <v>21</v>
      </c>
      <c r="G137" s="331">
        <v>1</v>
      </c>
      <c r="H137" s="18">
        <f t="shared" si="25"/>
        <v>21</v>
      </c>
      <c r="I137" s="18">
        <f t="shared" si="26"/>
        <v>12</v>
      </c>
      <c r="K137" s="259">
        <v>126</v>
      </c>
      <c r="L137" s="399" t="s">
        <v>330</v>
      </c>
      <c r="M137" s="399" t="s">
        <v>1962</v>
      </c>
      <c r="N137" s="402" t="s">
        <v>1963</v>
      </c>
      <c r="O137" s="401" t="s">
        <v>111</v>
      </c>
      <c r="P137" s="403" t="s">
        <v>117</v>
      </c>
      <c r="Q137" s="329"/>
      <c r="R137" s="509" t="s">
        <v>118</v>
      </c>
    </row>
    <row r="138" spans="1:18" ht="15" customHeight="1" thickTop="1" thickBot="1" x14ac:dyDescent="0.25">
      <c r="A138" s="8">
        <v>116</v>
      </c>
      <c r="B138" s="17" t="s">
        <v>77</v>
      </c>
      <c r="C138" s="331">
        <v>18</v>
      </c>
      <c r="D138" s="37">
        <f t="shared" si="37"/>
        <v>0</v>
      </c>
      <c r="E138" s="36">
        <f t="shared" si="38"/>
        <v>0</v>
      </c>
      <c r="F138" s="18">
        <f t="shared" si="24"/>
        <v>18</v>
      </c>
      <c r="G138" s="331">
        <v>1</v>
      </c>
      <c r="H138" s="18">
        <f t="shared" si="25"/>
        <v>18</v>
      </c>
      <c r="I138" s="18">
        <f t="shared" si="26"/>
        <v>15</v>
      </c>
      <c r="K138" s="259">
        <v>127</v>
      </c>
      <c r="L138" s="399" t="s">
        <v>634</v>
      </c>
      <c r="M138" s="399" t="s">
        <v>917</v>
      </c>
      <c r="N138" s="402" t="s">
        <v>918</v>
      </c>
      <c r="O138" s="45" t="s">
        <v>174</v>
      </c>
      <c r="P138" s="65" t="s">
        <v>152</v>
      </c>
      <c r="Q138" s="193"/>
      <c r="R138" s="457" t="s">
        <v>386</v>
      </c>
    </row>
    <row r="139" spans="1:18" ht="15" customHeight="1" thickTop="1" thickBot="1" x14ac:dyDescent="0.25">
      <c r="A139" s="8">
        <v>117</v>
      </c>
      <c r="B139" s="17" t="s">
        <v>76</v>
      </c>
      <c r="C139" s="331">
        <v>26</v>
      </c>
      <c r="D139" s="37">
        <f t="shared" si="37"/>
        <v>0</v>
      </c>
      <c r="E139" s="36">
        <f t="shared" si="38"/>
        <v>0</v>
      </c>
      <c r="F139" s="18">
        <f t="shared" si="24"/>
        <v>26</v>
      </c>
      <c r="G139" s="331">
        <v>1</v>
      </c>
      <c r="H139" s="18">
        <f t="shared" si="25"/>
        <v>26</v>
      </c>
      <c r="I139" s="18">
        <f t="shared" si="26"/>
        <v>7</v>
      </c>
      <c r="K139" s="259">
        <v>128</v>
      </c>
      <c r="L139" s="399" t="s">
        <v>259</v>
      </c>
      <c r="M139" s="490" t="s">
        <v>2056</v>
      </c>
      <c r="N139" s="402" t="s">
        <v>2057</v>
      </c>
      <c r="O139" s="334" t="s">
        <v>139</v>
      </c>
      <c r="P139" s="334" t="s">
        <v>108</v>
      </c>
      <c r="Q139" s="329"/>
      <c r="R139" s="457" t="s">
        <v>386</v>
      </c>
    </row>
    <row r="140" spans="1:18" ht="15" customHeight="1" thickTop="1" thickBot="1" x14ac:dyDescent="0.25">
      <c r="A140" s="16">
        <v>118</v>
      </c>
      <c r="B140" s="73" t="s">
        <v>75</v>
      </c>
      <c r="C140" s="331">
        <v>30</v>
      </c>
      <c r="D140" s="37">
        <f t="shared" si="37"/>
        <v>0</v>
      </c>
      <c r="E140" s="36">
        <f t="shared" si="38"/>
        <v>0</v>
      </c>
      <c r="F140" s="18">
        <f t="shared" si="24"/>
        <v>30</v>
      </c>
      <c r="G140" s="331">
        <v>1</v>
      </c>
      <c r="H140" s="18">
        <f t="shared" si="25"/>
        <v>30</v>
      </c>
      <c r="I140" s="18">
        <f t="shared" si="26"/>
        <v>3</v>
      </c>
      <c r="K140" s="259">
        <v>129</v>
      </c>
      <c r="L140" s="399" t="s">
        <v>255</v>
      </c>
      <c r="M140" s="399" t="s">
        <v>2058</v>
      </c>
      <c r="N140" s="402" t="s">
        <v>2059</v>
      </c>
      <c r="O140" s="334" t="s">
        <v>130</v>
      </c>
      <c r="P140" s="167" t="s">
        <v>134</v>
      </c>
      <c r="Q140" s="329"/>
      <c r="R140" s="457" t="s">
        <v>386</v>
      </c>
    </row>
    <row r="141" spans="1:18" ht="15" customHeight="1" thickTop="1" x14ac:dyDescent="0.2">
      <c r="A141" s="22"/>
      <c r="B141" s="172" t="s">
        <v>193</v>
      </c>
      <c r="C141" s="348">
        <f>SUM(C128:C140)</f>
        <v>658</v>
      </c>
      <c r="D141" s="348">
        <f t="shared" ref="D141:I141" si="39">SUM(D128:D140)</f>
        <v>2</v>
      </c>
      <c r="E141" s="348">
        <f t="shared" si="39"/>
        <v>1</v>
      </c>
      <c r="F141" s="348">
        <f t="shared" si="39"/>
        <v>659</v>
      </c>
      <c r="G141" s="348">
        <f t="shared" si="39"/>
        <v>25</v>
      </c>
      <c r="H141" s="348">
        <f t="shared" si="39"/>
        <v>327.08333333333331</v>
      </c>
      <c r="I141" s="348">
        <f t="shared" si="39"/>
        <v>166</v>
      </c>
      <c r="K141" s="259">
        <v>130</v>
      </c>
      <c r="L141" s="399" t="s">
        <v>1033</v>
      </c>
      <c r="M141" s="399" t="s">
        <v>2143</v>
      </c>
      <c r="N141" s="402" t="s">
        <v>2144</v>
      </c>
      <c r="O141" s="411" t="s">
        <v>201</v>
      </c>
      <c r="P141" s="167" t="s">
        <v>105</v>
      </c>
      <c r="Q141" s="329"/>
      <c r="R141" s="481" t="s">
        <v>97</v>
      </c>
    </row>
    <row r="142" spans="1:18" ht="15" customHeight="1" thickBot="1" x14ac:dyDescent="0.25">
      <c r="A142" s="14">
        <v>119</v>
      </c>
      <c r="B142" s="71" t="s">
        <v>74</v>
      </c>
      <c r="C142" s="331">
        <v>129</v>
      </c>
      <c r="D142" s="37">
        <f t="shared" ref="D142:D165" si="40">COUNTIF(P$11:P$10000,B142)</f>
        <v>3</v>
      </c>
      <c r="E142" s="36">
        <f t="shared" ref="E142:E165" si="41">COUNTIF(O$11:O$10000,B142)</f>
        <v>1</v>
      </c>
      <c r="F142" s="18">
        <f t="shared" ref="F142:F205" si="42">SUM(C142+D142-E142)</f>
        <v>131</v>
      </c>
      <c r="G142" s="331">
        <v>4</v>
      </c>
      <c r="H142" s="18">
        <f t="shared" ref="H142:H204" si="43">F142/G142</f>
        <v>32.75</v>
      </c>
      <c r="I142" s="18">
        <f t="shared" ref="I142:I205" si="44">(33-H142)*G142</f>
        <v>1</v>
      </c>
      <c r="K142" s="259">
        <v>131</v>
      </c>
      <c r="L142" s="399" t="s">
        <v>259</v>
      </c>
      <c r="M142" s="399" t="s">
        <v>2145</v>
      </c>
      <c r="N142" s="402" t="s">
        <v>2146</v>
      </c>
      <c r="O142" s="401" t="s">
        <v>118</v>
      </c>
      <c r="P142" s="403" t="s">
        <v>117</v>
      </c>
      <c r="Q142" s="329"/>
      <c r="R142" s="443" t="s">
        <v>118</v>
      </c>
    </row>
    <row r="143" spans="1:18" ht="15" customHeight="1" thickTop="1" thickBot="1" x14ac:dyDescent="0.25">
      <c r="A143" s="8">
        <v>120</v>
      </c>
      <c r="B143" s="17" t="s">
        <v>73</v>
      </c>
      <c r="C143" s="331">
        <v>179</v>
      </c>
      <c r="D143" s="37">
        <f t="shared" si="40"/>
        <v>0</v>
      </c>
      <c r="E143" s="36">
        <f t="shared" si="41"/>
        <v>1</v>
      </c>
      <c r="F143" s="18">
        <f t="shared" si="42"/>
        <v>178</v>
      </c>
      <c r="G143" s="331">
        <v>6</v>
      </c>
      <c r="H143" s="18">
        <f t="shared" si="43"/>
        <v>29.666666666666668</v>
      </c>
      <c r="I143" s="18">
        <f t="shared" si="44"/>
        <v>19.999999999999993</v>
      </c>
      <c r="K143" s="259">
        <v>132</v>
      </c>
      <c r="L143" s="399" t="s">
        <v>361</v>
      </c>
      <c r="M143" s="399" t="s">
        <v>2147</v>
      </c>
      <c r="N143" s="402" t="s">
        <v>2148</v>
      </c>
      <c r="O143" s="401" t="s">
        <v>119</v>
      </c>
      <c r="P143" s="401" t="s">
        <v>124</v>
      </c>
      <c r="Q143" s="329"/>
      <c r="R143" s="329" t="s">
        <v>386</v>
      </c>
    </row>
    <row r="144" spans="1:18" ht="15" customHeight="1" thickTop="1" thickBot="1" x14ac:dyDescent="0.25">
      <c r="A144" s="16">
        <v>121</v>
      </c>
      <c r="B144" s="25" t="s">
        <v>72</v>
      </c>
      <c r="C144" s="331">
        <v>103</v>
      </c>
      <c r="D144" s="37">
        <f t="shared" si="40"/>
        <v>2</v>
      </c>
      <c r="E144" s="36">
        <f t="shared" si="41"/>
        <v>1</v>
      </c>
      <c r="F144" s="18">
        <f t="shared" si="42"/>
        <v>104</v>
      </c>
      <c r="G144" s="331">
        <v>4</v>
      </c>
      <c r="H144" s="18">
        <f t="shared" si="43"/>
        <v>26</v>
      </c>
      <c r="I144" s="18">
        <f t="shared" si="44"/>
        <v>28</v>
      </c>
      <c r="K144" s="259">
        <v>133</v>
      </c>
      <c r="L144" s="399" t="s">
        <v>361</v>
      </c>
      <c r="M144" s="399" t="s">
        <v>2149</v>
      </c>
      <c r="N144" s="402" t="s">
        <v>2150</v>
      </c>
      <c r="O144" s="401" t="s">
        <v>128</v>
      </c>
      <c r="P144" s="401" t="s">
        <v>125</v>
      </c>
      <c r="Q144" s="329"/>
      <c r="R144" s="329" t="s">
        <v>386</v>
      </c>
    </row>
    <row r="145" spans="1:18" ht="15" customHeight="1" thickTop="1" thickBot="1" x14ac:dyDescent="0.25">
      <c r="A145" s="154">
        <v>122</v>
      </c>
      <c r="B145" s="25" t="s">
        <v>71</v>
      </c>
      <c r="C145" s="331">
        <v>70</v>
      </c>
      <c r="D145" s="37">
        <f t="shared" si="40"/>
        <v>0</v>
      </c>
      <c r="E145" s="36">
        <f t="shared" si="41"/>
        <v>4</v>
      </c>
      <c r="F145" s="18">
        <f t="shared" si="42"/>
        <v>66</v>
      </c>
      <c r="G145" s="331">
        <v>3</v>
      </c>
      <c r="H145" s="18">
        <f t="shared" si="43"/>
        <v>22</v>
      </c>
      <c r="I145" s="18">
        <f t="shared" si="44"/>
        <v>33</v>
      </c>
      <c r="K145" s="259">
        <v>134</v>
      </c>
      <c r="L145" s="399" t="s">
        <v>383</v>
      </c>
      <c r="M145" s="399" t="s">
        <v>2180</v>
      </c>
      <c r="N145" s="400" t="s">
        <v>1663</v>
      </c>
      <c r="O145" s="401" t="s">
        <v>170</v>
      </c>
      <c r="P145" s="401" t="s">
        <v>150</v>
      </c>
      <c r="Q145" s="399" t="s">
        <v>792</v>
      </c>
      <c r="R145" s="457" t="s">
        <v>386</v>
      </c>
    </row>
    <row r="146" spans="1:18" ht="15" customHeight="1" thickTop="1" thickBot="1" x14ac:dyDescent="0.25">
      <c r="A146" s="152">
        <v>123</v>
      </c>
      <c r="B146" s="25" t="s">
        <v>70</v>
      </c>
      <c r="C146" s="331">
        <v>148</v>
      </c>
      <c r="D146" s="37">
        <f t="shared" si="40"/>
        <v>2</v>
      </c>
      <c r="E146" s="36">
        <f t="shared" si="41"/>
        <v>2</v>
      </c>
      <c r="F146" s="18">
        <f t="shared" si="42"/>
        <v>148</v>
      </c>
      <c r="G146" s="331">
        <v>5</v>
      </c>
      <c r="H146" s="18">
        <f t="shared" si="43"/>
        <v>29.6</v>
      </c>
      <c r="I146" s="18">
        <f t="shared" si="44"/>
        <v>16.999999999999993</v>
      </c>
      <c r="K146" s="259">
        <v>135</v>
      </c>
      <c r="L146" s="399" t="s">
        <v>299</v>
      </c>
      <c r="M146" s="399" t="s">
        <v>2309</v>
      </c>
      <c r="N146" s="400" t="s">
        <v>2310</v>
      </c>
      <c r="O146" s="221" t="s">
        <v>65</v>
      </c>
      <c r="P146" s="334" t="s">
        <v>70</v>
      </c>
      <c r="Q146" s="329"/>
      <c r="R146" s="457" t="s">
        <v>386</v>
      </c>
    </row>
    <row r="147" spans="1:18" ht="15" customHeight="1" thickTop="1" thickBot="1" x14ac:dyDescent="0.25">
      <c r="A147" s="152">
        <v>124</v>
      </c>
      <c r="B147" s="25" t="s">
        <v>69</v>
      </c>
      <c r="C147" s="331">
        <v>138</v>
      </c>
      <c r="D147" s="37">
        <f t="shared" si="40"/>
        <v>3</v>
      </c>
      <c r="E147" s="36">
        <f t="shared" si="41"/>
        <v>2</v>
      </c>
      <c r="F147" s="18">
        <f t="shared" si="42"/>
        <v>139</v>
      </c>
      <c r="G147" s="331">
        <v>5</v>
      </c>
      <c r="H147" s="18">
        <f t="shared" si="43"/>
        <v>27.8</v>
      </c>
      <c r="I147" s="18">
        <f t="shared" si="44"/>
        <v>25.999999999999996</v>
      </c>
      <c r="K147" s="259">
        <v>136</v>
      </c>
      <c r="L147" s="399" t="s">
        <v>299</v>
      </c>
      <c r="M147" s="399" t="s">
        <v>2311</v>
      </c>
      <c r="N147" s="400" t="s">
        <v>2312</v>
      </c>
      <c r="O147" s="334" t="s">
        <v>68</v>
      </c>
      <c r="P147" s="334" t="s">
        <v>72</v>
      </c>
      <c r="Q147" s="329"/>
      <c r="R147" s="457" t="s">
        <v>386</v>
      </c>
    </row>
    <row r="148" spans="1:18" ht="15" customHeight="1" thickTop="1" thickBot="1" x14ac:dyDescent="0.25">
      <c r="A148" s="152">
        <v>125</v>
      </c>
      <c r="B148" s="25" t="s">
        <v>68</v>
      </c>
      <c r="C148" s="331">
        <v>132</v>
      </c>
      <c r="D148" s="37">
        <f t="shared" si="40"/>
        <v>1</v>
      </c>
      <c r="E148" s="36">
        <f t="shared" si="41"/>
        <v>2</v>
      </c>
      <c r="F148" s="18">
        <f t="shared" si="42"/>
        <v>131</v>
      </c>
      <c r="G148" s="331">
        <v>5</v>
      </c>
      <c r="H148" s="18">
        <f t="shared" si="43"/>
        <v>26.2</v>
      </c>
      <c r="I148" s="18">
        <f t="shared" si="44"/>
        <v>34</v>
      </c>
      <c r="K148" s="259">
        <v>137</v>
      </c>
      <c r="L148" s="399" t="s">
        <v>487</v>
      </c>
      <c r="M148" s="399" t="s">
        <v>2313</v>
      </c>
      <c r="N148" s="402" t="s">
        <v>2314</v>
      </c>
      <c r="O148" s="334" t="s">
        <v>143</v>
      </c>
      <c r="P148" s="439" t="s">
        <v>174</v>
      </c>
      <c r="Q148" s="329"/>
      <c r="R148" s="437" t="s">
        <v>1030</v>
      </c>
    </row>
    <row r="149" spans="1:18" ht="15" customHeight="1" thickTop="1" thickBot="1" x14ac:dyDescent="0.25">
      <c r="A149" s="14">
        <v>126</v>
      </c>
      <c r="B149" s="25" t="s">
        <v>67</v>
      </c>
      <c r="C149" s="331">
        <v>28</v>
      </c>
      <c r="D149" s="37">
        <f t="shared" si="40"/>
        <v>1</v>
      </c>
      <c r="E149" s="36">
        <f t="shared" si="41"/>
        <v>0</v>
      </c>
      <c r="F149" s="18">
        <f t="shared" si="42"/>
        <v>29</v>
      </c>
      <c r="G149" s="331">
        <v>1</v>
      </c>
      <c r="H149" s="18">
        <f t="shared" si="43"/>
        <v>29</v>
      </c>
      <c r="I149" s="18">
        <f t="shared" si="44"/>
        <v>4</v>
      </c>
      <c r="K149" s="259">
        <v>138</v>
      </c>
      <c r="L149" s="402" t="s">
        <v>487</v>
      </c>
      <c r="M149" s="402" t="s">
        <v>2319</v>
      </c>
      <c r="N149" s="402" t="s">
        <v>2320</v>
      </c>
      <c r="O149" s="45" t="s">
        <v>168</v>
      </c>
      <c r="P149" s="21" t="s">
        <v>169</v>
      </c>
      <c r="Q149" s="329"/>
      <c r="R149" s="457" t="s">
        <v>386</v>
      </c>
    </row>
    <row r="150" spans="1:18" ht="15" customHeight="1" thickTop="1" thickBot="1" x14ac:dyDescent="0.25">
      <c r="A150" s="14">
        <v>127</v>
      </c>
      <c r="B150" s="25" t="s">
        <v>66</v>
      </c>
      <c r="C150" s="331">
        <v>65</v>
      </c>
      <c r="D150" s="37">
        <f t="shared" si="40"/>
        <v>1</v>
      </c>
      <c r="E150" s="36">
        <f t="shared" si="41"/>
        <v>0</v>
      </c>
      <c r="F150" s="18">
        <f t="shared" si="42"/>
        <v>66</v>
      </c>
      <c r="G150" s="331">
        <v>2</v>
      </c>
      <c r="H150" s="18">
        <f t="shared" si="43"/>
        <v>33</v>
      </c>
      <c r="I150" s="18">
        <f t="shared" si="44"/>
        <v>0</v>
      </c>
      <c r="K150" s="259">
        <v>139</v>
      </c>
      <c r="L150" s="334" t="s">
        <v>259</v>
      </c>
      <c r="M150" s="402" t="s">
        <v>2284</v>
      </c>
      <c r="N150" s="402" t="s">
        <v>2268</v>
      </c>
      <c r="O150" s="25" t="s">
        <v>106</v>
      </c>
      <c r="P150" s="17" t="s">
        <v>110</v>
      </c>
      <c r="Q150" s="329"/>
      <c r="R150" s="457" t="s">
        <v>386</v>
      </c>
    </row>
    <row r="151" spans="1:18" ht="15" customHeight="1" thickTop="1" thickBot="1" x14ac:dyDescent="0.25">
      <c r="A151" s="152">
        <v>128</v>
      </c>
      <c r="B151" s="67" t="s">
        <v>65</v>
      </c>
      <c r="C151" s="331">
        <v>232</v>
      </c>
      <c r="D151" s="37">
        <f t="shared" si="40"/>
        <v>2</v>
      </c>
      <c r="E151" s="36">
        <f t="shared" si="41"/>
        <v>4</v>
      </c>
      <c r="F151" s="18">
        <f t="shared" si="42"/>
        <v>230</v>
      </c>
      <c r="G151" s="331">
        <v>8</v>
      </c>
      <c r="H151" s="18">
        <f t="shared" si="43"/>
        <v>28.75</v>
      </c>
      <c r="I151" s="18">
        <f t="shared" si="44"/>
        <v>34</v>
      </c>
      <c r="K151" s="259">
        <v>140</v>
      </c>
      <c r="L151" s="399" t="s">
        <v>234</v>
      </c>
      <c r="M151" s="399" t="s">
        <v>2397</v>
      </c>
      <c r="N151" s="402" t="s">
        <v>2398</v>
      </c>
      <c r="O151" s="167" t="s">
        <v>153</v>
      </c>
      <c r="P151" s="336" t="s">
        <v>161</v>
      </c>
      <c r="Q151" s="436"/>
      <c r="R151" s="457" t="s">
        <v>386</v>
      </c>
    </row>
    <row r="152" spans="1:18" ht="15" customHeight="1" thickTop="1" thickBot="1" x14ac:dyDescent="0.25">
      <c r="A152" s="14">
        <v>129</v>
      </c>
      <c r="B152" s="17" t="s">
        <v>64</v>
      </c>
      <c r="C152" s="331">
        <v>47</v>
      </c>
      <c r="D152" s="37">
        <f t="shared" si="40"/>
        <v>2</v>
      </c>
      <c r="E152" s="36">
        <f t="shared" si="41"/>
        <v>0</v>
      </c>
      <c r="F152" s="18">
        <f t="shared" si="42"/>
        <v>49</v>
      </c>
      <c r="G152" s="331">
        <v>2</v>
      </c>
      <c r="H152" s="18">
        <f t="shared" si="43"/>
        <v>24.5</v>
      </c>
      <c r="I152" s="18">
        <f t="shared" si="44"/>
        <v>17</v>
      </c>
      <c r="K152" s="259">
        <v>141</v>
      </c>
      <c r="L152" s="399" t="s">
        <v>1081</v>
      </c>
      <c r="M152" s="402" t="s">
        <v>2399</v>
      </c>
      <c r="N152" s="438" t="s">
        <v>509</v>
      </c>
      <c r="O152" s="408" t="s">
        <v>390</v>
      </c>
      <c r="P152" s="399" t="s">
        <v>92</v>
      </c>
      <c r="Q152" s="471" t="s">
        <v>2400</v>
      </c>
      <c r="R152" s="457" t="s">
        <v>386</v>
      </c>
    </row>
    <row r="153" spans="1:18" ht="15" customHeight="1" thickTop="1" thickBot="1" x14ac:dyDescent="0.25">
      <c r="A153" s="14">
        <v>130</v>
      </c>
      <c r="B153" s="17" t="s">
        <v>63</v>
      </c>
      <c r="C153" s="331">
        <v>63</v>
      </c>
      <c r="D153" s="37">
        <f t="shared" si="40"/>
        <v>1</v>
      </c>
      <c r="E153" s="36">
        <f t="shared" si="41"/>
        <v>3</v>
      </c>
      <c r="F153" s="18">
        <f t="shared" si="42"/>
        <v>61</v>
      </c>
      <c r="G153" s="331">
        <v>2</v>
      </c>
      <c r="H153" s="18">
        <f t="shared" si="43"/>
        <v>30.5</v>
      </c>
      <c r="I153" s="18">
        <f t="shared" si="44"/>
        <v>5</v>
      </c>
      <c r="K153" s="259">
        <v>142</v>
      </c>
      <c r="L153" s="399" t="s">
        <v>255</v>
      </c>
      <c r="M153" s="402" t="s">
        <v>2401</v>
      </c>
      <c r="N153" s="403">
        <v>15734020089</v>
      </c>
      <c r="O153" s="334" t="s">
        <v>140</v>
      </c>
      <c r="P153" s="399" t="s">
        <v>122</v>
      </c>
      <c r="Q153" s="471"/>
      <c r="R153" s="457" t="s">
        <v>386</v>
      </c>
    </row>
    <row r="154" spans="1:18" ht="15" customHeight="1" thickTop="1" thickBot="1" x14ac:dyDescent="0.25">
      <c r="A154" s="8">
        <v>131</v>
      </c>
      <c r="B154" s="17" t="s">
        <v>62</v>
      </c>
      <c r="C154" s="331">
        <v>93</v>
      </c>
      <c r="D154" s="37">
        <f t="shared" si="40"/>
        <v>2</v>
      </c>
      <c r="E154" s="36">
        <f t="shared" si="41"/>
        <v>0</v>
      </c>
      <c r="F154" s="18">
        <f t="shared" si="42"/>
        <v>95</v>
      </c>
      <c r="G154" s="331">
        <v>3</v>
      </c>
      <c r="H154" s="18">
        <f t="shared" si="43"/>
        <v>31.666666666666668</v>
      </c>
      <c r="I154" s="18">
        <f t="shared" si="44"/>
        <v>3.9999999999999964</v>
      </c>
      <c r="K154" s="259">
        <v>143</v>
      </c>
      <c r="L154" s="399" t="s">
        <v>1081</v>
      </c>
      <c r="M154" s="402" t="s">
        <v>2402</v>
      </c>
      <c r="N154" s="401">
        <v>16124040622</v>
      </c>
      <c r="O154" s="443" t="s">
        <v>2383</v>
      </c>
      <c r="P154" s="399" t="s">
        <v>150</v>
      </c>
      <c r="Q154" s="471"/>
      <c r="R154" s="457" t="s">
        <v>386</v>
      </c>
    </row>
    <row r="155" spans="1:18" ht="15" customHeight="1" thickTop="1" thickBot="1" x14ac:dyDescent="0.25">
      <c r="A155" s="8">
        <v>132</v>
      </c>
      <c r="B155" s="17" t="s">
        <v>61</v>
      </c>
      <c r="C155" s="331">
        <v>18</v>
      </c>
      <c r="D155" s="37">
        <f t="shared" si="40"/>
        <v>0</v>
      </c>
      <c r="E155" s="36">
        <f t="shared" si="41"/>
        <v>0</v>
      </c>
      <c r="F155" s="18">
        <f t="shared" si="42"/>
        <v>18</v>
      </c>
      <c r="G155" s="331">
        <v>1</v>
      </c>
      <c r="H155" s="18">
        <f t="shared" si="43"/>
        <v>18</v>
      </c>
      <c r="I155" s="18">
        <f t="shared" si="44"/>
        <v>15</v>
      </c>
      <c r="K155" s="259">
        <v>144</v>
      </c>
      <c r="L155" s="399" t="s">
        <v>487</v>
      </c>
      <c r="M155" s="402" t="s">
        <v>2403</v>
      </c>
      <c r="N155" s="411">
        <v>17117028309</v>
      </c>
      <c r="O155" s="167" t="s">
        <v>201</v>
      </c>
      <c r="P155" s="399" t="s">
        <v>136</v>
      </c>
      <c r="Q155" s="471"/>
      <c r="R155" s="457" t="s">
        <v>386</v>
      </c>
    </row>
    <row r="156" spans="1:18" ht="15" customHeight="1" thickTop="1" thickBot="1" x14ac:dyDescent="0.25">
      <c r="A156" s="8">
        <v>133</v>
      </c>
      <c r="B156" s="17" t="s">
        <v>60</v>
      </c>
      <c r="C156" s="331">
        <v>13</v>
      </c>
      <c r="D156" s="37">
        <f t="shared" si="40"/>
        <v>0</v>
      </c>
      <c r="E156" s="36">
        <f t="shared" si="41"/>
        <v>0</v>
      </c>
      <c r="F156" s="18">
        <f t="shared" si="42"/>
        <v>13</v>
      </c>
      <c r="G156" s="331">
        <v>1</v>
      </c>
      <c r="H156" s="18">
        <f t="shared" si="43"/>
        <v>13</v>
      </c>
      <c r="I156" s="18">
        <f t="shared" si="44"/>
        <v>20</v>
      </c>
      <c r="K156" s="259">
        <v>145</v>
      </c>
      <c r="L156" s="399" t="s">
        <v>299</v>
      </c>
      <c r="M156" s="402" t="s">
        <v>2404</v>
      </c>
      <c r="N156" s="401">
        <v>15968039966</v>
      </c>
      <c r="O156" s="334" t="s">
        <v>195</v>
      </c>
      <c r="P156" s="399" t="s">
        <v>156</v>
      </c>
      <c r="Q156" s="471"/>
      <c r="R156" s="478" t="s">
        <v>1278</v>
      </c>
    </row>
    <row r="157" spans="1:18" ht="15" customHeight="1" thickTop="1" thickBot="1" x14ac:dyDescent="0.25">
      <c r="A157" s="8">
        <v>134</v>
      </c>
      <c r="B157" s="17" t="s">
        <v>59</v>
      </c>
      <c r="C157" s="331">
        <v>56</v>
      </c>
      <c r="D157" s="37">
        <f t="shared" si="40"/>
        <v>4</v>
      </c>
      <c r="E157" s="36">
        <f t="shared" si="41"/>
        <v>0</v>
      </c>
      <c r="F157" s="18">
        <f t="shared" si="42"/>
        <v>60</v>
      </c>
      <c r="G157" s="331">
        <v>2</v>
      </c>
      <c r="H157" s="18">
        <f t="shared" si="43"/>
        <v>30</v>
      </c>
      <c r="I157" s="18">
        <f t="shared" si="44"/>
        <v>6</v>
      </c>
      <c r="K157" s="259">
        <v>146</v>
      </c>
      <c r="L157" s="414" t="s">
        <v>494</v>
      </c>
      <c r="M157" s="414" t="s">
        <v>1898</v>
      </c>
      <c r="N157" s="413" t="s">
        <v>1899</v>
      </c>
      <c r="O157" s="334" t="s">
        <v>150</v>
      </c>
      <c r="P157" s="329" t="s">
        <v>148</v>
      </c>
      <c r="Q157" s="329"/>
      <c r="R157" s="18" t="s">
        <v>146</v>
      </c>
    </row>
    <row r="158" spans="1:18" ht="15" customHeight="1" thickTop="1" thickBot="1" x14ac:dyDescent="0.25">
      <c r="A158" s="8">
        <v>135</v>
      </c>
      <c r="B158" s="17" t="s">
        <v>58</v>
      </c>
      <c r="C158" s="331">
        <v>58</v>
      </c>
      <c r="D158" s="37">
        <f t="shared" si="40"/>
        <v>0</v>
      </c>
      <c r="E158" s="36">
        <f t="shared" si="41"/>
        <v>0</v>
      </c>
      <c r="F158" s="18">
        <f t="shared" si="42"/>
        <v>58</v>
      </c>
      <c r="G158" s="331">
        <v>2</v>
      </c>
      <c r="H158" s="18">
        <f t="shared" si="43"/>
        <v>29</v>
      </c>
      <c r="I158" s="18">
        <f t="shared" si="44"/>
        <v>8</v>
      </c>
      <c r="K158" s="259">
        <v>147</v>
      </c>
      <c r="L158" s="414" t="s">
        <v>299</v>
      </c>
      <c r="M158" s="414" t="s">
        <v>2462</v>
      </c>
      <c r="N158" s="413" t="s">
        <v>2463</v>
      </c>
      <c r="O158" s="334" t="s">
        <v>170</v>
      </c>
      <c r="P158" s="334" t="s">
        <v>63</v>
      </c>
      <c r="Q158" s="329"/>
      <c r="R158" s="457" t="s">
        <v>386</v>
      </c>
    </row>
    <row r="159" spans="1:18" ht="15" customHeight="1" thickTop="1" thickBot="1" x14ac:dyDescent="0.25">
      <c r="A159" s="14">
        <v>136</v>
      </c>
      <c r="B159" s="17" t="s">
        <v>9</v>
      </c>
      <c r="C159" s="331">
        <v>91</v>
      </c>
      <c r="D159" s="37">
        <f t="shared" si="40"/>
        <v>2</v>
      </c>
      <c r="E159" s="36">
        <f t="shared" si="41"/>
        <v>2</v>
      </c>
      <c r="F159" s="18">
        <f t="shared" si="42"/>
        <v>91</v>
      </c>
      <c r="G159" s="331">
        <v>3</v>
      </c>
      <c r="H159" s="18">
        <f t="shared" si="43"/>
        <v>30.333333333333332</v>
      </c>
      <c r="I159" s="18">
        <f t="shared" si="44"/>
        <v>8.0000000000000036</v>
      </c>
      <c r="K159" s="259">
        <v>148</v>
      </c>
      <c r="L159" s="399" t="s">
        <v>2439</v>
      </c>
      <c r="M159" s="399" t="s">
        <v>2464</v>
      </c>
      <c r="N159" s="400" t="s">
        <v>2465</v>
      </c>
      <c r="O159" s="334" t="s">
        <v>129</v>
      </c>
      <c r="P159" s="334" t="s">
        <v>125</v>
      </c>
      <c r="Q159" s="329"/>
      <c r="R159" s="457" t="s">
        <v>386</v>
      </c>
    </row>
    <row r="160" spans="1:18" ht="15" customHeight="1" thickTop="1" thickBot="1" x14ac:dyDescent="0.25">
      <c r="A160" s="154">
        <v>137</v>
      </c>
      <c r="B160" s="17" t="s">
        <v>57</v>
      </c>
      <c r="C160" s="331">
        <v>21</v>
      </c>
      <c r="D160" s="37">
        <f t="shared" si="40"/>
        <v>0</v>
      </c>
      <c r="E160" s="36">
        <f t="shared" si="41"/>
        <v>0</v>
      </c>
      <c r="F160" s="18">
        <f t="shared" si="42"/>
        <v>21</v>
      </c>
      <c r="G160" s="331">
        <v>1</v>
      </c>
      <c r="H160" s="18">
        <f t="shared" si="43"/>
        <v>21</v>
      </c>
      <c r="I160" s="18">
        <f t="shared" si="44"/>
        <v>12</v>
      </c>
      <c r="K160" s="259">
        <v>149</v>
      </c>
      <c r="L160" s="399" t="s">
        <v>299</v>
      </c>
      <c r="M160" s="399" t="s">
        <v>2466</v>
      </c>
      <c r="N160" s="402" t="s">
        <v>2467</v>
      </c>
      <c r="O160" s="334" t="s">
        <v>71</v>
      </c>
      <c r="P160" s="334" t="s">
        <v>69</v>
      </c>
      <c r="Q160" s="329"/>
      <c r="R160" s="167" t="s">
        <v>71</v>
      </c>
    </row>
    <row r="161" spans="1:18" ht="15" customHeight="1" thickTop="1" thickBot="1" x14ac:dyDescent="0.25">
      <c r="A161" s="154">
        <v>138</v>
      </c>
      <c r="B161" s="17" t="s">
        <v>56</v>
      </c>
      <c r="C161" s="331">
        <v>54</v>
      </c>
      <c r="D161" s="37">
        <f t="shared" si="40"/>
        <v>0</v>
      </c>
      <c r="E161" s="36">
        <f t="shared" si="41"/>
        <v>0</v>
      </c>
      <c r="F161" s="18">
        <f t="shared" si="42"/>
        <v>54</v>
      </c>
      <c r="G161" s="331">
        <v>2</v>
      </c>
      <c r="H161" s="18">
        <f t="shared" si="43"/>
        <v>27</v>
      </c>
      <c r="I161" s="18">
        <f t="shared" si="44"/>
        <v>12</v>
      </c>
      <c r="K161" s="259">
        <v>150</v>
      </c>
      <c r="L161" s="399" t="s">
        <v>330</v>
      </c>
      <c r="M161" s="399" t="s">
        <v>2518</v>
      </c>
      <c r="N161" s="402" t="s">
        <v>2519</v>
      </c>
      <c r="O161" s="334" t="s">
        <v>38</v>
      </c>
      <c r="P161" s="401" t="s">
        <v>42</v>
      </c>
      <c r="Q161" s="399" t="s">
        <v>775</v>
      </c>
      <c r="R161" s="457" t="s">
        <v>386</v>
      </c>
    </row>
    <row r="162" spans="1:18" ht="15" customHeight="1" thickTop="1" thickBot="1" x14ac:dyDescent="0.25">
      <c r="A162" s="154">
        <v>139</v>
      </c>
      <c r="B162" s="17" t="s">
        <v>55</v>
      </c>
      <c r="C162" s="331">
        <v>39</v>
      </c>
      <c r="D162" s="37">
        <f t="shared" si="40"/>
        <v>0</v>
      </c>
      <c r="E162" s="36">
        <f t="shared" si="41"/>
        <v>0</v>
      </c>
      <c r="F162" s="18">
        <f t="shared" si="42"/>
        <v>39</v>
      </c>
      <c r="G162" s="331">
        <v>2</v>
      </c>
      <c r="H162" s="18">
        <f t="shared" si="43"/>
        <v>19.5</v>
      </c>
      <c r="I162" s="18">
        <f t="shared" si="44"/>
        <v>27</v>
      </c>
      <c r="K162" s="259">
        <v>151</v>
      </c>
      <c r="L162" s="399" t="s">
        <v>234</v>
      </c>
      <c r="M162" s="399" t="s">
        <v>2520</v>
      </c>
      <c r="N162" s="402" t="s">
        <v>2521</v>
      </c>
      <c r="O162" s="401" t="s">
        <v>155</v>
      </c>
      <c r="P162" s="401" t="s">
        <v>173</v>
      </c>
      <c r="Q162" s="399" t="s">
        <v>792</v>
      </c>
      <c r="R162" s="457" t="s">
        <v>386</v>
      </c>
    </row>
    <row r="163" spans="1:18" ht="15" customHeight="1" thickTop="1" thickBot="1" x14ac:dyDescent="0.25">
      <c r="A163" s="14">
        <v>140</v>
      </c>
      <c r="B163" s="17" t="s">
        <v>1221</v>
      </c>
      <c r="C163" s="331">
        <v>15</v>
      </c>
      <c r="D163" s="37">
        <f t="shared" si="40"/>
        <v>0</v>
      </c>
      <c r="E163" s="36">
        <f t="shared" si="41"/>
        <v>0</v>
      </c>
      <c r="F163" s="18">
        <f t="shared" si="42"/>
        <v>15</v>
      </c>
      <c r="G163" s="332">
        <v>1</v>
      </c>
      <c r="H163" s="18">
        <f t="shared" si="43"/>
        <v>15</v>
      </c>
      <c r="I163" s="18">
        <f t="shared" si="44"/>
        <v>18</v>
      </c>
      <c r="K163" s="259">
        <v>152</v>
      </c>
      <c r="L163" s="334" t="s">
        <v>257</v>
      </c>
      <c r="M163" s="334" t="s">
        <v>2536</v>
      </c>
      <c r="N163" s="402" t="s">
        <v>2537</v>
      </c>
      <c r="O163" s="171" t="s">
        <v>163</v>
      </c>
      <c r="P163" s="64" t="s">
        <v>174</v>
      </c>
      <c r="Q163" s="329"/>
      <c r="R163" s="457" t="s">
        <v>386</v>
      </c>
    </row>
    <row r="164" spans="1:18" ht="15" customHeight="1" thickTop="1" thickBot="1" x14ac:dyDescent="0.25">
      <c r="A164" s="154">
        <v>141</v>
      </c>
      <c r="B164" s="25" t="s">
        <v>54</v>
      </c>
      <c r="C164" s="331">
        <v>75</v>
      </c>
      <c r="D164" s="37">
        <f t="shared" si="40"/>
        <v>0</v>
      </c>
      <c r="E164" s="36">
        <f t="shared" si="41"/>
        <v>1</v>
      </c>
      <c r="F164" s="18">
        <f t="shared" si="42"/>
        <v>74</v>
      </c>
      <c r="G164" s="332">
        <v>3</v>
      </c>
      <c r="H164" s="18">
        <f t="shared" si="43"/>
        <v>24.666666666666668</v>
      </c>
      <c r="I164" s="18">
        <f t="shared" si="44"/>
        <v>24.999999999999996</v>
      </c>
      <c r="K164" s="259">
        <v>153</v>
      </c>
      <c r="L164" s="334" t="s">
        <v>257</v>
      </c>
      <c r="M164" s="334" t="s">
        <v>2538</v>
      </c>
      <c r="N164" s="402" t="s">
        <v>2539</v>
      </c>
      <c r="O164" s="139" t="s">
        <v>159</v>
      </c>
      <c r="P164" s="17" t="s">
        <v>133</v>
      </c>
      <c r="Q164" s="329"/>
      <c r="R164" s="457" t="s">
        <v>386</v>
      </c>
    </row>
    <row r="165" spans="1:18" ht="15" customHeight="1" thickTop="1" thickBot="1" x14ac:dyDescent="0.35">
      <c r="A165" s="154">
        <v>142</v>
      </c>
      <c r="B165" s="45" t="s">
        <v>195</v>
      </c>
      <c r="C165" s="331">
        <v>12</v>
      </c>
      <c r="D165" s="37">
        <f t="shared" si="40"/>
        <v>0</v>
      </c>
      <c r="E165" s="36">
        <f t="shared" si="41"/>
        <v>1</v>
      </c>
      <c r="F165" s="18">
        <f t="shared" si="42"/>
        <v>11</v>
      </c>
      <c r="G165" s="332">
        <v>1</v>
      </c>
      <c r="H165" s="18">
        <f t="shared" si="43"/>
        <v>11</v>
      </c>
      <c r="I165" s="18">
        <f t="shared" si="44"/>
        <v>22</v>
      </c>
      <c r="K165" s="259">
        <v>154</v>
      </c>
      <c r="L165" s="334" t="s">
        <v>634</v>
      </c>
      <c r="M165" s="219" t="s">
        <v>2545</v>
      </c>
      <c r="N165" s="498" t="s">
        <v>2546</v>
      </c>
      <c r="O165" s="30" t="s">
        <v>162</v>
      </c>
      <c r="P165" s="65" t="s">
        <v>366</v>
      </c>
      <c r="Q165" s="329"/>
      <c r="R165" s="457" t="s">
        <v>386</v>
      </c>
    </row>
    <row r="166" spans="1:18" ht="15" customHeight="1" thickTop="1" x14ac:dyDescent="0.2">
      <c r="A166" s="14"/>
      <c r="B166" s="20" t="s">
        <v>193</v>
      </c>
      <c r="C166" s="348">
        <f>SUM(C142:C165)</f>
        <v>1879</v>
      </c>
      <c r="D166" s="348">
        <f t="shared" ref="D166:I166" si="45">SUM(D142:D165)</f>
        <v>26</v>
      </c>
      <c r="E166" s="348">
        <f t="shared" si="45"/>
        <v>24</v>
      </c>
      <c r="F166" s="348">
        <f t="shared" si="45"/>
        <v>1881</v>
      </c>
      <c r="G166" s="348">
        <f t="shared" si="45"/>
        <v>69</v>
      </c>
      <c r="H166" s="348">
        <f t="shared" si="45"/>
        <v>609.93333333333328</v>
      </c>
      <c r="I166" s="348">
        <f t="shared" si="45"/>
        <v>396</v>
      </c>
      <c r="K166" s="259">
        <v>155</v>
      </c>
      <c r="L166" s="489" t="s">
        <v>299</v>
      </c>
      <c r="M166" s="399" t="s">
        <v>2578</v>
      </c>
      <c r="N166" s="402" t="s">
        <v>2579</v>
      </c>
      <c r="O166" s="334" t="s">
        <v>70</v>
      </c>
      <c r="P166" s="401" t="s">
        <v>9</v>
      </c>
      <c r="Q166" s="399" t="s">
        <v>2561</v>
      </c>
      <c r="R166" s="457" t="s">
        <v>386</v>
      </c>
    </row>
    <row r="167" spans="1:18" ht="15" customHeight="1" thickBot="1" x14ac:dyDescent="0.25">
      <c r="A167" s="8">
        <v>142</v>
      </c>
      <c r="B167" s="17" t="s">
        <v>53</v>
      </c>
      <c r="C167" s="331">
        <v>15</v>
      </c>
      <c r="D167" s="37">
        <f t="shared" ref="D167:D177" si="46">COUNTIF(P$11:P$10000,B167)</f>
        <v>0</v>
      </c>
      <c r="E167" s="36">
        <f t="shared" ref="E167:E177" si="47">COUNTIF(O$11:O$10000,B167)</f>
        <v>0</v>
      </c>
      <c r="F167" s="18">
        <f t="shared" si="42"/>
        <v>15</v>
      </c>
      <c r="G167" s="331">
        <v>1</v>
      </c>
      <c r="H167" s="18">
        <f t="shared" si="43"/>
        <v>15</v>
      </c>
      <c r="I167" s="18">
        <f t="shared" si="44"/>
        <v>18</v>
      </c>
      <c r="K167" s="259">
        <v>156</v>
      </c>
      <c r="L167" s="399" t="s">
        <v>299</v>
      </c>
      <c r="M167" s="399" t="s">
        <v>2580</v>
      </c>
      <c r="N167" s="402" t="s">
        <v>2581</v>
      </c>
      <c r="O167" s="401" t="s">
        <v>74</v>
      </c>
      <c r="P167" s="401" t="s">
        <v>9</v>
      </c>
      <c r="Q167" s="399"/>
      <c r="R167" s="457" t="s">
        <v>386</v>
      </c>
    </row>
    <row r="168" spans="1:18" ht="15" customHeight="1" thickTop="1" thickBot="1" x14ac:dyDescent="0.25">
      <c r="A168" s="8">
        <v>143</v>
      </c>
      <c r="B168" s="17" t="s">
        <v>52</v>
      </c>
      <c r="C168" s="331">
        <v>52</v>
      </c>
      <c r="D168" s="37">
        <f t="shared" si="46"/>
        <v>0</v>
      </c>
      <c r="E168" s="36">
        <f t="shared" si="47"/>
        <v>0</v>
      </c>
      <c r="F168" s="18">
        <f t="shared" si="42"/>
        <v>52</v>
      </c>
      <c r="G168" s="331">
        <v>2</v>
      </c>
      <c r="H168" s="18">
        <f t="shared" si="43"/>
        <v>26</v>
      </c>
      <c r="I168" s="18">
        <f t="shared" si="44"/>
        <v>14</v>
      </c>
      <c r="K168" s="259">
        <v>157</v>
      </c>
      <c r="L168" s="399" t="s">
        <v>286</v>
      </c>
      <c r="M168" s="399" t="s">
        <v>2582</v>
      </c>
      <c r="N168" s="402" t="s">
        <v>2583</v>
      </c>
      <c r="O168" s="482" t="s">
        <v>412</v>
      </c>
      <c r="P168" s="404" t="s">
        <v>79</v>
      </c>
      <c r="Q168" s="399"/>
      <c r="R168" s="457" t="s">
        <v>386</v>
      </c>
    </row>
    <row r="169" spans="1:18" ht="15" customHeight="1" thickTop="1" thickBot="1" x14ac:dyDescent="0.25">
      <c r="A169" s="8">
        <v>144</v>
      </c>
      <c r="B169" s="34" t="s">
        <v>51</v>
      </c>
      <c r="C169" s="331">
        <v>69</v>
      </c>
      <c r="D169" s="37">
        <f t="shared" si="46"/>
        <v>0</v>
      </c>
      <c r="E169" s="36">
        <f t="shared" si="47"/>
        <v>0</v>
      </c>
      <c r="F169" s="18">
        <f t="shared" si="42"/>
        <v>69</v>
      </c>
      <c r="G169" s="331">
        <v>3</v>
      </c>
      <c r="H169" s="18">
        <f t="shared" si="43"/>
        <v>23</v>
      </c>
      <c r="I169" s="18">
        <f t="shared" si="44"/>
        <v>30</v>
      </c>
      <c r="K169" s="259">
        <v>158</v>
      </c>
      <c r="L169" s="399" t="s">
        <v>275</v>
      </c>
      <c r="M169" s="399" t="s">
        <v>2584</v>
      </c>
      <c r="N169" s="402" t="s">
        <v>2585</v>
      </c>
      <c r="O169" s="401" t="s">
        <v>123</v>
      </c>
      <c r="P169" s="401" t="s">
        <v>95</v>
      </c>
      <c r="Q169" s="399"/>
      <c r="R169" s="457" t="s">
        <v>386</v>
      </c>
    </row>
    <row r="170" spans="1:18" ht="15" customHeight="1" thickTop="1" thickBot="1" x14ac:dyDescent="0.25">
      <c r="A170" s="8">
        <v>145</v>
      </c>
      <c r="B170" s="17" t="s">
        <v>50</v>
      </c>
      <c r="C170" s="331">
        <v>30</v>
      </c>
      <c r="D170" s="37">
        <f t="shared" si="46"/>
        <v>0</v>
      </c>
      <c r="E170" s="36">
        <f t="shared" si="47"/>
        <v>0</v>
      </c>
      <c r="F170" s="18">
        <f t="shared" si="42"/>
        <v>30</v>
      </c>
      <c r="G170" s="331">
        <v>1</v>
      </c>
      <c r="H170" s="18">
        <f t="shared" si="43"/>
        <v>30</v>
      </c>
      <c r="I170" s="18">
        <f t="shared" si="44"/>
        <v>3</v>
      </c>
      <c r="K170" s="259">
        <v>159</v>
      </c>
      <c r="L170" s="399" t="s">
        <v>218</v>
      </c>
      <c r="M170" s="414" t="s">
        <v>2586</v>
      </c>
      <c r="N170" s="402" t="s">
        <v>2587</v>
      </c>
      <c r="O170" s="336" t="s">
        <v>165</v>
      </c>
      <c r="P170" s="438" t="s">
        <v>5</v>
      </c>
      <c r="Q170" s="399"/>
      <c r="R170" s="457" t="s">
        <v>386</v>
      </c>
    </row>
    <row r="171" spans="1:18" ht="15" customHeight="1" thickTop="1" thickBot="1" x14ac:dyDescent="0.25">
      <c r="A171" s="8">
        <v>146</v>
      </c>
      <c r="B171" s="33" t="s">
        <v>49</v>
      </c>
      <c r="C171" s="331">
        <v>9</v>
      </c>
      <c r="D171" s="37">
        <f t="shared" si="46"/>
        <v>0</v>
      </c>
      <c r="E171" s="36">
        <f t="shared" si="47"/>
        <v>0</v>
      </c>
      <c r="F171" s="18">
        <f t="shared" si="42"/>
        <v>9</v>
      </c>
      <c r="G171" s="331">
        <v>1</v>
      </c>
      <c r="H171" s="18">
        <f t="shared" si="43"/>
        <v>9</v>
      </c>
      <c r="I171" s="18">
        <f t="shared" si="44"/>
        <v>24</v>
      </c>
      <c r="K171" s="259">
        <v>160</v>
      </c>
      <c r="L171" s="399" t="s">
        <v>259</v>
      </c>
      <c r="M171" s="399" t="s">
        <v>2661</v>
      </c>
      <c r="N171" s="402" t="s">
        <v>2662</v>
      </c>
      <c r="O171" s="401" t="s">
        <v>122</v>
      </c>
      <c r="P171" s="401" t="s">
        <v>116</v>
      </c>
      <c r="Q171" s="329"/>
      <c r="R171" s="457" t="s">
        <v>386</v>
      </c>
    </row>
    <row r="172" spans="1:18" ht="15" customHeight="1" thickTop="1" thickBot="1" x14ac:dyDescent="0.25">
      <c r="A172" s="8">
        <v>147</v>
      </c>
      <c r="B172" s="17" t="s">
        <v>48</v>
      </c>
      <c r="C172" s="331">
        <v>28</v>
      </c>
      <c r="D172" s="37">
        <f t="shared" si="46"/>
        <v>0</v>
      </c>
      <c r="E172" s="36">
        <f t="shared" si="47"/>
        <v>0</v>
      </c>
      <c r="F172" s="18">
        <f t="shared" si="42"/>
        <v>28</v>
      </c>
      <c r="G172" s="331">
        <v>1</v>
      </c>
      <c r="H172" s="18">
        <f t="shared" si="43"/>
        <v>28</v>
      </c>
      <c r="I172" s="18">
        <f t="shared" si="44"/>
        <v>5</v>
      </c>
      <c r="K172" s="259">
        <v>161</v>
      </c>
      <c r="L172" s="399" t="s">
        <v>259</v>
      </c>
      <c r="M172" s="399" t="s">
        <v>2663</v>
      </c>
      <c r="N172" s="402" t="s">
        <v>2664</v>
      </c>
      <c r="O172" s="406" t="s">
        <v>810</v>
      </c>
      <c r="P172" s="401" t="s">
        <v>113</v>
      </c>
      <c r="Q172" s="329"/>
      <c r="R172" s="457" t="s">
        <v>386</v>
      </c>
    </row>
    <row r="173" spans="1:18" ht="15" customHeight="1" thickTop="1" thickBot="1" x14ac:dyDescent="0.25">
      <c r="A173" s="8">
        <v>148</v>
      </c>
      <c r="B173" s="17" t="s">
        <v>47</v>
      </c>
      <c r="C173" s="331">
        <v>29</v>
      </c>
      <c r="D173" s="37">
        <f t="shared" si="46"/>
        <v>0</v>
      </c>
      <c r="E173" s="36">
        <f t="shared" si="47"/>
        <v>0</v>
      </c>
      <c r="F173" s="18">
        <f t="shared" si="42"/>
        <v>29</v>
      </c>
      <c r="G173" s="331">
        <v>1</v>
      </c>
      <c r="H173" s="18">
        <f t="shared" si="43"/>
        <v>29</v>
      </c>
      <c r="I173" s="18">
        <f t="shared" si="44"/>
        <v>4</v>
      </c>
      <c r="K173" s="259">
        <v>162</v>
      </c>
      <c r="L173" s="489" t="s">
        <v>383</v>
      </c>
      <c r="M173" s="399" t="s">
        <v>2665</v>
      </c>
      <c r="N173" s="402" t="s">
        <v>2666</v>
      </c>
      <c r="O173" s="406" t="s">
        <v>2640</v>
      </c>
      <c r="P173" s="289" t="s">
        <v>144</v>
      </c>
      <c r="Q173" s="329"/>
      <c r="R173" s="457" t="s">
        <v>386</v>
      </c>
    </row>
    <row r="174" spans="1:18" ht="15" customHeight="1" thickTop="1" thickBot="1" x14ac:dyDescent="0.25">
      <c r="A174" s="8">
        <v>149</v>
      </c>
      <c r="B174" s="17" t="s">
        <v>46</v>
      </c>
      <c r="C174" s="331">
        <v>20</v>
      </c>
      <c r="D174" s="37">
        <f t="shared" si="46"/>
        <v>0</v>
      </c>
      <c r="E174" s="36">
        <f t="shared" si="47"/>
        <v>0</v>
      </c>
      <c r="F174" s="18">
        <f t="shared" si="42"/>
        <v>20</v>
      </c>
      <c r="G174" s="331">
        <v>1</v>
      </c>
      <c r="H174" s="18">
        <f t="shared" si="43"/>
        <v>20</v>
      </c>
      <c r="I174" s="18">
        <f t="shared" si="44"/>
        <v>13</v>
      </c>
      <c r="K174" s="259">
        <v>163</v>
      </c>
      <c r="L174" s="489" t="s">
        <v>383</v>
      </c>
      <c r="M174" s="399" t="s">
        <v>2667</v>
      </c>
      <c r="N174" s="402" t="s">
        <v>2668</v>
      </c>
      <c r="O174" s="346" t="s">
        <v>159</v>
      </c>
      <c r="P174" s="404" t="s">
        <v>2</v>
      </c>
      <c r="Q174" s="329"/>
      <c r="R174" s="457" t="s">
        <v>386</v>
      </c>
    </row>
    <row r="175" spans="1:18" ht="15" customHeight="1" thickTop="1" thickBot="1" x14ac:dyDescent="0.25">
      <c r="A175" s="8">
        <v>150</v>
      </c>
      <c r="B175" s="17" t="s">
        <v>45</v>
      </c>
      <c r="C175" s="331">
        <v>20</v>
      </c>
      <c r="D175" s="37">
        <f t="shared" si="46"/>
        <v>0</v>
      </c>
      <c r="E175" s="36">
        <f t="shared" si="47"/>
        <v>0</v>
      </c>
      <c r="F175" s="18">
        <f t="shared" si="42"/>
        <v>20</v>
      </c>
      <c r="G175" s="331">
        <v>1</v>
      </c>
      <c r="H175" s="18">
        <f t="shared" si="43"/>
        <v>20</v>
      </c>
      <c r="I175" s="18">
        <f t="shared" si="44"/>
        <v>13</v>
      </c>
      <c r="K175" s="259">
        <v>164</v>
      </c>
      <c r="L175" s="399" t="s">
        <v>299</v>
      </c>
      <c r="M175" s="399" t="s">
        <v>2669</v>
      </c>
      <c r="N175" s="402" t="s">
        <v>2670</v>
      </c>
      <c r="O175" s="334" t="s">
        <v>54</v>
      </c>
      <c r="P175" s="441" t="s">
        <v>65</v>
      </c>
      <c r="Q175" s="329"/>
      <c r="R175" s="457" t="s">
        <v>386</v>
      </c>
    </row>
    <row r="176" spans="1:18" ht="15" customHeight="1" thickTop="1" thickBot="1" x14ac:dyDescent="0.25">
      <c r="A176" s="8">
        <v>151</v>
      </c>
      <c r="B176" s="33" t="s">
        <v>44</v>
      </c>
      <c r="C176" s="331">
        <v>22</v>
      </c>
      <c r="D176" s="37">
        <f t="shared" si="46"/>
        <v>0</v>
      </c>
      <c r="E176" s="36">
        <f t="shared" si="47"/>
        <v>0</v>
      </c>
      <c r="F176" s="18">
        <f t="shared" si="42"/>
        <v>22</v>
      </c>
      <c r="G176" s="331">
        <v>1</v>
      </c>
      <c r="H176" s="18">
        <f t="shared" si="43"/>
        <v>22</v>
      </c>
      <c r="I176" s="18">
        <f t="shared" si="44"/>
        <v>11</v>
      </c>
      <c r="K176" s="259">
        <v>165</v>
      </c>
      <c r="L176" s="399" t="s">
        <v>299</v>
      </c>
      <c r="M176" s="399" t="s">
        <v>2671</v>
      </c>
      <c r="N176" s="402" t="s">
        <v>2672</v>
      </c>
      <c r="O176" s="334" t="s">
        <v>71</v>
      </c>
      <c r="P176" s="401" t="s">
        <v>59</v>
      </c>
      <c r="Q176" s="329"/>
      <c r="R176" s="457" t="s">
        <v>386</v>
      </c>
    </row>
    <row r="177" spans="1:18" ht="15" customHeight="1" thickTop="1" thickBot="1" x14ac:dyDescent="0.25">
      <c r="A177" s="8">
        <v>152</v>
      </c>
      <c r="B177" s="48" t="s">
        <v>43</v>
      </c>
      <c r="C177" s="331">
        <v>12</v>
      </c>
      <c r="D177" s="37">
        <f t="shared" si="46"/>
        <v>0</v>
      </c>
      <c r="E177" s="36">
        <f t="shared" si="47"/>
        <v>0</v>
      </c>
      <c r="F177" s="18">
        <f t="shared" si="42"/>
        <v>12</v>
      </c>
      <c r="G177" s="331">
        <v>1</v>
      </c>
      <c r="H177" s="18">
        <f t="shared" si="43"/>
        <v>12</v>
      </c>
      <c r="I177" s="18">
        <f t="shared" si="44"/>
        <v>21</v>
      </c>
      <c r="K177" s="259">
        <v>166</v>
      </c>
      <c r="L177" s="399" t="s">
        <v>299</v>
      </c>
      <c r="M177" s="399" t="s">
        <v>2673</v>
      </c>
      <c r="N177" s="402" t="s">
        <v>2674</v>
      </c>
      <c r="O177" s="406" t="s">
        <v>1694</v>
      </c>
      <c r="P177" s="441" t="s">
        <v>65</v>
      </c>
      <c r="Q177" s="329"/>
      <c r="R177" s="457" t="s">
        <v>386</v>
      </c>
    </row>
    <row r="178" spans="1:18" ht="15" customHeight="1" thickTop="1" x14ac:dyDescent="0.2">
      <c r="A178" s="22"/>
      <c r="B178" s="172" t="s">
        <v>193</v>
      </c>
      <c r="C178" s="348">
        <f>SUM(C167:C177)</f>
        <v>306</v>
      </c>
      <c r="D178" s="348">
        <f t="shared" ref="D178:I178" si="48">SUM(D167:D177)</f>
        <v>0</v>
      </c>
      <c r="E178" s="348">
        <f t="shared" si="48"/>
        <v>0</v>
      </c>
      <c r="F178" s="348">
        <f t="shared" si="48"/>
        <v>306</v>
      </c>
      <c r="G178" s="348">
        <f t="shared" si="48"/>
        <v>14</v>
      </c>
      <c r="H178" s="348">
        <f t="shared" si="48"/>
        <v>234</v>
      </c>
      <c r="I178" s="348">
        <f t="shared" si="48"/>
        <v>156</v>
      </c>
      <c r="K178" s="259">
        <v>167</v>
      </c>
      <c r="L178" s="414" t="s">
        <v>275</v>
      </c>
      <c r="M178" s="414" t="s">
        <v>2818</v>
      </c>
      <c r="N178" s="413" t="s">
        <v>2819</v>
      </c>
      <c r="O178" s="334" t="s">
        <v>2751</v>
      </c>
      <c r="P178" s="221" t="s">
        <v>88</v>
      </c>
      <c r="Q178" s="334"/>
      <c r="R178" s="329"/>
    </row>
    <row r="179" spans="1:18" ht="15" customHeight="1" thickBot="1" x14ac:dyDescent="0.25">
      <c r="A179" s="8">
        <v>153</v>
      </c>
      <c r="B179" s="71" t="s">
        <v>42</v>
      </c>
      <c r="C179" s="331">
        <v>99</v>
      </c>
      <c r="D179" s="37">
        <f t="shared" ref="D179:D200" si="49">COUNTIF(P$11:P$10000,B179)</f>
        <v>1</v>
      </c>
      <c r="E179" s="36">
        <f t="shared" ref="E179:E200" si="50">COUNTIF(O$11:O$10000,B179)</f>
        <v>0</v>
      </c>
      <c r="F179" s="18">
        <f t="shared" si="42"/>
        <v>100</v>
      </c>
      <c r="G179" s="331">
        <v>4</v>
      </c>
      <c r="H179" s="18">
        <f t="shared" si="43"/>
        <v>25</v>
      </c>
      <c r="I179" s="18">
        <f t="shared" si="44"/>
        <v>32</v>
      </c>
      <c r="K179" s="259">
        <v>168</v>
      </c>
      <c r="L179" s="399" t="s">
        <v>299</v>
      </c>
      <c r="M179" s="399" t="s">
        <v>2820</v>
      </c>
      <c r="N179" s="400" t="s">
        <v>2821</v>
      </c>
      <c r="O179" s="334" t="s">
        <v>169</v>
      </c>
      <c r="P179" s="334" t="s">
        <v>174</v>
      </c>
      <c r="Q179" s="399"/>
      <c r="R179" s="329"/>
    </row>
    <row r="180" spans="1:18" ht="15" customHeight="1" thickTop="1" thickBot="1" x14ac:dyDescent="0.25">
      <c r="A180" s="16">
        <v>154</v>
      </c>
      <c r="B180" s="25" t="s">
        <v>41</v>
      </c>
      <c r="C180" s="331">
        <v>84</v>
      </c>
      <c r="D180" s="37">
        <f t="shared" si="49"/>
        <v>0</v>
      </c>
      <c r="E180" s="36">
        <f t="shared" si="50"/>
        <v>0</v>
      </c>
      <c r="F180" s="18">
        <f t="shared" si="42"/>
        <v>84</v>
      </c>
      <c r="G180" s="331">
        <v>3</v>
      </c>
      <c r="H180" s="18">
        <f t="shared" si="43"/>
        <v>28</v>
      </c>
      <c r="I180" s="18">
        <f t="shared" si="44"/>
        <v>15</v>
      </c>
      <c r="K180" s="259">
        <v>169</v>
      </c>
      <c r="L180" s="399" t="s">
        <v>299</v>
      </c>
      <c r="M180" s="399" t="s">
        <v>2822</v>
      </c>
      <c r="N180" s="433" t="s">
        <v>2823</v>
      </c>
      <c r="O180" s="221" t="s">
        <v>65</v>
      </c>
      <c r="P180" s="167" t="s">
        <v>153</v>
      </c>
      <c r="Q180" s="400"/>
      <c r="R180" s="329"/>
    </row>
    <row r="181" spans="1:18" ht="15" customHeight="1" thickTop="1" thickBot="1" x14ac:dyDescent="0.25">
      <c r="A181" s="14">
        <v>155</v>
      </c>
      <c r="B181" s="17" t="s">
        <v>40</v>
      </c>
      <c r="C181" s="331">
        <v>56</v>
      </c>
      <c r="D181" s="37">
        <f t="shared" si="49"/>
        <v>0</v>
      </c>
      <c r="E181" s="36">
        <f t="shared" si="50"/>
        <v>0</v>
      </c>
      <c r="F181" s="18">
        <f t="shared" si="42"/>
        <v>56</v>
      </c>
      <c r="G181" s="331">
        <v>2</v>
      </c>
      <c r="H181" s="18">
        <f t="shared" si="43"/>
        <v>28</v>
      </c>
      <c r="I181" s="18">
        <f t="shared" si="44"/>
        <v>10</v>
      </c>
      <c r="K181" s="259">
        <v>170</v>
      </c>
      <c r="L181" s="399" t="s">
        <v>299</v>
      </c>
      <c r="M181" s="399" t="s">
        <v>2824</v>
      </c>
      <c r="N181" s="400" t="s">
        <v>2825</v>
      </c>
      <c r="O181" s="334" t="s">
        <v>69</v>
      </c>
      <c r="P181" s="334" t="s">
        <v>59</v>
      </c>
      <c r="Q181" s="400"/>
      <c r="R181" s="329"/>
    </row>
    <row r="182" spans="1:18" ht="15" customHeight="1" thickTop="1" thickBot="1" x14ac:dyDescent="0.25">
      <c r="A182" s="14">
        <v>156</v>
      </c>
      <c r="B182" s="17" t="s">
        <v>39</v>
      </c>
      <c r="C182" s="331">
        <v>75</v>
      </c>
      <c r="D182" s="37">
        <f t="shared" si="49"/>
        <v>0</v>
      </c>
      <c r="E182" s="36">
        <f t="shared" si="50"/>
        <v>0</v>
      </c>
      <c r="F182" s="18">
        <f t="shared" si="42"/>
        <v>75</v>
      </c>
      <c r="G182" s="331">
        <v>3</v>
      </c>
      <c r="H182" s="18">
        <f t="shared" si="43"/>
        <v>25</v>
      </c>
      <c r="I182" s="18">
        <f t="shared" si="44"/>
        <v>24</v>
      </c>
      <c r="K182" s="259">
        <v>171</v>
      </c>
      <c r="L182" s="399" t="s">
        <v>634</v>
      </c>
      <c r="M182" s="399" t="s">
        <v>2826</v>
      </c>
      <c r="N182" s="402" t="s">
        <v>2827</v>
      </c>
      <c r="O182" s="221" t="s">
        <v>187</v>
      </c>
      <c r="P182" s="334" t="s">
        <v>155</v>
      </c>
      <c r="Q182" s="399"/>
      <c r="R182" s="329"/>
    </row>
    <row r="183" spans="1:18" ht="15" customHeight="1" thickTop="1" thickBot="1" x14ac:dyDescent="0.25">
      <c r="A183" s="152">
        <v>157</v>
      </c>
      <c r="B183" s="25" t="s">
        <v>38</v>
      </c>
      <c r="C183" s="331">
        <v>158</v>
      </c>
      <c r="D183" s="37">
        <f t="shared" si="49"/>
        <v>1</v>
      </c>
      <c r="E183" s="36">
        <f t="shared" si="50"/>
        <v>1</v>
      </c>
      <c r="F183" s="18">
        <f t="shared" si="42"/>
        <v>158</v>
      </c>
      <c r="G183" s="331">
        <v>5</v>
      </c>
      <c r="H183" s="18">
        <f t="shared" si="43"/>
        <v>31.6</v>
      </c>
      <c r="I183" s="18">
        <f t="shared" si="44"/>
        <v>6.9999999999999929</v>
      </c>
      <c r="K183" s="259">
        <v>172</v>
      </c>
      <c r="L183" s="399" t="s">
        <v>258</v>
      </c>
      <c r="M183" s="399" t="s">
        <v>2828</v>
      </c>
      <c r="N183" s="402" t="s">
        <v>2829</v>
      </c>
      <c r="O183" s="334" t="s">
        <v>130</v>
      </c>
      <c r="P183" s="334" t="s">
        <v>125</v>
      </c>
      <c r="Q183" s="399"/>
      <c r="R183" s="329"/>
    </row>
    <row r="184" spans="1:18" ht="15" customHeight="1" thickTop="1" thickBot="1" x14ac:dyDescent="0.25">
      <c r="A184" s="14">
        <v>158</v>
      </c>
      <c r="B184" s="17" t="s">
        <v>37</v>
      </c>
      <c r="C184" s="331">
        <v>60</v>
      </c>
      <c r="D184" s="37">
        <f t="shared" si="49"/>
        <v>0</v>
      </c>
      <c r="E184" s="36">
        <f t="shared" si="50"/>
        <v>0</v>
      </c>
      <c r="F184" s="18">
        <f t="shared" si="42"/>
        <v>60</v>
      </c>
      <c r="G184" s="331">
        <v>2</v>
      </c>
      <c r="H184" s="18">
        <f t="shared" si="43"/>
        <v>30</v>
      </c>
      <c r="I184" s="18">
        <f t="shared" si="44"/>
        <v>6</v>
      </c>
      <c r="K184" s="259">
        <v>173</v>
      </c>
      <c r="L184" s="399" t="s">
        <v>259</v>
      </c>
      <c r="M184" s="399" t="s">
        <v>2830</v>
      </c>
      <c r="N184" s="402" t="s">
        <v>2831</v>
      </c>
      <c r="O184" s="334" t="s">
        <v>120</v>
      </c>
      <c r="P184" s="334" t="s">
        <v>116</v>
      </c>
      <c r="Q184" s="399"/>
      <c r="R184" s="339" t="s">
        <v>386</v>
      </c>
    </row>
    <row r="185" spans="1:18" ht="15" customHeight="1" thickTop="1" thickBot="1" x14ac:dyDescent="0.25">
      <c r="A185" s="8">
        <v>159</v>
      </c>
      <c r="B185" s="17" t="s">
        <v>36</v>
      </c>
      <c r="C185" s="331">
        <v>56</v>
      </c>
      <c r="D185" s="37">
        <f t="shared" si="49"/>
        <v>0</v>
      </c>
      <c r="E185" s="36">
        <f t="shared" si="50"/>
        <v>0</v>
      </c>
      <c r="F185" s="18">
        <f t="shared" si="42"/>
        <v>56</v>
      </c>
      <c r="G185" s="331">
        <v>2</v>
      </c>
      <c r="H185" s="18">
        <f t="shared" si="43"/>
        <v>28</v>
      </c>
      <c r="I185" s="18">
        <f t="shared" si="44"/>
        <v>10</v>
      </c>
      <c r="K185" s="259">
        <v>174</v>
      </c>
      <c r="L185" s="436" t="s">
        <v>299</v>
      </c>
      <c r="M185" s="399" t="s">
        <v>2832</v>
      </c>
      <c r="N185" s="402" t="s">
        <v>1758</v>
      </c>
      <c r="O185" s="401" t="s">
        <v>63</v>
      </c>
      <c r="P185" s="517" t="s">
        <v>64</v>
      </c>
      <c r="Q185" s="399" t="s">
        <v>792</v>
      </c>
      <c r="R185" s="329"/>
    </row>
    <row r="186" spans="1:18" ht="15" customHeight="1" thickTop="1" thickBot="1" x14ac:dyDescent="0.25">
      <c r="A186" s="8">
        <v>160</v>
      </c>
      <c r="B186" s="17" t="s">
        <v>35</v>
      </c>
      <c r="C186" s="331">
        <v>114</v>
      </c>
      <c r="D186" s="37">
        <f t="shared" si="49"/>
        <v>0</v>
      </c>
      <c r="E186" s="36">
        <f t="shared" si="50"/>
        <v>0</v>
      </c>
      <c r="F186" s="18">
        <f t="shared" si="42"/>
        <v>114</v>
      </c>
      <c r="G186" s="331">
        <v>4</v>
      </c>
      <c r="H186" s="18">
        <f t="shared" si="43"/>
        <v>28.5</v>
      </c>
      <c r="I186" s="18">
        <f t="shared" si="44"/>
        <v>18</v>
      </c>
      <c r="K186" s="259">
        <v>175</v>
      </c>
      <c r="L186" s="334"/>
      <c r="M186" s="334"/>
      <c r="N186" s="126"/>
      <c r="O186" s="335"/>
      <c r="P186" s="201"/>
      <c r="Q186" s="329"/>
      <c r="R186" s="329"/>
    </row>
    <row r="187" spans="1:18" ht="15" customHeight="1" thickTop="1" thickBot="1" x14ac:dyDescent="0.25">
      <c r="A187" s="8">
        <v>161</v>
      </c>
      <c r="B187" s="17" t="s">
        <v>34</v>
      </c>
      <c r="C187" s="331">
        <v>66</v>
      </c>
      <c r="D187" s="37">
        <f t="shared" si="49"/>
        <v>0</v>
      </c>
      <c r="E187" s="36">
        <f t="shared" si="50"/>
        <v>0</v>
      </c>
      <c r="F187" s="18">
        <f t="shared" si="42"/>
        <v>66</v>
      </c>
      <c r="G187" s="331">
        <v>3</v>
      </c>
      <c r="H187" s="18">
        <f t="shared" si="43"/>
        <v>22</v>
      </c>
      <c r="I187" s="18">
        <f t="shared" si="44"/>
        <v>33</v>
      </c>
      <c r="K187" s="259">
        <v>176</v>
      </c>
      <c r="L187" s="334"/>
      <c r="M187" s="334"/>
      <c r="N187" s="130"/>
      <c r="O187" s="335"/>
      <c r="P187" s="201"/>
      <c r="Q187" s="329"/>
      <c r="R187" s="329"/>
    </row>
    <row r="188" spans="1:18" ht="15" customHeight="1" thickTop="1" thickBot="1" x14ac:dyDescent="0.25">
      <c r="A188" s="8">
        <v>162</v>
      </c>
      <c r="B188" s="17" t="s">
        <v>33</v>
      </c>
      <c r="C188" s="331">
        <v>24</v>
      </c>
      <c r="D188" s="37">
        <f t="shared" si="49"/>
        <v>0</v>
      </c>
      <c r="E188" s="36">
        <f t="shared" si="50"/>
        <v>0</v>
      </c>
      <c r="F188" s="18">
        <f t="shared" si="42"/>
        <v>24</v>
      </c>
      <c r="G188" s="331">
        <v>1</v>
      </c>
      <c r="H188" s="18">
        <f t="shared" si="43"/>
        <v>24</v>
      </c>
      <c r="I188" s="18">
        <f t="shared" si="44"/>
        <v>9</v>
      </c>
      <c r="K188" s="259">
        <v>177</v>
      </c>
      <c r="L188" s="334"/>
      <c r="M188" s="334"/>
      <c r="N188" s="130"/>
      <c r="O188" s="335"/>
      <c r="P188" s="201"/>
      <c r="Q188" s="329"/>
      <c r="R188" s="329"/>
    </row>
    <row r="189" spans="1:18" ht="15" customHeight="1" thickTop="1" thickBot="1" x14ac:dyDescent="0.25">
      <c r="A189" s="8">
        <v>163</v>
      </c>
      <c r="B189" s="17" t="s">
        <v>32</v>
      </c>
      <c r="C189" s="331">
        <v>9</v>
      </c>
      <c r="D189" s="37">
        <f t="shared" si="49"/>
        <v>0</v>
      </c>
      <c r="E189" s="36">
        <f t="shared" si="50"/>
        <v>0</v>
      </c>
      <c r="F189" s="18">
        <f t="shared" si="42"/>
        <v>9</v>
      </c>
      <c r="G189" s="331">
        <v>1</v>
      </c>
      <c r="H189" s="18">
        <f t="shared" si="43"/>
        <v>9</v>
      </c>
      <c r="I189" s="18">
        <f t="shared" si="44"/>
        <v>24</v>
      </c>
      <c r="K189" s="259">
        <v>178</v>
      </c>
      <c r="L189" s="334"/>
      <c r="M189" s="334"/>
      <c r="N189" s="130"/>
      <c r="O189" s="335"/>
      <c r="P189" s="201"/>
      <c r="Q189" s="329"/>
      <c r="R189" s="329"/>
    </row>
    <row r="190" spans="1:18" ht="15" customHeight="1" thickTop="1" thickBot="1" x14ac:dyDescent="0.25">
      <c r="A190" s="8">
        <v>164</v>
      </c>
      <c r="B190" s="17" t="s">
        <v>31</v>
      </c>
      <c r="C190" s="331">
        <v>40</v>
      </c>
      <c r="D190" s="37">
        <f t="shared" si="49"/>
        <v>0</v>
      </c>
      <c r="E190" s="36">
        <f t="shared" si="50"/>
        <v>0</v>
      </c>
      <c r="F190" s="18">
        <f t="shared" si="42"/>
        <v>40</v>
      </c>
      <c r="G190" s="331">
        <v>2</v>
      </c>
      <c r="H190" s="18">
        <f t="shared" si="43"/>
        <v>20</v>
      </c>
      <c r="I190" s="18">
        <f t="shared" si="44"/>
        <v>26</v>
      </c>
      <c r="K190" s="259">
        <v>179</v>
      </c>
      <c r="L190" s="334"/>
      <c r="M190" s="334"/>
      <c r="N190" s="130"/>
      <c r="O190" s="335"/>
      <c r="P190" s="201"/>
      <c r="Q190" s="329"/>
      <c r="R190" s="329"/>
    </row>
    <row r="191" spans="1:18" ht="15" customHeight="1" thickTop="1" thickBot="1" x14ac:dyDescent="0.25">
      <c r="A191" s="8">
        <v>165</v>
      </c>
      <c r="B191" s="17" t="s">
        <v>30</v>
      </c>
      <c r="C191" s="331">
        <v>26</v>
      </c>
      <c r="D191" s="37">
        <f t="shared" si="49"/>
        <v>0</v>
      </c>
      <c r="E191" s="36">
        <f t="shared" si="50"/>
        <v>0</v>
      </c>
      <c r="F191" s="18">
        <f t="shared" si="42"/>
        <v>26</v>
      </c>
      <c r="G191" s="331">
        <v>1</v>
      </c>
      <c r="H191" s="18">
        <f t="shared" si="43"/>
        <v>26</v>
      </c>
      <c r="I191" s="18">
        <f t="shared" si="44"/>
        <v>7</v>
      </c>
      <c r="K191" s="259">
        <v>180</v>
      </c>
      <c r="L191" s="334"/>
      <c r="M191" s="334"/>
      <c r="N191" s="130"/>
      <c r="O191" s="335"/>
      <c r="P191" s="201"/>
      <c r="Q191" s="329"/>
      <c r="R191" s="329"/>
    </row>
    <row r="192" spans="1:18" ht="15" customHeight="1" thickTop="1" thickBot="1" x14ac:dyDescent="0.25">
      <c r="A192" s="8">
        <v>166</v>
      </c>
      <c r="B192" s="17" t="s">
        <v>29</v>
      </c>
      <c r="C192" s="331">
        <v>91</v>
      </c>
      <c r="D192" s="37">
        <f t="shared" si="49"/>
        <v>0</v>
      </c>
      <c r="E192" s="36">
        <f t="shared" si="50"/>
        <v>0</v>
      </c>
      <c r="F192" s="18">
        <f t="shared" si="42"/>
        <v>91</v>
      </c>
      <c r="G192" s="331">
        <v>3</v>
      </c>
      <c r="H192" s="18">
        <f t="shared" si="43"/>
        <v>30.333333333333332</v>
      </c>
      <c r="I192" s="18">
        <f t="shared" si="44"/>
        <v>8.0000000000000036</v>
      </c>
      <c r="K192" s="259">
        <v>181</v>
      </c>
      <c r="L192" s="334"/>
      <c r="M192" s="334"/>
      <c r="N192" s="130"/>
      <c r="O192" s="335"/>
      <c r="P192" s="201"/>
      <c r="Q192" s="329"/>
      <c r="R192" s="329"/>
    </row>
    <row r="193" spans="1:18" ht="15" customHeight="1" thickTop="1" thickBot="1" x14ac:dyDescent="0.25">
      <c r="A193" s="8">
        <v>167</v>
      </c>
      <c r="B193" s="17" t="s">
        <v>28</v>
      </c>
      <c r="C193" s="331">
        <v>36</v>
      </c>
      <c r="D193" s="37">
        <f t="shared" si="49"/>
        <v>0</v>
      </c>
      <c r="E193" s="36">
        <f t="shared" si="50"/>
        <v>0</v>
      </c>
      <c r="F193" s="18">
        <f t="shared" si="42"/>
        <v>36</v>
      </c>
      <c r="G193" s="331">
        <v>2</v>
      </c>
      <c r="H193" s="18">
        <f t="shared" si="43"/>
        <v>18</v>
      </c>
      <c r="I193" s="18">
        <f t="shared" si="44"/>
        <v>30</v>
      </c>
      <c r="K193" s="259">
        <v>182</v>
      </c>
      <c r="L193" s="334"/>
      <c r="M193" s="334"/>
      <c r="N193" s="130"/>
      <c r="O193" s="335"/>
      <c r="P193" s="201"/>
      <c r="Q193" s="329"/>
      <c r="R193" s="329"/>
    </row>
    <row r="194" spans="1:18" ht="15" customHeight="1" thickTop="1" thickBot="1" x14ac:dyDescent="0.25">
      <c r="A194" s="14">
        <v>168</v>
      </c>
      <c r="B194" s="17" t="s">
        <v>27</v>
      </c>
      <c r="C194" s="331">
        <v>12</v>
      </c>
      <c r="D194" s="37">
        <f t="shared" si="49"/>
        <v>0</v>
      </c>
      <c r="E194" s="36">
        <f t="shared" si="50"/>
        <v>0</v>
      </c>
      <c r="F194" s="18">
        <f t="shared" si="42"/>
        <v>12</v>
      </c>
      <c r="G194" s="331">
        <v>1</v>
      </c>
      <c r="H194" s="18">
        <f t="shared" si="43"/>
        <v>12</v>
      </c>
      <c r="I194" s="18">
        <f t="shared" si="44"/>
        <v>21</v>
      </c>
      <c r="K194" s="259">
        <v>183</v>
      </c>
      <c r="L194" s="334"/>
      <c r="M194" s="334"/>
      <c r="N194" s="130"/>
      <c r="O194" s="335"/>
      <c r="P194" s="201"/>
      <c r="Q194" s="329"/>
      <c r="R194" s="329"/>
    </row>
    <row r="195" spans="1:18" ht="15" customHeight="1" thickTop="1" thickBot="1" x14ac:dyDescent="0.25">
      <c r="A195" s="14">
        <v>169</v>
      </c>
      <c r="B195" s="17" t="s">
        <v>26</v>
      </c>
      <c r="C195" s="331">
        <v>62</v>
      </c>
      <c r="D195" s="37">
        <f t="shared" si="49"/>
        <v>0</v>
      </c>
      <c r="E195" s="36">
        <f t="shared" si="50"/>
        <v>1</v>
      </c>
      <c r="F195" s="18">
        <f t="shared" si="42"/>
        <v>61</v>
      </c>
      <c r="G195" s="331">
        <v>2</v>
      </c>
      <c r="H195" s="18">
        <f t="shared" si="43"/>
        <v>30.5</v>
      </c>
      <c r="I195" s="18">
        <f t="shared" si="44"/>
        <v>5</v>
      </c>
      <c r="K195" s="259">
        <v>184</v>
      </c>
      <c r="L195" s="334"/>
      <c r="M195" s="334"/>
      <c r="N195" s="130"/>
      <c r="O195" s="335"/>
      <c r="P195" s="201"/>
      <c r="Q195" s="329"/>
      <c r="R195" s="329"/>
    </row>
    <row r="196" spans="1:18" ht="15" customHeight="1" thickTop="1" thickBot="1" x14ac:dyDescent="0.25">
      <c r="A196" s="14">
        <v>170</v>
      </c>
      <c r="B196" s="17" t="s">
        <v>25</v>
      </c>
      <c r="C196" s="331">
        <v>48</v>
      </c>
      <c r="D196" s="37">
        <f t="shared" si="49"/>
        <v>0</v>
      </c>
      <c r="E196" s="36">
        <f t="shared" si="50"/>
        <v>0</v>
      </c>
      <c r="F196" s="18">
        <f t="shared" si="42"/>
        <v>48</v>
      </c>
      <c r="G196" s="331">
        <v>2</v>
      </c>
      <c r="H196" s="18">
        <f t="shared" si="43"/>
        <v>24</v>
      </c>
      <c r="I196" s="18">
        <f t="shared" si="44"/>
        <v>18</v>
      </c>
      <c r="K196" s="259">
        <v>185</v>
      </c>
      <c r="L196" s="334"/>
      <c r="M196" s="334"/>
      <c r="N196" s="130"/>
      <c r="O196" s="335"/>
      <c r="P196" s="201"/>
      <c r="Q196" s="329"/>
      <c r="R196" s="329"/>
    </row>
    <row r="197" spans="1:18" ht="15" customHeight="1" thickTop="1" thickBot="1" x14ac:dyDescent="0.25">
      <c r="A197" s="8">
        <v>171</v>
      </c>
      <c r="B197" s="17" t="s">
        <v>24</v>
      </c>
      <c r="C197" s="331">
        <v>25</v>
      </c>
      <c r="D197" s="37">
        <f t="shared" si="49"/>
        <v>0</v>
      </c>
      <c r="E197" s="36">
        <f t="shared" si="50"/>
        <v>0</v>
      </c>
      <c r="F197" s="18">
        <f t="shared" si="42"/>
        <v>25</v>
      </c>
      <c r="G197" s="331">
        <v>1</v>
      </c>
      <c r="H197" s="18">
        <f t="shared" si="43"/>
        <v>25</v>
      </c>
      <c r="I197" s="18">
        <f t="shared" si="44"/>
        <v>8</v>
      </c>
      <c r="K197" s="259">
        <v>186</v>
      </c>
      <c r="L197" s="334"/>
      <c r="M197" s="334"/>
      <c r="N197" s="130"/>
      <c r="O197" s="335"/>
      <c r="P197" s="201"/>
      <c r="Q197" s="329"/>
      <c r="R197" s="329"/>
    </row>
    <row r="198" spans="1:18" ht="15" customHeight="1" thickTop="1" thickBot="1" x14ac:dyDescent="0.25">
      <c r="A198" s="8">
        <v>172</v>
      </c>
      <c r="B198" s="17" t="s">
        <v>23</v>
      </c>
      <c r="C198" s="331">
        <v>48</v>
      </c>
      <c r="D198" s="37">
        <f t="shared" si="49"/>
        <v>0</v>
      </c>
      <c r="E198" s="36">
        <f t="shared" si="50"/>
        <v>0</v>
      </c>
      <c r="F198" s="18">
        <f t="shared" si="42"/>
        <v>48</v>
      </c>
      <c r="G198" s="331">
        <v>2</v>
      </c>
      <c r="H198" s="18">
        <f t="shared" si="43"/>
        <v>24</v>
      </c>
      <c r="I198" s="18">
        <f t="shared" si="44"/>
        <v>18</v>
      </c>
      <c r="K198" s="259">
        <v>187</v>
      </c>
      <c r="L198" s="334"/>
      <c r="M198" s="219"/>
      <c r="N198" s="130"/>
      <c r="O198" s="335"/>
      <c r="P198" s="201"/>
      <c r="Q198" s="329"/>
      <c r="R198" s="329"/>
    </row>
    <row r="199" spans="1:18" ht="15" customHeight="1" thickTop="1" thickBot="1" x14ac:dyDescent="0.25">
      <c r="A199" s="8">
        <v>173</v>
      </c>
      <c r="B199" s="17" t="s">
        <v>22</v>
      </c>
      <c r="C199" s="331">
        <v>26</v>
      </c>
      <c r="D199" s="37">
        <f t="shared" si="49"/>
        <v>0</v>
      </c>
      <c r="E199" s="36">
        <f t="shared" si="50"/>
        <v>0</v>
      </c>
      <c r="F199" s="18">
        <f t="shared" si="42"/>
        <v>26</v>
      </c>
      <c r="G199" s="331">
        <v>1</v>
      </c>
      <c r="H199" s="18">
        <f t="shared" si="43"/>
        <v>26</v>
      </c>
      <c r="I199" s="18">
        <f t="shared" si="44"/>
        <v>7</v>
      </c>
      <c r="K199" s="259">
        <v>188</v>
      </c>
      <c r="L199" s="334"/>
      <c r="M199" s="334"/>
      <c r="N199" s="130"/>
      <c r="O199" s="335"/>
      <c r="P199" s="201"/>
      <c r="Q199" s="329"/>
      <c r="R199" s="329"/>
    </row>
    <row r="200" spans="1:18" ht="15" customHeight="1" thickTop="1" thickBot="1" x14ac:dyDescent="0.25">
      <c r="A200" s="8">
        <v>174</v>
      </c>
      <c r="B200" s="26" t="s">
        <v>21</v>
      </c>
      <c r="C200" s="331">
        <v>16</v>
      </c>
      <c r="D200" s="37">
        <f t="shared" si="49"/>
        <v>0</v>
      </c>
      <c r="E200" s="36">
        <f t="shared" si="50"/>
        <v>0</v>
      </c>
      <c r="F200" s="18">
        <f t="shared" si="42"/>
        <v>16</v>
      </c>
      <c r="G200" s="331">
        <v>1</v>
      </c>
      <c r="H200" s="18">
        <f t="shared" si="43"/>
        <v>16</v>
      </c>
      <c r="I200" s="18">
        <f t="shared" si="44"/>
        <v>17</v>
      </c>
      <c r="K200" s="259">
        <v>189</v>
      </c>
      <c r="L200" s="334"/>
      <c r="M200" s="221"/>
      <c r="N200" s="130"/>
      <c r="O200" s="335"/>
      <c r="P200" s="201"/>
      <c r="Q200" s="329"/>
      <c r="R200" s="329"/>
    </row>
    <row r="201" spans="1:18" ht="15" customHeight="1" thickTop="1" x14ac:dyDescent="0.2">
      <c r="A201" s="14"/>
      <c r="B201" s="20" t="s">
        <v>193</v>
      </c>
      <c r="C201" s="348">
        <f>SUM(C179:C200)</f>
        <v>1231</v>
      </c>
      <c r="D201" s="348">
        <f t="shared" ref="D201:I201" si="51">SUM(D179:D200)</f>
        <v>2</v>
      </c>
      <c r="E201" s="348">
        <f t="shared" si="51"/>
        <v>2</v>
      </c>
      <c r="F201" s="348">
        <f t="shared" si="51"/>
        <v>1231</v>
      </c>
      <c r="G201" s="348">
        <f t="shared" si="51"/>
        <v>48</v>
      </c>
      <c r="H201" s="348">
        <f t="shared" si="51"/>
        <v>530.93333333333339</v>
      </c>
      <c r="I201" s="348">
        <f t="shared" si="51"/>
        <v>353</v>
      </c>
      <c r="K201" s="259">
        <v>190</v>
      </c>
      <c r="L201" s="334"/>
      <c r="M201" s="334"/>
      <c r="N201" s="130"/>
      <c r="O201" s="335"/>
      <c r="P201" s="201"/>
      <c r="Q201" s="329"/>
      <c r="R201" s="329"/>
    </row>
    <row r="202" spans="1:18" ht="15" customHeight="1" thickBot="1" x14ac:dyDescent="0.25">
      <c r="A202" s="8">
        <v>175</v>
      </c>
      <c r="B202" s="24" t="s">
        <v>20</v>
      </c>
      <c r="C202" s="331">
        <v>103</v>
      </c>
      <c r="D202" s="37">
        <f t="shared" ref="D202:D209" si="52">COUNTIF(P$11:P$10000,B202)</f>
        <v>0</v>
      </c>
      <c r="E202" s="36">
        <f t="shared" ref="E202:E209" si="53">COUNTIF(O$11:O$10000,B202)</f>
        <v>0</v>
      </c>
      <c r="F202" s="18">
        <f t="shared" si="42"/>
        <v>103</v>
      </c>
      <c r="G202" s="330">
        <v>4</v>
      </c>
      <c r="H202" s="18">
        <f t="shared" si="43"/>
        <v>25.75</v>
      </c>
      <c r="I202" s="18">
        <f t="shared" si="44"/>
        <v>29</v>
      </c>
      <c r="K202" s="259">
        <v>191</v>
      </c>
      <c r="L202" s="334"/>
      <c r="M202" s="334"/>
      <c r="N202" s="130"/>
      <c r="O202" s="335"/>
      <c r="P202" s="201"/>
      <c r="Q202" s="329"/>
      <c r="R202" s="329"/>
    </row>
    <row r="203" spans="1:18" ht="15" customHeight="1" thickTop="1" thickBot="1" x14ac:dyDescent="0.25">
      <c r="A203" s="8">
        <v>176</v>
      </c>
      <c r="B203" s="24" t="s">
        <v>19</v>
      </c>
      <c r="C203" s="331">
        <v>73</v>
      </c>
      <c r="D203" s="37">
        <f t="shared" si="52"/>
        <v>0</v>
      </c>
      <c r="E203" s="36">
        <f t="shared" si="53"/>
        <v>0</v>
      </c>
      <c r="F203" s="18">
        <f t="shared" si="42"/>
        <v>73</v>
      </c>
      <c r="G203" s="330">
        <v>3</v>
      </c>
      <c r="H203" s="18">
        <f t="shared" si="43"/>
        <v>24.333333333333332</v>
      </c>
      <c r="I203" s="18">
        <f t="shared" si="44"/>
        <v>26.000000000000004</v>
      </c>
      <c r="K203" s="259">
        <v>192</v>
      </c>
      <c r="L203" s="334"/>
      <c r="M203" s="167"/>
      <c r="N203" s="185"/>
      <c r="O203" s="261"/>
      <c r="P203" s="201"/>
      <c r="Q203" s="329"/>
      <c r="R203" s="329"/>
    </row>
    <row r="204" spans="1:18" ht="15" customHeight="1" thickTop="1" thickBot="1" x14ac:dyDescent="0.25">
      <c r="A204" s="8">
        <v>177</v>
      </c>
      <c r="B204" s="24" t="s">
        <v>18</v>
      </c>
      <c r="C204" s="331">
        <v>61</v>
      </c>
      <c r="D204" s="37">
        <f t="shared" si="52"/>
        <v>0</v>
      </c>
      <c r="E204" s="36">
        <f t="shared" si="53"/>
        <v>0</v>
      </c>
      <c r="F204" s="18">
        <f t="shared" si="42"/>
        <v>61</v>
      </c>
      <c r="G204" s="330">
        <v>2</v>
      </c>
      <c r="H204" s="18">
        <f t="shared" si="43"/>
        <v>30.5</v>
      </c>
      <c r="I204" s="18">
        <f t="shared" si="44"/>
        <v>5</v>
      </c>
      <c r="K204" s="259">
        <v>193</v>
      </c>
      <c r="L204" s="201"/>
      <c r="M204" s="201"/>
      <c r="N204" s="201"/>
      <c r="O204" s="201"/>
      <c r="P204" s="201"/>
      <c r="Q204" s="329"/>
      <c r="R204" s="329"/>
    </row>
    <row r="205" spans="1:18" ht="15" customHeight="1" thickTop="1" thickBot="1" x14ac:dyDescent="0.25">
      <c r="A205" s="8">
        <v>178</v>
      </c>
      <c r="B205" s="24" t="s">
        <v>17</v>
      </c>
      <c r="C205" s="331">
        <v>21</v>
      </c>
      <c r="D205" s="37">
        <f t="shared" si="52"/>
        <v>0</v>
      </c>
      <c r="E205" s="36">
        <f t="shared" si="53"/>
        <v>0</v>
      </c>
      <c r="F205" s="18">
        <f t="shared" si="42"/>
        <v>21</v>
      </c>
      <c r="G205" s="330">
        <v>1</v>
      </c>
      <c r="H205" s="18">
        <f>F205/G205</f>
        <v>21</v>
      </c>
      <c r="I205" s="18">
        <f t="shared" si="44"/>
        <v>12</v>
      </c>
      <c r="K205" s="259">
        <v>194</v>
      </c>
      <c r="L205" s="334"/>
      <c r="M205" s="336"/>
      <c r="N205" s="130"/>
      <c r="O205" s="335"/>
      <c r="P205" s="201"/>
      <c r="Q205" s="329"/>
      <c r="R205" s="329"/>
    </row>
    <row r="206" spans="1:18" ht="15" customHeight="1" thickTop="1" thickBot="1" x14ac:dyDescent="0.25">
      <c r="A206" s="8">
        <v>179</v>
      </c>
      <c r="B206" s="24" t="s">
        <v>16</v>
      </c>
      <c r="C206" s="331">
        <v>29</v>
      </c>
      <c r="D206" s="37">
        <f t="shared" si="52"/>
        <v>0</v>
      </c>
      <c r="E206" s="36">
        <f t="shared" si="53"/>
        <v>0</v>
      </c>
      <c r="F206" s="18">
        <f>SUM(C206+D206-E206)</f>
        <v>29</v>
      </c>
      <c r="G206" s="330">
        <v>1</v>
      </c>
      <c r="H206" s="18">
        <f>F206/G206</f>
        <v>29</v>
      </c>
      <c r="I206" s="18">
        <f t="shared" ref="I206:I212" si="54">(33-H206)*G206</f>
        <v>4</v>
      </c>
      <c r="K206" s="259">
        <v>195</v>
      </c>
      <c r="L206" s="334"/>
      <c r="M206" s="334"/>
      <c r="N206" s="130"/>
      <c r="O206" s="335"/>
      <c r="P206" s="201"/>
      <c r="Q206" s="329"/>
      <c r="R206" s="329"/>
    </row>
    <row r="207" spans="1:18" ht="15" customHeight="1" thickTop="1" thickBot="1" x14ac:dyDescent="0.25">
      <c r="A207" s="8">
        <v>180</v>
      </c>
      <c r="B207" s="24" t="s">
        <v>15</v>
      </c>
      <c r="C207" s="331">
        <v>19</v>
      </c>
      <c r="D207" s="37">
        <f t="shared" si="52"/>
        <v>0</v>
      </c>
      <c r="E207" s="36">
        <f t="shared" si="53"/>
        <v>0</v>
      </c>
      <c r="F207" s="18">
        <f>SUM(C207+D207-E207)</f>
        <v>19</v>
      </c>
      <c r="G207" s="330">
        <v>1</v>
      </c>
      <c r="H207" s="18">
        <f>F207/G207</f>
        <v>19</v>
      </c>
      <c r="I207" s="18">
        <f t="shared" si="54"/>
        <v>14</v>
      </c>
      <c r="K207" s="259">
        <v>196</v>
      </c>
      <c r="L207" s="334"/>
      <c r="M207" s="334"/>
      <c r="N207" s="185"/>
      <c r="O207" s="261"/>
      <c r="P207" s="201"/>
      <c r="Q207" s="329"/>
      <c r="R207" s="329"/>
    </row>
    <row r="208" spans="1:18" ht="15" customHeight="1" thickTop="1" thickBot="1" x14ac:dyDescent="0.25">
      <c r="A208" s="13">
        <v>181</v>
      </c>
      <c r="B208" s="38" t="s">
        <v>14</v>
      </c>
      <c r="C208" s="331">
        <v>34</v>
      </c>
      <c r="D208" s="37">
        <f t="shared" si="52"/>
        <v>0</v>
      </c>
      <c r="E208" s="36">
        <f t="shared" si="53"/>
        <v>0</v>
      </c>
      <c r="F208" s="18">
        <f>SUM(C208+D208-E208)</f>
        <v>34</v>
      </c>
      <c r="G208" s="330">
        <v>2</v>
      </c>
      <c r="H208" s="18">
        <f>F208/G208</f>
        <v>17</v>
      </c>
      <c r="I208" s="18">
        <f t="shared" si="54"/>
        <v>32</v>
      </c>
      <c r="K208" s="259">
        <v>197</v>
      </c>
      <c r="L208" s="334"/>
      <c r="M208" s="334"/>
      <c r="N208" s="185"/>
      <c r="O208" s="261"/>
      <c r="P208" s="201"/>
      <c r="Q208" s="329"/>
      <c r="R208" s="329"/>
    </row>
    <row r="209" spans="1:18" ht="15" customHeight="1" thickTop="1" thickBot="1" x14ac:dyDescent="0.25">
      <c r="A209" s="32">
        <v>182</v>
      </c>
      <c r="B209" s="175" t="s">
        <v>13</v>
      </c>
      <c r="C209" s="331">
        <v>28</v>
      </c>
      <c r="D209" s="37">
        <f t="shared" si="52"/>
        <v>0</v>
      </c>
      <c r="E209" s="36">
        <f t="shared" si="53"/>
        <v>0</v>
      </c>
      <c r="F209" s="18">
        <f>SUM(C209+D209-E209)</f>
        <v>28</v>
      </c>
      <c r="G209" s="330">
        <v>1</v>
      </c>
      <c r="H209" s="18">
        <f>F209/G209</f>
        <v>28</v>
      </c>
      <c r="I209" s="18">
        <f t="shared" si="54"/>
        <v>5</v>
      </c>
      <c r="K209" s="259">
        <v>198</v>
      </c>
      <c r="L209" s="334"/>
      <c r="M209" s="334"/>
      <c r="N209" s="185"/>
      <c r="O209" s="125"/>
      <c r="P209" s="201"/>
      <c r="Q209" s="329"/>
      <c r="R209" s="329"/>
    </row>
    <row r="210" spans="1:18" ht="15" customHeight="1" thickTop="1" x14ac:dyDescent="0.2">
      <c r="A210" s="39"/>
      <c r="B210" s="172" t="s">
        <v>193</v>
      </c>
      <c r="C210" s="350">
        <f>SUM(C202:C209)</f>
        <v>368</v>
      </c>
      <c r="D210" s="350">
        <f t="shared" ref="D210:I210" si="55">SUM(D202:D209)</f>
        <v>0</v>
      </c>
      <c r="E210" s="350">
        <f t="shared" si="55"/>
        <v>0</v>
      </c>
      <c r="F210" s="350">
        <f t="shared" si="55"/>
        <v>368</v>
      </c>
      <c r="G210" s="350">
        <f t="shared" si="55"/>
        <v>15</v>
      </c>
      <c r="H210" s="350">
        <f t="shared" si="55"/>
        <v>194.58333333333331</v>
      </c>
      <c r="I210" s="350">
        <f t="shared" si="55"/>
        <v>127</v>
      </c>
      <c r="K210" s="259">
        <v>199</v>
      </c>
      <c r="L210" s="201"/>
      <c r="M210" s="201"/>
      <c r="N210" s="201"/>
      <c r="O210" s="201"/>
      <c r="P210" s="201"/>
      <c r="Q210" s="329"/>
      <c r="R210" s="329"/>
    </row>
    <row r="211" spans="1:18" ht="15" customHeight="1" thickBot="1" x14ac:dyDescent="0.25">
      <c r="A211" s="42"/>
      <c r="B211" s="176"/>
      <c r="C211" s="42"/>
      <c r="D211" s="42"/>
      <c r="E211" s="43"/>
      <c r="F211" s="42"/>
      <c r="G211" s="42"/>
      <c r="H211" s="191"/>
      <c r="I211" s="18">
        <f t="shared" si="54"/>
        <v>0</v>
      </c>
      <c r="K211" s="259">
        <v>200</v>
      </c>
      <c r="L211" s="334"/>
      <c r="M211" s="334"/>
      <c r="N211" s="130"/>
      <c r="O211" s="335"/>
      <c r="P211" s="201"/>
      <c r="Q211" s="329"/>
      <c r="R211" s="329"/>
    </row>
    <row r="212" spans="1:18" ht="43.5" customHeight="1" thickTop="1" thickBot="1" x14ac:dyDescent="0.25">
      <c r="A212" s="521" t="s">
        <v>12</v>
      </c>
      <c r="B212" s="522"/>
      <c r="C212" s="62">
        <f>SUM(C210+C201+C178+C166+C141+C127+C116+C106+C87+C77+C73+C64+C51+C42+C31+C17)</f>
        <v>11755</v>
      </c>
      <c r="D212" s="62">
        <f>SUM(D210+D201+D178+D166+D141+D127+D116+D106+D87+D77+D73+D64+D51+D42+D31+D17)</f>
        <v>171</v>
      </c>
      <c r="E212" s="61">
        <f>SUM(E210+E201+E178+E166+E141+E127+E116+E106+E87+E77+E73+E64+E51+E42+E31+E17)</f>
        <v>137</v>
      </c>
      <c r="F212" s="61">
        <f>SUM(F210+F201+F178+F166+F141+F127+F116+F106+F87+F77+F73+F64+F51+F42+F31+F17)</f>
        <v>13069</v>
      </c>
      <c r="G212" s="61">
        <f>SUM(G210+G201+G178+G166+G141+G127+G116+G106+G87+G77+G73+G64+G51+G42+G31+G17)</f>
        <v>432</v>
      </c>
      <c r="H212" s="63"/>
      <c r="I212" s="18">
        <f t="shared" si="54"/>
        <v>14256</v>
      </c>
      <c r="K212" s="259">
        <v>201</v>
      </c>
      <c r="L212" s="334"/>
      <c r="M212" s="334"/>
      <c r="N212" s="130"/>
      <c r="O212" s="335"/>
      <c r="P212" s="201"/>
      <c r="Q212" s="329"/>
      <c r="R212" s="329"/>
    </row>
    <row r="213" spans="1:18" ht="15" customHeight="1" x14ac:dyDescent="0.2">
      <c r="I213" s="51"/>
      <c r="K213" s="259">
        <v>202</v>
      </c>
      <c r="L213" s="334"/>
      <c r="M213" s="334"/>
      <c r="N213" s="185"/>
      <c r="O213" s="125"/>
      <c r="P213" s="201"/>
      <c r="Q213" s="329"/>
      <c r="R213" s="329"/>
    </row>
    <row r="214" spans="1:18" ht="15" customHeight="1" x14ac:dyDescent="0.2">
      <c r="A214" s="7"/>
      <c r="B214" s="7"/>
      <c r="C214" s="7"/>
      <c r="D214" s="7"/>
      <c r="F214" s="7"/>
      <c r="G214" s="7"/>
      <c r="K214" s="259">
        <v>203</v>
      </c>
      <c r="L214" s="334"/>
      <c r="M214" s="334"/>
      <c r="N214" s="185"/>
      <c r="O214" s="335"/>
      <c r="P214" s="201"/>
      <c r="Q214" s="329"/>
      <c r="R214" s="329"/>
    </row>
    <row r="215" spans="1:18" ht="15" customHeight="1" x14ac:dyDescent="0.2">
      <c r="C215" s="5"/>
      <c r="D215" s="5"/>
      <c r="F215" s="5"/>
      <c r="G215" s="5"/>
      <c r="K215" s="259">
        <v>204</v>
      </c>
      <c r="L215" s="334"/>
      <c r="M215" s="334"/>
      <c r="N215" s="185"/>
      <c r="O215" s="335"/>
      <c r="P215" s="201"/>
      <c r="Q215" s="329"/>
      <c r="R215" s="329"/>
    </row>
    <row r="216" spans="1:18" ht="15" customHeight="1" x14ac:dyDescent="0.2">
      <c r="C216" s="6"/>
      <c r="D216" s="6"/>
      <c r="F216" s="5"/>
      <c r="G216" s="5"/>
      <c r="K216" s="259">
        <v>205</v>
      </c>
      <c r="L216" s="334"/>
      <c r="M216" s="334"/>
      <c r="N216" s="185"/>
      <c r="O216" s="125"/>
      <c r="P216" s="201"/>
      <c r="Q216" s="329"/>
      <c r="R216" s="329"/>
    </row>
    <row r="217" spans="1:18" ht="15" customHeight="1" x14ac:dyDescent="0.2">
      <c r="C217" s="6"/>
      <c r="D217" s="6"/>
      <c r="F217" s="5"/>
      <c r="G217" s="5"/>
      <c r="K217" s="259">
        <v>206</v>
      </c>
      <c r="L217" s="128"/>
      <c r="M217" s="167"/>
      <c r="N217" s="185"/>
      <c r="O217" s="125"/>
      <c r="P217" s="83"/>
      <c r="Q217" s="329"/>
      <c r="R217" s="329"/>
    </row>
    <row r="218" spans="1:18" ht="15" customHeight="1" x14ac:dyDescent="0.2">
      <c r="C218" s="6"/>
      <c r="D218" s="6"/>
      <c r="F218" s="5"/>
      <c r="G218" s="5"/>
      <c r="K218" s="259">
        <v>207</v>
      </c>
      <c r="L218" s="128"/>
      <c r="M218" s="219"/>
      <c r="N218" s="185"/>
      <c r="O218" s="125"/>
      <c r="P218" s="83"/>
      <c r="Q218" s="329"/>
      <c r="R218" s="329"/>
    </row>
    <row r="219" spans="1:18" ht="15" customHeight="1" x14ac:dyDescent="0.2">
      <c r="K219" s="259">
        <v>208</v>
      </c>
      <c r="L219" s="128"/>
      <c r="M219" s="128"/>
      <c r="N219" s="260"/>
      <c r="O219" s="125"/>
      <c r="P219" s="83"/>
      <c r="Q219" s="329"/>
      <c r="R219" s="329"/>
    </row>
    <row r="220" spans="1:18" ht="15" customHeight="1" x14ac:dyDescent="0.2">
      <c r="K220" s="259">
        <v>209</v>
      </c>
      <c r="L220" s="128"/>
      <c r="M220" s="128"/>
      <c r="N220" s="185"/>
      <c r="O220" s="125"/>
      <c r="P220" s="83"/>
      <c r="Q220" s="329"/>
      <c r="R220" s="329"/>
    </row>
    <row r="221" spans="1:18" ht="15" customHeight="1" x14ac:dyDescent="0.2">
      <c r="K221" s="259">
        <v>210</v>
      </c>
      <c r="L221" s="128"/>
      <c r="M221" s="177"/>
      <c r="N221" s="260"/>
      <c r="O221" s="138"/>
      <c r="P221" s="83"/>
      <c r="Q221" s="329"/>
      <c r="R221" s="329"/>
    </row>
    <row r="222" spans="1:18" ht="15" customHeight="1" x14ac:dyDescent="0.2">
      <c r="K222" s="259">
        <v>211</v>
      </c>
      <c r="L222" s="201"/>
      <c r="M222" s="201"/>
      <c r="N222" s="201"/>
      <c r="O222" s="201"/>
      <c r="P222" s="83"/>
      <c r="Q222" s="329"/>
      <c r="R222" s="329"/>
    </row>
    <row r="223" spans="1:18" ht="15" customHeight="1" x14ac:dyDescent="0.3">
      <c r="K223" s="259">
        <v>212</v>
      </c>
      <c r="L223" s="128"/>
      <c r="M223" s="128"/>
      <c r="N223" s="195"/>
      <c r="O223" s="196"/>
      <c r="P223" s="83"/>
      <c r="Q223" s="329"/>
      <c r="R223" s="329"/>
    </row>
    <row r="224" spans="1:18" ht="15" customHeight="1" x14ac:dyDescent="0.2">
      <c r="K224" s="259">
        <v>213</v>
      </c>
      <c r="L224" s="128"/>
      <c r="M224" s="128"/>
      <c r="N224" s="130"/>
      <c r="O224" s="124"/>
      <c r="P224" s="83"/>
      <c r="Q224" s="329"/>
      <c r="R224" s="329"/>
    </row>
    <row r="225" spans="11:18" ht="15" customHeight="1" x14ac:dyDescent="0.2">
      <c r="K225" s="259">
        <v>214</v>
      </c>
      <c r="L225" s="128"/>
      <c r="M225" s="128"/>
      <c r="N225" s="130"/>
      <c r="O225" s="124"/>
      <c r="P225" s="83"/>
      <c r="Q225" s="329"/>
      <c r="R225" s="329"/>
    </row>
    <row r="226" spans="11:18" ht="15" customHeight="1" x14ac:dyDescent="0.2">
      <c r="K226" s="259">
        <v>215</v>
      </c>
      <c r="L226" s="128"/>
      <c r="M226" s="128"/>
      <c r="N226" s="126"/>
      <c r="O226" s="124"/>
      <c r="P226" s="83"/>
      <c r="Q226" s="329"/>
      <c r="R226" s="329"/>
    </row>
    <row r="227" spans="11:18" ht="15" customHeight="1" x14ac:dyDescent="0.2">
      <c r="K227" s="259">
        <v>216</v>
      </c>
      <c r="L227" s="128"/>
      <c r="M227" s="128"/>
      <c r="N227" s="126"/>
      <c r="O227" s="124"/>
      <c r="P227" s="83"/>
      <c r="Q227" s="329"/>
      <c r="R227" s="329"/>
    </row>
    <row r="228" spans="11:18" ht="15" customHeight="1" x14ac:dyDescent="0.2">
      <c r="K228" s="259">
        <v>217</v>
      </c>
      <c r="L228" s="128"/>
      <c r="M228" s="128"/>
      <c r="N228" s="126"/>
      <c r="O228" s="124"/>
      <c r="P228" s="83"/>
      <c r="Q228" s="329"/>
      <c r="R228" s="329"/>
    </row>
    <row r="229" spans="11:18" ht="15" customHeight="1" x14ac:dyDescent="0.2">
      <c r="K229" s="259">
        <v>218</v>
      </c>
      <c r="L229" s="128"/>
      <c r="M229" s="128"/>
      <c r="N229" s="130"/>
      <c r="O229" s="124"/>
      <c r="P229" s="83"/>
      <c r="Q229" s="329"/>
      <c r="R229" s="329"/>
    </row>
    <row r="230" spans="11:18" ht="15" customHeight="1" x14ac:dyDescent="0.2">
      <c r="K230" s="259">
        <v>219</v>
      </c>
      <c r="L230" s="128"/>
      <c r="M230" s="128"/>
      <c r="N230" s="130"/>
      <c r="O230" s="124"/>
      <c r="P230" s="83"/>
      <c r="Q230" s="329"/>
      <c r="R230" s="329"/>
    </row>
    <row r="231" spans="11:18" ht="15" customHeight="1" x14ac:dyDescent="0.2">
      <c r="K231" s="259">
        <v>220</v>
      </c>
      <c r="L231" s="128"/>
      <c r="M231" s="128"/>
      <c r="N231" s="130"/>
      <c r="O231" s="124"/>
      <c r="P231" s="83"/>
      <c r="Q231" s="329"/>
      <c r="R231" s="329"/>
    </row>
    <row r="232" spans="11:18" ht="15" customHeight="1" x14ac:dyDescent="0.2">
      <c r="K232" s="259">
        <v>221</v>
      </c>
      <c r="L232" s="128"/>
      <c r="M232" s="128"/>
      <c r="N232" s="130"/>
      <c r="O232" s="124"/>
      <c r="P232" s="83"/>
      <c r="Q232" s="329"/>
      <c r="R232" s="329"/>
    </row>
    <row r="233" spans="11:18" ht="15" customHeight="1" x14ac:dyDescent="0.2">
      <c r="K233" s="259">
        <v>222</v>
      </c>
      <c r="L233" s="128"/>
      <c r="M233" s="128"/>
      <c r="N233" s="130"/>
      <c r="O233" s="124"/>
      <c r="P233" s="83"/>
      <c r="Q233" s="329"/>
      <c r="R233" s="329"/>
    </row>
    <row r="234" spans="11:18" ht="15" customHeight="1" x14ac:dyDescent="0.2">
      <c r="K234" s="259">
        <v>223</v>
      </c>
      <c r="L234" s="128"/>
      <c r="M234" s="128"/>
      <c r="N234" s="130"/>
      <c r="O234" s="124"/>
      <c r="P234" s="83"/>
      <c r="Q234" s="329"/>
      <c r="R234" s="329"/>
    </row>
    <row r="235" spans="11:18" ht="15" customHeight="1" x14ac:dyDescent="0.2">
      <c r="K235" s="259">
        <v>224</v>
      </c>
      <c r="L235" s="128"/>
      <c r="M235" s="128"/>
      <c r="N235" s="130"/>
      <c r="O235" s="124"/>
      <c r="P235" s="83"/>
      <c r="Q235" s="329"/>
      <c r="R235" s="329"/>
    </row>
    <row r="236" spans="11:18" ht="15" customHeight="1" x14ac:dyDescent="0.2">
      <c r="K236" s="259">
        <v>225</v>
      </c>
      <c r="L236" s="128"/>
      <c r="M236" s="128"/>
      <c r="N236" s="130"/>
      <c r="O236" s="124"/>
      <c r="P236" s="83"/>
      <c r="Q236" s="329"/>
      <c r="R236" s="329"/>
    </row>
    <row r="237" spans="11:18" ht="15" customHeight="1" x14ac:dyDescent="0.2">
      <c r="K237" s="259">
        <v>226</v>
      </c>
      <c r="L237" s="128"/>
      <c r="M237" s="128"/>
      <c r="N237" s="130"/>
      <c r="O237" s="124"/>
      <c r="P237" s="83"/>
      <c r="Q237" s="329"/>
      <c r="R237" s="329"/>
    </row>
    <row r="238" spans="11:18" ht="15" customHeight="1" x14ac:dyDescent="0.2">
      <c r="K238" s="259">
        <v>227</v>
      </c>
      <c r="L238" s="128"/>
      <c r="M238" s="128"/>
      <c r="N238" s="130"/>
      <c r="O238" s="124"/>
      <c r="P238" s="83"/>
      <c r="Q238" s="329"/>
      <c r="R238" s="329"/>
    </row>
    <row r="239" spans="11:18" ht="15" customHeight="1" x14ac:dyDescent="0.2">
      <c r="K239" s="259">
        <v>228</v>
      </c>
      <c r="L239" s="128"/>
      <c r="M239" s="128"/>
      <c r="N239" s="130"/>
      <c r="O239" s="124"/>
      <c r="P239" s="83"/>
      <c r="Q239" s="329"/>
      <c r="R239" s="329"/>
    </row>
    <row r="240" spans="11:18" ht="15" customHeight="1" x14ac:dyDescent="0.2">
      <c r="K240" s="259">
        <v>229</v>
      </c>
      <c r="L240" s="128"/>
      <c r="M240" s="39"/>
      <c r="N240" s="130"/>
      <c r="O240" s="124"/>
      <c r="P240" s="83"/>
      <c r="Q240" s="329"/>
      <c r="R240" s="329"/>
    </row>
    <row r="241" spans="11:18" ht="15" customHeight="1" x14ac:dyDescent="0.2">
      <c r="K241" s="259">
        <v>230</v>
      </c>
      <c r="L241" s="128"/>
      <c r="M241" s="128"/>
      <c r="N241" s="130"/>
      <c r="O241" s="124"/>
      <c r="P241" s="83"/>
      <c r="Q241" s="329"/>
      <c r="R241" s="329"/>
    </row>
    <row r="242" spans="11:18" ht="15" customHeight="1" x14ac:dyDescent="0.2">
      <c r="K242" s="259">
        <v>231</v>
      </c>
      <c r="L242" s="128"/>
      <c r="M242" s="128"/>
      <c r="N242" s="130"/>
      <c r="O242" s="124"/>
      <c r="P242" s="83"/>
      <c r="Q242" s="329"/>
      <c r="R242" s="329"/>
    </row>
    <row r="243" spans="11:18" ht="15" customHeight="1" x14ac:dyDescent="0.2">
      <c r="K243" s="259">
        <v>232</v>
      </c>
      <c r="L243" s="128"/>
      <c r="M243" s="219"/>
      <c r="N243" s="185"/>
      <c r="O243" s="125"/>
      <c r="P243" s="83"/>
      <c r="Q243" s="329"/>
      <c r="R243" s="329"/>
    </row>
    <row r="244" spans="11:18" ht="15" customHeight="1" x14ac:dyDescent="0.2">
      <c r="K244" s="259">
        <v>233</v>
      </c>
      <c r="L244" s="201"/>
      <c r="M244" s="201"/>
      <c r="N244" s="201"/>
      <c r="O244" s="201"/>
      <c r="P244" s="83"/>
      <c r="Q244" s="329"/>
      <c r="R244" s="329"/>
    </row>
    <row r="245" spans="11:18" ht="15" customHeight="1" x14ac:dyDescent="0.2">
      <c r="K245" s="259">
        <v>234</v>
      </c>
      <c r="L245" s="128"/>
      <c r="M245" s="128"/>
      <c r="N245" s="130"/>
      <c r="O245" s="124"/>
      <c r="P245" s="83"/>
      <c r="Q245" s="329"/>
      <c r="R245" s="329"/>
    </row>
    <row r="246" spans="11:18" ht="15" customHeight="1" x14ac:dyDescent="0.2">
      <c r="K246" s="259">
        <v>235</v>
      </c>
      <c r="L246" s="128"/>
      <c r="M246" s="219"/>
      <c r="N246" s="130"/>
      <c r="O246" s="124"/>
      <c r="P246" s="83"/>
      <c r="Q246" s="329"/>
      <c r="R246" s="329"/>
    </row>
    <row r="247" spans="11:18" ht="15" customHeight="1" x14ac:dyDescent="0.2">
      <c r="K247" s="259">
        <v>236</v>
      </c>
      <c r="L247" s="128"/>
      <c r="M247" s="128"/>
      <c r="N247" s="130"/>
      <c r="O247" s="124"/>
      <c r="P247" s="83"/>
      <c r="Q247" s="329"/>
      <c r="R247" s="329"/>
    </row>
    <row r="248" spans="11:18" ht="15" customHeight="1" x14ac:dyDescent="0.2">
      <c r="K248" s="259">
        <v>237</v>
      </c>
      <c r="L248" s="128"/>
      <c r="M248" s="128"/>
      <c r="N248" s="130"/>
      <c r="O248" s="124"/>
      <c r="P248" s="83"/>
      <c r="Q248" s="329"/>
      <c r="R248" s="329"/>
    </row>
    <row r="249" spans="11:18" ht="15" customHeight="1" x14ac:dyDescent="0.2">
      <c r="K249" s="259">
        <v>238</v>
      </c>
      <c r="L249" s="128"/>
      <c r="M249" s="128"/>
      <c r="N249" s="130"/>
      <c r="O249" s="124"/>
      <c r="P249" s="83"/>
      <c r="Q249" s="329"/>
      <c r="R249" s="329"/>
    </row>
    <row r="250" spans="11:18" ht="15" customHeight="1" x14ac:dyDescent="0.2">
      <c r="K250" s="259">
        <v>239</v>
      </c>
      <c r="L250" s="128"/>
      <c r="M250" s="128"/>
      <c r="N250" s="185"/>
      <c r="O250" s="124"/>
      <c r="P250" s="83"/>
      <c r="Q250" s="329"/>
      <c r="R250" s="329"/>
    </row>
    <row r="251" spans="11:18" ht="15" customHeight="1" x14ac:dyDescent="0.2">
      <c r="K251" s="259">
        <v>240</v>
      </c>
      <c r="L251" s="128"/>
      <c r="M251" s="128"/>
      <c r="N251" s="185"/>
      <c r="O251" s="125"/>
      <c r="P251" s="83"/>
      <c r="Q251" s="329"/>
      <c r="R251" s="329"/>
    </row>
    <row r="252" spans="11:18" ht="15" customHeight="1" x14ac:dyDescent="0.2">
      <c r="K252" s="259">
        <v>241</v>
      </c>
      <c r="L252" s="128"/>
      <c r="M252" s="219"/>
      <c r="N252" s="185"/>
      <c r="O252" s="125"/>
      <c r="P252" s="83"/>
      <c r="Q252" s="329"/>
      <c r="R252" s="329"/>
    </row>
    <row r="253" spans="11:18" ht="15" customHeight="1" x14ac:dyDescent="0.2">
      <c r="K253" s="259">
        <v>242</v>
      </c>
      <c r="L253" s="201"/>
      <c r="M253" s="201"/>
      <c r="N253" s="201"/>
      <c r="O253" s="201"/>
      <c r="P253" s="83"/>
      <c r="Q253" s="329"/>
      <c r="R253" s="329"/>
    </row>
    <row r="254" spans="11:18" ht="15" customHeight="1" x14ac:dyDescent="0.2">
      <c r="K254" s="259">
        <v>243</v>
      </c>
      <c r="L254" s="219"/>
      <c r="M254" s="39"/>
      <c r="N254" s="126"/>
      <c r="O254" s="124"/>
      <c r="P254" s="83"/>
      <c r="Q254" s="329"/>
      <c r="R254" s="329"/>
    </row>
    <row r="255" spans="11:18" ht="15" customHeight="1" x14ac:dyDescent="0.2">
      <c r="K255" s="259">
        <v>244</v>
      </c>
      <c r="L255" s="128"/>
      <c r="M255" s="128"/>
      <c r="N255" s="185"/>
      <c r="O255" s="125"/>
      <c r="P255" s="83"/>
      <c r="Q255" s="329"/>
      <c r="R255" s="329"/>
    </row>
    <row r="256" spans="11:18" ht="15" customHeight="1" x14ac:dyDescent="0.2">
      <c r="K256" s="259">
        <v>245</v>
      </c>
      <c r="L256" s="128"/>
      <c r="M256" s="128"/>
      <c r="N256" s="185"/>
      <c r="O256" s="214"/>
      <c r="P256" s="83"/>
      <c r="Q256" s="329"/>
      <c r="R256" s="329"/>
    </row>
    <row r="257" spans="11:18" ht="15" customHeight="1" x14ac:dyDescent="0.2">
      <c r="K257" s="259">
        <v>246</v>
      </c>
      <c r="L257" s="128"/>
      <c r="M257" s="128"/>
      <c r="N257" s="185"/>
      <c r="O257" s="124"/>
      <c r="P257" s="83"/>
      <c r="Q257" s="329"/>
      <c r="R257" s="329"/>
    </row>
    <row r="258" spans="11:18" ht="15" customHeight="1" x14ac:dyDescent="0.2">
      <c r="K258" s="259">
        <v>247</v>
      </c>
      <c r="L258" s="128"/>
      <c r="M258" s="128"/>
      <c r="N258" s="185"/>
      <c r="O258" s="214"/>
      <c r="P258" s="83"/>
      <c r="Q258" s="329"/>
      <c r="R258" s="329"/>
    </row>
    <row r="259" spans="11:18" ht="15" customHeight="1" x14ac:dyDescent="0.2">
      <c r="K259" s="259">
        <v>248</v>
      </c>
      <c r="L259" s="201"/>
      <c r="M259" s="201"/>
      <c r="N259" s="201"/>
      <c r="O259" s="201"/>
      <c r="P259" s="83"/>
      <c r="Q259" s="329"/>
      <c r="R259" s="329"/>
    </row>
    <row r="260" spans="11:18" ht="15" customHeight="1" x14ac:dyDescent="0.2">
      <c r="K260" s="259">
        <v>249</v>
      </c>
      <c r="L260" s="128"/>
      <c r="M260" s="128"/>
      <c r="N260" s="126"/>
      <c r="O260" s="124"/>
      <c r="P260" s="83"/>
      <c r="Q260" s="329"/>
      <c r="R260" s="329"/>
    </row>
    <row r="261" spans="11:18" ht="15" customHeight="1" x14ac:dyDescent="0.2">
      <c r="K261" s="259">
        <v>250</v>
      </c>
      <c r="L261" s="128"/>
      <c r="M261" s="128"/>
      <c r="N261" s="130"/>
      <c r="O261" s="124"/>
      <c r="P261" s="83"/>
      <c r="Q261" s="329"/>
      <c r="R261" s="329"/>
    </row>
    <row r="262" spans="11:18" ht="15" customHeight="1" x14ac:dyDescent="0.2">
      <c r="K262" s="259">
        <v>251</v>
      </c>
      <c r="L262" s="128"/>
      <c r="M262" s="128"/>
      <c r="N262" s="130"/>
      <c r="O262" s="124"/>
      <c r="P262" s="83"/>
      <c r="Q262" s="329"/>
      <c r="R262" s="329"/>
    </row>
    <row r="263" spans="11:18" ht="15" customHeight="1" x14ac:dyDescent="0.2">
      <c r="K263" s="259">
        <v>252</v>
      </c>
      <c r="L263" s="128"/>
      <c r="M263" s="128"/>
      <c r="N263" s="130"/>
      <c r="O263" s="124"/>
      <c r="P263" s="83"/>
      <c r="Q263" s="329"/>
      <c r="R263" s="329"/>
    </row>
    <row r="264" spans="11:18" ht="15" customHeight="1" x14ac:dyDescent="0.2">
      <c r="K264" s="259">
        <v>253</v>
      </c>
      <c r="L264" s="128"/>
      <c r="M264" s="219"/>
      <c r="N264" s="130"/>
      <c r="O264" s="124"/>
      <c r="P264" s="83"/>
      <c r="Q264" s="329"/>
      <c r="R264" s="329"/>
    </row>
    <row r="265" spans="11:18" ht="15" customHeight="1" x14ac:dyDescent="0.2">
      <c r="K265" s="259">
        <v>254</v>
      </c>
      <c r="L265" s="128"/>
      <c r="M265" s="128"/>
      <c r="N265" s="130"/>
      <c r="O265" s="124"/>
      <c r="P265" s="83"/>
      <c r="Q265" s="329"/>
      <c r="R265" s="329"/>
    </row>
    <row r="266" spans="11:18" ht="15" customHeight="1" x14ac:dyDescent="0.2">
      <c r="K266" s="259">
        <v>255</v>
      </c>
      <c r="L266" s="128"/>
      <c r="M266" s="128"/>
      <c r="N266" s="130"/>
      <c r="O266" s="124"/>
      <c r="P266" s="83"/>
      <c r="Q266" s="329"/>
      <c r="R266" s="329"/>
    </row>
    <row r="267" spans="11:18" ht="15" customHeight="1" x14ac:dyDescent="0.2">
      <c r="K267" s="259">
        <v>256</v>
      </c>
      <c r="L267" s="128"/>
      <c r="M267" s="128"/>
      <c r="N267" s="130"/>
      <c r="O267" s="124"/>
      <c r="P267" s="83"/>
      <c r="Q267" s="329"/>
      <c r="R267" s="329"/>
    </row>
    <row r="268" spans="11:18" ht="15" customHeight="1" x14ac:dyDescent="0.2">
      <c r="K268" s="259">
        <v>257</v>
      </c>
      <c r="L268" s="128"/>
      <c r="M268" s="128"/>
      <c r="N268" s="130"/>
      <c r="O268" s="124"/>
      <c r="P268" s="83"/>
      <c r="Q268" s="329"/>
      <c r="R268" s="329"/>
    </row>
    <row r="269" spans="11:18" ht="21.75" x14ac:dyDescent="0.2">
      <c r="K269" s="259">
        <v>258</v>
      </c>
      <c r="L269" s="128"/>
      <c r="M269" s="128"/>
      <c r="N269" s="185"/>
      <c r="O269" s="125"/>
      <c r="P269" s="83"/>
      <c r="Q269" s="329"/>
      <c r="R269" s="329"/>
    </row>
    <row r="270" spans="11:18" ht="21.75" x14ac:dyDescent="0.2">
      <c r="K270" s="259">
        <v>259</v>
      </c>
      <c r="L270" s="201"/>
      <c r="M270" s="201"/>
      <c r="N270" s="201"/>
      <c r="O270" s="201"/>
      <c r="P270" s="83"/>
      <c r="Q270" s="329"/>
      <c r="R270" s="329"/>
    </row>
    <row r="271" spans="11:18" ht="23.25" x14ac:dyDescent="0.2">
      <c r="K271" s="259">
        <v>260</v>
      </c>
      <c r="L271" s="128"/>
      <c r="M271" s="219"/>
      <c r="N271" s="130"/>
      <c r="O271" s="124"/>
      <c r="P271" s="83"/>
      <c r="Q271" s="329"/>
      <c r="R271" s="329"/>
    </row>
    <row r="272" spans="11:18" ht="23.25" x14ac:dyDescent="0.2">
      <c r="K272" s="259">
        <v>261</v>
      </c>
      <c r="L272" s="128"/>
      <c r="M272" s="128"/>
      <c r="N272" s="130"/>
      <c r="O272" s="124"/>
      <c r="P272" s="83"/>
      <c r="Q272" s="329"/>
      <c r="R272" s="329"/>
    </row>
    <row r="273" spans="11:18" ht="21.75" x14ac:dyDescent="0.2">
      <c r="K273" s="259">
        <v>262</v>
      </c>
      <c r="L273" s="128"/>
      <c r="M273" s="128"/>
      <c r="N273" s="185"/>
      <c r="O273" s="124"/>
      <c r="P273" s="83"/>
      <c r="Q273" s="329"/>
      <c r="R273" s="329"/>
    </row>
    <row r="274" spans="11:18" ht="21.75" x14ac:dyDescent="0.2">
      <c r="K274" s="259">
        <v>263</v>
      </c>
      <c r="L274" s="128"/>
      <c r="M274" s="128"/>
      <c r="N274" s="185"/>
      <c r="O274" s="125"/>
      <c r="P274" s="83"/>
      <c r="Q274" s="329"/>
      <c r="R274" s="329"/>
    </row>
    <row r="275" spans="11:18" ht="21.75" x14ac:dyDescent="0.2">
      <c r="K275" s="259">
        <v>264</v>
      </c>
      <c r="L275" s="128"/>
      <c r="M275" s="219"/>
      <c r="N275" s="260"/>
      <c r="O275" s="138"/>
      <c r="P275" s="83"/>
      <c r="Q275" s="329"/>
      <c r="R275" s="329"/>
    </row>
    <row r="276" spans="11:18" ht="21.75" x14ac:dyDescent="0.2">
      <c r="K276" s="259">
        <v>265</v>
      </c>
      <c r="L276" s="201"/>
      <c r="M276" s="201"/>
      <c r="N276" s="201"/>
      <c r="O276" s="201"/>
      <c r="P276" s="83"/>
      <c r="Q276" s="329"/>
      <c r="R276" s="329"/>
    </row>
    <row r="277" spans="11:18" ht="23.25" x14ac:dyDescent="0.2">
      <c r="K277" s="140"/>
      <c r="L277" s="128"/>
      <c r="M277" s="128"/>
      <c r="N277" s="130"/>
      <c r="O277" s="124"/>
      <c r="P277" s="83"/>
      <c r="Q277" s="329"/>
      <c r="R277" s="329"/>
    </row>
    <row r="278" spans="11:18" ht="23.25" x14ac:dyDescent="0.2">
      <c r="K278" s="140"/>
      <c r="L278" s="128"/>
      <c r="M278" s="128"/>
      <c r="N278" s="130"/>
      <c r="O278" s="124"/>
      <c r="P278" s="83"/>
      <c r="Q278" s="329"/>
      <c r="R278" s="329"/>
    </row>
    <row r="279" spans="11:18" ht="24" thickBot="1" x14ac:dyDescent="0.25">
      <c r="K279" s="140"/>
      <c r="L279" s="128"/>
      <c r="M279" s="128"/>
      <c r="N279" s="130"/>
      <c r="O279" s="124"/>
      <c r="P279" s="83"/>
      <c r="Q279" s="329"/>
      <c r="R279" s="329"/>
    </row>
    <row r="280" spans="11:18" ht="22.5" thickBot="1" x14ac:dyDescent="0.25">
      <c r="K280" s="192"/>
      <c r="L280" s="192"/>
      <c r="M280" s="192"/>
      <c r="N280" s="192"/>
      <c r="O280" s="192"/>
      <c r="P280" s="206"/>
      <c r="Q280" s="329"/>
      <c r="R280" s="329"/>
    </row>
    <row r="281" spans="11:18" ht="23.25" x14ac:dyDescent="0.2">
      <c r="K281" s="129"/>
      <c r="L281" s="128"/>
      <c r="M281" s="128"/>
      <c r="N281" s="130"/>
      <c r="O281" s="124"/>
      <c r="P281" s="83"/>
      <c r="Q281" s="329"/>
      <c r="R281" s="329"/>
    </row>
    <row r="282" spans="11:18" ht="23.25" x14ac:dyDescent="0.2">
      <c r="K282" s="140"/>
      <c r="L282" s="128"/>
      <c r="M282" s="128"/>
      <c r="N282" s="130"/>
      <c r="O282" s="124"/>
      <c r="P282" s="83"/>
      <c r="Q282" s="329"/>
      <c r="R282" s="329"/>
    </row>
    <row r="283" spans="11:18" ht="23.25" x14ac:dyDescent="0.2">
      <c r="K283" s="140"/>
      <c r="L283" s="128"/>
      <c r="M283" s="128"/>
      <c r="N283" s="130"/>
      <c r="O283" s="124"/>
      <c r="P283" s="83"/>
      <c r="Q283" s="329"/>
      <c r="R283" s="329"/>
    </row>
    <row r="284" spans="11:18" ht="23.25" x14ac:dyDescent="0.2">
      <c r="K284" s="140"/>
      <c r="L284" s="128"/>
      <c r="M284" s="128"/>
      <c r="N284" s="130"/>
      <c r="O284" s="124"/>
      <c r="P284" s="83"/>
      <c r="Q284" s="329"/>
      <c r="R284" s="329"/>
    </row>
    <row r="285" spans="11:18" ht="23.25" x14ac:dyDescent="0.2">
      <c r="K285" s="140"/>
      <c r="L285" s="128"/>
      <c r="M285" s="128"/>
      <c r="N285" s="126"/>
      <c r="O285" s="124"/>
      <c r="P285" s="83"/>
      <c r="Q285" s="329"/>
      <c r="R285" s="329"/>
    </row>
    <row r="286" spans="11:18" ht="23.25" x14ac:dyDescent="0.2">
      <c r="K286" s="140"/>
      <c r="L286" s="128"/>
      <c r="M286" s="221"/>
      <c r="N286" s="126"/>
      <c r="O286" s="124"/>
      <c r="P286" s="83"/>
      <c r="Q286" s="329"/>
      <c r="R286" s="329"/>
    </row>
    <row r="287" spans="11:18" ht="23.25" x14ac:dyDescent="0.2">
      <c r="K287" s="140"/>
      <c r="L287" s="128"/>
      <c r="M287" s="128"/>
      <c r="N287" s="126"/>
      <c r="O287" s="124"/>
      <c r="P287" s="83"/>
      <c r="Q287" s="329"/>
      <c r="R287" s="329"/>
    </row>
    <row r="288" spans="11:18" ht="23.25" x14ac:dyDescent="0.2">
      <c r="K288" s="140"/>
      <c r="L288" s="128"/>
      <c r="M288" s="128"/>
      <c r="N288" s="126"/>
      <c r="O288" s="124"/>
      <c r="P288" s="83"/>
      <c r="Q288" s="329"/>
      <c r="R288" s="329"/>
    </row>
    <row r="289" spans="11:18" ht="23.25" x14ac:dyDescent="0.2">
      <c r="K289" s="140"/>
      <c r="L289" s="128"/>
      <c r="M289" s="128"/>
      <c r="N289" s="126"/>
      <c r="O289" s="124"/>
      <c r="P289" s="83"/>
      <c r="Q289" s="329"/>
      <c r="R289" s="329"/>
    </row>
    <row r="290" spans="11:18" ht="23.25" x14ac:dyDescent="0.2">
      <c r="K290" s="140"/>
      <c r="L290" s="128"/>
      <c r="M290" s="219"/>
      <c r="N290" s="126"/>
      <c r="O290" s="124"/>
      <c r="P290" s="83"/>
      <c r="Q290" s="329"/>
      <c r="R290" s="329"/>
    </row>
    <row r="291" spans="11:18" ht="23.25" x14ac:dyDescent="0.2">
      <c r="K291" s="140"/>
      <c r="L291" s="128"/>
      <c r="M291" s="128"/>
      <c r="N291" s="126"/>
      <c r="O291" s="124"/>
      <c r="P291" s="83"/>
      <c r="Q291" s="329"/>
      <c r="R291" s="329"/>
    </row>
    <row r="292" spans="11:18" ht="23.25" x14ac:dyDescent="0.2">
      <c r="K292" s="140"/>
      <c r="L292" s="128"/>
      <c r="M292" s="219"/>
      <c r="N292" s="126"/>
      <c r="O292" s="124"/>
      <c r="P292" s="83"/>
      <c r="Q292" s="329"/>
      <c r="R292" s="329"/>
    </row>
    <row r="293" spans="11:18" ht="23.25" x14ac:dyDescent="0.2">
      <c r="K293" s="140"/>
      <c r="L293" s="128"/>
      <c r="M293" s="128"/>
      <c r="N293" s="130"/>
      <c r="O293" s="124"/>
      <c r="P293" s="83"/>
      <c r="Q293" s="329"/>
      <c r="R293" s="329"/>
    </row>
    <row r="294" spans="11:18" ht="23.25" x14ac:dyDescent="0.2">
      <c r="K294" s="140"/>
      <c r="L294" s="128"/>
      <c r="M294" s="128"/>
      <c r="N294" s="130"/>
      <c r="O294" s="124"/>
      <c r="P294" s="83"/>
      <c r="Q294" s="329"/>
      <c r="R294" s="329"/>
    </row>
    <row r="295" spans="11:18" ht="23.25" x14ac:dyDescent="0.2">
      <c r="K295" s="140"/>
      <c r="L295" s="128"/>
      <c r="M295" s="128"/>
      <c r="N295" s="130"/>
      <c r="O295" s="124"/>
      <c r="P295" s="83"/>
      <c r="Q295" s="329"/>
      <c r="R295" s="329"/>
    </row>
    <row r="296" spans="11:18" ht="23.25" x14ac:dyDescent="0.2">
      <c r="K296" s="140"/>
      <c r="L296" s="128"/>
      <c r="M296" s="128"/>
      <c r="N296" s="130"/>
      <c r="O296" s="124"/>
      <c r="P296" s="83"/>
      <c r="Q296" s="329"/>
      <c r="R296" s="329"/>
    </row>
    <row r="297" spans="11:18" ht="23.25" x14ac:dyDescent="0.2">
      <c r="K297" s="140"/>
      <c r="L297" s="128"/>
      <c r="M297" s="221"/>
      <c r="N297" s="130"/>
      <c r="O297" s="124"/>
      <c r="P297" s="83"/>
      <c r="Q297" s="329"/>
      <c r="R297" s="329"/>
    </row>
    <row r="298" spans="11:18" ht="23.25" x14ac:dyDescent="0.2">
      <c r="K298" s="140"/>
      <c r="L298" s="128"/>
      <c r="M298" s="128"/>
      <c r="N298" s="130"/>
      <c r="O298" s="124"/>
      <c r="P298" s="83"/>
      <c r="Q298" s="329"/>
      <c r="R298" s="329"/>
    </row>
    <row r="299" spans="11:18" ht="23.25" x14ac:dyDescent="0.2">
      <c r="K299" s="140"/>
      <c r="L299" s="128"/>
      <c r="M299" s="128"/>
      <c r="N299" s="130"/>
      <c r="O299" s="124"/>
      <c r="P299" s="83"/>
      <c r="Q299" s="329"/>
      <c r="R299" s="329"/>
    </row>
    <row r="300" spans="11:18" ht="23.25" x14ac:dyDescent="0.2">
      <c r="K300" s="140"/>
      <c r="L300" s="128"/>
      <c r="M300" s="219"/>
      <c r="N300" s="130"/>
      <c r="O300" s="124"/>
      <c r="P300" s="83"/>
      <c r="Q300" s="329"/>
      <c r="R300" s="329"/>
    </row>
    <row r="301" spans="11:18" ht="23.25" x14ac:dyDescent="0.2">
      <c r="K301" s="140"/>
      <c r="L301" s="128"/>
      <c r="M301" s="128"/>
      <c r="N301" s="130"/>
      <c r="O301" s="124"/>
      <c r="P301" s="83"/>
      <c r="Q301" s="329"/>
      <c r="R301" s="329"/>
    </row>
    <row r="302" spans="11:18" ht="23.25" x14ac:dyDescent="0.2">
      <c r="K302" s="140"/>
      <c r="L302" s="128"/>
      <c r="M302" s="39"/>
      <c r="N302" s="130"/>
      <c r="O302" s="124"/>
      <c r="P302" s="83"/>
      <c r="Q302" s="329"/>
      <c r="R302" s="329"/>
    </row>
    <row r="303" spans="11:18" ht="23.25" x14ac:dyDescent="0.2">
      <c r="K303" s="140"/>
      <c r="L303" s="128"/>
      <c r="M303" s="219"/>
      <c r="N303" s="130"/>
      <c r="O303" s="124"/>
      <c r="P303" s="83"/>
      <c r="Q303" s="329"/>
      <c r="R303" s="329"/>
    </row>
    <row r="304" spans="11:18" ht="23.25" x14ac:dyDescent="0.2">
      <c r="K304" s="140"/>
      <c r="L304" s="128"/>
      <c r="M304" s="128"/>
      <c r="N304" s="130"/>
      <c r="O304" s="124"/>
      <c r="P304" s="83"/>
      <c r="Q304" s="329"/>
      <c r="R304" s="329"/>
    </row>
    <row r="305" spans="11:18" ht="23.25" x14ac:dyDescent="0.2">
      <c r="K305" s="140"/>
      <c r="L305" s="128"/>
      <c r="M305" s="128"/>
      <c r="N305" s="130"/>
      <c r="O305" s="124"/>
      <c r="P305" s="83"/>
      <c r="Q305" s="329"/>
      <c r="R305" s="329"/>
    </row>
    <row r="306" spans="11:18" ht="23.25" x14ac:dyDescent="0.2">
      <c r="K306" s="140"/>
      <c r="L306" s="128"/>
      <c r="M306" s="221"/>
      <c r="N306" s="130"/>
      <c r="O306" s="124"/>
      <c r="P306" s="83"/>
      <c r="Q306" s="329"/>
      <c r="R306" s="329"/>
    </row>
    <row r="307" spans="11:18" ht="23.25" x14ac:dyDescent="0.2">
      <c r="K307" s="140"/>
      <c r="L307" s="128"/>
      <c r="M307" s="128"/>
      <c r="N307" s="130"/>
      <c r="O307" s="124"/>
      <c r="P307" s="83"/>
      <c r="Q307" s="329"/>
      <c r="R307" s="329"/>
    </row>
    <row r="308" spans="11:18" ht="21" x14ac:dyDescent="0.2">
      <c r="K308" s="140"/>
      <c r="L308" s="128"/>
      <c r="M308" s="128"/>
      <c r="N308" s="185"/>
      <c r="O308" s="125"/>
      <c r="P308" s="83"/>
      <c r="Q308" s="329"/>
      <c r="R308" s="329"/>
    </row>
    <row r="309" spans="11:18" ht="21" x14ac:dyDescent="0.2">
      <c r="K309" s="140"/>
      <c r="L309" s="128"/>
      <c r="M309" s="219"/>
      <c r="N309" s="185"/>
      <c r="O309" s="125"/>
      <c r="P309" s="83"/>
      <c r="Q309" s="329"/>
      <c r="R309" s="329"/>
    </row>
    <row r="310" spans="11:18" ht="21" x14ac:dyDescent="0.2">
      <c r="K310" s="140"/>
      <c r="L310" s="128"/>
      <c r="M310" s="128"/>
      <c r="N310" s="185"/>
      <c r="O310" s="125"/>
      <c r="P310" s="83"/>
      <c r="Q310" s="329"/>
      <c r="R310" s="329"/>
    </row>
    <row r="311" spans="11:18" ht="21" x14ac:dyDescent="0.2">
      <c r="K311" s="140"/>
      <c r="L311" s="128"/>
      <c r="M311" s="128"/>
      <c r="N311" s="185"/>
      <c r="O311" s="125"/>
      <c r="P311" s="83"/>
      <c r="Q311" s="329"/>
      <c r="R311" s="329"/>
    </row>
    <row r="312" spans="11:18" ht="21" x14ac:dyDescent="0.2">
      <c r="K312" s="140"/>
      <c r="L312" s="128"/>
      <c r="M312" s="128"/>
      <c r="N312" s="185"/>
      <c r="O312" s="125"/>
      <c r="P312" s="83"/>
      <c r="Q312" s="329"/>
      <c r="R312" s="329"/>
    </row>
    <row r="313" spans="11:18" ht="18" x14ac:dyDescent="0.2">
      <c r="K313" s="201"/>
      <c r="L313" s="201"/>
      <c r="M313" s="201"/>
      <c r="N313" s="201"/>
      <c r="O313" s="201"/>
      <c r="P313" s="83"/>
      <c r="Q313" s="329"/>
      <c r="R313" s="329"/>
    </row>
    <row r="314" spans="11:18" ht="23.25" x14ac:dyDescent="0.2">
      <c r="K314" s="140"/>
      <c r="L314" s="128"/>
      <c r="M314" s="128"/>
      <c r="N314" s="130"/>
      <c r="O314" s="124"/>
      <c r="P314" s="83"/>
      <c r="Q314" s="329"/>
      <c r="R314" s="329"/>
    </row>
    <row r="315" spans="11:18" ht="23.25" x14ac:dyDescent="0.2">
      <c r="K315" s="140"/>
      <c r="L315" s="128"/>
      <c r="M315" s="128"/>
      <c r="N315" s="130"/>
      <c r="O315" s="124"/>
      <c r="P315" s="83"/>
      <c r="Q315" s="329"/>
      <c r="R315" s="329"/>
    </row>
    <row r="316" spans="11:18" ht="23.25" x14ac:dyDescent="0.2">
      <c r="K316" s="140"/>
      <c r="L316" s="128"/>
      <c r="M316" s="128"/>
      <c r="N316" s="126"/>
      <c r="O316" s="124"/>
      <c r="P316" s="83"/>
      <c r="Q316" s="329"/>
      <c r="R316" s="329"/>
    </row>
    <row r="317" spans="11:18" ht="23.25" x14ac:dyDescent="0.2">
      <c r="K317" s="140"/>
      <c r="L317" s="128"/>
      <c r="M317" s="128"/>
      <c r="N317" s="130"/>
      <c r="O317" s="124"/>
      <c r="P317" s="83"/>
      <c r="Q317" s="329"/>
      <c r="R317" s="329"/>
    </row>
    <row r="318" spans="11:18" ht="21" x14ac:dyDescent="0.2">
      <c r="K318" s="140"/>
      <c r="L318" s="128"/>
      <c r="M318" s="128"/>
      <c r="N318" s="155"/>
      <c r="O318" s="124"/>
      <c r="P318" s="83"/>
      <c r="Q318" s="329"/>
      <c r="R318" s="329"/>
    </row>
    <row r="319" spans="11:18" ht="21" x14ac:dyDescent="0.2">
      <c r="K319" s="140"/>
      <c r="L319" s="128"/>
      <c r="M319" s="128"/>
      <c r="N319" s="155"/>
      <c r="O319" s="124"/>
      <c r="P319" s="83"/>
      <c r="Q319" s="329"/>
      <c r="R319" s="329"/>
    </row>
    <row r="320" spans="11:18" ht="21" x14ac:dyDescent="0.2">
      <c r="K320" s="140"/>
      <c r="L320" s="128"/>
      <c r="M320" s="128"/>
      <c r="N320" s="155"/>
      <c r="O320" s="124"/>
      <c r="P320" s="83"/>
      <c r="Q320" s="329"/>
      <c r="R320" s="329"/>
    </row>
    <row r="321" spans="11:18" ht="21" x14ac:dyDescent="0.2">
      <c r="K321" s="140"/>
      <c r="L321" s="128"/>
      <c r="M321" s="128"/>
      <c r="N321" s="155"/>
      <c r="O321" s="124"/>
      <c r="P321" s="83"/>
      <c r="Q321" s="329"/>
      <c r="R321" s="329"/>
    </row>
    <row r="322" spans="11:18" ht="18.75" x14ac:dyDescent="0.2">
      <c r="K322" s="76"/>
      <c r="L322" s="45"/>
      <c r="M322" s="111"/>
      <c r="N322" s="100"/>
      <c r="O322" s="66"/>
      <c r="P322" s="194"/>
      <c r="Q322" s="329"/>
      <c r="R322" s="329"/>
    </row>
    <row r="323" spans="11:18" ht="18" x14ac:dyDescent="0.2">
      <c r="K323" s="199"/>
      <c r="L323" s="83"/>
      <c r="M323" s="199"/>
      <c r="N323" s="200"/>
      <c r="O323" s="83"/>
      <c r="P323" s="194"/>
      <c r="Q323" s="329"/>
      <c r="R323" s="329"/>
    </row>
    <row r="324" spans="11:18" ht="23.25" x14ac:dyDescent="0.2">
      <c r="K324" s="76"/>
      <c r="L324" s="45"/>
      <c r="M324" s="111"/>
      <c r="N324" s="93"/>
      <c r="O324" s="82"/>
      <c r="P324" s="194"/>
      <c r="Q324" s="329"/>
      <c r="R324" s="329"/>
    </row>
    <row r="325" spans="11:18" ht="23.25" x14ac:dyDescent="0.2">
      <c r="K325" s="76"/>
      <c r="L325" s="45"/>
      <c r="M325" s="111"/>
      <c r="N325" s="93"/>
      <c r="O325" s="82"/>
      <c r="P325" s="194"/>
      <c r="Q325" s="329"/>
      <c r="R325" s="329"/>
    </row>
    <row r="326" spans="11:18" ht="23.25" x14ac:dyDescent="0.2">
      <c r="K326" s="76"/>
      <c r="L326" s="45"/>
      <c r="M326" s="111"/>
      <c r="N326" s="93"/>
      <c r="O326" s="82"/>
      <c r="P326" s="194"/>
      <c r="Q326" s="329"/>
      <c r="R326" s="329"/>
    </row>
    <row r="327" spans="11:18" ht="23.25" x14ac:dyDescent="0.2">
      <c r="K327" s="76"/>
      <c r="L327" s="25"/>
      <c r="M327" s="25"/>
      <c r="N327" s="126"/>
      <c r="O327" s="124"/>
      <c r="P327" s="194"/>
      <c r="Q327" s="329"/>
      <c r="R327" s="329"/>
    </row>
    <row r="328" spans="11:18" ht="23.25" x14ac:dyDescent="0.2">
      <c r="K328" s="76"/>
      <c r="L328" s="25"/>
      <c r="M328" s="25"/>
      <c r="N328" s="126"/>
      <c r="O328" s="145"/>
      <c r="P328" s="194"/>
      <c r="Q328" s="329"/>
      <c r="R328" s="329"/>
    </row>
    <row r="329" spans="11:18" ht="20.25" x14ac:dyDescent="0.3">
      <c r="K329" s="76"/>
      <c r="L329" s="25"/>
      <c r="M329" s="45"/>
      <c r="N329" s="195"/>
      <c r="O329" s="196"/>
      <c r="P329" s="194"/>
      <c r="Q329" s="329"/>
      <c r="R329" s="329"/>
    </row>
    <row r="330" spans="11:18" ht="23.25" x14ac:dyDescent="0.2">
      <c r="K330" s="76"/>
      <c r="L330" s="25"/>
      <c r="M330" s="25"/>
      <c r="N330" s="126"/>
      <c r="O330" s="124"/>
      <c r="P330" s="194"/>
      <c r="Q330" s="329"/>
      <c r="R330" s="329"/>
    </row>
    <row r="331" spans="11:18" ht="23.25" x14ac:dyDescent="0.2">
      <c r="K331" s="210"/>
      <c r="L331" s="25"/>
      <c r="M331" s="25"/>
      <c r="N331" s="126"/>
      <c r="O331" s="124"/>
      <c r="P331" s="194"/>
      <c r="Q331" s="329"/>
      <c r="R331" s="329"/>
    </row>
    <row r="332" spans="11:18" ht="23.25" x14ac:dyDescent="0.2">
      <c r="K332" s="210"/>
      <c r="L332" s="25"/>
      <c r="M332" s="25"/>
      <c r="N332" s="126"/>
      <c r="O332" s="124"/>
      <c r="P332" s="194"/>
      <c r="Q332" s="329"/>
      <c r="R332" s="329"/>
    </row>
    <row r="333" spans="11:18" ht="23.25" x14ac:dyDescent="0.2">
      <c r="K333" s="210"/>
      <c r="L333" s="25"/>
      <c r="M333" s="25"/>
      <c r="N333" s="130"/>
      <c r="O333" s="124"/>
      <c r="P333" s="194"/>
      <c r="Q333" s="329"/>
      <c r="R333" s="329"/>
    </row>
    <row r="334" spans="11:18" ht="23.25" x14ac:dyDescent="0.2">
      <c r="K334" s="210"/>
      <c r="L334" s="25"/>
      <c r="M334" s="45"/>
      <c r="N334" s="130"/>
      <c r="O334" s="124"/>
      <c r="P334" s="194"/>
      <c r="Q334" s="329"/>
      <c r="R334" s="329"/>
    </row>
    <row r="335" spans="11:18" ht="23.25" x14ac:dyDescent="0.2">
      <c r="K335" s="210"/>
      <c r="L335" s="25"/>
      <c r="M335" s="25"/>
      <c r="N335" s="130"/>
      <c r="O335" s="124"/>
      <c r="P335" s="194"/>
      <c r="Q335" s="329"/>
      <c r="R335" s="329"/>
    </row>
    <row r="336" spans="11:18" ht="23.25" x14ac:dyDescent="0.2">
      <c r="K336" s="210"/>
      <c r="L336" s="25"/>
      <c r="M336" s="47"/>
      <c r="N336" s="168"/>
      <c r="O336" s="169"/>
      <c r="P336" s="194"/>
      <c r="Q336" s="329"/>
      <c r="R336" s="329"/>
    </row>
    <row r="337" spans="11:18" ht="23.25" x14ac:dyDescent="0.2">
      <c r="K337" s="210"/>
      <c r="L337" s="25"/>
      <c r="M337" s="47"/>
      <c r="N337" s="168"/>
      <c r="O337" s="169"/>
      <c r="P337" s="194"/>
      <c r="Q337" s="329"/>
      <c r="R337" s="329"/>
    </row>
    <row r="338" spans="11:18" ht="23.25" x14ac:dyDescent="0.2">
      <c r="K338" s="210"/>
      <c r="L338" s="25"/>
      <c r="M338" s="45"/>
      <c r="N338" s="168"/>
      <c r="O338" s="169"/>
      <c r="P338" s="194"/>
      <c r="Q338" s="329"/>
      <c r="R338" s="329"/>
    </row>
    <row r="339" spans="11:18" ht="23.25" x14ac:dyDescent="0.2">
      <c r="K339" s="210"/>
      <c r="L339" s="25"/>
      <c r="M339" s="31"/>
      <c r="N339" s="168"/>
      <c r="O339" s="169"/>
      <c r="P339" s="194"/>
      <c r="Q339" s="329"/>
      <c r="R339" s="329"/>
    </row>
    <row r="340" spans="11:18" ht="23.25" x14ac:dyDescent="0.2">
      <c r="K340" s="210"/>
      <c r="L340" s="25"/>
      <c r="M340" s="45"/>
      <c r="N340" s="168"/>
      <c r="O340" s="169"/>
      <c r="P340" s="194"/>
      <c r="Q340" s="329"/>
      <c r="R340" s="329"/>
    </row>
    <row r="341" spans="11:18" ht="23.25" x14ac:dyDescent="0.2">
      <c r="K341" s="210"/>
      <c r="L341" s="25"/>
      <c r="M341" s="25"/>
      <c r="N341" s="168"/>
      <c r="O341" s="169"/>
      <c r="P341" s="194"/>
      <c r="Q341" s="329"/>
      <c r="R341" s="329"/>
    </row>
    <row r="342" spans="11:18" ht="23.25" x14ac:dyDescent="0.2">
      <c r="K342" s="210"/>
      <c r="L342" s="25"/>
      <c r="M342" s="45"/>
      <c r="N342" s="168"/>
      <c r="O342" s="169"/>
      <c r="P342" s="194"/>
      <c r="Q342" s="329"/>
      <c r="R342" s="329"/>
    </row>
    <row r="343" spans="11:18" ht="23.25" x14ac:dyDescent="0.2">
      <c r="K343" s="210"/>
      <c r="L343" s="25"/>
      <c r="M343" s="25"/>
      <c r="N343" s="168"/>
      <c r="O343" s="169"/>
      <c r="P343" s="194"/>
      <c r="Q343" s="329"/>
      <c r="R343" s="329"/>
    </row>
    <row r="344" spans="11:18" ht="23.25" x14ac:dyDescent="0.2">
      <c r="K344" s="210"/>
      <c r="L344" s="25"/>
      <c r="M344" s="45"/>
      <c r="N344" s="168"/>
      <c r="O344" s="169"/>
      <c r="P344" s="194"/>
      <c r="Q344" s="329"/>
      <c r="R344" s="329"/>
    </row>
    <row r="345" spans="11:18" ht="23.25" x14ac:dyDescent="0.2">
      <c r="K345" s="210"/>
      <c r="L345" s="25"/>
      <c r="M345" s="47"/>
      <c r="N345" s="130"/>
      <c r="O345" s="124"/>
      <c r="P345" s="194"/>
      <c r="Q345" s="329"/>
      <c r="R345" s="329"/>
    </row>
    <row r="346" spans="11:18" ht="23.25" x14ac:dyDescent="0.2">
      <c r="K346" s="210"/>
      <c r="L346" s="25"/>
      <c r="M346" s="39"/>
      <c r="N346" s="130"/>
      <c r="O346" s="124"/>
      <c r="P346" s="194"/>
      <c r="Q346" s="329"/>
      <c r="R346" s="329"/>
    </row>
    <row r="347" spans="11:18" ht="23.25" x14ac:dyDescent="0.2">
      <c r="K347" s="210"/>
      <c r="L347" s="25"/>
      <c r="M347" s="69"/>
      <c r="N347" s="130"/>
      <c r="O347" s="124"/>
      <c r="P347" s="194"/>
      <c r="Q347" s="329"/>
      <c r="R347" s="329"/>
    </row>
    <row r="348" spans="11:18" ht="23.25" x14ac:dyDescent="0.2">
      <c r="K348" s="210"/>
      <c r="L348" s="25"/>
      <c r="M348" s="25"/>
      <c r="N348" s="130"/>
      <c r="O348" s="124"/>
      <c r="P348" s="194"/>
      <c r="Q348" s="329"/>
      <c r="R348" s="329"/>
    </row>
    <row r="349" spans="11:18" ht="23.25" x14ac:dyDescent="0.2">
      <c r="K349" s="210"/>
      <c r="L349" s="25"/>
      <c r="M349" s="25"/>
      <c r="N349" s="130"/>
      <c r="O349" s="124"/>
      <c r="P349" s="194"/>
      <c r="Q349" s="329"/>
      <c r="R349" s="329"/>
    </row>
    <row r="350" spans="11:18" ht="23.25" x14ac:dyDescent="0.2">
      <c r="K350" s="121"/>
      <c r="L350" s="25"/>
      <c r="M350" s="35"/>
      <c r="N350" s="130"/>
      <c r="O350" s="124"/>
      <c r="P350" s="194"/>
      <c r="Q350" s="329"/>
      <c r="R350" s="329"/>
    </row>
    <row r="351" spans="11:18" ht="23.25" x14ac:dyDescent="0.2">
      <c r="K351" s="210"/>
      <c r="L351" s="25"/>
      <c r="M351" s="111"/>
      <c r="N351" s="130"/>
      <c r="O351" s="124"/>
      <c r="P351" s="194"/>
      <c r="Q351" s="329"/>
      <c r="R351" s="329"/>
    </row>
    <row r="352" spans="11:18" ht="23.25" x14ac:dyDescent="0.2">
      <c r="K352" s="210"/>
      <c r="L352" s="25"/>
      <c r="M352" s="47"/>
      <c r="N352" s="130"/>
      <c r="O352" s="124"/>
      <c r="P352" s="194"/>
      <c r="Q352" s="329"/>
      <c r="R352" s="329"/>
    </row>
    <row r="353" spans="11:18" ht="23.25" x14ac:dyDescent="0.2">
      <c r="K353" s="210"/>
      <c r="L353" s="45"/>
      <c r="M353" s="111"/>
      <c r="N353" s="92"/>
      <c r="O353" s="66"/>
      <c r="P353" s="194"/>
      <c r="Q353" s="329"/>
      <c r="R353" s="329"/>
    </row>
    <row r="354" spans="11:18" ht="18" x14ac:dyDescent="0.2">
      <c r="K354" s="199"/>
      <c r="L354" s="83"/>
      <c r="M354" s="199"/>
      <c r="N354" s="200"/>
      <c r="O354" s="83"/>
      <c r="P354" s="194"/>
      <c r="Q354" s="329"/>
      <c r="R354" s="329"/>
    </row>
    <row r="355" spans="11:18" ht="23.25" x14ac:dyDescent="0.2">
      <c r="K355" s="76"/>
      <c r="L355" s="44"/>
      <c r="M355" s="111"/>
      <c r="N355" s="93"/>
      <c r="O355" s="82"/>
      <c r="P355" s="194"/>
      <c r="Q355" s="329"/>
      <c r="R355" s="329"/>
    </row>
    <row r="356" spans="11:18" ht="23.25" x14ac:dyDescent="0.2">
      <c r="K356" s="76"/>
      <c r="L356" s="44"/>
      <c r="M356" s="111"/>
      <c r="N356" s="93"/>
      <c r="O356" s="82"/>
      <c r="P356" s="194"/>
      <c r="Q356" s="329"/>
      <c r="R356" s="329"/>
    </row>
    <row r="357" spans="11:18" ht="23.25" x14ac:dyDescent="0.2">
      <c r="K357" s="76"/>
      <c r="L357" s="44"/>
      <c r="M357" s="111"/>
      <c r="N357" s="93"/>
      <c r="O357" s="82"/>
      <c r="P357" s="194"/>
      <c r="Q357" s="329"/>
      <c r="R357" s="329"/>
    </row>
    <row r="358" spans="11:18" ht="23.25" x14ac:dyDescent="0.2">
      <c r="K358" s="76"/>
      <c r="L358" s="27"/>
      <c r="M358" s="25"/>
      <c r="N358" s="126"/>
      <c r="O358" s="124"/>
      <c r="P358" s="194"/>
      <c r="Q358" s="329"/>
      <c r="R358" s="329"/>
    </row>
    <row r="359" spans="11:18" ht="23.25" x14ac:dyDescent="0.2">
      <c r="K359" s="76"/>
      <c r="L359" s="27"/>
      <c r="M359" s="25"/>
      <c r="N359" s="126"/>
      <c r="O359" s="124"/>
      <c r="P359" s="194"/>
      <c r="Q359" s="329"/>
      <c r="R359" s="329"/>
    </row>
    <row r="360" spans="11:18" ht="23.25" x14ac:dyDescent="0.2">
      <c r="K360" s="76"/>
      <c r="L360" s="27"/>
      <c r="M360" s="47"/>
      <c r="N360" s="126"/>
      <c r="O360" s="124"/>
      <c r="P360" s="194"/>
      <c r="Q360" s="329"/>
      <c r="R360" s="329"/>
    </row>
    <row r="361" spans="11:18" ht="23.25" x14ac:dyDescent="0.2">
      <c r="K361" s="76"/>
      <c r="L361" s="27"/>
      <c r="M361" s="45"/>
      <c r="N361" s="126"/>
      <c r="O361" s="124"/>
      <c r="P361" s="194"/>
      <c r="Q361" s="329"/>
      <c r="R361" s="329"/>
    </row>
    <row r="362" spans="11:18" ht="23.25" x14ac:dyDescent="0.2">
      <c r="K362" s="76"/>
      <c r="L362" s="27"/>
      <c r="M362" s="69"/>
      <c r="N362" s="126"/>
      <c r="O362" s="124"/>
      <c r="P362" s="194"/>
      <c r="Q362" s="329"/>
      <c r="R362" s="329"/>
    </row>
    <row r="363" spans="11:18" ht="23.25" x14ac:dyDescent="0.2">
      <c r="K363" s="76"/>
      <c r="L363" s="27"/>
      <c r="M363" s="111"/>
      <c r="N363" s="130"/>
      <c r="O363" s="124"/>
      <c r="P363" s="194"/>
      <c r="Q363" s="329"/>
      <c r="R363" s="329"/>
    </row>
    <row r="364" spans="11:18" ht="23.25" x14ac:dyDescent="0.2">
      <c r="K364" s="76"/>
      <c r="L364" s="27"/>
      <c r="M364" s="25"/>
      <c r="N364" s="130"/>
      <c r="O364" s="124"/>
      <c r="P364" s="194"/>
      <c r="Q364" s="329"/>
      <c r="R364" s="329"/>
    </row>
    <row r="365" spans="11:18" ht="23.25" x14ac:dyDescent="0.2">
      <c r="K365" s="76"/>
      <c r="L365" s="27"/>
      <c r="M365" s="178"/>
      <c r="N365" s="130"/>
      <c r="O365" s="179"/>
      <c r="P365" s="194"/>
      <c r="Q365" s="329"/>
      <c r="R365" s="329"/>
    </row>
    <row r="366" spans="11:18" ht="23.25" x14ac:dyDescent="0.2">
      <c r="K366" s="76"/>
      <c r="L366" s="27"/>
      <c r="M366" s="178"/>
      <c r="N366" s="130"/>
      <c r="O366" s="180"/>
      <c r="P366" s="194"/>
      <c r="Q366" s="329"/>
      <c r="R366" s="329"/>
    </row>
    <row r="367" spans="11:18" ht="23.25" x14ac:dyDescent="0.2">
      <c r="K367" s="76"/>
      <c r="L367" s="27"/>
      <c r="M367" s="178"/>
      <c r="N367" s="130"/>
      <c r="O367" s="179"/>
      <c r="P367" s="194"/>
      <c r="Q367" s="329"/>
      <c r="R367" s="329"/>
    </row>
    <row r="368" spans="11:18" ht="23.25" x14ac:dyDescent="0.2">
      <c r="K368" s="140"/>
      <c r="L368" s="27"/>
      <c r="M368" s="178"/>
      <c r="N368" s="130"/>
      <c r="O368" s="179"/>
      <c r="P368" s="194"/>
      <c r="Q368" s="329"/>
      <c r="R368" s="329"/>
    </row>
    <row r="369" spans="11:18" ht="23.25" x14ac:dyDescent="0.2">
      <c r="K369" s="140"/>
      <c r="L369" s="27"/>
      <c r="M369" s="111"/>
      <c r="N369" s="130"/>
      <c r="O369" s="179"/>
      <c r="P369" s="194"/>
      <c r="Q369" s="329"/>
      <c r="R369" s="329"/>
    </row>
    <row r="370" spans="11:18" ht="23.25" x14ac:dyDescent="0.2">
      <c r="K370" s="140"/>
      <c r="L370" s="27"/>
      <c r="M370" s="178"/>
      <c r="N370" s="130"/>
      <c r="O370" s="179"/>
      <c r="P370" s="194"/>
      <c r="Q370" s="329"/>
      <c r="R370" s="329"/>
    </row>
    <row r="371" spans="11:18" ht="23.25" x14ac:dyDescent="0.2">
      <c r="K371" s="140"/>
      <c r="L371" s="27"/>
      <c r="M371" s="25"/>
      <c r="N371" s="130"/>
      <c r="O371" s="179"/>
      <c r="P371" s="194"/>
      <c r="Q371" s="329"/>
      <c r="R371" s="329"/>
    </row>
    <row r="372" spans="11:18" ht="23.25" x14ac:dyDescent="0.2">
      <c r="K372" s="140"/>
      <c r="L372" s="27"/>
      <c r="M372" s="25"/>
      <c r="N372" s="130"/>
      <c r="O372" s="179"/>
      <c r="P372" s="194"/>
      <c r="Q372" s="329"/>
      <c r="R372" s="329"/>
    </row>
    <row r="373" spans="11:18" ht="23.25" x14ac:dyDescent="0.2">
      <c r="K373" s="140"/>
      <c r="L373" s="27"/>
      <c r="M373" s="25"/>
      <c r="N373" s="130"/>
      <c r="O373" s="179"/>
      <c r="P373" s="194"/>
      <c r="Q373" s="329"/>
      <c r="R373" s="329"/>
    </row>
    <row r="374" spans="11:18" ht="23.25" x14ac:dyDescent="0.2">
      <c r="K374" s="140"/>
      <c r="L374" s="27"/>
      <c r="M374" s="25"/>
      <c r="N374" s="130"/>
      <c r="O374" s="179"/>
      <c r="P374" s="194"/>
      <c r="Q374" s="329"/>
      <c r="R374" s="329"/>
    </row>
    <row r="375" spans="11:18" ht="23.25" x14ac:dyDescent="0.2">
      <c r="K375" s="140"/>
      <c r="L375" s="27"/>
      <c r="M375" s="178"/>
      <c r="N375" s="130"/>
      <c r="O375" s="179"/>
      <c r="P375" s="194"/>
      <c r="Q375" s="329"/>
      <c r="R375" s="329"/>
    </row>
    <row r="376" spans="11:18" ht="23.25" x14ac:dyDescent="0.2">
      <c r="K376" s="140"/>
      <c r="L376" s="27"/>
      <c r="M376" s="178"/>
      <c r="N376" s="130"/>
      <c r="O376" s="179"/>
      <c r="P376" s="194"/>
      <c r="Q376" s="329"/>
      <c r="R376" s="329"/>
    </row>
    <row r="377" spans="11:18" ht="23.25" x14ac:dyDescent="0.2">
      <c r="K377" s="140"/>
      <c r="L377" s="27"/>
      <c r="M377" s="111"/>
      <c r="N377" s="130"/>
      <c r="O377" s="179"/>
      <c r="P377" s="194"/>
      <c r="Q377" s="329"/>
      <c r="R377" s="329"/>
    </row>
    <row r="378" spans="11:18" ht="23.25" x14ac:dyDescent="0.2">
      <c r="K378" s="140"/>
      <c r="L378" s="27"/>
      <c r="M378" s="25"/>
      <c r="N378" s="130"/>
      <c r="O378" s="179"/>
      <c r="P378" s="194"/>
      <c r="Q378" s="329"/>
      <c r="R378" s="329"/>
    </row>
    <row r="379" spans="11:18" ht="23.25" x14ac:dyDescent="0.2">
      <c r="K379" s="140"/>
      <c r="L379" s="27"/>
      <c r="M379" s="178"/>
      <c r="N379" s="130"/>
      <c r="O379" s="179"/>
      <c r="P379" s="194"/>
      <c r="Q379" s="329"/>
      <c r="R379" s="329"/>
    </row>
    <row r="380" spans="11:18" ht="23.25" x14ac:dyDescent="0.2">
      <c r="K380" s="140"/>
      <c r="L380" s="27"/>
      <c r="M380" s="178"/>
      <c r="N380" s="130"/>
      <c r="O380" s="179"/>
      <c r="P380" s="194"/>
      <c r="Q380" s="329"/>
      <c r="R380" s="329"/>
    </row>
    <row r="381" spans="11:18" ht="23.25" x14ac:dyDescent="0.2">
      <c r="K381" s="140"/>
      <c r="L381" s="27"/>
      <c r="M381" s="25"/>
      <c r="N381" s="130"/>
      <c r="O381" s="179"/>
      <c r="P381" s="194"/>
      <c r="Q381" s="329"/>
      <c r="R381" s="329"/>
    </row>
    <row r="382" spans="11:18" ht="23.25" x14ac:dyDescent="0.2">
      <c r="K382" s="140"/>
      <c r="L382" s="27"/>
      <c r="M382" s="25"/>
      <c r="N382" s="130"/>
      <c r="O382" s="179"/>
      <c r="P382" s="194"/>
      <c r="Q382" s="329"/>
      <c r="R382" s="329"/>
    </row>
    <row r="383" spans="11:18" ht="23.25" x14ac:dyDescent="0.2">
      <c r="K383" s="140"/>
      <c r="L383" s="27"/>
      <c r="M383" s="111"/>
      <c r="N383" s="130"/>
      <c r="O383" s="179"/>
      <c r="P383" s="194"/>
      <c r="Q383" s="329"/>
      <c r="R383" s="329"/>
    </row>
    <row r="384" spans="11:18" ht="23.25" x14ac:dyDescent="0.2">
      <c r="K384" s="140"/>
      <c r="L384" s="27"/>
      <c r="M384" s="178"/>
      <c r="N384" s="130"/>
      <c r="O384" s="179"/>
      <c r="P384" s="194"/>
      <c r="Q384" s="329"/>
      <c r="R384" s="329"/>
    </row>
    <row r="385" spans="11:18" ht="23.25" x14ac:dyDescent="0.2">
      <c r="K385" s="140"/>
      <c r="L385" s="27"/>
      <c r="M385" s="25"/>
      <c r="N385" s="130"/>
      <c r="O385" s="179"/>
      <c r="P385" s="194"/>
      <c r="Q385" s="329"/>
      <c r="R385" s="329"/>
    </row>
    <row r="386" spans="11:18" ht="23.25" x14ac:dyDescent="0.2">
      <c r="K386" s="140"/>
      <c r="L386" s="27"/>
      <c r="M386" s="25"/>
      <c r="N386" s="130"/>
      <c r="O386" s="179"/>
      <c r="P386" s="194"/>
      <c r="Q386" s="329"/>
      <c r="R386" s="329"/>
    </row>
    <row r="387" spans="11:18" ht="23.25" x14ac:dyDescent="0.2">
      <c r="K387" s="140"/>
      <c r="L387" s="27"/>
      <c r="M387" s="45"/>
      <c r="N387" s="130"/>
      <c r="O387" s="180"/>
      <c r="P387" s="194"/>
      <c r="Q387" s="329"/>
      <c r="R387" s="329"/>
    </row>
    <row r="388" spans="11:18" ht="23.25" x14ac:dyDescent="0.2">
      <c r="K388" s="140"/>
      <c r="L388" s="27"/>
      <c r="M388" s="25"/>
      <c r="N388" s="130"/>
      <c r="O388" s="179"/>
      <c r="P388" s="194"/>
      <c r="Q388" s="329"/>
      <c r="R388" s="329"/>
    </row>
    <row r="389" spans="11:18" ht="21" x14ac:dyDescent="0.2">
      <c r="K389" s="140"/>
      <c r="L389" s="177"/>
      <c r="M389" s="128"/>
      <c r="N389" s="185"/>
      <c r="O389" s="124"/>
      <c r="P389" s="194"/>
      <c r="Q389" s="329"/>
      <c r="R389" s="329"/>
    </row>
    <row r="390" spans="11:18" ht="21" x14ac:dyDescent="0.2">
      <c r="K390" s="140"/>
      <c r="L390" s="177"/>
      <c r="M390" s="128"/>
      <c r="N390" s="185"/>
      <c r="O390" s="124"/>
      <c r="P390" s="194"/>
      <c r="Q390" s="329"/>
      <c r="R390" s="329"/>
    </row>
    <row r="391" spans="11:18" ht="21" x14ac:dyDescent="0.2">
      <c r="K391" s="140"/>
      <c r="L391" s="177"/>
      <c r="M391" s="128"/>
      <c r="N391" s="185"/>
      <c r="O391" s="124"/>
      <c r="P391" s="194"/>
      <c r="Q391" s="329"/>
      <c r="R391" s="329"/>
    </row>
    <row r="392" spans="11:18" ht="21" x14ac:dyDescent="0.2">
      <c r="K392" s="140"/>
      <c r="L392" s="177"/>
      <c r="M392" s="128"/>
      <c r="N392" s="185"/>
      <c r="O392" s="124"/>
      <c r="P392" s="194"/>
      <c r="Q392" s="329"/>
      <c r="R392" s="329"/>
    </row>
    <row r="393" spans="11:18" ht="21" x14ac:dyDescent="0.2">
      <c r="K393" s="140"/>
      <c r="L393" s="177"/>
      <c r="M393" s="128"/>
      <c r="N393" s="185"/>
      <c r="O393" s="124"/>
      <c r="P393" s="194"/>
      <c r="Q393" s="329"/>
      <c r="R393" s="329"/>
    </row>
    <row r="394" spans="11:18" ht="18" x14ac:dyDescent="0.2">
      <c r="K394" s="199"/>
      <c r="L394" s="83"/>
      <c r="M394" s="199"/>
      <c r="N394" s="200"/>
      <c r="O394" s="83"/>
      <c r="P394" s="194"/>
      <c r="Q394" s="329"/>
      <c r="R394" s="329"/>
    </row>
    <row r="395" spans="11:18" ht="23.25" x14ac:dyDescent="0.2">
      <c r="K395" s="76"/>
      <c r="L395" s="45"/>
      <c r="M395" s="111"/>
      <c r="N395" s="93"/>
      <c r="O395" s="82"/>
      <c r="P395" s="194"/>
      <c r="Q395" s="329"/>
      <c r="R395" s="329"/>
    </row>
    <row r="396" spans="11:18" ht="23.25" x14ac:dyDescent="0.2">
      <c r="K396" s="76"/>
      <c r="L396" s="45"/>
      <c r="M396" s="111"/>
      <c r="N396" s="93"/>
      <c r="O396" s="82"/>
      <c r="P396" s="194"/>
      <c r="Q396" s="329"/>
      <c r="R396" s="329"/>
    </row>
    <row r="397" spans="11:18" ht="23.25" x14ac:dyDescent="0.2">
      <c r="K397" s="76"/>
      <c r="L397" s="45"/>
      <c r="M397" s="111"/>
      <c r="N397" s="93"/>
      <c r="O397" s="82"/>
      <c r="P397" s="194"/>
      <c r="Q397" s="329"/>
      <c r="R397" s="329"/>
    </row>
    <row r="398" spans="11:18" ht="23.25" x14ac:dyDescent="0.2">
      <c r="K398" s="76"/>
      <c r="L398" s="25"/>
      <c r="M398" s="69"/>
      <c r="N398" s="126"/>
      <c r="O398" s="124"/>
      <c r="P398" s="194"/>
      <c r="Q398" s="329"/>
      <c r="R398" s="329"/>
    </row>
    <row r="399" spans="11:18" ht="23.25" x14ac:dyDescent="0.2">
      <c r="K399" s="76"/>
      <c r="L399" s="25"/>
      <c r="M399" s="25"/>
      <c r="N399" s="126"/>
      <c r="O399" s="124"/>
      <c r="P399" s="194"/>
      <c r="Q399" s="329"/>
      <c r="R399" s="329"/>
    </row>
    <row r="400" spans="11:18" ht="20.25" x14ac:dyDescent="0.3">
      <c r="K400" s="76"/>
      <c r="L400" s="25"/>
      <c r="M400" s="25"/>
      <c r="N400" s="195"/>
      <c r="O400" s="196"/>
      <c r="P400" s="194"/>
      <c r="Q400" s="329"/>
      <c r="R400" s="329"/>
    </row>
    <row r="401" spans="11:18" ht="20.25" x14ac:dyDescent="0.3">
      <c r="K401" s="76"/>
      <c r="L401" s="25"/>
      <c r="M401" s="25"/>
      <c r="N401" s="195"/>
      <c r="O401" s="196"/>
      <c r="P401" s="194"/>
      <c r="Q401" s="329"/>
      <c r="R401" s="329"/>
    </row>
    <row r="402" spans="11:18" ht="23.25" x14ac:dyDescent="0.2">
      <c r="K402" s="76"/>
      <c r="L402" s="25"/>
      <c r="M402" s="25"/>
      <c r="N402" s="126"/>
      <c r="O402" s="124"/>
      <c r="P402" s="194"/>
      <c r="Q402" s="329"/>
      <c r="R402" s="329"/>
    </row>
    <row r="403" spans="11:18" ht="23.25" x14ac:dyDescent="0.2">
      <c r="K403" s="76"/>
      <c r="L403" s="25"/>
      <c r="M403" s="25"/>
      <c r="N403" s="126"/>
      <c r="O403" s="124"/>
      <c r="P403" s="194"/>
      <c r="Q403" s="329"/>
      <c r="R403" s="329"/>
    </row>
    <row r="404" spans="11:18" ht="23.25" x14ac:dyDescent="0.2">
      <c r="K404" s="76"/>
      <c r="L404" s="25"/>
      <c r="M404" s="25"/>
      <c r="N404" s="126"/>
      <c r="O404" s="124"/>
      <c r="P404" s="194"/>
      <c r="Q404" s="329"/>
      <c r="R404" s="329"/>
    </row>
    <row r="405" spans="11:18" ht="23.25" x14ac:dyDescent="0.2">
      <c r="K405" s="76"/>
      <c r="L405" s="25"/>
      <c r="M405" s="25"/>
      <c r="N405" s="126"/>
      <c r="O405" s="124"/>
      <c r="P405" s="194"/>
      <c r="Q405" s="329"/>
      <c r="R405" s="329"/>
    </row>
    <row r="406" spans="11:18" ht="23.25" x14ac:dyDescent="0.2">
      <c r="K406" s="76"/>
      <c r="L406" s="25"/>
      <c r="M406" s="25"/>
      <c r="N406" s="126"/>
      <c r="O406" s="124"/>
      <c r="P406" s="194"/>
      <c r="Q406" s="329"/>
      <c r="R406" s="329"/>
    </row>
    <row r="407" spans="11:18" ht="23.25" x14ac:dyDescent="0.2">
      <c r="K407" s="76"/>
      <c r="L407" s="25"/>
      <c r="M407" s="25"/>
      <c r="N407" s="126"/>
      <c r="O407" s="124"/>
      <c r="P407" s="194"/>
      <c r="Q407" s="329"/>
      <c r="R407" s="329"/>
    </row>
    <row r="408" spans="11:18" ht="23.25" x14ac:dyDescent="0.2">
      <c r="K408" s="76"/>
      <c r="L408" s="25"/>
      <c r="M408" s="25"/>
      <c r="N408" s="126"/>
      <c r="O408" s="124"/>
      <c r="P408" s="194"/>
      <c r="Q408" s="329"/>
      <c r="R408" s="329"/>
    </row>
    <row r="409" spans="11:18" ht="23.25" x14ac:dyDescent="0.2">
      <c r="K409" s="76"/>
      <c r="L409" s="25"/>
      <c r="M409" s="25"/>
      <c r="N409" s="126"/>
      <c r="O409" s="124"/>
      <c r="P409" s="194"/>
      <c r="Q409" s="329"/>
      <c r="R409" s="329"/>
    </row>
    <row r="410" spans="11:18" ht="23.25" x14ac:dyDescent="0.2">
      <c r="K410" s="76"/>
      <c r="L410" s="25"/>
      <c r="M410" s="25"/>
      <c r="N410" s="126"/>
      <c r="O410" s="124"/>
      <c r="P410" s="194"/>
      <c r="Q410" s="329"/>
      <c r="R410" s="329"/>
    </row>
    <row r="411" spans="11:18" ht="23.25" x14ac:dyDescent="0.2">
      <c r="K411" s="76"/>
      <c r="L411" s="25"/>
      <c r="M411" s="25"/>
      <c r="N411" s="126"/>
      <c r="O411" s="124"/>
      <c r="P411" s="194"/>
      <c r="Q411" s="329"/>
      <c r="R411" s="329"/>
    </row>
    <row r="412" spans="11:18" ht="23.25" x14ac:dyDescent="0.2">
      <c r="K412" s="76"/>
      <c r="L412" s="25"/>
      <c r="M412" s="25"/>
      <c r="N412" s="126"/>
      <c r="O412" s="124"/>
      <c r="P412" s="194"/>
      <c r="Q412" s="329"/>
      <c r="R412" s="329"/>
    </row>
    <row r="413" spans="11:18" ht="23.25" x14ac:dyDescent="0.2">
      <c r="K413" s="140"/>
      <c r="L413" s="25"/>
      <c r="M413" s="25"/>
      <c r="N413" s="130"/>
      <c r="O413" s="124"/>
      <c r="P413" s="194"/>
      <c r="Q413" s="329"/>
      <c r="R413" s="329"/>
    </row>
    <row r="414" spans="11:18" ht="23.25" x14ac:dyDescent="0.2">
      <c r="K414" s="140"/>
      <c r="L414" s="25"/>
      <c r="M414" s="25"/>
      <c r="N414" s="130"/>
      <c r="O414" s="124"/>
      <c r="P414" s="194"/>
      <c r="Q414" s="329"/>
      <c r="R414" s="329"/>
    </row>
    <row r="415" spans="11:18" ht="23.25" x14ac:dyDescent="0.2">
      <c r="K415" s="140"/>
      <c r="L415" s="25"/>
      <c r="M415" s="45"/>
      <c r="N415" s="150"/>
      <c r="O415" s="124"/>
      <c r="P415" s="194"/>
      <c r="Q415" s="329"/>
      <c r="R415" s="329"/>
    </row>
    <row r="416" spans="11:18" ht="23.25" x14ac:dyDescent="0.2">
      <c r="K416" s="140"/>
      <c r="L416" s="25"/>
      <c r="M416" s="25"/>
      <c r="N416" s="130"/>
      <c r="O416" s="124"/>
      <c r="P416" s="194"/>
      <c r="Q416" s="329"/>
      <c r="R416" s="329"/>
    </row>
    <row r="417" spans="11:18" ht="23.25" x14ac:dyDescent="0.2">
      <c r="K417" s="140"/>
      <c r="L417" s="25"/>
      <c r="M417" s="25"/>
      <c r="N417" s="130"/>
      <c r="O417" s="124"/>
      <c r="P417" s="194"/>
      <c r="Q417" s="329"/>
      <c r="R417" s="329"/>
    </row>
    <row r="418" spans="11:18" ht="23.25" x14ac:dyDescent="0.2">
      <c r="K418" s="140"/>
      <c r="L418" s="25"/>
      <c r="M418" s="47"/>
      <c r="N418" s="130"/>
      <c r="O418" s="124"/>
      <c r="P418" s="194"/>
      <c r="Q418" s="329"/>
      <c r="R418" s="329"/>
    </row>
    <row r="419" spans="11:18" ht="23.25" x14ac:dyDescent="0.2">
      <c r="K419" s="140"/>
      <c r="L419" s="25"/>
      <c r="M419" s="25"/>
      <c r="N419" s="130"/>
      <c r="O419" s="124"/>
      <c r="P419" s="194"/>
      <c r="Q419" s="329"/>
      <c r="R419" s="329"/>
    </row>
    <row r="420" spans="11:18" ht="23.25" x14ac:dyDescent="0.2">
      <c r="K420" s="140"/>
      <c r="L420" s="25"/>
      <c r="M420" s="25"/>
      <c r="N420" s="130"/>
      <c r="O420" s="124"/>
      <c r="P420" s="194"/>
      <c r="Q420" s="329"/>
      <c r="R420" s="329"/>
    </row>
    <row r="421" spans="11:18" ht="23.25" x14ac:dyDescent="0.2">
      <c r="K421" s="140"/>
      <c r="L421" s="25"/>
      <c r="M421" s="25"/>
      <c r="N421" s="130"/>
      <c r="O421" s="124"/>
      <c r="P421" s="194"/>
      <c r="Q421" s="329"/>
      <c r="R421" s="329"/>
    </row>
    <row r="422" spans="11:18" ht="23.25" x14ac:dyDescent="0.2">
      <c r="K422" s="140"/>
      <c r="L422" s="25"/>
      <c r="M422" s="25"/>
      <c r="N422" s="130"/>
      <c r="O422" s="124"/>
      <c r="P422" s="194"/>
      <c r="Q422" s="329"/>
      <c r="R422" s="329"/>
    </row>
    <row r="423" spans="11:18" ht="23.25" x14ac:dyDescent="0.2">
      <c r="K423" s="140"/>
      <c r="L423" s="25"/>
      <c r="M423" s="25"/>
      <c r="N423" s="130"/>
      <c r="O423" s="124"/>
      <c r="P423" s="194"/>
      <c r="Q423" s="329"/>
      <c r="R423" s="329"/>
    </row>
    <row r="424" spans="11:18" ht="23.25" x14ac:dyDescent="0.2">
      <c r="K424" s="140"/>
      <c r="L424" s="25"/>
      <c r="M424" s="25"/>
      <c r="N424" s="130"/>
      <c r="O424" s="124"/>
      <c r="P424" s="194"/>
      <c r="Q424" s="329"/>
      <c r="R424" s="329"/>
    </row>
    <row r="425" spans="11:18" ht="23.25" x14ac:dyDescent="0.2">
      <c r="K425" s="140"/>
      <c r="L425" s="25"/>
      <c r="M425" s="45"/>
      <c r="N425" s="130"/>
      <c r="O425" s="124"/>
      <c r="P425" s="194"/>
      <c r="Q425" s="329"/>
      <c r="R425" s="329"/>
    </row>
    <row r="426" spans="11:18" ht="23.25" x14ac:dyDescent="0.2">
      <c r="K426" s="140"/>
      <c r="L426" s="25"/>
      <c r="M426" s="45"/>
      <c r="N426" s="130"/>
      <c r="O426" s="124"/>
      <c r="P426" s="194"/>
      <c r="Q426" s="329"/>
      <c r="R426" s="329"/>
    </row>
    <row r="427" spans="11:18" ht="23.25" x14ac:dyDescent="0.2">
      <c r="K427" s="140"/>
      <c r="L427" s="25"/>
      <c r="M427" s="25"/>
      <c r="N427" s="130"/>
      <c r="O427" s="124"/>
      <c r="P427" s="194"/>
      <c r="Q427" s="329"/>
      <c r="R427" s="329"/>
    </row>
    <row r="428" spans="11:18" ht="23.25" x14ac:dyDescent="0.2">
      <c r="K428" s="140"/>
      <c r="L428" s="25"/>
      <c r="M428" s="204"/>
      <c r="N428" s="130"/>
      <c r="O428" s="124"/>
      <c r="P428" s="194"/>
      <c r="Q428" s="329"/>
      <c r="R428" s="329"/>
    </row>
    <row r="429" spans="11:18" ht="23.25" x14ac:dyDescent="0.2">
      <c r="K429" s="140"/>
      <c r="L429" s="25"/>
      <c r="M429" s="25"/>
      <c r="N429" s="130"/>
      <c r="O429" s="124"/>
      <c r="P429" s="194"/>
      <c r="Q429" s="329"/>
      <c r="R429" s="329"/>
    </row>
    <row r="430" spans="11:18" ht="23.25" x14ac:dyDescent="0.2">
      <c r="K430" s="140"/>
      <c r="L430" s="128"/>
      <c r="M430" s="128"/>
      <c r="N430" s="130"/>
      <c r="O430" s="124"/>
      <c r="P430" s="194"/>
      <c r="Q430" s="329"/>
      <c r="R430" s="329"/>
    </row>
    <row r="431" spans="11:18" ht="23.25" x14ac:dyDescent="0.2">
      <c r="K431" s="140"/>
      <c r="L431" s="128"/>
      <c r="M431" s="128"/>
      <c r="N431" s="130"/>
      <c r="O431" s="124"/>
      <c r="P431" s="194"/>
      <c r="Q431" s="329"/>
      <c r="R431" s="329"/>
    </row>
    <row r="432" spans="11:18" ht="21" x14ac:dyDescent="0.2">
      <c r="K432" s="76"/>
      <c r="L432" s="45"/>
      <c r="M432" s="112"/>
      <c r="N432" s="90"/>
      <c r="O432" s="66"/>
      <c r="P432" s="194"/>
      <c r="Q432" s="329"/>
      <c r="R432" s="329"/>
    </row>
    <row r="433" spans="11:18" ht="21" x14ac:dyDescent="0.2">
      <c r="K433" s="76"/>
      <c r="L433" s="45"/>
      <c r="M433" s="113"/>
      <c r="N433" s="90"/>
      <c r="O433" s="66"/>
      <c r="P433" s="194"/>
      <c r="Q433" s="329"/>
      <c r="R433" s="329"/>
    </row>
    <row r="434" spans="11:18" ht="21" x14ac:dyDescent="0.2">
      <c r="K434" s="76"/>
      <c r="L434" s="45"/>
      <c r="M434" s="112"/>
      <c r="N434" s="90"/>
      <c r="O434" s="66"/>
      <c r="P434" s="194"/>
      <c r="Q434" s="329"/>
      <c r="R434" s="329"/>
    </row>
    <row r="435" spans="11:18" ht="18" x14ac:dyDescent="0.2">
      <c r="K435" s="199"/>
      <c r="L435" s="83"/>
      <c r="M435" s="199"/>
      <c r="N435" s="200"/>
      <c r="O435" s="83"/>
      <c r="P435" s="194"/>
      <c r="Q435" s="329"/>
      <c r="R435" s="329"/>
    </row>
    <row r="436" spans="11:18" ht="23.25" x14ac:dyDescent="0.2">
      <c r="K436" s="116"/>
      <c r="L436" s="45"/>
      <c r="M436" s="115"/>
      <c r="N436" s="93"/>
      <c r="O436" s="82"/>
      <c r="P436" s="194"/>
      <c r="Q436" s="329"/>
      <c r="R436" s="329"/>
    </row>
    <row r="437" spans="11:18" ht="23.25" x14ac:dyDescent="0.2">
      <c r="K437" s="116"/>
      <c r="L437" s="45"/>
      <c r="M437" s="111"/>
      <c r="N437" s="93"/>
      <c r="O437" s="82"/>
      <c r="P437" s="194"/>
      <c r="Q437" s="329"/>
      <c r="R437" s="329"/>
    </row>
    <row r="438" spans="11:18" ht="23.25" x14ac:dyDescent="0.2">
      <c r="K438" s="116"/>
      <c r="L438" s="45"/>
      <c r="M438" s="111"/>
      <c r="N438" s="93"/>
      <c r="O438" s="82"/>
      <c r="P438" s="194"/>
      <c r="Q438" s="329"/>
      <c r="R438" s="329"/>
    </row>
    <row r="439" spans="11:18" ht="23.25" x14ac:dyDescent="0.2">
      <c r="K439" s="116"/>
      <c r="L439" s="25"/>
      <c r="M439" s="25"/>
      <c r="N439" s="126"/>
      <c r="O439" s="124"/>
      <c r="P439" s="194"/>
      <c r="Q439" s="329"/>
      <c r="R439" s="329"/>
    </row>
    <row r="440" spans="11:18" ht="23.25" x14ac:dyDescent="0.2">
      <c r="K440" s="116"/>
      <c r="L440" s="25"/>
      <c r="M440" s="45"/>
      <c r="N440" s="126"/>
      <c r="O440" s="124"/>
      <c r="P440" s="194"/>
      <c r="Q440" s="329"/>
      <c r="R440" s="329"/>
    </row>
    <row r="441" spans="11:18" ht="23.25" x14ac:dyDescent="0.2">
      <c r="K441" s="116"/>
      <c r="L441" s="25"/>
      <c r="M441" s="47"/>
      <c r="N441" s="126"/>
      <c r="O441" s="124"/>
      <c r="P441" s="194"/>
      <c r="Q441" s="329"/>
      <c r="R441" s="329"/>
    </row>
    <row r="442" spans="11:18" ht="23.25" x14ac:dyDescent="0.2">
      <c r="K442" s="116"/>
      <c r="L442" s="25"/>
      <c r="M442" s="25"/>
      <c r="N442" s="126"/>
      <c r="O442" s="124"/>
      <c r="P442" s="194"/>
      <c r="Q442" s="329"/>
      <c r="R442" s="329"/>
    </row>
    <row r="443" spans="11:18" ht="23.25" x14ac:dyDescent="0.2">
      <c r="K443" s="116"/>
      <c r="L443" s="25"/>
      <c r="M443" s="25"/>
      <c r="N443" s="126"/>
      <c r="O443" s="124"/>
      <c r="P443" s="194"/>
      <c r="Q443" s="329"/>
      <c r="R443" s="329"/>
    </row>
    <row r="444" spans="11:18" ht="23.25" x14ac:dyDescent="0.2">
      <c r="K444" s="116"/>
      <c r="L444" s="25"/>
      <c r="M444" s="25"/>
      <c r="N444" s="126"/>
      <c r="O444" s="124"/>
      <c r="P444" s="194"/>
      <c r="Q444" s="329"/>
      <c r="R444" s="329"/>
    </row>
    <row r="445" spans="11:18" ht="23.25" x14ac:dyDescent="0.2">
      <c r="K445" s="119"/>
      <c r="L445" s="25"/>
      <c r="M445" s="25"/>
      <c r="N445" s="126"/>
      <c r="O445" s="124"/>
      <c r="P445" s="194"/>
      <c r="Q445" s="329"/>
      <c r="R445" s="329"/>
    </row>
    <row r="446" spans="11:18" ht="23.25" x14ac:dyDescent="0.2">
      <c r="K446" s="119"/>
      <c r="L446" s="25"/>
      <c r="M446" s="25"/>
      <c r="N446" s="126"/>
      <c r="O446" s="124"/>
      <c r="P446" s="194"/>
      <c r="Q446" s="329"/>
      <c r="R446" s="329"/>
    </row>
    <row r="447" spans="11:18" ht="23.25" x14ac:dyDescent="0.2">
      <c r="K447" s="119"/>
      <c r="L447" s="25"/>
      <c r="M447" s="25"/>
      <c r="N447" s="126"/>
      <c r="O447" s="124"/>
      <c r="P447" s="194"/>
      <c r="Q447" s="329"/>
      <c r="R447" s="329"/>
    </row>
    <row r="448" spans="11:18" ht="23.25" x14ac:dyDescent="0.2">
      <c r="K448" s="119"/>
      <c r="L448" s="25"/>
      <c r="M448" s="25"/>
      <c r="N448" s="126"/>
      <c r="O448" s="124"/>
      <c r="P448" s="194"/>
      <c r="Q448" s="329"/>
      <c r="R448" s="329"/>
    </row>
    <row r="449" spans="11:18" ht="23.25" x14ac:dyDescent="0.2">
      <c r="K449" s="119"/>
      <c r="L449" s="25"/>
      <c r="M449" s="45"/>
      <c r="N449" s="126"/>
      <c r="O449" s="211"/>
      <c r="P449" s="194"/>
      <c r="Q449" s="329"/>
      <c r="R449" s="329"/>
    </row>
    <row r="450" spans="11:18" ht="23.25" x14ac:dyDescent="0.2">
      <c r="K450" s="119"/>
      <c r="L450" s="25"/>
      <c r="M450" s="25"/>
      <c r="N450" s="126"/>
      <c r="O450" s="124"/>
      <c r="P450" s="194"/>
      <c r="Q450" s="329"/>
      <c r="R450" s="329"/>
    </row>
    <row r="451" spans="11:18" ht="23.25" x14ac:dyDescent="0.2">
      <c r="K451" s="119"/>
      <c r="L451" s="25"/>
      <c r="M451" s="25"/>
      <c r="N451" s="126"/>
      <c r="O451" s="124"/>
      <c r="P451" s="194"/>
      <c r="Q451" s="329"/>
      <c r="R451" s="329"/>
    </row>
    <row r="452" spans="11:18" ht="23.25" x14ac:dyDescent="0.2">
      <c r="K452" s="119"/>
      <c r="L452" s="25"/>
      <c r="M452" s="25"/>
      <c r="N452" s="126"/>
      <c r="O452" s="124"/>
      <c r="P452" s="194"/>
      <c r="Q452" s="329"/>
      <c r="R452" s="329"/>
    </row>
    <row r="453" spans="11:18" ht="23.25" x14ac:dyDescent="0.2">
      <c r="K453" s="119"/>
      <c r="L453" s="25"/>
      <c r="M453" s="25"/>
      <c r="N453" s="126"/>
      <c r="O453" s="124"/>
      <c r="P453" s="194"/>
      <c r="Q453" s="329"/>
      <c r="R453" s="329"/>
    </row>
    <row r="454" spans="11:18" ht="23.25" x14ac:dyDescent="0.2">
      <c r="K454" s="119"/>
      <c r="L454" s="25"/>
      <c r="M454" s="25"/>
      <c r="N454" s="126"/>
      <c r="O454" s="124"/>
      <c r="P454" s="194"/>
      <c r="Q454" s="329"/>
      <c r="R454" s="329"/>
    </row>
    <row r="455" spans="11:18" ht="23.25" x14ac:dyDescent="0.2">
      <c r="K455" s="119"/>
      <c r="L455" s="25"/>
      <c r="M455" s="25"/>
      <c r="N455" s="126"/>
      <c r="O455" s="124"/>
      <c r="P455" s="194"/>
      <c r="Q455" s="329"/>
      <c r="R455" s="329"/>
    </row>
    <row r="456" spans="11:18" ht="23.25" x14ac:dyDescent="0.2">
      <c r="K456" s="119"/>
      <c r="L456" s="25"/>
      <c r="M456" s="25"/>
      <c r="N456" s="126"/>
      <c r="O456" s="124"/>
      <c r="P456" s="194"/>
      <c r="Q456" s="329"/>
      <c r="R456" s="329"/>
    </row>
    <row r="457" spans="11:18" ht="23.25" x14ac:dyDescent="0.2">
      <c r="K457" s="131"/>
      <c r="L457" s="25"/>
      <c r="M457" s="25"/>
      <c r="N457" s="130"/>
      <c r="O457" s="124"/>
      <c r="P457" s="194"/>
      <c r="Q457" s="329"/>
      <c r="R457" s="329"/>
    </row>
    <row r="458" spans="11:18" ht="23.25" x14ac:dyDescent="0.2">
      <c r="K458" s="131"/>
      <c r="L458" s="25"/>
      <c r="M458" s="25"/>
      <c r="N458" s="130"/>
      <c r="O458" s="211"/>
      <c r="P458" s="194"/>
      <c r="Q458" s="329"/>
      <c r="R458" s="329"/>
    </row>
    <row r="459" spans="11:18" ht="23.25" x14ac:dyDescent="0.2">
      <c r="K459" s="131"/>
      <c r="L459" s="25"/>
      <c r="M459" s="25"/>
      <c r="N459" s="130"/>
      <c r="O459" s="124"/>
      <c r="P459" s="194"/>
      <c r="Q459" s="329"/>
      <c r="R459" s="329"/>
    </row>
    <row r="460" spans="11:18" ht="23.25" x14ac:dyDescent="0.2">
      <c r="K460" s="131"/>
      <c r="L460" s="25"/>
      <c r="M460" s="25"/>
      <c r="N460" s="130"/>
      <c r="O460" s="124"/>
      <c r="P460" s="194"/>
      <c r="Q460" s="329"/>
      <c r="R460" s="329"/>
    </row>
    <row r="461" spans="11:18" ht="23.25" x14ac:dyDescent="0.2">
      <c r="K461" s="131"/>
      <c r="L461" s="25"/>
      <c r="M461" s="35"/>
      <c r="N461" s="130"/>
      <c r="O461" s="124"/>
      <c r="P461" s="194"/>
      <c r="Q461" s="329"/>
      <c r="R461" s="329"/>
    </row>
    <row r="462" spans="11:18" ht="23.25" x14ac:dyDescent="0.2">
      <c r="K462" s="131"/>
      <c r="L462" s="25"/>
      <c r="M462" s="25"/>
      <c r="N462" s="130"/>
      <c r="O462" s="124"/>
      <c r="P462" s="194"/>
      <c r="Q462" s="329"/>
      <c r="R462" s="329"/>
    </row>
    <row r="463" spans="11:18" ht="23.25" x14ac:dyDescent="0.2">
      <c r="K463" s="119"/>
      <c r="L463" s="25"/>
      <c r="M463" s="115"/>
      <c r="N463" s="130"/>
      <c r="O463" s="211"/>
      <c r="P463" s="194"/>
      <c r="Q463" s="329"/>
      <c r="R463" s="329"/>
    </row>
    <row r="464" spans="11:18" ht="23.25" x14ac:dyDescent="0.2">
      <c r="K464" s="119"/>
      <c r="L464" s="25"/>
      <c r="M464" s="25"/>
      <c r="N464" s="130"/>
      <c r="O464" s="124"/>
      <c r="P464" s="194"/>
      <c r="Q464" s="329"/>
      <c r="R464" s="329"/>
    </row>
    <row r="465" spans="11:18" ht="23.25" x14ac:dyDescent="0.2">
      <c r="K465" s="119"/>
      <c r="L465" s="25"/>
      <c r="M465" s="39"/>
      <c r="N465" s="130"/>
      <c r="O465" s="124"/>
      <c r="P465" s="194"/>
      <c r="Q465" s="329"/>
      <c r="R465" s="329"/>
    </row>
    <row r="466" spans="11:18" ht="23.25" x14ac:dyDescent="0.2">
      <c r="K466" s="119"/>
      <c r="L466" s="25"/>
      <c r="M466" s="22"/>
      <c r="N466" s="130"/>
      <c r="O466" s="142"/>
      <c r="P466" s="194"/>
      <c r="Q466" s="329"/>
      <c r="R466" s="329"/>
    </row>
    <row r="467" spans="11:18" ht="23.25" x14ac:dyDescent="0.2">
      <c r="K467" s="119"/>
      <c r="L467" s="25"/>
      <c r="M467" s="25"/>
      <c r="N467" s="130"/>
      <c r="O467" s="124"/>
      <c r="P467" s="194"/>
      <c r="Q467" s="329"/>
      <c r="R467" s="329"/>
    </row>
    <row r="468" spans="11:18" ht="23.25" x14ac:dyDescent="0.2">
      <c r="K468" s="119"/>
      <c r="L468" s="25"/>
      <c r="M468" s="25"/>
      <c r="N468" s="130"/>
      <c r="O468" s="124"/>
      <c r="P468" s="194"/>
      <c r="Q468" s="329"/>
      <c r="R468" s="329"/>
    </row>
    <row r="469" spans="11:18" ht="23.25" x14ac:dyDescent="0.2">
      <c r="K469" s="119"/>
      <c r="L469" s="25"/>
      <c r="M469" s="25"/>
      <c r="N469" s="130"/>
      <c r="O469" s="124"/>
      <c r="P469" s="194"/>
      <c r="Q469" s="329"/>
      <c r="R469" s="329"/>
    </row>
    <row r="470" spans="11:18" ht="23.25" x14ac:dyDescent="0.2">
      <c r="K470" s="116"/>
      <c r="L470" s="25"/>
      <c r="M470" s="111"/>
      <c r="N470" s="130"/>
      <c r="O470" s="124"/>
      <c r="P470" s="194"/>
      <c r="Q470" s="329"/>
      <c r="R470" s="329"/>
    </row>
    <row r="471" spans="11:18" ht="23.25" x14ac:dyDescent="0.2">
      <c r="K471" s="116"/>
      <c r="L471" s="25"/>
      <c r="M471" s="25"/>
      <c r="N471" s="130"/>
      <c r="O471" s="124"/>
      <c r="P471" s="194"/>
      <c r="Q471" s="329"/>
      <c r="R471" s="329"/>
    </row>
    <row r="472" spans="11:18" ht="23.25" x14ac:dyDescent="0.2">
      <c r="K472" s="116"/>
      <c r="L472" s="25"/>
      <c r="M472" s="45"/>
      <c r="N472" s="130"/>
      <c r="O472" s="124"/>
      <c r="P472" s="194"/>
      <c r="Q472" s="329"/>
      <c r="R472" s="329"/>
    </row>
    <row r="473" spans="11:18" ht="23.25" x14ac:dyDescent="0.2">
      <c r="K473" s="116"/>
      <c r="L473" s="25"/>
      <c r="M473" s="25"/>
      <c r="N473" s="130"/>
      <c r="O473" s="124"/>
      <c r="P473" s="194"/>
      <c r="Q473" s="329"/>
      <c r="R473" s="329"/>
    </row>
    <row r="474" spans="11:18" ht="23.25" x14ac:dyDescent="0.2">
      <c r="K474" s="212"/>
      <c r="L474" s="25"/>
      <c r="M474" s="25"/>
      <c r="N474" s="130"/>
      <c r="O474" s="124"/>
      <c r="P474" s="194"/>
      <c r="Q474" s="329"/>
      <c r="R474" s="329"/>
    </row>
    <row r="475" spans="11:18" ht="23.25" x14ac:dyDescent="0.2">
      <c r="K475" s="116"/>
      <c r="L475" s="25"/>
      <c r="M475" s="128"/>
      <c r="N475" s="130"/>
      <c r="O475" s="124"/>
      <c r="P475" s="194"/>
      <c r="Q475" s="329"/>
      <c r="R475" s="329"/>
    </row>
    <row r="476" spans="11:18" ht="23.25" x14ac:dyDescent="0.2">
      <c r="K476" s="119"/>
      <c r="L476" s="128"/>
      <c r="M476" s="128"/>
      <c r="N476" s="130"/>
      <c r="O476" s="124"/>
      <c r="P476" s="194"/>
      <c r="Q476" s="329"/>
      <c r="R476" s="329"/>
    </row>
    <row r="477" spans="11:18" ht="23.25" x14ac:dyDescent="0.2">
      <c r="K477" s="119"/>
      <c r="L477" s="128"/>
      <c r="M477" s="128"/>
      <c r="N477" s="130"/>
      <c r="O477" s="124"/>
      <c r="P477" s="194"/>
      <c r="Q477" s="329"/>
      <c r="R477" s="329"/>
    </row>
    <row r="478" spans="11:18" ht="23.25" x14ac:dyDescent="0.2">
      <c r="K478" s="116"/>
      <c r="L478" s="25"/>
      <c r="M478" s="25"/>
      <c r="N478" s="130"/>
      <c r="O478" s="124"/>
      <c r="P478" s="194"/>
      <c r="Q478" s="329"/>
      <c r="R478" s="329"/>
    </row>
    <row r="479" spans="11:18" ht="18" x14ac:dyDescent="0.2">
      <c r="K479" s="199"/>
      <c r="L479" s="83"/>
      <c r="M479" s="199"/>
      <c r="N479" s="200"/>
      <c r="O479" s="83"/>
      <c r="P479" s="194"/>
      <c r="Q479" s="329"/>
      <c r="R479" s="329"/>
    </row>
    <row r="480" spans="11:18" ht="23.25" x14ac:dyDescent="0.2">
      <c r="K480" s="116"/>
      <c r="L480" s="45"/>
      <c r="M480" s="111"/>
      <c r="N480" s="93"/>
      <c r="O480" s="82"/>
      <c r="P480" s="194"/>
      <c r="Q480" s="329"/>
      <c r="R480" s="329"/>
    </row>
    <row r="481" spans="11:18" ht="23.25" x14ac:dyDescent="0.2">
      <c r="K481" s="116"/>
      <c r="L481" s="25"/>
      <c r="M481" s="45"/>
      <c r="N481" s="126"/>
      <c r="O481" s="124"/>
      <c r="P481" s="194"/>
      <c r="Q481" s="329"/>
      <c r="R481" s="329"/>
    </row>
    <row r="482" spans="11:18" ht="23.25" x14ac:dyDescent="0.2">
      <c r="K482" s="116"/>
      <c r="L482" s="25"/>
      <c r="M482" s="47"/>
      <c r="N482" s="126"/>
      <c r="O482" s="124"/>
      <c r="P482" s="194"/>
      <c r="Q482" s="329"/>
      <c r="R482" s="329"/>
    </row>
    <row r="483" spans="11:18" ht="20.25" x14ac:dyDescent="0.3">
      <c r="K483" s="116"/>
      <c r="L483" s="25"/>
      <c r="M483" s="47"/>
      <c r="N483" s="195"/>
      <c r="O483" s="196"/>
      <c r="P483" s="194"/>
      <c r="Q483" s="329"/>
      <c r="R483" s="329"/>
    </row>
    <row r="484" spans="11:18" ht="23.25" x14ac:dyDescent="0.2">
      <c r="K484" s="116"/>
      <c r="L484" s="25"/>
      <c r="M484" s="25"/>
      <c r="N484" s="126"/>
      <c r="O484" s="124"/>
      <c r="P484" s="194"/>
      <c r="Q484" s="329"/>
      <c r="R484" s="329"/>
    </row>
    <row r="485" spans="11:18" ht="23.25" x14ac:dyDescent="0.2">
      <c r="K485" s="116"/>
      <c r="L485" s="25"/>
      <c r="M485" s="25"/>
      <c r="N485" s="126"/>
      <c r="O485" s="124"/>
      <c r="P485" s="194"/>
      <c r="Q485" s="329"/>
      <c r="R485" s="329"/>
    </row>
    <row r="486" spans="11:18" ht="23.25" x14ac:dyDescent="0.2">
      <c r="K486" s="116"/>
      <c r="L486" s="25"/>
      <c r="M486" s="25"/>
      <c r="N486" s="126"/>
      <c r="O486" s="124"/>
      <c r="P486" s="194"/>
      <c r="Q486" s="329"/>
      <c r="R486" s="329"/>
    </row>
    <row r="487" spans="11:18" ht="23.25" x14ac:dyDescent="0.2">
      <c r="K487" s="116"/>
      <c r="L487" s="25"/>
      <c r="M487" s="47"/>
      <c r="N487" s="126"/>
      <c r="O487" s="124"/>
      <c r="P487" s="194"/>
      <c r="Q487" s="329"/>
      <c r="R487" s="329"/>
    </row>
    <row r="488" spans="11:18" ht="23.25" x14ac:dyDescent="0.2">
      <c r="K488" s="116"/>
      <c r="L488" s="25"/>
      <c r="M488" s="25"/>
      <c r="N488" s="126"/>
      <c r="O488" s="124"/>
      <c r="P488" s="194"/>
      <c r="Q488" s="329"/>
      <c r="R488" s="329"/>
    </row>
    <row r="489" spans="11:18" ht="23.25" x14ac:dyDescent="0.2">
      <c r="K489" s="116"/>
      <c r="L489" s="25"/>
      <c r="M489" s="47"/>
      <c r="N489" s="126"/>
      <c r="O489" s="124"/>
      <c r="P489" s="194"/>
      <c r="Q489" s="329"/>
      <c r="R489" s="329"/>
    </row>
    <row r="490" spans="11:18" ht="23.25" x14ac:dyDescent="0.2">
      <c r="K490" s="116"/>
      <c r="L490" s="25"/>
      <c r="M490" s="25"/>
      <c r="N490" s="126"/>
      <c r="O490" s="124"/>
      <c r="P490" s="194"/>
      <c r="Q490" s="329"/>
      <c r="R490" s="329"/>
    </row>
    <row r="491" spans="11:18" ht="23.25" x14ac:dyDescent="0.2">
      <c r="K491" s="116"/>
      <c r="L491" s="25"/>
      <c r="M491" s="47"/>
      <c r="N491" s="126"/>
      <c r="O491" s="124"/>
      <c r="P491" s="194"/>
      <c r="Q491" s="329"/>
      <c r="R491" s="329"/>
    </row>
    <row r="492" spans="11:18" ht="23.25" x14ac:dyDescent="0.2">
      <c r="K492" s="116"/>
      <c r="L492" s="25"/>
      <c r="M492" s="25"/>
      <c r="N492" s="126"/>
      <c r="O492" s="124"/>
      <c r="P492" s="194"/>
      <c r="Q492" s="329"/>
      <c r="R492" s="329"/>
    </row>
    <row r="493" spans="11:18" ht="23.25" x14ac:dyDescent="0.2">
      <c r="K493" s="116"/>
      <c r="L493" s="25"/>
      <c r="M493" s="74"/>
      <c r="N493" s="126"/>
      <c r="O493" s="124"/>
      <c r="P493" s="194"/>
      <c r="Q493" s="329"/>
      <c r="R493" s="329"/>
    </row>
    <row r="494" spans="11:18" ht="23.25" x14ac:dyDescent="0.2">
      <c r="K494" s="116"/>
      <c r="L494" s="25"/>
      <c r="M494" s="25"/>
      <c r="N494" s="130"/>
      <c r="O494" s="124"/>
      <c r="P494" s="194"/>
      <c r="Q494" s="329"/>
      <c r="R494" s="329"/>
    </row>
    <row r="495" spans="11:18" ht="23.25" x14ac:dyDescent="0.2">
      <c r="K495" s="116"/>
      <c r="L495" s="25"/>
      <c r="M495" s="47"/>
      <c r="N495" s="130"/>
      <c r="O495" s="124"/>
      <c r="P495" s="194"/>
      <c r="Q495" s="329"/>
      <c r="R495" s="329"/>
    </row>
    <row r="496" spans="11:18" ht="23.25" x14ac:dyDescent="0.2">
      <c r="K496" s="116"/>
      <c r="L496" s="25"/>
      <c r="M496" s="47"/>
      <c r="N496" s="130"/>
      <c r="O496" s="124"/>
      <c r="P496" s="194"/>
      <c r="Q496" s="329"/>
      <c r="R496" s="329"/>
    </row>
    <row r="497" spans="11:18" ht="23.25" x14ac:dyDescent="0.2">
      <c r="K497" s="116"/>
      <c r="L497" s="25"/>
      <c r="M497" s="47"/>
      <c r="N497" s="130"/>
      <c r="O497" s="124"/>
      <c r="P497" s="194"/>
      <c r="Q497" s="329"/>
      <c r="R497" s="329"/>
    </row>
    <row r="498" spans="11:18" ht="23.25" x14ac:dyDescent="0.2">
      <c r="K498" s="116"/>
      <c r="L498" s="25"/>
      <c r="M498" s="47"/>
      <c r="N498" s="130"/>
      <c r="O498" s="124"/>
      <c r="P498" s="194"/>
      <c r="Q498" s="329"/>
      <c r="R498" s="329"/>
    </row>
    <row r="499" spans="11:18" ht="23.25" x14ac:dyDescent="0.2">
      <c r="K499" s="116"/>
      <c r="L499" s="25"/>
      <c r="M499" s="74"/>
      <c r="N499" s="130"/>
      <c r="O499" s="124"/>
      <c r="P499" s="194"/>
      <c r="Q499" s="329"/>
      <c r="R499" s="329"/>
    </row>
    <row r="500" spans="11:18" ht="23.25" x14ac:dyDescent="0.2">
      <c r="K500" s="116"/>
      <c r="L500" s="25"/>
      <c r="M500" s="47"/>
      <c r="N500" s="130"/>
      <c r="O500" s="124"/>
      <c r="P500" s="194"/>
      <c r="Q500" s="329"/>
      <c r="R500" s="329"/>
    </row>
    <row r="501" spans="11:18" ht="23.25" x14ac:dyDescent="0.2">
      <c r="K501" s="116"/>
      <c r="L501" s="25"/>
      <c r="M501" s="25"/>
      <c r="N501" s="130"/>
      <c r="O501" s="124"/>
      <c r="P501" s="194"/>
      <c r="Q501" s="329"/>
      <c r="R501" s="329"/>
    </row>
    <row r="502" spans="11:18" ht="18.75" x14ac:dyDescent="0.2">
      <c r="K502" s="116"/>
      <c r="L502" s="45"/>
      <c r="M502" s="111"/>
      <c r="N502" s="100"/>
      <c r="O502" s="66"/>
      <c r="P502" s="194"/>
      <c r="Q502" s="329"/>
      <c r="R502" s="329"/>
    </row>
    <row r="503" spans="11:18" ht="18.75" x14ac:dyDescent="0.2">
      <c r="K503" s="116"/>
      <c r="L503" s="45"/>
      <c r="M503" s="111"/>
      <c r="N503" s="100"/>
      <c r="O503" s="66"/>
      <c r="P503" s="194"/>
      <c r="Q503" s="329"/>
      <c r="R503" s="329"/>
    </row>
    <row r="504" spans="11:18" ht="18.75" x14ac:dyDescent="0.2">
      <c r="K504" s="116"/>
      <c r="L504" s="45"/>
      <c r="M504" s="112"/>
      <c r="N504" s="103"/>
      <c r="O504" s="66"/>
      <c r="P504" s="194"/>
      <c r="Q504" s="329"/>
      <c r="R504" s="329"/>
    </row>
    <row r="505" spans="11:18" ht="18" x14ac:dyDescent="0.2">
      <c r="K505" s="199"/>
      <c r="L505" s="83"/>
      <c r="M505" s="199"/>
      <c r="N505" s="200"/>
      <c r="O505" s="83"/>
      <c r="P505" s="194"/>
      <c r="Q505" s="329"/>
      <c r="R505" s="329"/>
    </row>
    <row r="506" spans="11:18" ht="23.25" x14ac:dyDescent="0.2">
      <c r="K506" s="116"/>
      <c r="L506" s="45"/>
      <c r="M506" s="111"/>
      <c r="N506" s="93"/>
      <c r="O506" s="82"/>
      <c r="P506" s="194"/>
      <c r="Q506" s="329"/>
      <c r="R506" s="329"/>
    </row>
    <row r="507" spans="11:18" ht="20.25" x14ac:dyDescent="0.3">
      <c r="K507" s="212"/>
      <c r="L507" s="25"/>
      <c r="M507" s="25"/>
      <c r="N507" s="195"/>
      <c r="O507" s="196"/>
      <c r="P507" s="194"/>
      <c r="Q507" s="329"/>
      <c r="R507" s="329"/>
    </row>
    <row r="508" spans="11:18" ht="20.25" x14ac:dyDescent="0.3">
      <c r="K508" s="212"/>
      <c r="L508" s="25"/>
      <c r="M508" s="25"/>
      <c r="N508" s="195"/>
      <c r="O508" s="196"/>
      <c r="P508" s="194"/>
      <c r="Q508" s="329"/>
      <c r="R508" s="329"/>
    </row>
    <row r="509" spans="11:18" ht="20.25" x14ac:dyDescent="0.3">
      <c r="K509" s="212"/>
      <c r="L509" s="25"/>
      <c r="M509" s="25"/>
      <c r="N509" s="195"/>
      <c r="O509" s="196"/>
      <c r="P509" s="194"/>
      <c r="Q509" s="329"/>
      <c r="R509" s="329"/>
    </row>
    <row r="510" spans="11:18" ht="20.25" x14ac:dyDescent="0.3">
      <c r="K510" s="212"/>
      <c r="L510" s="25"/>
      <c r="M510" s="25"/>
      <c r="N510" s="195"/>
      <c r="O510" s="196"/>
      <c r="P510" s="194"/>
      <c r="Q510" s="329"/>
      <c r="R510" s="329"/>
    </row>
    <row r="511" spans="11:18" ht="20.25" x14ac:dyDescent="0.3">
      <c r="K511" s="212"/>
      <c r="L511" s="25"/>
      <c r="M511" s="213"/>
      <c r="N511" s="195"/>
      <c r="O511" s="196"/>
      <c r="P511" s="194"/>
      <c r="Q511" s="329"/>
      <c r="R511" s="329"/>
    </row>
    <row r="512" spans="11:18" ht="20.25" x14ac:dyDescent="0.3">
      <c r="K512" s="212"/>
      <c r="L512" s="25"/>
      <c r="M512" s="25"/>
      <c r="N512" s="195"/>
      <c r="O512" s="196"/>
      <c r="P512" s="194"/>
      <c r="Q512" s="329"/>
      <c r="R512" s="329"/>
    </row>
    <row r="513" spans="11:18" ht="23.25" x14ac:dyDescent="0.2">
      <c r="K513" s="212"/>
      <c r="L513" s="25"/>
      <c r="M513" s="47"/>
      <c r="N513" s="126"/>
      <c r="O513" s="124"/>
      <c r="P513" s="194"/>
      <c r="Q513" s="329"/>
      <c r="R513" s="329"/>
    </row>
    <row r="514" spans="11:18" ht="23.25" x14ac:dyDescent="0.2">
      <c r="K514" s="212"/>
      <c r="L514" s="25"/>
      <c r="M514" s="25"/>
      <c r="N514" s="130"/>
      <c r="O514" s="124"/>
      <c r="P514" s="194"/>
      <c r="Q514" s="329"/>
      <c r="R514" s="329"/>
    </row>
    <row r="515" spans="11:18" ht="23.25" x14ac:dyDescent="0.2">
      <c r="K515" s="212"/>
      <c r="L515" s="25"/>
      <c r="M515" s="25"/>
      <c r="N515" s="126"/>
      <c r="O515" s="124"/>
      <c r="P515" s="194"/>
      <c r="Q515" s="329"/>
      <c r="R515" s="329"/>
    </row>
    <row r="516" spans="11:18" ht="23.25" x14ac:dyDescent="0.2">
      <c r="K516" s="212"/>
      <c r="L516" s="25"/>
      <c r="M516" s="25"/>
      <c r="N516" s="126"/>
      <c r="O516" s="124"/>
      <c r="P516" s="194"/>
      <c r="Q516" s="329"/>
      <c r="R516" s="329"/>
    </row>
    <row r="517" spans="11:18" ht="23.25" x14ac:dyDescent="0.2">
      <c r="K517" s="212"/>
      <c r="L517" s="25"/>
      <c r="M517" s="25"/>
      <c r="N517" s="126"/>
      <c r="O517" s="124"/>
      <c r="P517" s="194"/>
      <c r="Q517" s="329"/>
      <c r="R517" s="329"/>
    </row>
    <row r="518" spans="11:18" ht="23.25" x14ac:dyDescent="0.2">
      <c r="K518" s="212"/>
      <c r="L518" s="25"/>
      <c r="M518" s="25"/>
      <c r="N518" s="126"/>
      <c r="O518" s="124"/>
      <c r="P518" s="194"/>
      <c r="Q518" s="329"/>
      <c r="R518" s="329"/>
    </row>
    <row r="519" spans="11:18" ht="23.25" x14ac:dyDescent="0.2">
      <c r="K519" s="212"/>
      <c r="L519" s="25"/>
      <c r="M519" s="25"/>
      <c r="N519" s="126"/>
      <c r="O519" s="124"/>
      <c r="P519" s="194"/>
      <c r="Q519" s="329"/>
      <c r="R519" s="329"/>
    </row>
    <row r="520" spans="11:18" ht="23.25" x14ac:dyDescent="0.2">
      <c r="K520" s="212"/>
      <c r="L520" s="25"/>
      <c r="M520" s="47"/>
      <c r="N520" s="126"/>
      <c r="O520" s="124"/>
      <c r="P520" s="194"/>
      <c r="Q520" s="329"/>
      <c r="R520" s="329"/>
    </row>
    <row r="521" spans="11:18" ht="23.25" x14ac:dyDescent="0.2">
      <c r="K521" s="212"/>
      <c r="L521" s="25"/>
      <c r="M521" s="45"/>
      <c r="N521" s="141"/>
      <c r="O521" s="124"/>
      <c r="P521" s="194"/>
      <c r="Q521" s="329"/>
      <c r="R521" s="329"/>
    </row>
    <row r="522" spans="11:18" ht="23.25" x14ac:dyDescent="0.2">
      <c r="K522" s="212"/>
      <c r="L522" s="25"/>
      <c r="M522" s="25"/>
      <c r="N522" s="126"/>
      <c r="O522" s="124"/>
      <c r="P522" s="194"/>
      <c r="Q522" s="329"/>
      <c r="R522" s="329"/>
    </row>
    <row r="523" spans="11:18" ht="23.25" x14ac:dyDescent="0.2">
      <c r="K523" s="212"/>
      <c r="L523" s="25"/>
      <c r="M523" s="25"/>
      <c r="N523" s="126"/>
      <c r="O523" s="124"/>
      <c r="P523" s="194"/>
      <c r="Q523" s="329"/>
      <c r="R523" s="329"/>
    </row>
    <row r="524" spans="11:18" ht="23.25" x14ac:dyDescent="0.2">
      <c r="K524" s="212"/>
      <c r="L524" s="25"/>
      <c r="M524" s="25"/>
      <c r="N524" s="126"/>
      <c r="O524" s="124"/>
      <c r="P524" s="194"/>
      <c r="Q524" s="329"/>
      <c r="R524" s="329"/>
    </row>
    <row r="525" spans="11:18" ht="23.25" x14ac:dyDescent="0.2">
      <c r="K525" s="212"/>
      <c r="L525" s="25"/>
      <c r="M525" s="25"/>
      <c r="N525" s="126"/>
      <c r="O525" s="124"/>
      <c r="P525" s="194"/>
      <c r="Q525" s="329"/>
      <c r="R525" s="329"/>
    </row>
    <row r="526" spans="11:18" ht="23.25" x14ac:dyDescent="0.2">
      <c r="K526" s="212"/>
      <c r="L526" s="25"/>
      <c r="M526" s="25"/>
      <c r="N526" s="126"/>
      <c r="O526" s="124"/>
      <c r="P526" s="194"/>
      <c r="Q526" s="329"/>
      <c r="R526" s="329"/>
    </row>
    <row r="527" spans="11:18" ht="23.25" x14ac:dyDescent="0.2">
      <c r="K527" s="212"/>
      <c r="L527" s="25"/>
      <c r="M527" s="25"/>
      <c r="N527" s="126"/>
      <c r="O527" s="124"/>
      <c r="P527" s="194"/>
      <c r="Q527" s="329"/>
      <c r="R527" s="329"/>
    </row>
    <row r="528" spans="11:18" ht="23.25" x14ac:dyDescent="0.2">
      <c r="K528" s="212"/>
      <c r="L528" s="25"/>
      <c r="M528" s="128"/>
      <c r="N528" s="130"/>
      <c r="O528" s="124"/>
      <c r="P528" s="194"/>
      <c r="Q528" s="329"/>
      <c r="R528" s="329"/>
    </row>
    <row r="529" spans="11:18" ht="23.25" x14ac:dyDescent="0.2">
      <c r="K529" s="212"/>
      <c r="L529" s="25"/>
      <c r="M529" s="25"/>
      <c r="N529" s="130"/>
      <c r="O529" s="124"/>
      <c r="P529" s="194"/>
      <c r="Q529" s="329"/>
      <c r="R529" s="329"/>
    </row>
    <row r="530" spans="11:18" ht="23.25" x14ac:dyDescent="0.2">
      <c r="K530" s="212"/>
      <c r="L530" s="25"/>
      <c r="M530" s="69"/>
      <c r="N530" s="130"/>
      <c r="O530" s="124"/>
      <c r="P530" s="194"/>
      <c r="Q530" s="329"/>
      <c r="R530" s="329"/>
    </row>
    <row r="531" spans="11:18" ht="23.25" x14ac:dyDescent="0.2">
      <c r="K531" s="212"/>
      <c r="L531" s="25"/>
      <c r="M531" s="25"/>
      <c r="N531" s="149"/>
      <c r="O531" s="138"/>
      <c r="P531" s="194"/>
      <c r="Q531" s="329"/>
      <c r="R531" s="329"/>
    </row>
    <row r="532" spans="11:18" ht="23.25" x14ac:dyDescent="0.2">
      <c r="K532" s="214"/>
      <c r="L532" s="25"/>
      <c r="M532" s="25"/>
      <c r="N532" s="130"/>
      <c r="O532" s="124"/>
      <c r="P532" s="194"/>
      <c r="Q532" s="329"/>
      <c r="R532" s="329"/>
    </row>
    <row r="533" spans="11:18" ht="23.25" x14ac:dyDescent="0.2">
      <c r="K533" s="214"/>
      <c r="L533" s="25"/>
      <c r="M533" s="69"/>
      <c r="N533" s="130"/>
      <c r="O533" s="124"/>
      <c r="P533" s="194"/>
      <c r="Q533" s="329"/>
      <c r="R533" s="329"/>
    </row>
    <row r="534" spans="11:18" ht="23.25" x14ac:dyDescent="0.2">
      <c r="K534" s="214"/>
      <c r="L534" s="25"/>
      <c r="M534" s="25"/>
      <c r="N534" s="130"/>
      <c r="O534" s="124"/>
      <c r="P534" s="194"/>
      <c r="Q534" s="329"/>
      <c r="R534" s="329"/>
    </row>
    <row r="535" spans="11:18" ht="23.25" x14ac:dyDescent="0.2">
      <c r="K535" s="214"/>
      <c r="L535" s="25"/>
      <c r="M535" s="25"/>
      <c r="N535" s="130"/>
      <c r="O535" s="124"/>
      <c r="P535" s="194"/>
      <c r="Q535" s="329"/>
      <c r="R535" s="329"/>
    </row>
    <row r="536" spans="11:18" ht="23.25" x14ac:dyDescent="0.2">
      <c r="K536" s="212"/>
      <c r="L536" s="25"/>
      <c r="M536" s="25"/>
      <c r="N536" s="130"/>
      <c r="O536" s="124"/>
      <c r="P536" s="194"/>
      <c r="Q536" s="329"/>
      <c r="R536" s="329"/>
    </row>
    <row r="537" spans="11:18" ht="23.25" x14ac:dyDescent="0.2">
      <c r="K537" s="212"/>
      <c r="L537" s="25"/>
      <c r="M537" s="25"/>
      <c r="N537" s="130"/>
      <c r="O537" s="124"/>
      <c r="P537" s="194"/>
      <c r="Q537" s="329"/>
      <c r="R537" s="329"/>
    </row>
    <row r="538" spans="11:18" ht="23.25" x14ac:dyDescent="0.2">
      <c r="K538" s="215"/>
      <c r="L538" s="25"/>
      <c r="M538" s="25"/>
      <c r="N538" s="130"/>
      <c r="O538" s="124"/>
      <c r="P538" s="194"/>
      <c r="Q538" s="329"/>
      <c r="R538" s="329"/>
    </row>
    <row r="539" spans="11:18" ht="23.25" x14ac:dyDescent="0.2">
      <c r="K539" s="215"/>
      <c r="L539" s="25"/>
      <c r="M539" s="25"/>
      <c r="N539" s="130"/>
      <c r="O539" s="124"/>
      <c r="P539" s="194"/>
      <c r="Q539" s="329"/>
      <c r="R539" s="329"/>
    </row>
    <row r="540" spans="11:18" ht="23.25" x14ac:dyDescent="0.2">
      <c r="K540" s="215"/>
      <c r="L540" s="25"/>
      <c r="M540" s="25"/>
      <c r="N540" s="130"/>
      <c r="O540" s="124"/>
      <c r="P540" s="194"/>
      <c r="Q540" s="329"/>
      <c r="R540" s="329"/>
    </row>
    <row r="541" spans="11:18" ht="23.25" x14ac:dyDescent="0.2">
      <c r="K541" s="215"/>
      <c r="L541" s="25"/>
      <c r="M541" s="45"/>
      <c r="N541" s="130"/>
      <c r="O541" s="124"/>
      <c r="P541" s="194"/>
      <c r="Q541" s="329"/>
      <c r="R541" s="329"/>
    </row>
    <row r="542" spans="11:18" ht="23.25" x14ac:dyDescent="0.2">
      <c r="K542" s="215"/>
      <c r="L542" s="25"/>
      <c r="M542" s="45"/>
      <c r="N542" s="130"/>
      <c r="O542" s="124"/>
      <c r="P542" s="194"/>
      <c r="Q542" s="329"/>
      <c r="R542" s="329"/>
    </row>
    <row r="543" spans="11:18" ht="23.25" x14ac:dyDescent="0.2">
      <c r="K543" s="215"/>
      <c r="L543" s="25"/>
      <c r="M543" s="25"/>
      <c r="N543" s="130"/>
      <c r="O543" s="124"/>
      <c r="P543" s="194"/>
      <c r="Q543" s="329"/>
      <c r="R543" s="329"/>
    </row>
    <row r="544" spans="11:18" ht="23.25" x14ac:dyDescent="0.2">
      <c r="K544" s="216"/>
      <c r="L544" s="73"/>
      <c r="M544" s="73"/>
      <c r="N544" s="144"/>
      <c r="O544" s="134"/>
      <c r="P544" s="217"/>
      <c r="Q544" s="329"/>
      <c r="R544" s="329"/>
    </row>
    <row r="545" spans="11:18" ht="23.25" x14ac:dyDescent="0.2">
      <c r="K545" s="214"/>
      <c r="L545" s="128"/>
      <c r="M545" s="128"/>
      <c r="N545" s="130"/>
      <c r="O545" s="124"/>
      <c r="P545" s="217"/>
      <c r="Q545" s="329"/>
      <c r="R545" s="329"/>
    </row>
    <row r="546" spans="11:18" ht="23.25" x14ac:dyDescent="0.2">
      <c r="K546" s="214"/>
      <c r="L546" s="128"/>
      <c r="M546" s="128"/>
      <c r="N546" s="130"/>
      <c r="O546" s="124"/>
      <c r="P546" s="217"/>
      <c r="Q546" s="329"/>
      <c r="R546" s="329"/>
    </row>
    <row r="547" spans="11:18" ht="23.25" x14ac:dyDescent="0.2">
      <c r="K547" s="214"/>
      <c r="L547" s="128"/>
      <c r="M547" s="128"/>
      <c r="N547" s="130"/>
      <c r="O547" s="124"/>
      <c r="P547" s="217"/>
      <c r="Q547" s="329"/>
      <c r="R547" s="329"/>
    </row>
    <row r="548" spans="11:18" ht="18" x14ac:dyDescent="0.2">
      <c r="K548" s="199"/>
      <c r="L548" s="83"/>
      <c r="M548" s="199"/>
      <c r="N548" s="200"/>
      <c r="O548" s="83"/>
      <c r="P548" s="194"/>
      <c r="Q548" s="329"/>
      <c r="R548" s="329"/>
    </row>
    <row r="549" spans="11:18" ht="23.25" x14ac:dyDescent="0.2">
      <c r="K549" s="76"/>
      <c r="L549" s="69"/>
      <c r="M549" s="25"/>
      <c r="N549" s="126"/>
      <c r="O549" s="124"/>
      <c r="P549" s="194"/>
      <c r="Q549" s="329"/>
      <c r="R549" s="329"/>
    </row>
    <row r="550" spans="11:18" ht="23.25" x14ac:dyDescent="0.2">
      <c r="K550" s="76"/>
      <c r="L550" s="69"/>
      <c r="M550" s="25"/>
      <c r="N550" s="126"/>
      <c r="O550" s="124"/>
      <c r="P550" s="194"/>
      <c r="Q550" s="329"/>
      <c r="R550" s="329"/>
    </row>
    <row r="551" spans="11:18" ht="23.25" x14ac:dyDescent="0.2">
      <c r="K551" s="76"/>
      <c r="L551" s="69"/>
      <c r="M551" s="25"/>
      <c r="N551" s="149"/>
      <c r="O551" s="124"/>
      <c r="P551" s="194"/>
      <c r="Q551" s="329"/>
      <c r="R551" s="329"/>
    </row>
    <row r="552" spans="11:18" ht="20.25" x14ac:dyDescent="0.3">
      <c r="K552" s="76"/>
      <c r="L552" s="69"/>
      <c r="M552" s="25"/>
      <c r="N552" s="195"/>
      <c r="O552" s="196"/>
      <c r="P552" s="194"/>
      <c r="Q552" s="329"/>
      <c r="R552" s="329"/>
    </row>
    <row r="553" spans="11:18" ht="23.25" x14ac:dyDescent="0.2">
      <c r="K553" s="76"/>
      <c r="L553" s="69"/>
      <c r="M553" s="25"/>
      <c r="N553" s="126"/>
      <c r="O553" s="124"/>
      <c r="P553" s="194"/>
      <c r="Q553" s="329"/>
      <c r="R553" s="329"/>
    </row>
    <row r="554" spans="11:18" ht="23.25" x14ac:dyDescent="0.2">
      <c r="K554" s="76"/>
      <c r="L554" s="69"/>
      <c r="M554" s="25"/>
      <c r="N554" s="126"/>
      <c r="O554" s="124"/>
      <c r="P554" s="194"/>
      <c r="Q554" s="329"/>
      <c r="R554" s="329"/>
    </row>
    <row r="555" spans="11:18" ht="23.25" x14ac:dyDescent="0.2">
      <c r="K555" s="76"/>
      <c r="L555" s="69"/>
      <c r="M555" s="47"/>
      <c r="N555" s="150"/>
      <c r="O555" s="124"/>
      <c r="P555" s="194"/>
      <c r="Q555" s="329"/>
      <c r="R555" s="329"/>
    </row>
    <row r="556" spans="11:18" ht="23.25" x14ac:dyDescent="0.2">
      <c r="K556" s="76"/>
      <c r="L556" s="69"/>
      <c r="M556" s="45"/>
      <c r="N556" s="126"/>
      <c r="O556" s="142"/>
      <c r="P556" s="194"/>
      <c r="Q556" s="329"/>
      <c r="R556" s="329"/>
    </row>
    <row r="557" spans="11:18" ht="23.25" x14ac:dyDescent="0.2">
      <c r="K557" s="76"/>
      <c r="L557" s="69"/>
      <c r="M557" s="25"/>
      <c r="N557" s="130"/>
      <c r="O557" s="124"/>
      <c r="P557" s="194"/>
      <c r="Q557" s="329"/>
      <c r="R557" s="329"/>
    </row>
    <row r="558" spans="11:18" ht="23.25" x14ac:dyDescent="0.2">
      <c r="K558" s="76"/>
      <c r="L558" s="69"/>
      <c r="M558" s="25"/>
      <c r="N558" s="130"/>
      <c r="O558" s="124"/>
      <c r="P558" s="194"/>
      <c r="Q558" s="329"/>
      <c r="R558" s="329"/>
    </row>
    <row r="559" spans="11:18" ht="23.25" x14ac:dyDescent="0.2">
      <c r="K559" s="76"/>
      <c r="L559" s="69"/>
      <c r="M559" s="47"/>
      <c r="N559" s="130"/>
      <c r="O559" s="124"/>
      <c r="P559" s="194"/>
      <c r="Q559" s="329"/>
      <c r="R559" s="329"/>
    </row>
    <row r="560" spans="11:18" ht="23.25" x14ac:dyDescent="0.2">
      <c r="K560" s="76"/>
      <c r="L560" s="69"/>
      <c r="M560" s="25"/>
      <c r="N560" s="130"/>
      <c r="O560" s="124"/>
      <c r="P560" s="194"/>
      <c r="Q560" s="329"/>
      <c r="R560" s="329"/>
    </row>
    <row r="561" spans="11:18" ht="23.25" x14ac:dyDescent="0.2">
      <c r="K561" s="76"/>
      <c r="L561" s="69"/>
      <c r="M561" s="25"/>
      <c r="N561" s="130"/>
      <c r="O561" s="124"/>
      <c r="P561" s="194"/>
      <c r="Q561" s="329"/>
      <c r="R561" s="329"/>
    </row>
    <row r="562" spans="11:18" ht="21" x14ac:dyDescent="0.2">
      <c r="K562" s="76"/>
      <c r="L562" s="45"/>
      <c r="M562" s="111"/>
      <c r="N562" s="89"/>
      <c r="O562" s="96"/>
      <c r="P562" s="194"/>
      <c r="Q562" s="329"/>
      <c r="R562" s="329"/>
    </row>
    <row r="563" spans="11:18" ht="21" x14ac:dyDescent="0.2">
      <c r="K563" s="76"/>
      <c r="L563" s="45"/>
      <c r="M563" s="113"/>
      <c r="N563" s="89"/>
      <c r="O563" s="96"/>
      <c r="P563" s="194"/>
      <c r="Q563" s="329"/>
      <c r="R563" s="329"/>
    </row>
    <row r="564" spans="11:18" ht="23.25" x14ac:dyDescent="0.2">
      <c r="K564" s="76"/>
      <c r="L564" s="46"/>
      <c r="M564" s="113"/>
      <c r="N564" s="93"/>
      <c r="O564" s="66"/>
      <c r="P564" s="194"/>
      <c r="Q564" s="329"/>
      <c r="R564" s="329"/>
    </row>
    <row r="565" spans="11:18" ht="23.25" x14ac:dyDescent="0.2">
      <c r="K565" s="76"/>
      <c r="L565" s="45"/>
      <c r="M565" s="112"/>
      <c r="N565" s="93"/>
      <c r="O565" s="66"/>
      <c r="P565" s="194"/>
      <c r="Q565" s="329"/>
      <c r="R565" s="329"/>
    </row>
    <row r="566" spans="11:18" ht="21" x14ac:dyDescent="0.2">
      <c r="K566" s="76"/>
      <c r="L566" s="45"/>
      <c r="M566" s="113"/>
      <c r="N566" s="89"/>
      <c r="O566" s="96"/>
      <c r="P566" s="194"/>
      <c r="Q566" s="329"/>
      <c r="R566" s="329"/>
    </row>
    <row r="567" spans="11:18" ht="18" x14ac:dyDescent="0.2">
      <c r="K567" s="76"/>
      <c r="L567" s="45"/>
      <c r="M567" s="113"/>
      <c r="N567" s="91"/>
      <c r="O567" s="96"/>
      <c r="P567" s="194"/>
      <c r="Q567" s="329"/>
      <c r="R567" s="329"/>
    </row>
    <row r="568" spans="11:18" ht="18" x14ac:dyDescent="0.2">
      <c r="K568" s="199"/>
      <c r="L568" s="83"/>
      <c r="M568" s="199"/>
      <c r="N568" s="200"/>
      <c r="O568" s="83"/>
      <c r="P568" s="194"/>
      <c r="Q568" s="329"/>
      <c r="R568" s="329"/>
    </row>
    <row r="569" spans="11:18" ht="23.25" x14ac:dyDescent="0.2">
      <c r="K569" s="76"/>
      <c r="L569" s="25"/>
      <c r="M569" s="47"/>
      <c r="N569" s="126"/>
      <c r="O569" s="124"/>
      <c r="P569" s="194"/>
      <c r="Q569" s="329"/>
      <c r="R569" s="329"/>
    </row>
    <row r="570" spans="11:18" ht="23.25" x14ac:dyDescent="0.2">
      <c r="K570" s="76"/>
      <c r="L570" s="25"/>
      <c r="M570" s="47"/>
      <c r="N570" s="130"/>
      <c r="O570" s="124"/>
      <c r="P570" s="194"/>
      <c r="Q570" s="329"/>
      <c r="R570" s="329"/>
    </row>
    <row r="571" spans="11:18" ht="23.25" x14ac:dyDescent="0.2">
      <c r="K571" s="76"/>
      <c r="L571" s="25"/>
      <c r="M571" s="47"/>
      <c r="N571" s="130"/>
      <c r="O571" s="124"/>
      <c r="P571" s="194"/>
      <c r="Q571" s="329"/>
      <c r="R571" s="329"/>
    </row>
    <row r="572" spans="11:18" ht="18.75" x14ac:dyDescent="0.2">
      <c r="K572" s="76"/>
      <c r="L572" s="45"/>
      <c r="M572" s="111"/>
      <c r="N572" s="100"/>
      <c r="O572" s="66"/>
      <c r="P572" s="194"/>
      <c r="Q572" s="329"/>
      <c r="R572" s="329"/>
    </row>
    <row r="573" spans="11:18" ht="21" x14ac:dyDescent="0.2">
      <c r="K573" s="76"/>
      <c r="L573" s="45"/>
      <c r="M573" s="114"/>
      <c r="N573" s="90"/>
      <c r="O573" s="66"/>
      <c r="P573" s="194"/>
      <c r="Q573" s="329"/>
      <c r="R573" s="329"/>
    </row>
    <row r="574" spans="11:18" ht="18" x14ac:dyDescent="0.2">
      <c r="K574" s="199"/>
      <c r="L574" s="83"/>
      <c r="M574" s="199"/>
      <c r="N574" s="200"/>
      <c r="O574" s="83"/>
      <c r="P574" s="194"/>
      <c r="Q574" s="329"/>
      <c r="R574" s="329"/>
    </row>
    <row r="575" spans="11:18" ht="23.25" x14ac:dyDescent="0.2">
      <c r="K575" s="76"/>
      <c r="L575" s="25"/>
      <c r="M575" s="25"/>
      <c r="N575" s="126"/>
      <c r="O575" s="124"/>
      <c r="P575" s="194"/>
      <c r="Q575" s="329"/>
      <c r="R575" s="329"/>
    </row>
    <row r="576" spans="11:18" ht="23.25" x14ac:dyDescent="0.2">
      <c r="K576" s="76"/>
      <c r="L576" s="25"/>
      <c r="M576" s="47"/>
      <c r="N576" s="126"/>
      <c r="O576" s="124"/>
      <c r="P576" s="194"/>
      <c r="Q576" s="329"/>
      <c r="R576" s="329"/>
    </row>
    <row r="577" spans="11:18" ht="23.25" x14ac:dyDescent="0.2">
      <c r="K577" s="76"/>
      <c r="L577" s="25"/>
      <c r="M577" s="25"/>
      <c r="N577" s="130"/>
      <c r="O577" s="124"/>
      <c r="P577" s="194"/>
      <c r="Q577" s="329"/>
      <c r="R577" s="329"/>
    </row>
    <row r="578" spans="11:18" ht="23.25" x14ac:dyDescent="0.2">
      <c r="K578" s="76"/>
      <c r="L578" s="25"/>
      <c r="M578" s="218"/>
      <c r="N578" s="130"/>
      <c r="O578" s="124"/>
      <c r="P578" s="194"/>
      <c r="Q578" s="329"/>
      <c r="R578" s="329"/>
    </row>
    <row r="579" spans="11:18" ht="23.25" x14ac:dyDescent="0.2">
      <c r="K579" s="76"/>
      <c r="L579" s="25"/>
      <c r="M579" s="69"/>
      <c r="N579" s="130"/>
      <c r="O579" s="124"/>
      <c r="P579" s="194"/>
      <c r="Q579" s="329"/>
      <c r="R579" s="329"/>
    </row>
    <row r="580" spans="11:18" ht="23.25" x14ac:dyDescent="0.2">
      <c r="K580" s="76"/>
      <c r="L580" s="25"/>
      <c r="M580" s="25"/>
      <c r="N580" s="130"/>
      <c r="O580" s="124"/>
      <c r="P580" s="194"/>
      <c r="Q580" s="329"/>
      <c r="R580" s="329"/>
    </row>
    <row r="581" spans="11:18" ht="23.25" x14ac:dyDescent="0.2">
      <c r="K581" s="76"/>
      <c r="L581" s="25"/>
      <c r="M581" s="25"/>
      <c r="N581" s="130"/>
      <c r="O581" s="124"/>
      <c r="P581" s="194"/>
      <c r="Q581" s="329"/>
      <c r="R581" s="329"/>
    </row>
    <row r="582" spans="11:18" ht="23.25" x14ac:dyDescent="0.2">
      <c r="K582" s="76"/>
      <c r="L582" s="25"/>
      <c r="M582" s="25"/>
      <c r="N582" s="130"/>
      <c r="O582" s="124"/>
      <c r="P582" s="194"/>
      <c r="Q582" s="329"/>
      <c r="R582" s="329"/>
    </row>
    <row r="583" spans="11:18" ht="23.25" x14ac:dyDescent="0.2">
      <c r="K583" s="76"/>
      <c r="L583" s="25"/>
      <c r="M583" s="25"/>
      <c r="N583" s="130"/>
      <c r="O583" s="124"/>
      <c r="P583" s="194"/>
      <c r="Q583" s="329"/>
      <c r="R583" s="329"/>
    </row>
    <row r="584" spans="11:18" ht="23.25" x14ac:dyDescent="0.2">
      <c r="K584" s="76"/>
      <c r="L584" s="25"/>
      <c r="M584" s="25"/>
      <c r="N584" s="130"/>
      <c r="O584" s="124"/>
      <c r="P584" s="194"/>
      <c r="Q584" s="329"/>
      <c r="R584" s="329"/>
    </row>
    <row r="585" spans="11:18" ht="18" x14ac:dyDescent="0.2">
      <c r="K585" s="199"/>
      <c r="L585" s="199"/>
      <c r="M585" s="199"/>
      <c r="N585" s="199"/>
      <c r="O585" s="199"/>
      <c r="P585" s="194"/>
      <c r="Q585" s="329"/>
      <c r="R585" s="329"/>
    </row>
    <row r="586" spans="11:18" ht="23.25" x14ac:dyDescent="0.2">
      <c r="K586" s="76"/>
      <c r="L586" s="128"/>
      <c r="M586" s="39"/>
      <c r="N586" s="130"/>
      <c r="O586" s="124"/>
      <c r="P586" s="194"/>
      <c r="Q586" s="329"/>
      <c r="R586" s="329"/>
    </row>
    <row r="587" spans="11:18" ht="23.25" x14ac:dyDescent="0.2">
      <c r="K587" s="76"/>
      <c r="L587" s="128"/>
      <c r="M587" s="128"/>
      <c r="N587" s="130"/>
      <c r="O587" s="124"/>
      <c r="P587" s="194"/>
      <c r="Q587" s="329"/>
      <c r="R587" s="329"/>
    </row>
    <row r="588" spans="11:18" ht="23.25" x14ac:dyDescent="0.2">
      <c r="K588" s="76"/>
      <c r="L588" s="128"/>
      <c r="M588" s="219"/>
      <c r="N588" s="130"/>
      <c r="O588" s="124"/>
      <c r="P588" s="194"/>
      <c r="Q588" s="329"/>
      <c r="R588" s="329"/>
    </row>
    <row r="589" spans="11:18" ht="23.25" x14ac:dyDescent="0.2">
      <c r="K589" s="76"/>
      <c r="L589" s="128"/>
      <c r="M589" s="219"/>
      <c r="N589" s="130"/>
      <c r="O589" s="124"/>
      <c r="P589" s="194"/>
      <c r="Q589" s="329"/>
      <c r="R589" s="329"/>
    </row>
    <row r="590" spans="11:18" ht="23.25" x14ac:dyDescent="0.2">
      <c r="K590" s="76"/>
      <c r="L590" s="128"/>
      <c r="M590" s="219"/>
      <c r="N590" s="130"/>
      <c r="O590" s="124"/>
      <c r="P590" s="194"/>
      <c r="Q590" s="329"/>
      <c r="R590" s="329"/>
    </row>
    <row r="591" spans="11:18" ht="18.75" x14ac:dyDescent="0.2">
      <c r="K591" s="76"/>
      <c r="L591" s="46"/>
      <c r="M591" s="111"/>
      <c r="N591" s="100"/>
      <c r="O591" s="66"/>
      <c r="P591" s="194"/>
      <c r="Q591" s="329"/>
      <c r="R591" s="329"/>
    </row>
    <row r="592" spans="11:18" ht="18.75" x14ac:dyDescent="0.2">
      <c r="K592" s="76"/>
      <c r="L592" s="46"/>
      <c r="M592" s="111"/>
      <c r="N592" s="100"/>
      <c r="O592" s="66"/>
      <c r="P592" s="194"/>
      <c r="Q592" s="329"/>
      <c r="R592" s="329"/>
    </row>
    <row r="593" spans="11:18" ht="19.5" thickBot="1" x14ac:dyDescent="0.25">
      <c r="K593" s="76"/>
      <c r="L593" s="46"/>
      <c r="M593" s="111"/>
      <c r="N593" s="100"/>
      <c r="O593" s="66"/>
      <c r="P593" s="194"/>
      <c r="Q593" s="329"/>
      <c r="R593" s="329"/>
    </row>
    <row r="594" spans="11:18" ht="22.5" thickBot="1" x14ac:dyDescent="0.25">
      <c r="K594" s="205"/>
      <c r="L594" s="206"/>
      <c r="M594" s="205"/>
      <c r="N594" s="207"/>
      <c r="O594" s="206"/>
      <c r="P594" s="208"/>
      <c r="Q594" s="329"/>
      <c r="R594" s="329"/>
    </row>
    <row r="595" spans="11:18" ht="23.25" x14ac:dyDescent="0.2">
      <c r="K595" s="76"/>
      <c r="L595" s="198"/>
      <c r="M595" s="111"/>
      <c r="N595" s="104"/>
      <c r="O595" s="97"/>
      <c r="P595" s="194"/>
      <c r="Q595" s="329"/>
      <c r="R595" s="329"/>
    </row>
    <row r="596" spans="11:18" ht="23.25" x14ac:dyDescent="0.2">
      <c r="K596" s="76"/>
      <c r="L596" s="69"/>
      <c r="M596" s="25"/>
      <c r="N596" s="126"/>
      <c r="O596" s="124"/>
      <c r="P596" s="194"/>
      <c r="Q596" s="329"/>
      <c r="R596" s="329"/>
    </row>
    <row r="597" spans="11:18" ht="23.25" x14ac:dyDescent="0.2">
      <c r="K597" s="76"/>
      <c r="L597" s="69"/>
      <c r="M597" s="25"/>
      <c r="N597" s="126"/>
      <c r="O597" s="124"/>
      <c r="P597" s="194"/>
      <c r="Q597" s="329"/>
      <c r="R597" s="329"/>
    </row>
    <row r="598" spans="11:18" ht="23.25" x14ac:dyDescent="0.2">
      <c r="K598" s="76"/>
      <c r="L598" s="69"/>
      <c r="M598" s="74"/>
      <c r="N598" s="126"/>
      <c r="O598" s="124"/>
      <c r="P598" s="194"/>
      <c r="Q598" s="329"/>
      <c r="R598" s="329"/>
    </row>
    <row r="599" spans="11:18" ht="23.25" x14ac:dyDescent="0.2">
      <c r="K599" s="76"/>
      <c r="L599" s="69"/>
      <c r="M599" s="74"/>
      <c r="N599" s="126"/>
      <c r="O599" s="124"/>
      <c r="P599" s="194"/>
      <c r="Q599" s="329"/>
      <c r="R599" s="329"/>
    </row>
    <row r="600" spans="11:18" ht="23.25" x14ac:dyDescent="0.2">
      <c r="K600" s="76"/>
      <c r="L600" s="69"/>
      <c r="M600" s="25"/>
      <c r="N600" s="126"/>
      <c r="O600" s="124"/>
      <c r="P600" s="194"/>
      <c r="Q600" s="329"/>
      <c r="R600" s="329"/>
    </row>
    <row r="601" spans="11:18" ht="23.25" x14ac:dyDescent="0.2">
      <c r="K601" s="76"/>
      <c r="L601" s="69"/>
      <c r="M601" s="25"/>
      <c r="N601" s="126"/>
      <c r="O601" s="124"/>
      <c r="P601" s="194"/>
      <c r="Q601" s="329"/>
      <c r="R601" s="329"/>
    </row>
    <row r="602" spans="11:18" ht="23.25" x14ac:dyDescent="0.2">
      <c r="K602" s="76"/>
      <c r="L602" s="69"/>
      <c r="M602" s="74"/>
      <c r="N602" s="126"/>
      <c r="O602" s="124"/>
      <c r="P602" s="194"/>
      <c r="Q602" s="329"/>
      <c r="R602" s="329"/>
    </row>
    <row r="603" spans="11:18" ht="23.25" x14ac:dyDescent="0.2">
      <c r="K603" s="76"/>
      <c r="L603" s="69"/>
      <c r="M603" s="25"/>
      <c r="N603" s="130"/>
      <c r="O603" s="124"/>
      <c r="P603" s="194"/>
      <c r="Q603" s="329"/>
      <c r="R603" s="329"/>
    </row>
    <row r="604" spans="11:18" ht="23.25" x14ac:dyDescent="0.2">
      <c r="K604" s="76"/>
      <c r="L604" s="69"/>
      <c r="M604" s="74"/>
      <c r="N604" s="130"/>
      <c r="O604" s="124"/>
      <c r="P604" s="194"/>
      <c r="Q604" s="329"/>
      <c r="R604" s="329"/>
    </row>
    <row r="605" spans="11:18" ht="23.25" x14ac:dyDescent="0.2">
      <c r="K605" s="140"/>
      <c r="L605" s="69"/>
      <c r="M605" s="220"/>
      <c r="N605" s="130"/>
      <c r="O605" s="124"/>
      <c r="P605" s="194"/>
      <c r="Q605" s="329"/>
      <c r="R605" s="329"/>
    </row>
    <row r="606" spans="11:18" ht="23.25" x14ac:dyDescent="0.2">
      <c r="K606" s="140"/>
      <c r="L606" s="69"/>
      <c r="M606" s="220"/>
      <c r="N606" s="130"/>
      <c r="O606" s="124"/>
      <c r="P606" s="194"/>
      <c r="Q606" s="329"/>
      <c r="R606" s="329"/>
    </row>
    <row r="607" spans="11:18" ht="23.25" x14ac:dyDescent="0.2">
      <c r="K607" s="140"/>
      <c r="L607" s="69"/>
      <c r="M607" s="25"/>
      <c r="N607" s="130"/>
      <c r="O607" s="124"/>
      <c r="P607" s="194"/>
      <c r="Q607" s="329"/>
      <c r="R607" s="329"/>
    </row>
    <row r="608" spans="11:18" ht="23.25" x14ac:dyDescent="0.2">
      <c r="K608" s="140"/>
      <c r="L608" s="69"/>
      <c r="M608" s="220"/>
      <c r="N608" s="130"/>
      <c r="O608" s="124"/>
      <c r="P608" s="194"/>
      <c r="Q608" s="329"/>
      <c r="R608" s="329"/>
    </row>
    <row r="609" spans="11:18" ht="23.25" x14ac:dyDescent="0.2">
      <c r="K609" s="140"/>
      <c r="L609" s="69"/>
      <c r="M609" s="25"/>
      <c r="N609" s="130"/>
      <c r="O609" s="124"/>
      <c r="P609" s="194"/>
      <c r="Q609" s="329"/>
      <c r="R609" s="329"/>
    </row>
    <row r="610" spans="11:18" ht="23.25" x14ac:dyDescent="0.2">
      <c r="K610" s="140"/>
      <c r="L610" s="69"/>
      <c r="M610" s="25"/>
      <c r="N610" s="130"/>
      <c r="O610" s="124"/>
      <c r="P610" s="194"/>
      <c r="Q610" s="329"/>
      <c r="R610" s="329"/>
    </row>
    <row r="611" spans="11:18" ht="23.25" x14ac:dyDescent="0.2">
      <c r="K611" s="140"/>
      <c r="L611" s="69"/>
      <c r="M611" s="25"/>
      <c r="N611" s="130"/>
      <c r="O611" s="124"/>
      <c r="P611" s="194"/>
      <c r="Q611" s="329"/>
      <c r="R611" s="329"/>
    </row>
    <row r="612" spans="11:18" ht="23.25" x14ac:dyDescent="0.2">
      <c r="K612" s="140"/>
      <c r="L612" s="69"/>
      <c r="M612" s="25"/>
      <c r="N612" s="130"/>
      <c r="O612" s="124"/>
      <c r="P612" s="194"/>
      <c r="Q612" s="329"/>
      <c r="R612" s="329"/>
    </row>
    <row r="613" spans="11:18" ht="23.25" x14ac:dyDescent="0.2">
      <c r="K613" s="140"/>
      <c r="L613" s="69"/>
      <c r="M613" s="25"/>
      <c r="N613" s="130"/>
      <c r="O613" s="124"/>
      <c r="P613" s="194"/>
      <c r="Q613" s="329"/>
      <c r="R613" s="329"/>
    </row>
    <row r="614" spans="11:18" ht="23.25" x14ac:dyDescent="0.2">
      <c r="K614" s="140"/>
      <c r="L614" s="69"/>
      <c r="M614" s="25"/>
      <c r="N614" s="130"/>
      <c r="O614" s="124"/>
      <c r="P614" s="194"/>
      <c r="Q614" s="329"/>
      <c r="R614" s="329"/>
    </row>
    <row r="615" spans="11:18" ht="23.25" x14ac:dyDescent="0.2">
      <c r="K615" s="140"/>
      <c r="L615" s="69"/>
      <c r="M615" s="25"/>
      <c r="N615" s="130"/>
      <c r="O615" s="124"/>
      <c r="P615" s="194"/>
      <c r="Q615" s="329"/>
      <c r="R615" s="329"/>
    </row>
    <row r="616" spans="11:18" ht="23.25" x14ac:dyDescent="0.2">
      <c r="K616" s="140"/>
      <c r="L616" s="69"/>
      <c r="M616" s="25"/>
      <c r="N616" s="130"/>
      <c r="O616" s="124"/>
      <c r="P616" s="194"/>
      <c r="Q616" s="329"/>
      <c r="R616" s="329"/>
    </row>
    <row r="617" spans="11:18" ht="23.25" x14ac:dyDescent="0.2">
      <c r="K617" s="140"/>
      <c r="L617" s="69"/>
      <c r="M617" s="25"/>
      <c r="N617" s="130"/>
      <c r="O617" s="124"/>
      <c r="P617" s="194"/>
      <c r="Q617" s="329"/>
      <c r="R617" s="329"/>
    </row>
    <row r="618" spans="11:18" ht="23.25" x14ac:dyDescent="0.2">
      <c r="K618" s="140"/>
      <c r="L618" s="69"/>
      <c r="M618" s="25"/>
      <c r="N618" s="130"/>
      <c r="O618" s="124"/>
      <c r="P618" s="194"/>
      <c r="Q618" s="329"/>
      <c r="R618" s="329"/>
    </row>
    <row r="619" spans="11:18" ht="23.25" x14ac:dyDescent="0.2">
      <c r="K619" s="140"/>
      <c r="L619" s="69"/>
      <c r="M619" s="25"/>
      <c r="N619" s="130"/>
      <c r="O619" s="124"/>
      <c r="P619" s="194"/>
      <c r="Q619" s="329"/>
      <c r="R619" s="329"/>
    </row>
    <row r="620" spans="11:18" ht="23.25" x14ac:dyDescent="0.2">
      <c r="K620" s="140"/>
      <c r="L620" s="69"/>
      <c r="M620" s="25"/>
      <c r="N620" s="130"/>
      <c r="O620" s="124"/>
      <c r="P620" s="194"/>
      <c r="Q620" s="329"/>
      <c r="R620" s="329"/>
    </row>
    <row r="621" spans="11:18" ht="23.25" x14ac:dyDescent="0.2">
      <c r="K621" s="140"/>
      <c r="L621" s="69"/>
      <c r="M621" s="25"/>
      <c r="N621" s="130"/>
      <c r="O621" s="124"/>
      <c r="P621" s="194"/>
      <c r="Q621" s="329"/>
      <c r="R621" s="329"/>
    </row>
    <row r="622" spans="11:18" ht="23.25" x14ac:dyDescent="0.2">
      <c r="K622" s="140"/>
      <c r="L622" s="69"/>
      <c r="M622" s="25"/>
      <c r="N622" s="130"/>
      <c r="O622" s="124"/>
      <c r="P622" s="194"/>
      <c r="Q622" s="329"/>
      <c r="R622" s="329"/>
    </row>
    <row r="623" spans="11:18" ht="23.25" x14ac:dyDescent="0.2">
      <c r="K623" s="140"/>
      <c r="L623" s="69"/>
      <c r="M623" s="25"/>
      <c r="N623" s="130"/>
      <c r="O623" s="124"/>
      <c r="P623" s="194"/>
      <c r="Q623" s="329"/>
      <c r="R623" s="329"/>
    </row>
    <row r="624" spans="11:18" ht="23.25" x14ac:dyDescent="0.2">
      <c r="K624" s="140"/>
      <c r="L624" s="69"/>
      <c r="M624" s="25"/>
      <c r="N624" s="130"/>
      <c r="O624" s="124"/>
      <c r="P624" s="194"/>
      <c r="Q624" s="329"/>
      <c r="R624" s="329"/>
    </row>
    <row r="625" spans="11:18" ht="23.25" x14ac:dyDescent="0.2">
      <c r="K625" s="140"/>
      <c r="L625" s="69"/>
      <c r="M625" s="25"/>
      <c r="N625" s="130"/>
      <c r="O625" s="124"/>
      <c r="P625" s="194"/>
      <c r="Q625" s="329"/>
      <c r="R625" s="329"/>
    </row>
    <row r="626" spans="11:18" ht="23.25" x14ac:dyDescent="0.2">
      <c r="K626" s="140"/>
      <c r="L626" s="69"/>
      <c r="M626" s="25"/>
      <c r="N626" s="130"/>
      <c r="O626" s="124"/>
      <c r="P626" s="194"/>
      <c r="Q626" s="329"/>
      <c r="R626" s="329"/>
    </row>
    <row r="627" spans="11:18" ht="23.25" x14ac:dyDescent="0.2">
      <c r="K627" s="140"/>
      <c r="L627" s="69"/>
      <c r="M627" s="25"/>
      <c r="N627" s="130"/>
      <c r="O627" s="124"/>
      <c r="P627" s="194"/>
      <c r="Q627" s="329"/>
      <c r="R627" s="329"/>
    </row>
    <row r="628" spans="11:18" ht="23.25" x14ac:dyDescent="0.2">
      <c r="K628" s="140"/>
      <c r="L628" s="69"/>
      <c r="M628" s="25"/>
      <c r="N628" s="130"/>
      <c r="O628" s="124"/>
      <c r="P628" s="194"/>
      <c r="Q628" s="329"/>
      <c r="R628" s="329"/>
    </row>
    <row r="629" spans="11:18" ht="23.25" x14ac:dyDescent="0.2">
      <c r="K629" s="140"/>
      <c r="L629" s="69"/>
      <c r="M629" s="25"/>
      <c r="N629" s="130"/>
      <c r="O629" s="124"/>
      <c r="P629" s="194"/>
      <c r="Q629" s="329"/>
      <c r="R629" s="329"/>
    </row>
    <row r="630" spans="11:18" ht="23.25" x14ac:dyDescent="0.2">
      <c r="K630" s="140"/>
      <c r="L630" s="69"/>
      <c r="M630" s="25"/>
      <c r="N630" s="130"/>
      <c r="O630" s="124"/>
      <c r="P630" s="194"/>
      <c r="Q630" s="329"/>
      <c r="R630" s="329"/>
    </row>
    <row r="631" spans="11:18" ht="23.25" x14ac:dyDescent="0.2">
      <c r="K631" s="140"/>
      <c r="L631" s="69"/>
      <c r="M631" s="25"/>
      <c r="N631" s="130"/>
      <c r="O631" s="124"/>
      <c r="P631" s="194"/>
      <c r="Q631" s="329"/>
      <c r="R631" s="329"/>
    </row>
    <row r="632" spans="11:18" ht="23.25" x14ac:dyDescent="0.2">
      <c r="K632" s="140"/>
      <c r="L632" s="69"/>
      <c r="M632" s="25"/>
      <c r="N632" s="130"/>
      <c r="O632" s="124"/>
      <c r="P632" s="194"/>
      <c r="Q632" s="329"/>
      <c r="R632" s="329"/>
    </row>
    <row r="633" spans="11:18" ht="23.25" x14ac:dyDescent="0.2">
      <c r="K633" s="140"/>
      <c r="L633" s="69"/>
      <c r="M633" s="25"/>
      <c r="N633" s="130"/>
      <c r="O633" s="124"/>
      <c r="P633" s="194"/>
      <c r="Q633" s="329"/>
      <c r="R633" s="329"/>
    </row>
    <row r="634" spans="11:18" ht="23.25" x14ac:dyDescent="0.2">
      <c r="K634" s="140"/>
      <c r="L634" s="69"/>
      <c r="M634" s="25"/>
      <c r="N634" s="130"/>
      <c r="O634" s="124"/>
      <c r="P634" s="194"/>
      <c r="Q634" s="329"/>
      <c r="R634" s="329"/>
    </row>
    <row r="635" spans="11:18" ht="23.25" x14ac:dyDescent="0.2">
      <c r="K635" s="140"/>
      <c r="L635" s="69"/>
      <c r="M635" s="25"/>
      <c r="N635" s="130"/>
      <c r="O635" s="124"/>
      <c r="P635" s="194"/>
      <c r="Q635" s="329"/>
      <c r="R635" s="329"/>
    </row>
    <row r="636" spans="11:18" ht="23.25" x14ac:dyDescent="0.2">
      <c r="K636" s="140"/>
      <c r="L636" s="69"/>
      <c r="M636" s="25"/>
      <c r="N636" s="130"/>
      <c r="O636" s="124"/>
      <c r="P636" s="194"/>
      <c r="Q636" s="329"/>
      <c r="R636" s="329"/>
    </row>
    <row r="637" spans="11:18" ht="23.25" x14ac:dyDescent="0.2">
      <c r="K637" s="140"/>
      <c r="L637" s="69"/>
      <c r="M637" s="25"/>
      <c r="N637" s="130"/>
      <c r="O637" s="124"/>
      <c r="P637" s="194"/>
      <c r="Q637" s="329"/>
      <c r="R637" s="329"/>
    </row>
    <row r="638" spans="11:18" ht="23.25" x14ac:dyDescent="0.2">
      <c r="K638" s="140"/>
      <c r="L638" s="69"/>
      <c r="M638" s="25"/>
      <c r="N638" s="130"/>
      <c r="O638" s="124"/>
      <c r="P638" s="194"/>
      <c r="Q638" s="329"/>
      <c r="R638" s="329"/>
    </row>
    <row r="639" spans="11:18" ht="23.25" x14ac:dyDescent="0.2">
      <c r="K639" s="140"/>
      <c r="L639" s="69"/>
      <c r="M639" s="25"/>
      <c r="N639" s="130"/>
      <c r="O639" s="124"/>
      <c r="P639" s="194"/>
      <c r="Q639" s="329"/>
      <c r="R639" s="329"/>
    </row>
    <row r="640" spans="11:18" ht="23.25" x14ac:dyDescent="0.2">
      <c r="K640" s="140"/>
      <c r="L640" s="221"/>
      <c r="M640" s="128"/>
      <c r="N640" s="130"/>
      <c r="O640" s="124"/>
      <c r="P640" s="194"/>
      <c r="Q640" s="329"/>
      <c r="R640" s="329"/>
    </row>
    <row r="641" spans="11:18" ht="23.25" x14ac:dyDescent="0.2">
      <c r="K641" s="140"/>
      <c r="L641" s="221"/>
      <c r="M641" s="128"/>
      <c r="N641" s="130"/>
      <c r="O641" s="124"/>
      <c r="P641" s="194"/>
      <c r="Q641" s="329"/>
      <c r="R641" s="329"/>
    </row>
    <row r="642" spans="11:18" ht="18.75" x14ac:dyDescent="0.2">
      <c r="K642" s="76"/>
      <c r="L642" s="46"/>
      <c r="M642" s="111"/>
      <c r="N642" s="102"/>
      <c r="O642" s="95"/>
      <c r="P642" s="194"/>
      <c r="Q642" s="329"/>
      <c r="R642" s="329"/>
    </row>
    <row r="643" spans="11:18" ht="18" x14ac:dyDescent="0.2">
      <c r="K643" s="199"/>
      <c r="L643" s="83"/>
      <c r="M643" s="199"/>
      <c r="N643" s="200"/>
      <c r="O643" s="83"/>
      <c r="P643" s="194"/>
      <c r="Q643" s="329"/>
      <c r="R643" s="329"/>
    </row>
    <row r="644" spans="11:18" ht="23.25" x14ac:dyDescent="0.2">
      <c r="K644" s="76"/>
      <c r="L644" s="74"/>
      <c r="M644" s="25"/>
      <c r="N644" s="126"/>
      <c r="O644" s="124"/>
      <c r="P644" s="194"/>
      <c r="Q644" s="329"/>
      <c r="R644" s="329"/>
    </row>
    <row r="645" spans="11:18" ht="23.25" x14ac:dyDescent="0.2">
      <c r="K645" s="76"/>
      <c r="L645" s="74"/>
      <c r="M645" s="25"/>
      <c r="N645" s="126"/>
      <c r="O645" s="124"/>
      <c r="P645" s="194"/>
      <c r="Q645" s="329"/>
      <c r="R645" s="329"/>
    </row>
    <row r="646" spans="11:18" ht="23.25" x14ac:dyDescent="0.2">
      <c r="K646" s="76"/>
      <c r="L646" s="74"/>
      <c r="M646" s="25"/>
      <c r="N646" s="126"/>
      <c r="O646" s="124"/>
      <c r="P646" s="194"/>
      <c r="Q646" s="329"/>
      <c r="R646" s="329"/>
    </row>
    <row r="647" spans="11:18" ht="23.25" x14ac:dyDescent="0.2">
      <c r="K647" s="76"/>
      <c r="L647" s="74"/>
      <c r="M647" s="220"/>
      <c r="N647" s="126"/>
      <c r="O647" s="124"/>
      <c r="P647" s="194"/>
      <c r="Q647" s="329"/>
      <c r="R647" s="329"/>
    </row>
    <row r="648" spans="11:18" ht="23.25" x14ac:dyDescent="0.2">
      <c r="K648" s="76"/>
      <c r="L648" s="74"/>
      <c r="M648" s="25"/>
      <c r="N648" s="130"/>
      <c r="O648" s="124"/>
      <c r="P648" s="194"/>
      <c r="Q648" s="329"/>
      <c r="R648" s="329"/>
    </row>
    <row r="649" spans="11:18" ht="18.75" x14ac:dyDescent="0.2">
      <c r="K649" s="76"/>
      <c r="L649" s="45"/>
      <c r="M649" s="111"/>
      <c r="N649" s="102"/>
      <c r="O649" s="80"/>
      <c r="P649" s="194"/>
      <c r="Q649" s="329"/>
      <c r="R649" s="329"/>
    </row>
    <row r="650" spans="11:18" ht="18.75" x14ac:dyDescent="0.2">
      <c r="K650" s="76"/>
      <c r="L650" s="45"/>
      <c r="M650" s="111"/>
      <c r="N650" s="102"/>
      <c r="O650" s="80"/>
      <c r="P650" s="194"/>
      <c r="Q650" s="329"/>
      <c r="R650" s="329"/>
    </row>
    <row r="651" spans="11:18" ht="18.75" x14ac:dyDescent="0.2">
      <c r="K651" s="76"/>
      <c r="L651" s="45"/>
      <c r="M651" s="111"/>
      <c r="N651" s="102"/>
      <c r="O651" s="80"/>
      <c r="P651" s="194"/>
      <c r="Q651" s="329"/>
      <c r="R651" s="329"/>
    </row>
    <row r="652" spans="11:18" ht="18.75" x14ac:dyDescent="0.2">
      <c r="K652" s="76"/>
      <c r="L652" s="45"/>
      <c r="M652" s="111"/>
      <c r="N652" s="102"/>
      <c r="O652" s="80"/>
      <c r="P652" s="194"/>
      <c r="Q652" s="329"/>
      <c r="R652" s="329"/>
    </row>
    <row r="653" spans="11:18" ht="18.75" x14ac:dyDescent="0.2">
      <c r="K653" s="76"/>
      <c r="L653" s="45"/>
      <c r="M653" s="111"/>
      <c r="N653" s="102"/>
      <c r="O653" s="80"/>
      <c r="P653" s="194"/>
      <c r="Q653" s="329"/>
      <c r="R653" s="329"/>
    </row>
    <row r="654" spans="11:18" ht="18" x14ac:dyDescent="0.2">
      <c r="K654" s="199"/>
      <c r="L654" s="83"/>
      <c r="M654" s="199"/>
      <c r="N654" s="200"/>
      <c r="O654" s="83"/>
      <c r="P654" s="194"/>
      <c r="Q654" s="329"/>
      <c r="R654" s="329"/>
    </row>
    <row r="655" spans="11:18" ht="23.25" x14ac:dyDescent="0.2">
      <c r="K655" s="76"/>
      <c r="L655" s="25"/>
      <c r="M655" s="25"/>
      <c r="N655" s="126"/>
      <c r="O655" s="124"/>
      <c r="P655" s="194"/>
      <c r="Q655" s="329"/>
      <c r="R655" s="329"/>
    </row>
    <row r="656" spans="11:18" ht="23.25" x14ac:dyDescent="0.2">
      <c r="K656" s="76"/>
      <c r="L656" s="25"/>
      <c r="M656" s="25"/>
      <c r="N656" s="126"/>
      <c r="O656" s="124"/>
      <c r="P656" s="194"/>
      <c r="Q656" s="329"/>
      <c r="R656" s="329"/>
    </row>
    <row r="657" spans="11:18" ht="23.25" x14ac:dyDescent="0.2">
      <c r="K657" s="76"/>
      <c r="L657" s="25"/>
      <c r="M657" s="25"/>
      <c r="N657" s="130"/>
      <c r="O657" s="124"/>
      <c r="P657" s="194"/>
      <c r="Q657" s="329"/>
      <c r="R657" s="329"/>
    </row>
    <row r="658" spans="11:18" ht="18.75" x14ac:dyDescent="0.2">
      <c r="K658" s="76"/>
      <c r="L658" s="45"/>
      <c r="M658" s="111"/>
      <c r="N658" s="100"/>
      <c r="O658" s="66"/>
      <c r="P658" s="194"/>
      <c r="Q658" s="329"/>
      <c r="R658" s="329"/>
    </row>
    <row r="659" spans="11:18" ht="18.75" x14ac:dyDescent="0.2">
      <c r="K659" s="76"/>
      <c r="L659" s="45"/>
      <c r="M659" s="111"/>
      <c r="N659" s="100"/>
      <c r="O659" s="66"/>
      <c r="P659" s="194"/>
      <c r="Q659" s="329"/>
      <c r="R659" s="329"/>
    </row>
    <row r="660" spans="11:18" ht="18.75" x14ac:dyDescent="0.2">
      <c r="K660" s="76"/>
      <c r="L660" s="45"/>
      <c r="M660" s="111"/>
      <c r="N660" s="100"/>
      <c r="O660" s="66"/>
      <c r="P660" s="194"/>
      <c r="Q660" s="329"/>
      <c r="R660" s="329"/>
    </row>
    <row r="661" spans="11:18" ht="18" x14ac:dyDescent="0.2">
      <c r="K661" s="199"/>
      <c r="L661" s="199"/>
      <c r="M661" s="199"/>
      <c r="N661" s="199"/>
      <c r="O661" s="199"/>
      <c r="P661" s="194"/>
      <c r="Q661" s="329"/>
      <c r="R661" s="329"/>
    </row>
    <row r="662" spans="11:18" ht="23.25" x14ac:dyDescent="0.2">
      <c r="K662" s="76"/>
      <c r="L662" s="25"/>
      <c r="M662" s="25"/>
      <c r="N662" s="130"/>
      <c r="O662" s="124"/>
      <c r="P662" s="194"/>
      <c r="Q662" s="329"/>
      <c r="R662" s="329"/>
    </row>
    <row r="663" spans="11:18" ht="23.25" x14ac:dyDescent="0.2">
      <c r="K663" s="76"/>
      <c r="L663" s="25"/>
      <c r="M663" s="25"/>
      <c r="N663" s="130"/>
      <c r="O663" s="124"/>
      <c r="P663" s="194"/>
      <c r="Q663" s="329"/>
      <c r="R663" s="329"/>
    </row>
    <row r="664" spans="11:18" ht="23.25" x14ac:dyDescent="0.2">
      <c r="K664" s="148"/>
      <c r="L664" s="73"/>
      <c r="M664" s="73"/>
      <c r="N664" s="144"/>
      <c r="O664" s="134"/>
      <c r="P664" s="194"/>
      <c r="Q664" s="329"/>
      <c r="R664" s="329"/>
    </row>
    <row r="665" spans="11:18" ht="23.25" x14ac:dyDescent="0.2">
      <c r="K665" s="140"/>
      <c r="L665" s="25"/>
      <c r="M665" s="25"/>
      <c r="N665" s="130"/>
      <c r="O665" s="124"/>
      <c r="P665" s="194"/>
      <c r="Q665" s="329"/>
      <c r="R665" s="329"/>
    </row>
    <row r="666" spans="11:18" ht="23.25" x14ac:dyDescent="0.2">
      <c r="K666" s="140"/>
      <c r="L666" s="128"/>
      <c r="M666" s="128"/>
      <c r="N666" s="130"/>
      <c r="O666" s="124"/>
      <c r="P666" s="194"/>
      <c r="Q666" s="329"/>
      <c r="R666" s="329"/>
    </row>
    <row r="667" spans="11:18" ht="18" x14ac:dyDescent="0.2">
      <c r="K667" s="200"/>
      <c r="L667" s="200"/>
      <c r="M667" s="200"/>
      <c r="N667" s="200"/>
      <c r="O667" s="200"/>
      <c r="P667" s="194"/>
      <c r="Q667" s="329"/>
      <c r="R667" s="329"/>
    </row>
    <row r="668" spans="11:18" ht="23.25" x14ac:dyDescent="0.2">
      <c r="K668" s="140"/>
      <c r="L668" s="25"/>
      <c r="M668" s="25"/>
      <c r="N668" s="130"/>
      <c r="O668" s="124"/>
      <c r="P668" s="194"/>
      <c r="Q668" s="329"/>
      <c r="R668" s="329"/>
    </row>
    <row r="669" spans="11:18" ht="23.25" x14ac:dyDescent="0.2">
      <c r="K669" s="140"/>
      <c r="L669" s="25"/>
      <c r="M669" s="25"/>
      <c r="N669" s="130"/>
      <c r="O669" s="142"/>
      <c r="P669" s="194"/>
      <c r="Q669" s="329"/>
      <c r="R669" s="329"/>
    </row>
    <row r="670" spans="11:18" ht="23.25" x14ac:dyDescent="0.2">
      <c r="K670" s="76"/>
      <c r="L670" s="25"/>
      <c r="M670" s="25"/>
      <c r="N670" s="130"/>
      <c r="O670" s="124"/>
      <c r="P670" s="194"/>
      <c r="Q670" s="329"/>
      <c r="R670" s="329"/>
    </row>
    <row r="671" spans="11:18" ht="23.25" x14ac:dyDescent="0.2">
      <c r="K671" s="76"/>
      <c r="L671" s="25"/>
      <c r="M671" s="25"/>
      <c r="N671" s="130"/>
      <c r="O671" s="124"/>
      <c r="P671" s="194"/>
      <c r="Q671" s="329"/>
      <c r="R671" s="329"/>
    </row>
    <row r="672" spans="11:18" ht="23.25" x14ac:dyDescent="0.2">
      <c r="K672" s="76"/>
      <c r="L672" s="25"/>
      <c r="M672" s="25"/>
      <c r="N672" s="130"/>
      <c r="O672" s="124"/>
      <c r="P672" s="194"/>
      <c r="Q672" s="329"/>
      <c r="R672" s="329"/>
    </row>
    <row r="673" spans="11:18" ht="18.75" x14ac:dyDescent="0.2">
      <c r="K673" s="76"/>
      <c r="L673" s="45"/>
      <c r="M673" s="111"/>
      <c r="N673" s="103"/>
      <c r="O673" s="66"/>
      <c r="P673" s="194"/>
      <c r="Q673" s="329"/>
      <c r="R673" s="329"/>
    </row>
    <row r="674" spans="11:18" ht="18" x14ac:dyDescent="0.2">
      <c r="K674" s="76"/>
      <c r="L674" s="45"/>
      <c r="M674" s="113"/>
      <c r="N674" s="91"/>
      <c r="O674" s="96"/>
      <c r="P674" s="194"/>
      <c r="Q674" s="329"/>
      <c r="R674" s="329"/>
    </row>
    <row r="675" spans="11:18" ht="18" x14ac:dyDescent="0.2">
      <c r="K675" s="199"/>
      <c r="L675" s="83"/>
      <c r="M675" s="199"/>
      <c r="N675" s="200"/>
      <c r="O675" s="83"/>
      <c r="P675" s="194"/>
      <c r="Q675" s="329"/>
      <c r="R675" s="329"/>
    </row>
    <row r="676" spans="11:18" ht="23.25" x14ac:dyDescent="0.2">
      <c r="K676" s="76"/>
      <c r="L676" s="25"/>
      <c r="M676" s="220"/>
      <c r="N676" s="126"/>
      <c r="O676" s="124"/>
      <c r="P676" s="194"/>
      <c r="Q676" s="329"/>
      <c r="R676" s="329"/>
    </row>
    <row r="677" spans="11:18" ht="23.25" x14ac:dyDescent="0.2">
      <c r="K677" s="76"/>
      <c r="L677" s="25"/>
      <c r="M677" s="25"/>
      <c r="N677" s="130"/>
      <c r="O677" s="124"/>
      <c r="P677" s="194"/>
      <c r="Q677" s="329"/>
      <c r="R677" s="329"/>
    </row>
    <row r="678" spans="11:18" ht="23.25" x14ac:dyDescent="0.2">
      <c r="K678" s="76"/>
      <c r="L678" s="25"/>
      <c r="M678" s="220"/>
      <c r="N678" s="130"/>
      <c r="O678" s="124"/>
      <c r="P678" s="194"/>
      <c r="Q678" s="329"/>
      <c r="R678" s="329"/>
    </row>
    <row r="679" spans="11:18" ht="23.25" x14ac:dyDescent="0.2">
      <c r="K679" s="76"/>
      <c r="L679" s="25"/>
      <c r="M679" s="220"/>
      <c r="N679" s="130"/>
      <c r="O679" s="211"/>
      <c r="P679" s="194"/>
      <c r="Q679" s="329"/>
      <c r="R679" s="329"/>
    </row>
    <row r="680" spans="11:18" ht="23.25" x14ac:dyDescent="0.2">
      <c r="K680" s="76"/>
      <c r="L680" s="25"/>
      <c r="M680" s="220"/>
      <c r="N680" s="130"/>
      <c r="O680" s="124"/>
      <c r="P680" s="194"/>
      <c r="Q680" s="329"/>
      <c r="R680" s="329"/>
    </row>
    <row r="681" spans="11:18" ht="23.25" x14ac:dyDescent="0.2">
      <c r="K681" s="76"/>
      <c r="L681" s="25"/>
      <c r="M681" s="25"/>
      <c r="N681" s="130"/>
      <c r="O681" s="124"/>
      <c r="P681" s="194"/>
      <c r="Q681" s="329"/>
      <c r="R681" s="329"/>
    </row>
    <row r="682" spans="11:18" ht="18.75" x14ac:dyDescent="0.2">
      <c r="K682" s="76"/>
      <c r="L682" s="45"/>
      <c r="M682" s="111"/>
      <c r="N682" s="105"/>
      <c r="O682" s="66"/>
      <c r="P682" s="194"/>
      <c r="Q682" s="329"/>
      <c r="R682" s="329"/>
    </row>
    <row r="683" spans="11:18" ht="18.75" x14ac:dyDescent="0.2">
      <c r="K683" s="76"/>
      <c r="L683" s="45"/>
      <c r="M683" s="111"/>
      <c r="N683" s="100"/>
      <c r="O683" s="66"/>
      <c r="P683" s="194"/>
      <c r="Q683" s="329"/>
      <c r="R683" s="329"/>
    </row>
    <row r="684" spans="11:18" ht="18" x14ac:dyDescent="0.2">
      <c r="K684" s="199"/>
      <c r="L684" s="83"/>
      <c r="M684" s="199"/>
      <c r="N684" s="200"/>
      <c r="O684" s="83"/>
      <c r="P684" s="194"/>
      <c r="Q684" s="329"/>
      <c r="R684" s="329"/>
    </row>
    <row r="685" spans="11:18" ht="23.25" x14ac:dyDescent="0.2">
      <c r="K685" s="183"/>
      <c r="L685" s="25"/>
      <c r="M685" s="25"/>
      <c r="N685" s="130"/>
      <c r="O685" s="124"/>
      <c r="P685" s="194"/>
      <c r="Q685" s="329"/>
      <c r="R685" s="329"/>
    </row>
    <row r="686" spans="11:18" ht="23.25" x14ac:dyDescent="0.2">
      <c r="K686" s="131"/>
      <c r="L686" s="25"/>
      <c r="M686" s="25"/>
      <c r="N686" s="130"/>
      <c r="O686" s="124"/>
      <c r="P686" s="194"/>
      <c r="Q686" s="329"/>
      <c r="R686" s="329"/>
    </row>
    <row r="687" spans="11:18" ht="23.25" x14ac:dyDescent="0.2">
      <c r="K687" s="76"/>
      <c r="L687" s="25"/>
      <c r="M687" s="73"/>
      <c r="N687" s="130"/>
      <c r="O687" s="124"/>
      <c r="P687" s="194"/>
      <c r="Q687" s="329"/>
      <c r="R687" s="329"/>
    </row>
    <row r="688" spans="11:18" ht="23.25" x14ac:dyDescent="0.2">
      <c r="K688" s="76"/>
      <c r="L688" s="25"/>
      <c r="M688" s="25"/>
      <c r="N688" s="130"/>
      <c r="O688" s="124"/>
      <c r="P688" s="194"/>
      <c r="Q688" s="329"/>
      <c r="R688" s="329"/>
    </row>
    <row r="689" spans="11:18" ht="23.25" x14ac:dyDescent="0.2">
      <c r="K689" s="76"/>
      <c r="L689" s="45"/>
      <c r="M689" s="111"/>
      <c r="N689" s="102"/>
      <c r="O689" s="81"/>
      <c r="P689" s="194"/>
      <c r="Q689" s="329"/>
      <c r="R689" s="329"/>
    </row>
    <row r="690" spans="11:18" ht="21" x14ac:dyDescent="0.2">
      <c r="K690" s="76"/>
      <c r="L690" s="45"/>
      <c r="M690" s="111"/>
      <c r="N690" s="105"/>
      <c r="O690" s="82"/>
      <c r="P690" s="194"/>
      <c r="Q690" s="329"/>
      <c r="R690" s="329"/>
    </row>
    <row r="691" spans="11:18" ht="18" x14ac:dyDescent="0.2">
      <c r="K691" s="199"/>
      <c r="L691" s="83"/>
      <c r="M691" s="199"/>
      <c r="N691" s="200"/>
      <c r="O691" s="83"/>
      <c r="P691" s="194"/>
      <c r="Q691" s="329"/>
      <c r="R691" s="329"/>
    </row>
    <row r="692" spans="11:18" ht="23.25" x14ac:dyDescent="0.2">
      <c r="K692" s="76"/>
      <c r="L692" s="220"/>
      <c r="M692" s="25"/>
      <c r="N692" s="130"/>
      <c r="O692" s="124"/>
      <c r="P692" s="194"/>
      <c r="Q692" s="329"/>
      <c r="R692" s="329"/>
    </row>
    <row r="693" spans="11:18" ht="23.25" x14ac:dyDescent="0.2">
      <c r="K693" s="76"/>
      <c r="L693" s="220"/>
      <c r="M693" s="25"/>
      <c r="N693" s="130"/>
      <c r="O693" s="124"/>
      <c r="P693" s="194"/>
      <c r="Q693" s="329"/>
      <c r="R693" s="329"/>
    </row>
    <row r="694" spans="11:18" ht="23.25" x14ac:dyDescent="0.2">
      <c r="K694" s="76"/>
      <c r="L694" s="220"/>
      <c r="M694" s="25"/>
      <c r="N694" s="130"/>
      <c r="O694" s="124"/>
      <c r="P694" s="194"/>
      <c r="Q694" s="329"/>
      <c r="R694" s="329"/>
    </row>
    <row r="695" spans="11:18" ht="23.25" x14ac:dyDescent="0.2">
      <c r="K695" s="76"/>
      <c r="L695" s="220"/>
      <c r="M695" s="25"/>
      <c r="N695" s="130"/>
      <c r="O695" s="124"/>
      <c r="P695" s="194"/>
      <c r="Q695" s="329"/>
      <c r="R695" s="329"/>
    </row>
    <row r="696" spans="11:18" ht="18.75" x14ac:dyDescent="0.2">
      <c r="K696" s="76"/>
      <c r="L696" s="45"/>
      <c r="M696" s="111"/>
      <c r="N696" s="100"/>
      <c r="O696" s="66"/>
      <c r="P696" s="194"/>
      <c r="Q696" s="329"/>
      <c r="R696" s="329"/>
    </row>
    <row r="697" spans="11:18" ht="18.75" x14ac:dyDescent="0.2">
      <c r="K697" s="76"/>
      <c r="L697" s="45"/>
      <c r="M697" s="111"/>
      <c r="N697" s="100"/>
      <c r="O697" s="66"/>
      <c r="P697" s="194"/>
      <c r="Q697" s="329"/>
      <c r="R697" s="329"/>
    </row>
    <row r="698" spans="11:18" ht="18" x14ac:dyDescent="0.2">
      <c r="K698" s="199"/>
      <c r="L698" s="83"/>
      <c r="M698" s="199"/>
      <c r="N698" s="200"/>
      <c r="O698" s="83"/>
      <c r="P698" s="194"/>
      <c r="Q698" s="329"/>
      <c r="R698" s="329"/>
    </row>
    <row r="699" spans="11:18" ht="24" thickBot="1" x14ac:dyDescent="0.25">
      <c r="K699" s="76"/>
      <c r="L699" s="50"/>
      <c r="M699" s="25"/>
      <c r="N699" s="130"/>
      <c r="O699" s="124"/>
      <c r="P699" s="194"/>
      <c r="Q699" s="329"/>
      <c r="R699" s="329"/>
    </row>
    <row r="700" spans="11:18" ht="19.5" thickTop="1" x14ac:dyDescent="0.2">
      <c r="K700" s="76"/>
      <c r="L700" s="45"/>
      <c r="M700" s="111"/>
      <c r="N700" s="100"/>
      <c r="O700" s="66"/>
      <c r="P700" s="194"/>
      <c r="Q700" s="329"/>
      <c r="R700" s="329"/>
    </row>
    <row r="701" spans="11:18" ht="21" x14ac:dyDescent="0.2">
      <c r="K701" s="76"/>
      <c r="L701" s="45"/>
      <c r="M701" s="111"/>
      <c r="N701" s="90"/>
      <c r="O701" s="82"/>
      <c r="P701" s="194"/>
      <c r="Q701" s="329"/>
      <c r="R701" s="329"/>
    </row>
    <row r="702" spans="11:18" ht="18" x14ac:dyDescent="0.2">
      <c r="K702" s="199"/>
      <c r="L702" s="83"/>
      <c r="M702" s="199"/>
      <c r="N702" s="200"/>
      <c r="O702" s="83"/>
      <c r="P702" s="194"/>
      <c r="Q702" s="329"/>
      <c r="R702" s="329"/>
    </row>
    <row r="703" spans="11:18" ht="23.25" x14ac:dyDescent="0.2">
      <c r="K703" s="76"/>
      <c r="L703" s="25"/>
      <c r="M703" s="25"/>
      <c r="N703" s="130"/>
      <c r="O703" s="124"/>
      <c r="P703" s="194"/>
      <c r="Q703" s="329"/>
      <c r="R703" s="329"/>
    </row>
    <row r="704" spans="11:18" ht="21" x14ac:dyDescent="0.2">
      <c r="K704" s="76"/>
      <c r="L704" s="45"/>
      <c r="M704" s="111"/>
      <c r="N704" s="90"/>
      <c r="O704" s="82"/>
      <c r="P704" s="194"/>
      <c r="Q704" s="329"/>
      <c r="R704" s="329"/>
    </row>
    <row r="705" spans="11:18" ht="18.75" x14ac:dyDescent="0.2">
      <c r="K705" s="76"/>
      <c r="L705" s="45"/>
      <c r="M705" s="111"/>
      <c r="N705" s="105"/>
      <c r="O705" s="66"/>
      <c r="P705" s="194"/>
      <c r="Q705" s="329"/>
      <c r="R705" s="329"/>
    </row>
    <row r="706" spans="11:18" ht="19.5" thickBot="1" x14ac:dyDescent="0.25">
      <c r="K706" s="76"/>
      <c r="L706" s="45"/>
      <c r="M706" s="111"/>
      <c r="N706" s="105"/>
      <c r="O706" s="66"/>
      <c r="P706" s="194"/>
      <c r="Q706" s="329"/>
      <c r="R706" s="329"/>
    </row>
    <row r="707" spans="11:18" ht="22.5" thickBot="1" x14ac:dyDescent="0.25">
      <c r="K707" s="205"/>
      <c r="L707" s="206"/>
      <c r="M707" s="205"/>
      <c r="N707" s="207"/>
      <c r="O707" s="206"/>
      <c r="P707" s="208"/>
      <c r="Q707" s="329"/>
      <c r="R707" s="329"/>
    </row>
    <row r="708" spans="11:18" ht="23.25" x14ac:dyDescent="0.2">
      <c r="K708" s="76"/>
      <c r="L708" s="46"/>
      <c r="M708" s="111"/>
      <c r="N708" s="104"/>
      <c r="O708" s="97"/>
      <c r="P708" s="194"/>
      <c r="Q708" s="329"/>
      <c r="R708" s="329"/>
    </row>
    <row r="709" spans="11:18" ht="23.25" x14ac:dyDescent="0.2">
      <c r="K709" s="76"/>
      <c r="L709" s="46"/>
      <c r="M709" s="111"/>
      <c r="N709" s="104"/>
      <c r="O709" s="97"/>
      <c r="P709" s="194"/>
      <c r="Q709" s="329"/>
      <c r="R709" s="329"/>
    </row>
    <row r="710" spans="11:18" ht="23.25" x14ac:dyDescent="0.2">
      <c r="K710" s="76"/>
      <c r="L710" s="46"/>
      <c r="M710" s="115"/>
      <c r="N710" s="104"/>
      <c r="O710" s="97"/>
      <c r="P710" s="194"/>
      <c r="Q710" s="329"/>
      <c r="R710" s="329"/>
    </row>
    <row r="711" spans="11:18" ht="23.25" x14ac:dyDescent="0.2">
      <c r="K711" s="76"/>
      <c r="L711" s="35"/>
      <c r="M711" s="69"/>
      <c r="N711" s="126"/>
      <c r="O711" s="124"/>
      <c r="P711" s="194"/>
      <c r="Q711" s="329"/>
      <c r="R711" s="329"/>
    </row>
    <row r="712" spans="11:18" ht="23.25" x14ac:dyDescent="0.2">
      <c r="K712" s="76"/>
      <c r="L712" s="35"/>
      <c r="M712" s="69"/>
      <c r="N712" s="126"/>
      <c r="O712" s="124"/>
      <c r="P712" s="194"/>
      <c r="Q712" s="329"/>
      <c r="R712" s="329"/>
    </row>
    <row r="713" spans="11:18" ht="23.25" x14ac:dyDescent="0.2">
      <c r="K713" s="76"/>
      <c r="L713" s="35"/>
      <c r="M713" s="25"/>
      <c r="N713" s="126"/>
      <c r="O713" s="124"/>
      <c r="P713" s="194"/>
      <c r="Q713" s="329"/>
      <c r="R713" s="329"/>
    </row>
    <row r="714" spans="11:18" ht="23.25" x14ac:dyDescent="0.2">
      <c r="K714" s="76"/>
      <c r="L714" s="35"/>
      <c r="M714" s="25"/>
      <c r="N714" s="126"/>
      <c r="O714" s="124"/>
      <c r="P714" s="194"/>
      <c r="Q714" s="329"/>
      <c r="R714" s="329"/>
    </row>
    <row r="715" spans="11:18" ht="20.25" x14ac:dyDescent="0.3">
      <c r="K715" s="76"/>
      <c r="L715" s="35"/>
      <c r="M715" s="25"/>
      <c r="N715" s="195"/>
      <c r="O715" s="222"/>
      <c r="P715" s="194"/>
      <c r="Q715" s="329"/>
      <c r="R715" s="329"/>
    </row>
    <row r="716" spans="11:18" ht="23.25" x14ac:dyDescent="0.2">
      <c r="K716" s="76"/>
      <c r="L716" s="35"/>
      <c r="M716" s="25"/>
      <c r="N716" s="126"/>
      <c r="O716" s="124"/>
      <c r="P716" s="194"/>
      <c r="Q716" s="329"/>
      <c r="R716" s="329"/>
    </row>
    <row r="717" spans="11:18" ht="23.25" x14ac:dyDescent="0.2">
      <c r="K717" s="76"/>
      <c r="L717" s="35"/>
      <c r="M717" s="25"/>
      <c r="N717" s="126"/>
      <c r="O717" s="124"/>
      <c r="P717" s="194"/>
      <c r="Q717" s="329"/>
      <c r="R717" s="329"/>
    </row>
    <row r="718" spans="11:18" ht="23.25" x14ac:dyDescent="0.2">
      <c r="K718" s="76"/>
      <c r="L718" s="35"/>
      <c r="M718" s="69"/>
      <c r="N718" s="126"/>
      <c r="O718" s="124"/>
      <c r="P718" s="194"/>
      <c r="Q718" s="329"/>
      <c r="R718" s="329"/>
    </row>
    <row r="719" spans="11:18" ht="23.25" x14ac:dyDescent="0.2">
      <c r="K719" s="140"/>
      <c r="L719" s="35"/>
      <c r="M719" s="25"/>
      <c r="N719" s="126"/>
      <c r="O719" s="124"/>
      <c r="P719" s="194"/>
      <c r="Q719" s="329"/>
      <c r="R719" s="329"/>
    </row>
    <row r="720" spans="11:18" ht="23.25" x14ac:dyDescent="0.2">
      <c r="K720" s="140"/>
      <c r="L720" s="35"/>
      <c r="M720" s="25"/>
      <c r="N720" s="130"/>
      <c r="O720" s="124"/>
      <c r="P720" s="194"/>
      <c r="Q720" s="329"/>
      <c r="R720" s="329"/>
    </row>
    <row r="721" spans="11:18" ht="23.25" x14ac:dyDescent="0.2">
      <c r="K721" s="140"/>
      <c r="L721" s="35"/>
      <c r="M721" s="25"/>
      <c r="N721" s="130"/>
      <c r="O721" s="124"/>
      <c r="P721" s="194"/>
      <c r="Q721" s="329"/>
      <c r="R721" s="329"/>
    </row>
    <row r="722" spans="11:18" ht="23.25" x14ac:dyDescent="0.2">
      <c r="K722" s="140"/>
      <c r="L722" s="35"/>
      <c r="M722" s="69"/>
      <c r="N722" s="130"/>
      <c r="O722" s="124"/>
      <c r="P722" s="194"/>
      <c r="Q722" s="329"/>
      <c r="R722" s="329"/>
    </row>
    <row r="723" spans="11:18" ht="23.25" x14ac:dyDescent="0.2">
      <c r="K723" s="148"/>
      <c r="L723" s="189"/>
      <c r="M723" s="73"/>
      <c r="N723" s="144"/>
      <c r="O723" s="134"/>
      <c r="P723" s="217"/>
      <c r="Q723" s="329"/>
      <c r="R723" s="329"/>
    </row>
    <row r="724" spans="11:18" ht="23.25" x14ac:dyDescent="0.2">
      <c r="K724" s="140"/>
      <c r="L724" s="189"/>
      <c r="M724" s="25"/>
      <c r="N724" s="130"/>
      <c r="O724" s="124"/>
      <c r="P724" s="217"/>
      <c r="Q724" s="329"/>
      <c r="R724" s="329"/>
    </row>
    <row r="725" spans="11:18" ht="23.25" x14ac:dyDescent="0.2">
      <c r="K725" s="140"/>
      <c r="L725" s="189"/>
      <c r="M725" s="25"/>
      <c r="N725" s="130"/>
      <c r="O725" s="142"/>
      <c r="P725" s="217"/>
      <c r="Q725" s="329"/>
      <c r="R725" s="329"/>
    </row>
    <row r="726" spans="11:18" ht="23.25" x14ac:dyDescent="0.2">
      <c r="K726" s="140"/>
      <c r="L726" s="189"/>
      <c r="M726" s="25"/>
      <c r="N726" s="130"/>
      <c r="O726" s="124"/>
      <c r="P726" s="217"/>
      <c r="Q726" s="329"/>
      <c r="R726" s="329"/>
    </row>
    <row r="727" spans="11:18" ht="23.25" x14ac:dyDescent="0.2">
      <c r="K727" s="140"/>
      <c r="L727" s="189"/>
      <c r="M727" s="25"/>
      <c r="N727" s="130"/>
      <c r="O727" s="124"/>
      <c r="P727" s="217"/>
      <c r="Q727" s="329"/>
      <c r="R727" s="329"/>
    </row>
    <row r="728" spans="11:18" ht="23.25" x14ac:dyDescent="0.2">
      <c r="K728" s="140"/>
      <c r="L728" s="189"/>
      <c r="M728" s="25"/>
      <c r="N728" s="130"/>
      <c r="O728" s="124"/>
      <c r="P728" s="217"/>
      <c r="Q728" s="329"/>
      <c r="R728" s="329"/>
    </row>
    <row r="729" spans="11:18" ht="23.25" x14ac:dyDescent="0.2">
      <c r="K729" s="140"/>
      <c r="L729" s="167"/>
      <c r="M729" s="128"/>
      <c r="N729" s="130"/>
      <c r="O729" s="124"/>
      <c r="P729" s="223"/>
      <c r="Q729" s="329"/>
      <c r="R729" s="329"/>
    </row>
    <row r="730" spans="11:18" ht="23.25" x14ac:dyDescent="0.2">
      <c r="K730" s="140"/>
      <c r="L730" s="167"/>
      <c r="M730" s="25"/>
      <c r="N730" s="130"/>
      <c r="O730" s="124"/>
      <c r="P730" s="223"/>
      <c r="Q730" s="329"/>
      <c r="R730" s="329"/>
    </row>
    <row r="731" spans="11:18" ht="23.25" x14ac:dyDescent="0.2">
      <c r="K731" s="140"/>
      <c r="L731" s="167"/>
      <c r="M731" s="73"/>
      <c r="N731" s="130"/>
      <c r="O731" s="124"/>
      <c r="P731" s="223"/>
      <c r="Q731" s="329"/>
      <c r="R731" s="329"/>
    </row>
    <row r="732" spans="11:18" ht="23.25" x14ac:dyDescent="0.2">
      <c r="K732" s="140"/>
      <c r="L732" s="167"/>
      <c r="M732" s="73"/>
      <c r="N732" s="130"/>
      <c r="O732" s="124"/>
      <c r="P732" s="223"/>
      <c r="Q732" s="329"/>
      <c r="R732" s="329"/>
    </row>
    <row r="733" spans="11:18" ht="23.25" x14ac:dyDescent="0.2">
      <c r="K733" s="140"/>
      <c r="L733" s="167"/>
      <c r="M733" s="25"/>
      <c r="N733" s="130"/>
      <c r="O733" s="124"/>
      <c r="P733" s="223"/>
      <c r="Q733" s="329"/>
      <c r="R733" s="329"/>
    </row>
    <row r="734" spans="11:18" ht="23.25" x14ac:dyDescent="0.2">
      <c r="K734" s="188"/>
      <c r="L734" s="224"/>
      <c r="M734" s="73"/>
      <c r="N734" s="144"/>
      <c r="O734" s="134"/>
      <c r="P734" s="223"/>
      <c r="Q734" s="329"/>
      <c r="R734" s="329"/>
    </row>
    <row r="735" spans="11:18" ht="23.25" x14ac:dyDescent="0.2">
      <c r="K735" s="140"/>
      <c r="L735" s="224"/>
      <c r="M735" s="25"/>
      <c r="N735" s="130"/>
      <c r="O735" s="124"/>
      <c r="P735" s="223"/>
      <c r="Q735" s="329"/>
      <c r="R735" s="329"/>
    </row>
    <row r="736" spans="11:18" ht="23.25" x14ac:dyDescent="0.2">
      <c r="K736" s="140"/>
      <c r="L736" s="224"/>
      <c r="M736" s="45"/>
      <c r="N736" s="149"/>
      <c r="O736" s="124"/>
      <c r="P736" s="223"/>
      <c r="Q736" s="329"/>
      <c r="R736" s="329"/>
    </row>
    <row r="737" spans="11:18" ht="23.25" x14ac:dyDescent="0.3">
      <c r="K737" s="140"/>
      <c r="L737" s="224"/>
      <c r="M737" s="69"/>
      <c r="N737" s="130"/>
      <c r="O737" s="225"/>
      <c r="P737" s="223"/>
      <c r="Q737" s="329"/>
      <c r="R737" s="329"/>
    </row>
    <row r="738" spans="11:18" ht="23.25" x14ac:dyDescent="0.2">
      <c r="K738" s="140"/>
      <c r="L738" s="224"/>
      <c r="M738" s="45"/>
      <c r="N738" s="130"/>
      <c r="O738" s="124"/>
      <c r="P738" s="223"/>
      <c r="Q738" s="329"/>
      <c r="R738" s="329"/>
    </row>
    <row r="739" spans="11:18" ht="23.25" x14ac:dyDescent="0.2">
      <c r="K739" s="140"/>
      <c r="L739" s="224"/>
      <c r="M739" s="69"/>
      <c r="N739" s="130"/>
      <c r="O739" s="124"/>
      <c r="P739" s="223"/>
      <c r="Q739" s="329"/>
      <c r="R739" s="329"/>
    </row>
    <row r="740" spans="11:18" ht="23.25" x14ac:dyDescent="0.2">
      <c r="K740" s="140"/>
      <c r="L740" s="224"/>
      <c r="M740" s="25"/>
      <c r="N740" s="130"/>
      <c r="O740" s="124"/>
      <c r="P740" s="223"/>
      <c r="Q740" s="329"/>
      <c r="R740" s="329"/>
    </row>
    <row r="741" spans="11:18" ht="23.25" x14ac:dyDescent="0.2">
      <c r="K741" s="140"/>
      <c r="L741" s="224"/>
      <c r="M741" s="69"/>
      <c r="N741" s="130"/>
      <c r="O741" s="124"/>
      <c r="P741" s="223"/>
      <c r="Q741" s="329"/>
      <c r="R741" s="329"/>
    </row>
    <row r="742" spans="11:18" ht="23.25" x14ac:dyDescent="0.2">
      <c r="K742" s="140"/>
      <c r="L742" s="224"/>
      <c r="M742" s="45"/>
      <c r="N742" s="130"/>
      <c r="O742" s="124"/>
      <c r="P742" s="223"/>
      <c r="Q742" s="329"/>
      <c r="R742" s="329"/>
    </row>
    <row r="743" spans="11:18" ht="23.25" x14ac:dyDescent="0.2">
      <c r="K743" s="140"/>
      <c r="L743" s="224"/>
      <c r="M743" s="27"/>
      <c r="N743" s="130"/>
      <c r="O743" s="124"/>
      <c r="P743" s="223"/>
      <c r="Q743" s="329"/>
      <c r="R743" s="329"/>
    </row>
    <row r="744" spans="11:18" ht="23.25" x14ac:dyDescent="0.2">
      <c r="K744" s="140"/>
      <c r="L744" s="224"/>
      <c r="M744" s="69"/>
      <c r="N744" s="130"/>
      <c r="O744" s="124"/>
      <c r="P744" s="223"/>
      <c r="Q744" s="329"/>
      <c r="R744" s="329"/>
    </row>
    <row r="745" spans="11:18" ht="23.25" x14ac:dyDescent="0.2">
      <c r="K745" s="140"/>
      <c r="L745" s="224"/>
      <c r="M745" s="25"/>
      <c r="N745" s="130"/>
      <c r="O745" s="124"/>
      <c r="P745" s="223"/>
      <c r="Q745" s="329"/>
      <c r="R745" s="329"/>
    </row>
    <row r="746" spans="11:18" ht="23.25" x14ac:dyDescent="0.2">
      <c r="K746" s="140"/>
      <c r="L746" s="224"/>
      <c r="M746" s="73"/>
      <c r="N746" s="130"/>
      <c r="O746" s="124"/>
      <c r="P746" s="223"/>
      <c r="Q746" s="329"/>
      <c r="R746" s="329"/>
    </row>
    <row r="747" spans="11:18" ht="23.25" x14ac:dyDescent="0.2">
      <c r="K747" s="140"/>
      <c r="L747" s="224"/>
      <c r="M747" s="69"/>
      <c r="N747" s="130"/>
      <c r="O747" s="124"/>
      <c r="P747" s="223"/>
      <c r="Q747" s="329"/>
      <c r="R747" s="329"/>
    </row>
    <row r="748" spans="11:18" ht="23.25" x14ac:dyDescent="0.2">
      <c r="K748" s="140"/>
      <c r="L748" s="35"/>
      <c r="M748" s="25"/>
      <c r="N748" s="126"/>
      <c r="O748" s="124"/>
      <c r="P748" s="223"/>
      <c r="Q748" s="329"/>
      <c r="R748" s="329"/>
    </row>
    <row r="749" spans="11:18" ht="18" x14ac:dyDescent="0.2">
      <c r="K749" s="199"/>
      <c r="L749" s="83"/>
      <c r="M749" s="199"/>
      <c r="N749" s="200"/>
      <c r="O749" s="83"/>
      <c r="P749" s="194"/>
      <c r="Q749" s="329"/>
      <c r="R749" s="329"/>
    </row>
    <row r="750" spans="11:18" ht="23.25" x14ac:dyDescent="0.2">
      <c r="K750" s="226"/>
      <c r="L750" s="25"/>
      <c r="M750" s="45"/>
      <c r="N750" s="126"/>
      <c r="O750" s="124"/>
      <c r="P750" s="194"/>
      <c r="Q750" s="329"/>
      <c r="R750" s="329"/>
    </row>
    <row r="751" spans="11:18" ht="23.25" x14ac:dyDescent="0.2">
      <c r="K751" s="76"/>
      <c r="L751" s="25"/>
      <c r="M751" s="45"/>
      <c r="N751" s="126"/>
      <c r="O751" s="124"/>
      <c r="P751" s="194"/>
      <c r="Q751" s="329"/>
      <c r="R751" s="329"/>
    </row>
    <row r="752" spans="11:18" ht="18.75" x14ac:dyDescent="0.2">
      <c r="K752" s="76"/>
      <c r="L752" s="46"/>
      <c r="M752" s="111"/>
      <c r="N752" s="100"/>
      <c r="O752" s="66"/>
      <c r="P752" s="194"/>
      <c r="Q752" s="329"/>
      <c r="R752" s="329"/>
    </row>
    <row r="753" spans="11:18" ht="18.75" x14ac:dyDescent="0.2">
      <c r="K753" s="76"/>
      <c r="L753" s="46"/>
      <c r="M753" s="111"/>
      <c r="N753" s="100"/>
      <c r="O753" s="66"/>
      <c r="P753" s="194"/>
      <c r="Q753" s="329"/>
      <c r="R753" s="329"/>
    </row>
    <row r="754" spans="11:18" ht="18.75" x14ac:dyDescent="0.2">
      <c r="K754" s="76"/>
      <c r="L754" s="46"/>
      <c r="M754" s="111"/>
      <c r="N754" s="100"/>
      <c r="O754" s="66"/>
      <c r="P754" s="194"/>
      <c r="Q754" s="329"/>
      <c r="R754" s="329"/>
    </row>
    <row r="755" spans="11:18" ht="18" x14ac:dyDescent="0.2">
      <c r="K755" s="199"/>
      <c r="L755" s="83"/>
      <c r="M755" s="199"/>
      <c r="N755" s="200"/>
      <c r="O755" s="83"/>
      <c r="P755" s="194"/>
      <c r="Q755" s="329"/>
      <c r="R755" s="329"/>
    </row>
    <row r="756" spans="11:18" ht="23.25" x14ac:dyDescent="0.2">
      <c r="K756" s="76"/>
      <c r="L756" s="25"/>
      <c r="M756" s="27"/>
      <c r="N756" s="126"/>
      <c r="O756" s="124"/>
      <c r="P756" s="194"/>
      <c r="Q756" s="329"/>
      <c r="R756" s="329"/>
    </row>
    <row r="757" spans="11:18" ht="23.25" x14ac:dyDescent="0.2">
      <c r="K757" s="76"/>
      <c r="L757" s="73"/>
      <c r="M757" s="227"/>
      <c r="N757" s="130"/>
      <c r="O757" s="124"/>
      <c r="P757" s="194"/>
      <c r="Q757" s="329"/>
      <c r="R757" s="329"/>
    </row>
    <row r="758" spans="11:18" ht="23.25" x14ac:dyDescent="0.2">
      <c r="K758" s="76"/>
      <c r="L758" s="25"/>
      <c r="M758" s="27"/>
      <c r="N758" s="126"/>
      <c r="O758" s="124"/>
      <c r="P758" s="194"/>
      <c r="Q758" s="329"/>
      <c r="R758" s="329"/>
    </row>
    <row r="759" spans="11:18" ht="23.25" x14ac:dyDescent="0.2">
      <c r="K759" s="148"/>
      <c r="L759" s="73"/>
      <c r="M759" s="227"/>
      <c r="N759" s="144"/>
      <c r="O759" s="134"/>
      <c r="P759" s="217"/>
      <c r="Q759" s="329"/>
      <c r="R759" s="329"/>
    </row>
    <row r="760" spans="11:18" ht="23.25" x14ac:dyDescent="0.2">
      <c r="K760" s="140"/>
      <c r="L760" s="73"/>
      <c r="M760" s="25"/>
      <c r="N760" s="130"/>
      <c r="O760" s="124"/>
      <c r="P760" s="217"/>
      <c r="Q760" s="329"/>
      <c r="R760" s="329"/>
    </row>
    <row r="761" spans="11:18" ht="23.25" x14ac:dyDescent="0.2">
      <c r="K761" s="140"/>
      <c r="L761" s="73"/>
      <c r="M761" s="227"/>
      <c r="N761" s="130"/>
      <c r="O761" s="124"/>
      <c r="P761" s="217"/>
      <c r="Q761" s="329"/>
      <c r="R761" s="329"/>
    </row>
    <row r="762" spans="11:18" ht="23.25" x14ac:dyDescent="0.2">
      <c r="K762" s="140"/>
      <c r="L762" s="128"/>
      <c r="M762" s="177"/>
      <c r="N762" s="130"/>
      <c r="O762" s="124"/>
      <c r="P762" s="217"/>
      <c r="Q762" s="329"/>
      <c r="R762" s="329"/>
    </row>
    <row r="763" spans="11:18" ht="23.25" x14ac:dyDescent="0.2">
      <c r="K763" s="140"/>
      <c r="L763" s="128"/>
      <c r="M763" s="177"/>
      <c r="N763" s="130"/>
      <c r="O763" s="124"/>
      <c r="P763" s="217"/>
      <c r="Q763" s="329"/>
      <c r="R763" s="329"/>
    </row>
    <row r="764" spans="11:18" ht="23.25" x14ac:dyDescent="0.2">
      <c r="K764" s="140"/>
      <c r="L764" s="128"/>
      <c r="M764" s="177"/>
      <c r="N764" s="130"/>
      <c r="O764" s="124"/>
      <c r="P764" s="217"/>
      <c r="Q764" s="329"/>
      <c r="R764" s="329"/>
    </row>
    <row r="765" spans="11:18" ht="18" x14ac:dyDescent="0.2">
      <c r="K765" s="199"/>
      <c r="L765" s="83"/>
      <c r="M765" s="199"/>
      <c r="N765" s="200"/>
      <c r="O765" s="83"/>
      <c r="P765" s="194"/>
      <c r="Q765" s="329"/>
      <c r="R765" s="329"/>
    </row>
    <row r="766" spans="11:18" ht="21" x14ac:dyDescent="0.2">
      <c r="K766" s="76"/>
      <c r="L766" s="35"/>
      <c r="M766" s="25"/>
      <c r="N766" s="185"/>
      <c r="O766" s="125"/>
      <c r="P766" s="194"/>
      <c r="Q766" s="329"/>
      <c r="R766" s="329"/>
    </row>
    <row r="767" spans="11:18" ht="21" x14ac:dyDescent="0.2">
      <c r="K767" s="76"/>
      <c r="L767" s="35"/>
      <c r="M767" s="25"/>
      <c r="N767" s="185"/>
      <c r="O767" s="125"/>
      <c r="P767" s="194"/>
      <c r="Q767" s="329"/>
      <c r="R767" s="329"/>
    </row>
    <row r="768" spans="11:18" ht="21" x14ac:dyDescent="0.2">
      <c r="K768" s="76"/>
      <c r="L768" s="35"/>
      <c r="M768" s="25"/>
      <c r="N768" s="185"/>
      <c r="O768" s="125"/>
      <c r="P768" s="194"/>
      <c r="Q768" s="329"/>
      <c r="R768" s="329"/>
    </row>
    <row r="769" spans="11:18" ht="21" x14ac:dyDescent="0.2">
      <c r="K769" s="76"/>
      <c r="L769" s="35"/>
      <c r="M769" s="25"/>
      <c r="N769" s="185"/>
      <c r="O769" s="125"/>
      <c r="P769" s="194"/>
      <c r="Q769" s="329"/>
      <c r="R769" s="329"/>
    </row>
    <row r="770" spans="11:18" ht="21" x14ac:dyDescent="0.2">
      <c r="K770" s="76"/>
      <c r="L770" s="35"/>
      <c r="M770" s="25"/>
      <c r="N770" s="185"/>
      <c r="O770" s="125"/>
      <c r="P770" s="194"/>
      <c r="Q770" s="329"/>
      <c r="R770" s="329"/>
    </row>
    <row r="771" spans="11:18" ht="18.75" thickBot="1" x14ac:dyDescent="0.25">
      <c r="K771" s="76"/>
      <c r="L771" s="45"/>
      <c r="M771" s="111"/>
      <c r="N771" s="106"/>
      <c r="O771" s="96"/>
      <c r="P771" s="194"/>
      <c r="Q771" s="329"/>
      <c r="R771" s="329"/>
    </row>
    <row r="772" spans="11:18" ht="22.5" thickBot="1" x14ac:dyDescent="0.25">
      <c r="K772" s="205"/>
      <c r="L772" s="206"/>
      <c r="M772" s="205"/>
      <c r="N772" s="207"/>
      <c r="O772" s="206"/>
      <c r="P772" s="208"/>
      <c r="Q772" s="329"/>
      <c r="R772" s="329"/>
    </row>
    <row r="773" spans="11:18" ht="23.25" x14ac:dyDescent="0.2">
      <c r="K773" s="76"/>
      <c r="L773" s="47"/>
      <c r="M773" s="45"/>
      <c r="N773" s="126"/>
      <c r="O773" s="124"/>
      <c r="P773" s="194"/>
      <c r="Q773" s="329"/>
      <c r="R773" s="329"/>
    </row>
    <row r="774" spans="11:18" ht="23.25" x14ac:dyDescent="0.2">
      <c r="K774" s="76"/>
      <c r="L774" s="47"/>
      <c r="M774" s="45"/>
      <c r="N774" s="228"/>
      <c r="O774" s="229"/>
      <c r="P774" s="194"/>
      <c r="Q774" s="329"/>
      <c r="R774" s="329"/>
    </row>
    <row r="775" spans="11:18" ht="23.25" x14ac:dyDescent="0.2">
      <c r="K775" s="76"/>
      <c r="L775" s="47"/>
      <c r="M775" s="45"/>
      <c r="N775" s="126"/>
      <c r="O775" s="124"/>
      <c r="P775" s="194"/>
      <c r="Q775" s="329"/>
      <c r="R775" s="329"/>
    </row>
    <row r="776" spans="11:18" ht="23.25" x14ac:dyDescent="0.2">
      <c r="K776" s="76"/>
      <c r="L776" s="47"/>
      <c r="M776" s="45"/>
      <c r="N776" s="126"/>
      <c r="O776" s="124"/>
      <c r="P776" s="194"/>
      <c r="Q776" s="329"/>
      <c r="R776" s="329"/>
    </row>
    <row r="777" spans="11:18" ht="23.25" x14ac:dyDescent="0.2">
      <c r="K777" s="76"/>
      <c r="L777" s="47"/>
      <c r="M777" s="45"/>
      <c r="N777" s="130"/>
      <c r="O777" s="124"/>
      <c r="P777" s="194"/>
      <c r="Q777" s="329"/>
      <c r="R777" s="329"/>
    </row>
    <row r="778" spans="11:18" ht="21" x14ac:dyDescent="0.2">
      <c r="K778" s="76"/>
      <c r="L778" s="47"/>
      <c r="M778" s="45"/>
      <c r="N778" s="110"/>
      <c r="O778" s="66"/>
      <c r="P778" s="194"/>
      <c r="Q778" s="329"/>
      <c r="R778" s="329"/>
    </row>
    <row r="779" spans="11:18" ht="23.25" x14ac:dyDescent="0.2">
      <c r="K779" s="76"/>
      <c r="L779" s="47"/>
      <c r="M779" s="45"/>
      <c r="N779" s="130"/>
      <c r="O779" s="124"/>
      <c r="P779" s="194"/>
      <c r="Q779" s="329"/>
      <c r="R779" s="329"/>
    </row>
    <row r="780" spans="11:18" ht="23.25" x14ac:dyDescent="0.2">
      <c r="K780" s="76"/>
      <c r="L780" s="47"/>
      <c r="M780" s="45"/>
      <c r="N780" s="130"/>
      <c r="O780" s="124"/>
      <c r="P780" s="194"/>
      <c r="Q780" s="329"/>
      <c r="R780" s="329"/>
    </row>
    <row r="781" spans="11:18" ht="21" x14ac:dyDescent="0.2">
      <c r="K781" s="76"/>
      <c r="L781" s="47"/>
      <c r="M781" s="113"/>
      <c r="N781" s="90"/>
      <c r="O781" s="82"/>
      <c r="P781" s="194"/>
      <c r="Q781" s="329"/>
      <c r="R781" s="329"/>
    </row>
    <row r="782" spans="11:18" ht="21" x14ac:dyDescent="0.2">
      <c r="K782" s="76"/>
      <c r="L782" s="47"/>
      <c r="M782" s="111"/>
      <c r="N782" s="89"/>
      <c r="O782" s="82"/>
      <c r="P782" s="194"/>
      <c r="Q782" s="329"/>
      <c r="R782" s="329"/>
    </row>
    <row r="783" spans="11:18" ht="18" x14ac:dyDescent="0.2">
      <c r="K783" s="199"/>
      <c r="L783" s="83"/>
      <c r="M783" s="199"/>
      <c r="N783" s="200"/>
      <c r="O783" s="83"/>
      <c r="P783" s="194"/>
      <c r="Q783" s="329"/>
      <c r="R783" s="329"/>
    </row>
    <row r="784" spans="11:18" ht="23.25" x14ac:dyDescent="0.2">
      <c r="K784" s="76"/>
      <c r="L784" s="47"/>
      <c r="M784" s="47"/>
      <c r="N784" s="149"/>
      <c r="O784" s="138"/>
      <c r="P784" s="194"/>
      <c r="Q784" s="329"/>
      <c r="R784" s="329"/>
    </row>
    <row r="785" spans="11:18" ht="23.25" x14ac:dyDescent="0.2">
      <c r="K785" s="76"/>
      <c r="L785" s="219"/>
      <c r="M785" s="22"/>
      <c r="N785" s="126"/>
      <c r="O785" s="124"/>
      <c r="P785" s="83"/>
      <c r="Q785" s="329"/>
      <c r="R785" s="329"/>
    </row>
    <row r="786" spans="11:18" ht="23.25" x14ac:dyDescent="0.2">
      <c r="K786" s="77"/>
      <c r="L786" s="219"/>
      <c r="M786" s="219"/>
      <c r="N786" s="126"/>
      <c r="O786" s="124"/>
      <c r="P786" s="83"/>
      <c r="Q786" s="329"/>
      <c r="R786" s="329"/>
    </row>
    <row r="787" spans="11:18" ht="23.25" x14ac:dyDescent="0.2">
      <c r="K787" s="132"/>
      <c r="L787" s="230"/>
      <c r="M787" s="31"/>
      <c r="N787" s="144"/>
      <c r="O787" s="134"/>
      <c r="P787" s="194"/>
      <c r="Q787" s="329"/>
      <c r="R787" s="329"/>
    </row>
    <row r="788" spans="11:18" ht="23.25" x14ac:dyDescent="0.2">
      <c r="K788" s="137"/>
      <c r="L788" s="230"/>
      <c r="M788" s="204"/>
      <c r="N788" s="130"/>
      <c r="O788" s="124"/>
      <c r="P788" s="194"/>
      <c r="Q788" s="329"/>
      <c r="R788" s="329"/>
    </row>
    <row r="789" spans="11:18" ht="23.25" x14ac:dyDescent="0.2">
      <c r="K789" s="137"/>
      <c r="L789" s="230"/>
      <c r="M789" s="219"/>
      <c r="N789" s="130"/>
      <c r="O789" s="124"/>
      <c r="P789" s="194"/>
      <c r="Q789" s="329"/>
      <c r="R789" s="329"/>
    </row>
    <row r="790" spans="11:18" ht="23.25" x14ac:dyDescent="0.2">
      <c r="K790" s="137"/>
      <c r="L790" s="230"/>
      <c r="M790" s="219"/>
      <c r="N790" s="130"/>
      <c r="O790" s="124"/>
      <c r="P790" s="194"/>
      <c r="Q790" s="329"/>
      <c r="R790" s="329"/>
    </row>
    <row r="791" spans="11:18" ht="23.25" x14ac:dyDescent="0.2">
      <c r="K791" s="137"/>
      <c r="L791" s="230"/>
      <c r="M791" s="45"/>
      <c r="N791" s="130"/>
      <c r="O791" s="124"/>
      <c r="P791" s="194"/>
      <c r="Q791" s="329"/>
      <c r="R791" s="329"/>
    </row>
    <row r="792" spans="11:18" ht="23.25" x14ac:dyDescent="0.2">
      <c r="K792" s="137"/>
      <c r="L792" s="230"/>
      <c r="M792" s="219"/>
      <c r="N792" s="130"/>
      <c r="O792" s="124"/>
      <c r="P792" s="194"/>
      <c r="Q792" s="329"/>
      <c r="R792" s="329"/>
    </row>
    <row r="793" spans="11:18" ht="23.25" x14ac:dyDescent="0.2">
      <c r="K793" s="137"/>
      <c r="L793" s="230"/>
      <c r="M793" s="31"/>
      <c r="N793" s="130"/>
      <c r="O793" s="124"/>
      <c r="P793" s="194"/>
      <c r="Q793" s="329"/>
      <c r="R793" s="329"/>
    </row>
    <row r="794" spans="11:18" ht="23.25" x14ac:dyDescent="0.2">
      <c r="K794" s="137"/>
      <c r="L794" s="230"/>
      <c r="M794" s="22"/>
      <c r="N794" s="130"/>
      <c r="O794" s="124"/>
      <c r="P794" s="194"/>
      <c r="Q794" s="329"/>
      <c r="R794" s="329"/>
    </row>
    <row r="795" spans="11:18" ht="23.25" x14ac:dyDescent="0.2">
      <c r="K795" s="137"/>
      <c r="L795" s="230"/>
      <c r="M795" s="219"/>
      <c r="N795" s="130"/>
      <c r="O795" s="124"/>
      <c r="P795" s="194"/>
      <c r="Q795" s="329"/>
      <c r="R795" s="329"/>
    </row>
    <row r="796" spans="11:18" ht="23.25" x14ac:dyDescent="0.2">
      <c r="K796" s="137"/>
      <c r="L796" s="230"/>
      <c r="M796" s="219"/>
      <c r="N796" s="130"/>
      <c r="O796" s="124"/>
      <c r="P796" s="194"/>
      <c r="Q796" s="329"/>
      <c r="R796" s="329"/>
    </row>
    <row r="797" spans="11:18" ht="23.25" x14ac:dyDescent="0.2">
      <c r="K797" s="137"/>
      <c r="L797" s="230"/>
      <c r="M797" s="31"/>
      <c r="N797" s="130"/>
      <c r="O797" s="124"/>
      <c r="P797" s="194"/>
      <c r="Q797" s="329"/>
      <c r="R797" s="329"/>
    </row>
    <row r="798" spans="11:18" ht="18" x14ac:dyDescent="0.2">
      <c r="K798" s="199"/>
      <c r="L798" s="83"/>
      <c r="M798" s="199"/>
      <c r="N798" s="200"/>
      <c r="O798" s="83"/>
      <c r="P798" s="194"/>
      <c r="Q798" s="329"/>
      <c r="R798" s="329"/>
    </row>
    <row r="799" spans="11:18" ht="23.25" x14ac:dyDescent="0.2">
      <c r="K799" s="77"/>
      <c r="L799" s="47"/>
      <c r="M799" s="47"/>
      <c r="N799" s="130"/>
      <c r="O799" s="124"/>
      <c r="P799" s="194"/>
      <c r="Q799" s="329"/>
      <c r="R799" s="329"/>
    </row>
    <row r="800" spans="11:18" ht="23.25" x14ac:dyDescent="0.2">
      <c r="K800" s="77"/>
      <c r="L800" s="47"/>
      <c r="M800" s="47"/>
      <c r="N800" s="130"/>
      <c r="O800" s="124"/>
      <c r="P800" s="194"/>
      <c r="Q800" s="329"/>
      <c r="R800" s="329"/>
    </row>
    <row r="801" spans="11:18" ht="23.25" x14ac:dyDescent="0.2">
      <c r="K801" s="77"/>
      <c r="L801" s="47"/>
      <c r="M801" s="47"/>
      <c r="N801" s="130"/>
      <c r="O801" s="124"/>
      <c r="P801" s="194"/>
      <c r="Q801" s="329"/>
      <c r="R801" s="329"/>
    </row>
    <row r="802" spans="11:18" ht="23.25" x14ac:dyDescent="0.2">
      <c r="K802" s="77"/>
      <c r="L802" s="47"/>
      <c r="M802" s="47"/>
      <c r="N802" s="130"/>
      <c r="O802" s="124"/>
      <c r="P802" s="194"/>
      <c r="Q802" s="329"/>
      <c r="R802" s="329"/>
    </row>
    <row r="803" spans="11:18" ht="23.25" x14ac:dyDescent="0.2">
      <c r="K803" s="77"/>
      <c r="L803" s="47"/>
      <c r="M803" s="47"/>
      <c r="N803" s="130"/>
      <c r="O803" s="124"/>
      <c r="P803" s="194"/>
      <c r="Q803" s="329"/>
      <c r="R803" s="329"/>
    </row>
    <row r="804" spans="11:18" ht="23.25" x14ac:dyDescent="0.2">
      <c r="K804" s="137"/>
      <c r="L804" s="127"/>
      <c r="M804" s="127"/>
      <c r="N804" s="130"/>
      <c r="O804" s="124"/>
      <c r="P804" s="83"/>
      <c r="Q804" s="329"/>
      <c r="R804" s="329"/>
    </row>
    <row r="805" spans="11:18" ht="23.25" x14ac:dyDescent="0.2">
      <c r="K805" s="137"/>
      <c r="L805" s="127"/>
      <c r="M805" s="127"/>
      <c r="N805" s="130"/>
      <c r="O805" s="124"/>
      <c r="P805" s="83"/>
      <c r="Q805" s="329"/>
      <c r="R805" s="329"/>
    </row>
    <row r="806" spans="11:18" ht="24" thickBot="1" x14ac:dyDescent="0.25">
      <c r="K806" s="137"/>
      <c r="L806" s="127"/>
      <c r="M806" s="127"/>
      <c r="N806" s="130"/>
      <c r="O806" s="124"/>
      <c r="P806" s="83"/>
      <c r="Q806" s="329"/>
      <c r="R806" s="329"/>
    </row>
    <row r="807" spans="11:18" ht="22.5" thickBot="1" x14ac:dyDescent="0.25">
      <c r="K807" s="205"/>
      <c r="L807" s="206"/>
      <c r="M807" s="205"/>
      <c r="N807" s="207"/>
      <c r="O807" s="206"/>
      <c r="P807" s="208"/>
      <c r="Q807" s="329"/>
      <c r="R807" s="329"/>
    </row>
    <row r="808" spans="11:18" ht="20.25" x14ac:dyDescent="0.3">
      <c r="K808" s="77"/>
      <c r="L808" s="69"/>
      <c r="M808" s="35"/>
      <c r="N808" s="195"/>
      <c r="O808" s="196"/>
      <c r="P808" s="231"/>
      <c r="Q808" s="329"/>
      <c r="R808" s="329"/>
    </row>
    <row r="809" spans="11:18" ht="23.25" x14ac:dyDescent="0.2">
      <c r="K809" s="77"/>
      <c r="L809" s="69"/>
      <c r="M809" s="25"/>
      <c r="N809" s="126"/>
      <c r="O809" s="124"/>
      <c r="P809" s="231"/>
      <c r="Q809" s="329"/>
      <c r="R809" s="329"/>
    </row>
    <row r="810" spans="11:18" ht="23.25" x14ac:dyDescent="0.2">
      <c r="K810" s="77"/>
      <c r="L810" s="69"/>
      <c r="M810" s="25"/>
      <c r="N810" s="130"/>
      <c r="O810" s="124"/>
      <c r="P810" s="231"/>
      <c r="Q810" s="329"/>
      <c r="R810" s="329"/>
    </row>
    <row r="811" spans="11:18" ht="23.25" x14ac:dyDescent="0.2">
      <c r="K811" s="77"/>
      <c r="L811" s="69"/>
      <c r="M811" s="25"/>
      <c r="N811" s="130"/>
      <c r="O811" s="124"/>
      <c r="P811" s="231"/>
      <c r="Q811" s="329"/>
      <c r="R811" s="329"/>
    </row>
    <row r="812" spans="11:18" ht="23.25" x14ac:dyDescent="0.2">
      <c r="K812" s="77"/>
      <c r="L812" s="69"/>
      <c r="M812" s="25"/>
      <c r="N812" s="130"/>
      <c r="O812" s="124"/>
      <c r="P812" s="231"/>
      <c r="Q812" s="329"/>
      <c r="R812" s="329"/>
    </row>
    <row r="813" spans="11:18" ht="23.25" x14ac:dyDescent="0.2">
      <c r="K813" s="77"/>
      <c r="L813" s="69"/>
      <c r="M813" s="45"/>
      <c r="N813" s="130"/>
      <c r="O813" s="124"/>
      <c r="P813" s="231"/>
      <c r="Q813" s="329"/>
      <c r="R813" s="329"/>
    </row>
    <row r="814" spans="11:18" ht="23.25" x14ac:dyDescent="0.2">
      <c r="K814" s="77"/>
      <c r="L814" s="69"/>
      <c r="M814" s="25"/>
      <c r="N814" s="130"/>
      <c r="O814" s="124"/>
      <c r="P814" s="231"/>
      <c r="Q814" s="329"/>
      <c r="R814" s="329"/>
    </row>
    <row r="815" spans="11:18" ht="23.25" x14ac:dyDescent="0.2">
      <c r="K815" s="77"/>
      <c r="L815" s="69"/>
      <c r="M815" s="25"/>
      <c r="N815" s="130"/>
      <c r="O815" s="124"/>
      <c r="P815" s="231"/>
      <c r="Q815" s="329"/>
      <c r="R815" s="329"/>
    </row>
    <row r="816" spans="11:18" ht="23.25" x14ac:dyDescent="0.2">
      <c r="K816" s="77"/>
      <c r="L816" s="69"/>
      <c r="M816" s="25"/>
      <c r="N816" s="130"/>
      <c r="O816" s="124"/>
      <c r="P816" s="231"/>
      <c r="Q816" s="329"/>
      <c r="R816" s="329"/>
    </row>
    <row r="817" spans="11:18" ht="23.25" x14ac:dyDescent="0.2">
      <c r="K817" s="77"/>
      <c r="L817" s="69"/>
      <c r="M817" s="74"/>
      <c r="N817" s="130"/>
      <c r="O817" s="124"/>
      <c r="P817" s="231"/>
      <c r="Q817" s="329"/>
      <c r="R817" s="329"/>
    </row>
    <row r="818" spans="11:18" ht="23.25" x14ac:dyDescent="0.2">
      <c r="K818" s="77"/>
      <c r="L818" s="69"/>
      <c r="M818" s="25"/>
      <c r="N818" s="130"/>
      <c r="O818" s="124"/>
      <c r="P818" s="231"/>
      <c r="Q818" s="329"/>
      <c r="R818" s="329"/>
    </row>
    <row r="819" spans="11:18" ht="23.25" x14ac:dyDescent="0.2">
      <c r="K819" s="77"/>
      <c r="L819" s="69"/>
      <c r="M819" s="25"/>
      <c r="N819" s="130"/>
      <c r="O819" s="124"/>
      <c r="P819" s="231"/>
      <c r="Q819" s="329"/>
      <c r="R819" s="329"/>
    </row>
    <row r="820" spans="11:18" ht="23.25" x14ac:dyDescent="0.2">
      <c r="K820" s="77"/>
      <c r="L820" s="69"/>
      <c r="M820" s="25"/>
      <c r="N820" s="130"/>
      <c r="O820" s="124"/>
      <c r="P820" s="231"/>
      <c r="Q820" s="329"/>
      <c r="R820" s="329"/>
    </row>
    <row r="821" spans="11:18" ht="23.25" x14ac:dyDescent="0.2">
      <c r="K821" s="77"/>
      <c r="L821" s="69"/>
      <c r="M821" s="25"/>
      <c r="N821" s="130"/>
      <c r="O821" s="124"/>
      <c r="P821" s="231"/>
      <c r="Q821" s="329"/>
      <c r="R821" s="329"/>
    </row>
    <row r="822" spans="11:18" ht="23.25" x14ac:dyDescent="0.2">
      <c r="K822" s="77"/>
      <c r="L822" s="69"/>
      <c r="M822" s="25"/>
      <c r="N822" s="130"/>
      <c r="O822" s="124"/>
      <c r="P822" s="231"/>
      <c r="Q822" s="329"/>
      <c r="R822" s="329"/>
    </row>
    <row r="823" spans="11:18" ht="23.25" x14ac:dyDescent="0.2">
      <c r="K823" s="77"/>
      <c r="L823" s="69"/>
      <c r="M823" s="25"/>
      <c r="N823" s="130"/>
      <c r="O823" s="124"/>
      <c r="P823" s="231"/>
      <c r="Q823" s="329"/>
      <c r="R823" s="329"/>
    </row>
    <row r="824" spans="11:18" ht="23.25" x14ac:dyDescent="0.2">
      <c r="K824" s="77"/>
      <c r="L824" s="69"/>
      <c r="M824" s="25"/>
      <c r="N824" s="130"/>
      <c r="O824" s="124"/>
      <c r="P824" s="231"/>
      <c r="Q824" s="329"/>
      <c r="R824" s="329"/>
    </row>
    <row r="825" spans="11:18" ht="23.25" x14ac:dyDescent="0.2">
      <c r="K825" s="77"/>
      <c r="L825" s="69"/>
      <c r="M825" s="25"/>
      <c r="N825" s="130"/>
      <c r="O825" s="124"/>
      <c r="P825" s="231"/>
      <c r="Q825" s="329"/>
      <c r="R825" s="329"/>
    </row>
    <row r="826" spans="11:18" ht="23.25" x14ac:dyDescent="0.2">
      <c r="K826" s="77"/>
      <c r="L826" s="69"/>
      <c r="M826" s="25"/>
      <c r="N826" s="130"/>
      <c r="O826" s="124"/>
      <c r="P826" s="231"/>
      <c r="Q826" s="329"/>
      <c r="R826" s="329"/>
    </row>
    <row r="827" spans="11:18" ht="23.25" x14ac:dyDescent="0.2">
      <c r="K827" s="77"/>
      <c r="L827" s="69"/>
      <c r="M827" s="25"/>
      <c r="N827" s="130"/>
      <c r="O827" s="124"/>
      <c r="P827" s="231"/>
      <c r="Q827" s="329"/>
      <c r="R827" s="329"/>
    </row>
    <row r="828" spans="11:18" ht="23.25" x14ac:dyDescent="0.2">
      <c r="K828" s="77"/>
      <c r="L828" s="69"/>
      <c r="M828" s="25"/>
      <c r="N828" s="130"/>
      <c r="O828" s="124"/>
      <c r="P828" s="231"/>
      <c r="Q828" s="329"/>
      <c r="R828" s="329"/>
    </row>
    <row r="829" spans="11:18" ht="23.25" x14ac:dyDescent="0.2">
      <c r="K829" s="77"/>
      <c r="L829" s="69"/>
      <c r="M829" s="25"/>
      <c r="N829" s="130"/>
      <c r="O829" s="124"/>
      <c r="P829" s="231"/>
      <c r="Q829" s="329"/>
      <c r="R829" s="329"/>
    </row>
    <row r="830" spans="11:18" ht="23.25" x14ac:dyDescent="0.2">
      <c r="K830" s="77"/>
      <c r="L830" s="69"/>
      <c r="M830" s="25"/>
      <c r="N830" s="130"/>
      <c r="O830" s="124"/>
      <c r="P830" s="231"/>
      <c r="Q830" s="329"/>
      <c r="R830" s="329"/>
    </row>
    <row r="831" spans="11:18" ht="23.25" x14ac:dyDescent="0.2">
      <c r="K831" s="77"/>
      <c r="L831" s="69"/>
      <c r="M831" s="25"/>
      <c r="N831" s="130"/>
      <c r="O831" s="124"/>
      <c r="P831" s="231"/>
      <c r="Q831" s="329"/>
      <c r="R831" s="329"/>
    </row>
    <row r="832" spans="11:18" ht="23.25" x14ac:dyDescent="0.2">
      <c r="K832" s="77"/>
      <c r="L832" s="69"/>
      <c r="M832" s="25"/>
      <c r="N832" s="130"/>
      <c r="O832" s="124"/>
      <c r="P832" s="231"/>
      <c r="Q832" s="329"/>
      <c r="R832" s="329"/>
    </row>
    <row r="833" spans="11:18" ht="23.25" x14ac:dyDescent="0.2">
      <c r="K833" s="77"/>
      <c r="L833" s="69"/>
      <c r="M833" s="25"/>
      <c r="N833" s="130"/>
      <c r="O833" s="124"/>
      <c r="P833" s="231"/>
      <c r="Q833" s="329"/>
      <c r="R833" s="329"/>
    </row>
    <row r="834" spans="11:18" ht="23.25" x14ac:dyDescent="0.2">
      <c r="K834" s="77"/>
      <c r="L834" s="69"/>
      <c r="M834" s="25"/>
      <c r="N834" s="130"/>
      <c r="O834" s="124"/>
      <c r="P834" s="231"/>
      <c r="Q834" s="329"/>
      <c r="R834" s="329"/>
    </row>
    <row r="835" spans="11:18" ht="23.25" x14ac:dyDescent="0.2">
      <c r="K835" s="77"/>
      <c r="L835" s="69"/>
      <c r="M835" s="25"/>
      <c r="N835" s="130"/>
      <c r="O835" s="124"/>
      <c r="P835" s="231"/>
      <c r="Q835" s="329"/>
      <c r="R835" s="329"/>
    </row>
    <row r="836" spans="11:18" ht="23.25" x14ac:dyDescent="0.2">
      <c r="K836" s="77"/>
      <c r="L836" s="69"/>
      <c r="M836" s="25"/>
      <c r="N836" s="130"/>
      <c r="O836" s="124"/>
      <c r="P836" s="231"/>
      <c r="Q836" s="329"/>
      <c r="R836" s="329"/>
    </row>
    <row r="837" spans="11:18" ht="23.25" x14ac:dyDescent="0.2">
      <c r="K837" s="77"/>
      <c r="L837" s="69"/>
      <c r="M837" s="25"/>
      <c r="N837" s="130"/>
      <c r="O837" s="124"/>
      <c r="P837" s="231"/>
      <c r="Q837" s="329"/>
      <c r="R837" s="329"/>
    </row>
    <row r="838" spans="11:18" ht="23.25" x14ac:dyDescent="0.2">
      <c r="K838" s="77"/>
      <c r="L838" s="69"/>
      <c r="M838" s="45"/>
      <c r="N838" s="130"/>
      <c r="O838" s="124"/>
      <c r="P838" s="231"/>
      <c r="Q838" s="329"/>
      <c r="R838" s="329"/>
    </row>
    <row r="839" spans="11:18" ht="23.25" x14ac:dyDescent="0.2">
      <c r="K839" s="77"/>
      <c r="L839" s="69"/>
      <c r="M839" s="25"/>
      <c r="N839" s="130"/>
      <c r="O839" s="124"/>
      <c r="P839" s="231"/>
      <c r="Q839" s="329"/>
      <c r="R839" s="329"/>
    </row>
    <row r="840" spans="11:18" ht="23.25" x14ac:dyDescent="0.2">
      <c r="K840" s="77"/>
      <c r="L840" s="69"/>
      <c r="M840" s="25"/>
      <c r="N840" s="130"/>
      <c r="O840" s="124"/>
      <c r="P840" s="231"/>
      <c r="Q840" s="329"/>
      <c r="R840" s="329"/>
    </row>
    <row r="841" spans="11:18" ht="23.25" x14ac:dyDescent="0.2">
      <c r="K841" s="77"/>
      <c r="L841" s="69"/>
      <c r="M841" s="25"/>
      <c r="N841" s="130"/>
      <c r="O841" s="124"/>
      <c r="P841" s="231"/>
      <c r="Q841" s="329"/>
      <c r="R841" s="329"/>
    </row>
    <row r="842" spans="11:18" ht="23.25" x14ac:dyDescent="0.2">
      <c r="K842" s="77"/>
      <c r="L842" s="69"/>
      <c r="M842" s="25"/>
      <c r="N842" s="130"/>
      <c r="O842" s="124"/>
      <c r="P842" s="231"/>
      <c r="Q842" s="329"/>
      <c r="R842" s="329"/>
    </row>
    <row r="843" spans="11:18" ht="23.25" x14ac:dyDescent="0.2">
      <c r="K843" s="77"/>
      <c r="L843" s="69"/>
      <c r="M843" s="25"/>
      <c r="N843" s="130"/>
      <c r="O843" s="124"/>
      <c r="P843" s="231"/>
      <c r="Q843" s="329"/>
      <c r="R843" s="329"/>
    </row>
    <row r="844" spans="11:18" ht="23.25" x14ac:dyDescent="0.2">
      <c r="K844" s="77"/>
      <c r="L844" s="69"/>
      <c r="M844" s="25"/>
      <c r="N844" s="130"/>
      <c r="O844" s="124"/>
      <c r="P844" s="231"/>
      <c r="Q844" s="329"/>
      <c r="R844" s="329"/>
    </row>
    <row r="845" spans="11:18" ht="23.25" x14ac:dyDescent="0.2">
      <c r="K845" s="77"/>
      <c r="L845" s="69"/>
      <c r="M845" s="25"/>
      <c r="N845" s="130"/>
      <c r="O845" s="124"/>
      <c r="P845" s="231"/>
      <c r="Q845" s="329"/>
      <c r="R845" s="329"/>
    </row>
    <row r="846" spans="11:18" ht="23.25" x14ac:dyDescent="0.2">
      <c r="K846" s="77"/>
      <c r="L846" s="69"/>
      <c r="M846" s="74"/>
      <c r="N846" s="130"/>
      <c r="O846" s="124"/>
      <c r="P846" s="231"/>
      <c r="Q846" s="329"/>
      <c r="R846" s="329"/>
    </row>
    <row r="847" spans="11:18" ht="23.25" x14ac:dyDescent="0.2">
      <c r="K847" s="77"/>
      <c r="L847" s="69"/>
      <c r="M847" s="25"/>
      <c r="N847" s="126"/>
      <c r="O847" s="124"/>
      <c r="P847" s="231"/>
      <c r="Q847" s="329"/>
      <c r="R847" s="329"/>
    </row>
    <row r="848" spans="11:18" ht="23.25" x14ac:dyDescent="0.2">
      <c r="K848" s="77"/>
      <c r="L848" s="69"/>
      <c r="M848" s="25"/>
      <c r="N848" s="126"/>
      <c r="O848" s="124"/>
      <c r="P848" s="231"/>
      <c r="Q848" s="329"/>
      <c r="R848" s="329"/>
    </row>
    <row r="849" spans="11:18" ht="23.25" x14ac:dyDescent="0.2">
      <c r="K849" s="77"/>
      <c r="L849" s="69"/>
      <c r="M849" s="25"/>
      <c r="N849" s="130"/>
      <c r="O849" s="124"/>
      <c r="P849" s="231"/>
      <c r="Q849" s="329"/>
      <c r="R849" s="329"/>
    </row>
    <row r="850" spans="11:18" ht="23.25" x14ac:dyDescent="0.2">
      <c r="K850" s="131"/>
      <c r="L850" s="69"/>
      <c r="M850" s="25"/>
      <c r="N850" s="130"/>
      <c r="O850" s="124"/>
      <c r="P850" s="231"/>
      <c r="Q850" s="329"/>
      <c r="R850" s="329"/>
    </row>
    <row r="851" spans="11:18" ht="23.25" x14ac:dyDescent="0.2">
      <c r="K851" s="131"/>
      <c r="L851" s="69"/>
      <c r="M851" s="25"/>
      <c r="N851" s="130"/>
      <c r="O851" s="124"/>
      <c r="P851" s="231"/>
      <c r="Q851" s="329"/>
      <c r="R851" s="329"/>
    </row>
    <row r="852" spans="11:18" ht="23.25" x14ac:dyDescent="0.2">
      <c r="K852" s="131"/>
      <c r="L852" s="69"/>
      <c r="M852" s="25"/>
      <c r="N852" s="130"/>
      <c r="O852" s="124"/>
      <c r="P852" s="231"/>
      <c r="Q852" s="329"/>
      <c r="R852" s="329"/>
    </row>
    <row r="853" spans="11:18" ht="23.25" x14ac:dyDescent="0.2">
      <c r="K853" s="131"/>
      <c r="L853" s="69"/>
      <c r="M853" s="25"/>
      <c r="N853" s="130"/>
      <c r="O853" s="124"/>
      <c r="P853" s="231"/>
      <c r="Q853" s="329"/>
      <c r="R853" s="329"/>
    </row>
    <row r="854" spans="11:18" ht="23.25" x14ac:dyDescent="0.2">
      <c r="K854" s="131"/>
      <c r="L854" s="69"/>
      <c r="M854" s="25"/>
      <c r="N854" s="130"/>
      <c r="O854" s="124"/>
      <c r="P854" s="231"/>
      <c r="Q854" s="329"/>
      <c r="R854" s="329"/>
    </row>
    <row r="855" spans="11:18" ht="23.25" x14ac:dyDescent="0.2">
      <c r="K855" s="131"/>
      <c r="L855" s="69"/>
      <c r="M855" s="25"/>
      <c r="N855" s="130"/>
      <c r="O855" s="124"/>
      <c r="P855" s="231"/>
      <c r="Q855" s="329"/>
      <c r="R855" s="329"/>
    </row>
    <row r="856" spans="11:18" ht="23.25" x14ac:dyDescent="0.2">
      <c r="K856" s="131"/>
      <c r="L856" s="69"/>
      <c r="M856" s="25"/>
      <c r="N856" s="130"/>
      <c r="O856" s="124"/>
      <c r="P856" s="231"/>
      <c r="Q856" s="329"/>
      <c r="R856" s="329"/>
    </row>
    <row r="857" spans="11:18" ht="23.25" x14ac:dyDescent="0.2">
      <c r="K857" s="131"/>
      <c r="L857" s="69"/>
      <c r="M857" s="25"/>
      <c r="N857" s="130"/>
      <c r="O857" s="124"/>
      <c r="P857" s="231"/>
      <c r="Q857" s="329"/>
      <c r="R857" s="329"/>
    </row>
    <row r="858" spans="11:18" ht="23.25" x14ac:dyDescent="0.2">
      <c r="K858" s="131"/>
      <c r="L858" s="69"/>
      <c r="M858" s="25"/>
      <c r="N858" s="130"/>
      <c r="O858" s="124"/>
      <c r="P858" s="231"/>
      <c r="Q858" s="329"/>
      <c r="R858" s="329"/>
    </row>
    <row r="859" spans="11:18" ht="23.25" x14ac:dyDescent="0.2">
      <c r="K859" s="131"/>
      <c r="L859" s="69"/>
      <c r="M859" s="25"/>
      <c r="N859" s="130"/>
      <c r="O859" s="124"/>
      <c r="P859" s="231"/>
      <c r="Q859" s="329"/>
      <c r="R859" s="329"/>
    </row>
    <row r="860" spans="11:18" ht="23.25" x14ac:dyDescent="0.2">
      <c r="K860" s="131"/>
      <c r="L860" s="69"/>
      <c r="M860" s="25"/>
      <c r="N860" s="130"/>
      <c r="O860" s="124"/>
      <c r="P860" s="231"/>
      <c r="Q860" s="329"/>
      <c r="R860" s="329"/>
    </row>
    <row r="861" spans="11:18" ht="23.25" x14ac:dyDescent="0.2">
      <c r="K861" s="75"/>
      <c r="L861" s="69"/>
      <c r="M861" s="25"/>
      <c r="N861" s="130"/>
      <c r="O861" s="124"/>
      <c r="P861" s="231"/>
      <c r="Q861" s="329"/>
      <c r="R861" s="329"/>
    </row>
    <row r="862" spans="11:18" ht="23.25" x14ac:dyDescent="0.2">
      <c r="K862" s="77"/>
      <c r="L862" s="69"/>
      <c r="M862" s="25"/>
      <c r="N862" s="130"/>
      <c r="O862" s="124"/>
      <c r="P862" s="231"/>
      <c r="Q862" s="329"/>
      <c r="R862" s="329"/>
    </row>
    <row r="863" spans="11:18" ht="23.25" x14ac:dyDescent="0.2">
      <c r="K863" s="77"/>
      <c r="L863" s="69"/>
      <c r="M863" s="25"/>
      <c r="N863" s="150"/>
      <c r="O863" s="124"/>
      <c r="P863" s="231"/>
      <c r="Q863" s="329"/>
      <c r="R863" s="329"/>
    </row>
    <row r="864" spans="11:18" ht="23.25" x14ac:dyDescent="0.2">
      <c r="K864" s="77"/>
      <c r="L864" s="69"/>
      <c r="M864" s="25"/>
      <c r="N864" s="130"/>
      <c r="O864" s="124"/>
      <c r="P864" s="231"/>
      <c r="Q864" s="329"/>
      <c r="R864" s="329"/>
    </row>
    <row r="865" spans="11:18" ht="23.25" x14ac:dyDescent="0.2">
      <c r="K865" s="77"/>
      <c r="L865" s="69"/>
      <c r="M865" s="25"/>
      <c r="N865" s="130"/>
      <c r="O865" s="124"/>
      <c r="P865" s="231"/>
      <c r="Q865" s="329"/>
      <c r="R865" s="329"/>
    </row>
    <row r="866" spans="11:18" ht="23.25" x14ac:dyDescent="0.2">
      <c r="K866" s="77"/>
      <c r="L866" s="69"/>
      <c r="M866" s="25"/>
      <c r="N866" s="130"/>
      <c r="O866" s="124"/>
      <c r="P866" s="231"/>
      <c r="Q866" s="329"/>
      <c r="R866" s="329"/>
    </row>
    <row r="867" spans="11:18" ht="23.25" x14ac:dyDescent="0.2">
      <c r="K867" s="75"/>
      <c r="L867" s="69"/>
      <c r="M867" s="25"/>
      <c r="N867" s="130"/>
      <c r="O867" s="124"/>
      <c r="P867" s="231"/>
      <c r="Q867" s="329"/>
      <c r="R867" s="329"/>
    </row>
    <row r="868" spans="11:18" ht="23.25" x14ac:dyDescent="0.2">
      <c r="K868" s="75"/>
      <c r="L868" s="69"/>
      <c r="M868" s="25"/>
      <c r="N868" s="130"/>
      <c r="O868" s="124"/>
      <c r="P868" s="231"/>
      <c r="Q868" s="329"/>
      <c r="R868" s="329"/>
    </row>
    <row r="869" spans="11:18" ht="23.25" x14ac:dyDescent="0.2">
      <c r="K869" s="75"/>
      <c r="L869" s="69"/>
      <c r="M869" s="25"/>
      <c r="N869" s="130"/>
      <c r="O869" s="124"/>
      <c r="P869" s="231"/>
      <c r="Q869" s="329"/>
      <c r="R869" s="329"/>
    </row>
    <row r="870" spans="11:18" ht="23.25" x14ac:dyDescent="0.2">
      <c r="K870" s="75"/>
      <c r="L870" s="69"/>
      <c r="M870" s="25"/>
      <c r="N870" s="130"/>
      <c r="O870" s="211"/>
      <c r="P870" s="232"/>
      <c r="Q870" s="329"/>
      <c r="R870" s="329"/>
    </row>
    <row r="871" spans="11:18" ht="23.25" x14ac:dyDescent="0.2">
      <c r="K871" s="75"/>
      <c r="L871" s="69"/>
      <c r="M871" s="25"/>
      <c r="N871" s="130"/>
      <c r="O871" s="124"/>
      <c r="P871" s="232"/>
      <c r="Q871" s="329"/>
      <c r="R871" s="329"/>
    </row>
    <row r="872" spans="11:18" ht="23.25" x14ac:dyDescent="0.2">
      <c r="K872" s="75"/>
      <c r="L872" s="221"/>
      <c r="M872" s="128"/>
      <c r="N872" s="130"/>
      <c r="O872" s="124"/>
      <c r="P872" s="232"/>
      <c r="Q872" s="329"/>
      <c r="R872" s="329"/>
    </row>
    <row r="873" spans="11:18" ht="23.25" x14ac:dyDescent="0.2">
      <c r="K873" s="77"/>
      <c r="L873" s="45"/>
      <c r="M873" s="111"/>
      <c r="N873" s="92"/>
      <c r="O873" s="95"/>
      <c r="P873" s="231"/>
      <c r="Q873" s="329"/>
      <c r="R873" s="329"/>
    </row>
    <row r="874" spans="11:18" x14ac:dyDescent="0.2">
      <c r="K874" s="233"/>
      <c r="L874" s="232"/>
      <c r="M874" s="233"/>
      <c r="N874" s="234"/>
      <c r="O874" s="232"/>
      <c r="P874" s="231"/>
      <c r="Q874" s="329"/>
      <c r="R874" s="329"/>
    </row>
    <row r="875" spans="11:18" ht="23.25" x14ac:dyDescent="0.2">
      <c r="K875" s="77"/>
      <c r="L875" s="25"/>
      <c r="M875" s="25"/>
      <c r="N875" s="130"/>
      <c r="O875" s="124"/>
      <c r="P875" s="231"/>
      <c r="Q875" s="329"/>
      <c r="R875" s="329"/>
    </row>
    <row r="876" spans="11:18" ht="23.25" x14ac:dyDescent="0.2">
      <c r="K876" s="77"/>
      <c r="L876" s="25"/>
      <c r="M876" s="25"/>
      <c r="N876" s="130"/>
      <c r="O876" s="124"/>
      <c r="P876" s="231"/>
      <c r="Q876" s="329"/>
      <c r="R876" s="329"/>
    </row>
    <row r="877" spans="11:18" ht="23.25" x14ac:dyDescent="0.2">
      <c r="K877" s="77"/>
      <c r="L877" s="25"/>
      <c r="M877" s="25"/>
      <c r="N877" s="130"/>
      <c r="O877" s="124"/>
      <c r="P877" s="231"/>
      <c r="Q877" s="329"/>
      <c r="R877" s="329"/>
    </row>
    <row r="878" spans="11:18" ht="23.25" x14ac:dyDescent="0.2">
      <c r="K878" s="77"/>
      <c r="L878" s="25"/>
      <c r="M878" s="74"/>
      <c r="N878" s="130"/>
      <c r="O878" s="124"/>
      <c r="P878" s="231"/>
      <c r="Q878" s="329"/>
      <c r="R878" s="329"/>
    </row>
    <row r="879" spans="11:18" ht="23.25" x14ac:dyDescent="0.2">
      <c r="K879" s="77"/>
      <c r="L879" s="25"/>
      <c r="M879" s="74"/>
      <c r="N879" s="130"/>
      <c r="O879" s="124"/>
      <c r="P879" s="231"/>
      <c r="Q879" s="329"/>
      <c r="R879" s="329"/>
    </row>
    <row r="880" spans="11:18" ht="23.25" x14ac:dyDescent="0.2">
      <c r="K880" s="77"/>
      <c r="L880" s="25"/>
      <c r="M880" s="25"/>
      <c r="N880" s="130"/>
      <c r="O880" s="124"/>
      <c r="P880" s="231"/>
      <c r="Q880" s="329"/>
      <c r="R880" s="329"/>
    </row>
    <row r="881" spans="11:18" ht="23.25" x14ac:dyDescent="0.2">
      <c r="K881" s="77"/>
      <c r="L881" s="25"/>
      <c r="M881" s="25"/>
      <c r="N881" s="130"/>
      <c r="O881" s="124"/>
      <c r="P881" s="231"/>
      <c r="Q881" s="329"/>
      <c r="R881" s="329"/>
    </row>
    <row r="882" spans="11:18" ht="23.25" x14ac:dyDescent="0.2">
      <c r="K882" s="77"/>
      <c r="L882" s="25"/>
      <c r="M882" s="25"/>
      <c r="N882" s="130"/>
      <c r="O882" s="124"/>
      <c r="P882" s="231"/>
      <c r="Q882" s="329"/>
      <c r="R882" s="329"/>
    </row>
    <row r="883" spans="11:18" ht="23.25" x14ac:dyDescent="0.2">
      <c r="K883" s="77"/>
      <c r="L883" s="25"/>
      <c r="M883" s="25"/>
      <c r="N883" s="130"/>
      <c r="O883" s="124"/>
      <c r="P883" s="231"/>
      <c r="Q883" s="329"/>
      <c r="R883" s="329"/>
    </row>
    <row r="884" spans="11:18" ht="23.25" x14ac:dyDescent="0.2">
      <c r="K884" s="77"/>
      <c r="L884" s="25"/>
      <c r="M884" s="25"/>
      <c r="N884" s="130"/>
      <c r="O884" s="124"/>
      <c r="P884" s="231"/>
      <c r="Q884" s="329"/>
      <c r="R884" s="329"/>
    </row>
    <row r="885" spans="11:18" ht="23.25" x14ac:dyDescent="0.2">
      <c r="K885" s="77"/>
      <c r="L885" s="25"/>
      <c r="M885" s="25"/>
      <c r="N885" s="130"/>
      <c r="O885" s="124"/>
      <c r="P885" s="231"/>
      <c r="Q885" s="329"/>
      <c r="R885" s="329"/>
    </row>
    <row r="886" spans="11:18" ht="23.25" x14ac:dyDescent="0.2">
      <c r="K886" s="77"/>
      <c r="L886" s="25"/>
      <c r="M886" s="25"/>
      <c r="N886" s="130"/>
      <c r="O886" s="124"/>
      <c r="P886" s="231"/>
      <c r="Q886" s="329"/>
      <c r="R886" s="329"/>
    </row>
    <row r="887" spans="11:18" ht="23.25" x14ac:dyDescent="0.2">
      <c r="K887" s="77"/>
      <c r="L887" s="25"/>
      <c r="M887" s="25"/>
      <c r="N887" s="130"/>
      <c r="O887" s="124"/>
      <c r="P887" s="231"/>
      <c r="Q887" s="329"/>
      <c r="R887" s="329"/>
    </row>
    <row r="888" spans="11:18" ht="23.25" x14ac:dyDescent="0.2">
      <c r="K888" s="77"/>
      <c r="L888" s="25"/>
      <c r="M888" s="25"/>
      <c r="N888" s="130"/>
      <c r="O888" s="124"/>
      <c r="P888" s="231"/>
      <c r="Q888" s="329"/>
      <c r="R888" s="329"/>
    </row>
    <row r="889" spans="11:18" ht="23.25" x14ac:dyDescent="0.2">
      <c r="K889" s="77"/>
      <c r="L889" s="25"/>
      <c r="M889" s="25"/>
      <c r="N889" s="126"/>
      <c r="O889" s="124"/>
      <c r="P889" s="231"/>
      <c r="Q889" s="329"/>
      <c r="R889" s="329"/>
    </row>
    <row r="890" spans="11:18" ht="18.75" x14ac:dyDescent="0.2">
      <c r="K890" s="77"/>
      <c r="L890" s="25"/>
      <c r="M890" s="25"/>
      <c r="N890" s="103"/>
      <c r="O890" s="66"/>
      <c r="P890" s="231"/>
      <c r="Q890" s="329"/>
      <c r="R890" s="329"/>
    </row>
    <row r="891" spans="11:18" ht="18.75" x14ac:dyDescent="0.2">
      <c r="K891" s="77"/>
      <c r="L891" s="25"/>
      <c r="M891" s="25"/>
      <c r="N891" s="103"/>
      <c r="O891" s="66"/>
      <c r="P891" s="231"/>
      <c r="Q891" s="329"/>
      <c r="R891" s="329"/>
    </row>
    <row r="892" spans="11:18" ht="18.75" x14ac:dyDescent="0.2">
      <c r="K892" s="77"/>
      <c r="L892" s="25"/>
      <c r="M892" s="25"/>
      <c r="N892" s="103"/>
      <c r="O892" s="66"/>
      <c r="P892" s="231"/>
      <c r="Q892" s="329"/>
      <c r="R892" s="329"/>
    </row>
    <row r="893" spans="11:18" ht="18.75" x14ac:dyDescent="0.2">
      <c r="K893" s="77"/>
      <c r="L893" s="25"/>
      <c r="M893" s="25"/>
      <c r="N893" s="103"/>
      <c r="O893" s="66"/>
      <c r="P893" s="231"/>
      <c r="Q893" s="329"/>
      <c r="R893" s="329"/>
    </row>
    <row r="894" spans="11:18" ht="18.75" x14ac:dyDescent="0.2">
      <c r="K894" s="77"/>
      <c r="L894" s="25"/>
      <c r="M894" s="25"/>
      <c r="N894" s="103"/>
      <c r="O894" s="66"/>
      <c r="P894" s="231"/>
      <c r="Q894" s="329"/>
      <c r="R894" s="329"/>
    </row>
    <row r="895" spans="11:18" ht="18.75" x14ac:dyDescent="0.2">
      <c r="K895" s="77"/>
      <c r="L895" s="25"/>
      <c r="M895" s="25"/>
      <c r="N895" s="103"/>
      <c r="O895" s="66"/>
      <c r="P895" s="231"/>
      <c r="Q895" s="329"/>
      <c r="R895" s="329"/>
    </row>
    <row r="896" spans="11:18" ht="23.25" x14ac:dyDescent="0.2">
      <c r="K896" s="77"/>
      <c r="L896" s="25"/>
      <c r="M896" s="74"/>
      <c r="N896" s="126"/>
      <c r="O896" s="124"/>
      <c r="P896" s="231"/>
      <c r="Q896" s="329"/>
      <c r="R896" s="329"/>
    </row>
    <row r="897" spans="11:18" ht="23.25" x14ac:dyDescent="0.2">
      <c r="K897" s="77"/>
      <c r="L897" s="25"/>
      <c r="M897" s="25"/>
      <c r="N897" s="126"/>
      <c r="O897" s="124"/>
      <c r="P897" s="231"/>
      <c r="Q897" s="329"/>
      <c r="R897" s="329"/>
    </row>
    <row r="898" spans="11:18" ht="23.25" x14ac:dyDescent="0.2">
      <c r="K898" s="77"/>
      <c r="L898" s="25"/>
      <c r="M898" s="25"/>
      <c r="N898" s="126"/>
      <c r="O898" s="124"/>
      <c r="P898" s="231"/>
      <c r="Q898" s="329"/>
      <c r="R898" s="329"/>
    </row>
    <row r="899" spans="11:18" ht="23.25" x14ac:dyDescent="0.2">
      <c r="K899" s="77"/>
      <c r="L899" s="25"/>
      <c r="M899" s="25"/>
      <c r="N899" s="130"/>
      <c r="O899" s="124"/>
      <c r="P899" s="231"/>
      <c r="Q899" s="329"/>
      <c r="R899" s="329"/>
    </row>
    <row r="900" spans="11:18" ht="23.25" x14ac:dyDescent="0.2">
      <c r="K900" s="77"/>
      <c r="L900" s="25"/>
      <c r="M900" s="25"/>
      <c r="N900" s="130"/>
      <c r="O900" s="124"/>
      <c r="P900" s="231"/>
      <c r="Q900" s="329"/>
      <c r="R900" s="329"/>
    </row>
    <row r="901" spans="11:18" ht="23.25" x14ac:dyDescent="0.2">
      <c r="K901" s="77"/>
      <c r="L901" s="25"/>
      <c r="M901" s="25"/>
      <c r="N901" s="130"/>
      <c r="O901" s="124"/>
      <c r="P901" s="231"/>
      <c r="Q901" s="329"/>
      <c r="R901" s="329"/>
    </row>
    <row r="902" spans="11:18" ht="23.25" x14ac:dyDescent="0.2">
      <c r="K902" s="77"/>
      <c r="L902" s="25"/>
      <c r="M902" s="25"/>
      <c r="N902" s="130"/>
      <c r="O902" s="124"/>
      <c r="P902" s="231"/>
      <c r="Q902" s="329"/>
      <c r="R902" s="329"/>
    </row>
    <row r="903" spans="11:18" ht="23.25" x14ac:dyDescent="0.2">
      <c r="K903" s="77"/>
      <c r="L903" s="25"/>
      <c r="M903" s="25"/>
      <c r="N903" s="150"/>
      <c r="O903" s="124"/>
      <c r="P903" s="231"/>
      <c r="Q903" s="329"/>
      <c r="R903" s="329"/>
    </row>
    <row r="904" spans="11:18" ht="23.25" x14ac:dyDescent="0.2">
      <c r="K904" s="77"/>
      <c r="L904" s="25"/>
      <c r="M904" s="25"/>
      <c r="N904" s="130"/>
      <c r="O904" s="124"/>
      <c r="P904" s="231"/>
      <c r="Q904" s="329"/>
      <c r="R904" s="329"/>
    </row>
    <row r="905" spans="11:18" ht="18.75" x14ac:dyDescent="0.2">
      <c r="K905" s="77"/>
      <c r="L905" s="46"/>
      <c r="M905" s="111"/>
      <c r="N905" s="100"/>
      <c r="O905" s="66"/>
      <c r="P905" s="231"/>
      <c r="Q905" s="329"/>
      <c r="R905" s="329"/>
    </row>
    <row r="906" spans="11:18" ht="18.75" x14ac:dyDescent="0.2">
      <c r="K906" s="77"/>
      <c r="L906" s="46"/>
      <c r="M906" s="25"/>
      <c r="N906" s="102"/>
      <c r="O906" s="95"/>
      <c r="P906" s="231"/>
      <c r="Q906" s="329"/>
      <c r="R906" s="329"/>
    </row>
    <row r="907" spans="11:18" ht="18.75" x14ac:dyDescent="0.2">
      <c r="K907" s="77"/>
      <c r="L907" s="46"/>
      <c r="M907" s="25"/>
      <c r="N907" s="102"/>
      <c r="O907" s="95"/>
      <c r="P907" s="231"/>
      <c r="Q907" s="329"/>
      <c r="R907" s="329"/>
    </row>
    <row r="908" spans="11:18" x14ac:dyDescent="0.2">
      <c r="K908" s="233"/>
      <c r="L908" s="233"/>
      <c r="M908" s="233"/>
      <c r="N908" s="233"/>
      <c r="O908" s="233"/>
      <c r="P908" s="231"/>
      <c r="Q908" s="329"/>
      <c r="R908" s="329"/>
    </row>
    <row r="909" spans="11:18" ht="23.25" x14ac:dyDescent="0.2">
      <c r="K909" s="77"/>
      <c r="L909" s="25"/>
      <c r="M909" s="25"/>
      <c r="N909" s="126"/>
      <c r="O909" s="124"/>
      <c r="P909" s="231"/>
      <c r="Q909" s="329"/>
      <c r="R909" s="329"/>
    </row>
    <row r="910" spans="11:18" ht="23.25" x14ac:dyDescent="0.2">
      <c r="K910" s="77"/>
      <c r="L910" s="25"/>
      <c r="M910" s="25"/>
      <c r="N910" s="130"/>
      <c r="O910" s="124"/>
      <c r="P910" s="231"/>
      <c r="Q910" s="329"/>
      <c r="R910" s="329"/>
    </row>
    <row r="911" spans="11:18" ht="23.25" x14ac:dyDescent="0.2">
      <c r="K911" s="77"/>
      <c r="L911" s="25"/>
      <c r="M911" s="25"/>
      <c r="N911" s="130"/>
      <c r="O911" s="124"/>
      <c r="P911" s="231"/>
      <c r="Q911" s="329"/>
      <c r="R911" s="329"/>
    </row>
    <row r="912" spans="11:18" ht="23.25" x14ac:dyDescent="0.2">
      <c r="K912" s="77"/>
      <c r="L912" s="25"/>
      <c r="M912" s="25"/>
      <c r="N912" s="130"/>
      <c r="O912" s="124"/>
      <c r="P912" s="231"/>
      <c r="Q912" s="329"/>
      <c r="R912" s="329"/>
    </row>
    <row r="913" spans="11:18" ht="23.25" x14ac:dyDescent="0.2">
      <c r="K913" s="77"/>
      <c r="L913" s="25"/>
      <c r="M913" s="25"/>
      <c r="N913" s="130"/>
      <c r="O913" s="124"/>
      <c r="P913" s="231"/>
      <c r="Q913" s="329"/>
      <c r="R913" s="329"/>
    </row>
    <row r="914" spans="11:18" ht="23.25" x14ac:dyDescent="0.2">
      <c r="K914" s="77"/>
      <c r="L914" s="25"/>
      <c r="M914" s="25"/>
      <c r="N914" s="130"/>
      <c r="O914" s="124"/>
      <c r="P914" s="231"/>
      <c r="Q914" s="329"/>
      <c r="R914" s="329"/>
    </row>
    <row r="915" spans="11:18" ht="23.25" x14ac:dyDescent="0.2">
      <c r="K915" s="77"/>
      <c r="L915" s="25"/>
      <c r="M915" s="25"/>
      <c r="N915" s="130"/>
      <c r="O915" s="124"/>
      <c r="P915" s="231"/>
      <c r="Q915" s="329"/>
      <c r="R915" s="329"/>
    </row>
    <row r="916" spans="11:18" ht="23.25" x14ac:dyDescent="0.2">
      <c r="K916" s="77"/>
      <c r="L916" s="25"/>
      <c r="M916" s="25"/>
      <c r="N916" s="130"/>
      <c r="O916" s="124"/>
      <c r="P916" s="231"/>
      <c r="Q916" s="329"/>
      <c r="R916" s="329"/>
    </row>
    <row r="917" spans="11:18" ht="21" x14ac:dyDescent="0.2">
      <c r="K917" s="77"/>
      <c r="L917" s="46"/>
      <c r="M917" s="111"/>
      <c r="N917" s="90"/>
      <c r="O917" s="82"/>
      <c r="P917" s="231"/>
      <c r="Q917" s="329"/>
      <c r="R917" s="329"/>
    </row>
    <row r="918" spans="11:18" ht="21" x14ac:dyDescent="0.2">
      <c r="K918" s="77"/>
      <c r="L918" s="46"/>
      <c r="M918" s="111"/>
      <c r="N918" s="101"/>
      <c r="O918" s="82"/>
      <c r="P918" s="231"/>
      <c r="Q918" s="329"/>
      <c r="R918" s="329"/>
    </row>
    <row r="919" spans="11:18" ht="21" x14ac:dyDescent="0.2">
      <c r="K919" s="77"/>
      <c r="L919" s="46"/>
      <c r="M919" s="111"/>
      <c r="N919" s="90"/>
      <c r="O919" s="82"/>
      <c r="P919" s="231"/>
      <c r="Q919" s="329"/>
      <c r="R919" s="329"/>
    </row>
    <row r="920" spans="11:18" ht="21" x14ac:dyDescent="0.2">
      <c r="K920" s="77"/>
      <c r="L920" s="46"/>
      <c r="M920" s="111"/>
      <c r="N920" s="90"/>
      <c r="O920" s="82"/>
      <c r="P920" s="231"/>
      <c r="Q920" s="329"/>
      <c r="R920" s="329"/>
    </row>
    <row r="921" spans="11:18" x14ac:dyDescent="0.2">
      <c r="K921" s="233"/>
      <c r="L921" s="232"/>
      <c r="M921" s="233"/>
      <c r="N921" s="234"/>
      <c r="O921" s="232"/>
      <c r="P921" s="231"/>
      <c r="Q921" s="329"/>
      <c r="R921" s="329"/>
    </row>
    <row r="922" spans="11:18" ht="23.25" x14ac:dyDescent="0.2">
      <c r="K922" s="77"/>
      <c r="L922" s="25"/>
      <c r="M922" s="25"/>
      <c r="N922" s="126"/>
      <c r="O922" s="124"/>
      <c r="P922" s="231"/>
      <c r="Q922" s="329"/>
      <c r="R922" s="329"/>
    </row>
    <row r="923" spans="11:18" ht="23.25" x14ac:dyDescent="0.2">
      <c r="K923" s="77"/>
      <c r="L923" s="25"/>
      <c r="M923" s="25"/>
      <c r="N923" s="126"/>
      <c r="O923" s="124"/>
      <c r="P923" s="231"/>
      <c r="Q923" s="329"/>
      <c r="R923" s="329"/>
    </row>
    <row r="924" spans="11:18" ht="23.25" x14ac:dyDescent="0.2">
      <c r="K924" s="77"/>
      <c r="L924" s="25"/>
      <c r="M924" s="25"/>
      <c r="N924" s="126"/>
      <c r="O924" s="124"/>
      <c r="P924" s="231"/>
      <c r="Q924" s="329"/>
      <c r="R924" s="329"/>
    </row>
    <row r="925" spans="11:18" ht="23.25" x14ac:dyDescent="0.2">
      <c r="K925" s="77"/>
      <c r="L925" s="25"/>
      <c r="M925" s="25"/>
      <c r="N925" s="130"/>
      <c r="O925" s="124"/>
      <c r="P925" s="231"/>
      <c r="Q925" s="329"/>
      <c r="R925" s="329"/>
    </row>
    <row r="926" spans="11:18" ht="23.25" x14ac:dyDescent="0.2">
      <c r="K926" s="77"/>
      <c r="L926" s="25"/>
      <c r="M926" s="25"/>
      <c r="N926" s="130"/>
      <c r="O926" s="124"/>
      <c r="P926" s="231"/>
      <c r="Q926" s="329"/>
      <c r="R926" s="329"/>
    </row>
    <row r="927" spans="11:18" ht="23.25" x14ac:dyDescent="0.2">
      <c r="K927" s="77"/>
      <c r="L927" s="25"/>
      <c r="M927" s="25"/>
      <c r="N927" s="130"/>
      <c r="O927" s="124"/>
      <c r="P927" s="231"/>
      <c r="Q927" s="329"/>
      <c r="R927" s="329"/>
    </row>
    <row r="928" spans="11:18" ht="23.25" x14ac:dyDescent="0.2">
      <c r="K928" s="77"/>
      <c r="L928" s="25"/>
      <c r="M928" s="25"/>
      <c r="N928" s="130"/>
      <c r="O928" s="124"/>
      <c r="P928" s="231"/>
      <c r="Q928" s="329"/>
      <c r="R928" s="329"/>
    </row>
    <row r="929" spans="11:18" ht="23.25" x14ac:dyDescent="0.2">
      <c r="K929" s="77"/>
      <c r="L929" s="25"/>
      <c r="M929" s="25"/>
      <c r="N929" s="130"/>
      <c r="O929" s="124"/>
      <c r="P929" s="231"/>
      <c r="Q929" s="329"/>
      <c r="R929" s="329"/>
    </row>
    <row r="930" spans="11:18" ht="23.25" x14ac:dyDescent="0.2">
      <c r="K930" s="77"/>
      <c r="L930" s="25"/>
      <c r="M930" s="25"/>
      <c r="N930" s="130"/>
      <c r="O930" s="124"/>
      <c r="P930" s="231"/>
      <c r="Q930" s="329"/>
      <c r="R930" s="329"/>
    </row>
    <row r="931" spans="11:18" ht="23.25" x14ac:dyDescent="0.2">
      <c r="K931" s="77"/>
      <c r="L931" s="25"/>
      <c r="M931" s="25"/>
      <c r="N931" s="130"/>
      <c r="O931" s="124"/>
      <c r="P931" s="231"/>
      <c r="Q931" s="329"/>
      <c r="R931" s="329"/>
    </row>
    <row r="932" spans="11:18" ht="23.25" x14ac:dyDescent="0.2">
      <c r="K932" s="77"/>
      <c r="L932" s="25"/>
      <c r="M932" s="45"/>
      <c r="N932" s="130"/>
      <c r="O932" s="124"/>
      <c r="P932" s="231"/>
      <c r="Q932" s="329"/>
      <c r="R932" s="329"/>
    </row>
    <row r="933" spans="11:18" ht="23.25" x14ac:dyDescent="0.2">
      <c r="K933" s="77"/>
      <c r="L933" s="25"/>
      <c r="M933" s="74"/>
      <c r="N933" s="130"/>
      <c r="O933" s="124"/>
      <c r="P933" s="231"/>
      <c r="Q933" s="329"/>
      <c r="R933" s="329"/>
    </row>
    <row r="934" spans="11:18" ht="21" x14ac:dyDescent="0.2">
      <c r="K934" s="77"/>
      <c r="L934" s="45"/>
      <c r="M934" s="111"/>
      <c r="N934" s="90"/>
      <c r="O934" s="66"/>
      <c r="P934" s="231"/>
      <c r="Q934" s="329"/>
      <c r="R934" s="329"/>
    </row>
    <row r="935" spans="11:18" ht="21" x14ac:dyDescent="0.2">
      <c r="K935" s="77"/>
      <c r="L935" s="45"/>
      <c r="M935" s="111"/>
      <c r="N935" s="89"/>
      <c r="O935" s="66"/>
      <c r="P935" s="231"/>
      <c r="Q935" s="329"/>
      <c r="R935" s="329"/>
    </row>
    <row r="936" spans="11:18" ht="21" x14ac:dyDescent="0.2">
      <c r="K936" s="77"/>
      <c r="L936" s="45"/>
      <c r="M936" s="111"/>
      <c r="N936" s="90"/>
      <c r="O936" s="66"/>
      <c r="P936" s="231"/>
      <c r="Q936" s="329"/>
      <c r="R936" s="329"/>
    </row>
    <row r="937" spans="11:18" x14ac:dyDescent="0.2">
      <c r="K937" s="233"/>
      <c r="L937" s="232"/>
      <c r="M937" s="233"/>
      <c r="N937" s="234"/>
      <c r="O937" s="232"/>
      <c r="P937" s="231"/>
      <c r="Q937" s="329"/>
      <c r="R937" s="329"/>
    </row>
    <row r="938" spans="11:18" ht="23.25" x14ac:dyDescent="0.2">
      <c r="K938" s="77"/>
      <c r="L938" s="25"/>
      <c r="M938" s="25"/>
      <c r="N938" s="122"/>
      <c r="O938" s="123"/>
      <c r="P938" s="231"/>
      <c r="Q938" s="329"/>
      <c r="R938" s="329"/>
    </row>
    <row r="939" spans="11:18" ht="23.25" x14ac:dyDescent="0.2">
      <c r="K939" s="77"/>
      <c r="L939" s="25"/>
      <c r="M939" s="25"/>
      <c r="N939" s="122"/>
      <c r="O939" s="123"/>
      <c r="P939" s="231"/>
      <c r="Q939" s="329"/>
      <c r="R939" s="329"/>
    </row>
    <row r="940" spans="11:18" ht="36.75" x14ac:dyDescent="0.2">
      <c r="K940" s="77"/>
      <c r="L940" s="25"/>
      <c r="M940" s="25"/>
      <c r="N940" s="236"/>
      <c r="O940" s="66"/>
      <c r="P940" s="231"/>
      <c r="Q940" s="329"/>
      <c r="R940" s="329"/>
    </row>
    <row r="941" spans="11:18" ht="23.25" x14ac:dyDescent="0.2">
      <c r="K941" s="77"/>
      <c r="L941" s="25"/>
      <c r="M941" s="25"/>
      <c r="N941" s="130"/>
      <c r="O941" s="124"/>
      <c r="P941" s="231"/>
      <c r="Q941" s="329"/>
      <c r="R941" s="329"/>
    </row>
    <row r="942" spans="11:18" ht="23.25" x14ac:dyDescent="0.2">
      <c r="K942" s="77"/>
      <c r="L942" s="25"/>
      <c r="M942" s="25"/>
      <c r="N942" s="130"/>
      <c r="O942" s="124"/>
      <c r="P942" s="231"/>
      <c r="Q942" s="329"/>
      <c r="R942" s="329"/>
    </row>
    <row r="943" spans="11:18" ht="23.25" x14ac:dyDescent="0.2">
      <c r="K943" s="77"/>
      <c r="L943" s="25"/>
      <c r="M943" s="25"/>
      <c r="N943" s="130"/>
      <c r="O943" s="124"/>
      <c r="P943" s="231"/>
      <c r="Q943" s="329"/>
      <c r="R943" s="329"/>
    </row>
    <row r="944" spans="11:18" ht="21" x14ac:dyDescent="0.2">
      <c r="K944" s="77"/>
      <c r="L944" s="45"/>
      <c r="M944" s="111"/>
      <c r="N944" s="90"/>
      <c r="O944" s="66"/>
      <c r="P944" s="231"/>
      <c r="Q944" s="329"/>
      <c r="R944" s="329"/>
    </row>
    <row r="945" spans="11:18" ht="21" x14ac:dyDescent="0.2">
      <c r="K945" s="77"/>
      <c r="L945" s="45"/>
      <c r="M945" s="111"/>
      <c r="N945" s="90"/>
      <c r="O945" s="66"/>
      <c r="P945" s="231"/>
      <c r="Q945" s="329"/>
      <c r="R945" s="329"/>
    </row>
    <row r="946" spans="11:18" x14ac:dyDescent="0.2">
      <c r="K946" s="233"/>
      <c r="L946" s="232"/>
      <c r="M946" s="233"/>
      <c r="N946" s="234"/>
      <c r="O946" s="232"/>
      <c r="P946" s="231"/>
      <c r="Q946" s="329"/>
      <c r="R946" s="329"/>
    </row>
    <row r="947" spans="11:18" ht="23.25" x14ac:dyDescent="0.2">
      <c r="K947" s="77"/>
      <c r="L947" s="74"/>
      <c r="M947" s="25"/>
      <c r="N947" s="126"/>
      <c r="O947" s="124"/>
      <c r="P947" s="231"/>
      <c r="Q947" s="329"/>
      <c r="R947" s="329"/>
    </row>
    <row r="948" spans="11:18" ht="23.25" x14ac:dyDescent="0.2">
      <c r="K948" s="77"/>
      <c r="L948" s="74"/>
      <c r="M948" s="25"/>
      <c r="N948" s="126"/>
      <c r="O948" s="124"/>
      <c r="P948" s="231"/>
      <c r="Q948" s="329"/>
      <c r="R948" s="329"/>
    </row>
    <row r="949" spans="11:18" ht="23.25" x14ac:dyDescent="0.2">
      <c r="K949" s="77"/>
      <c r="L949" s="74"/>
      <c r="M949" s="25"/>
      <c r="N949" s="126"/>
      <c r="O949" s="124"/>
      <c r="P949" s="231"/>
      <c r="Q949" s="329"/>
      <c r="R949" s="329"/>
    </row>
    <row r="950" spans="11:18" ht="23.25" x14ac:dyDescent="0.2">
      <c r="K950" s="77"/>
      <c r="L950" s="74"/>
      <c r="M950" s="25"/>
      <c r="N950" s="130"/>
      <c r="O950" s="124"/>
      <c r="P950" s="231"/>
      <c r="Q950" s="329"/>
      <c r="R950" s="329"/>
    </row>
    <row r="951" spans="11:18" ht="23.25" x14ac:dyDescent="0.2">
      <c r="K951" s="137"/>
      <c r="L951" s="74"/>
      <c r="M951" s="25"/>
      <c r="N951" s="130"/>
      <c r="O951" s="124"/>
      <c r="P951" s="231"/>
      <c r="Q951" s="329"/>
      <c r="R951" s="329"/>
    </row>
    <row r="952" spans="11:18" ht="23.25" x14ac:dyDescent="0.2">
      <c r="K952" s="137"/>
      <c r="L952" s="74"/>
      <c r="M952" s="25"/>
      <c r="N952" s="130"/>
      <c r="O952" s="124"/>
      <c r="P952" s="231"/>
      <c r="Q952" s="329"/>
      <c r="R952" s="329"/>
    </row>
    <row r="953" spans="11:18" ht="23.25" x14ac:dyDescent="0.2">
      <c r="K953" s="137"/>
      <c r="L953" s="74"/>
      <c r="M953" s="25"/>
      <c r="N953" s="130"/>
      <c r="O953" s="124"/>
      <c r="P953" s="231"/>
      <c r="Q953" s="329"/>
      <c r="R953" s="329"/>
    </row>
    <row r="954" spans="11:18" ht="23.25" x14ac:dyDescent="0.2">
      <c r="K954" s="137"/>
      <c r="L954" s="74"/>
      <c r="M954" s="25"/>
      <c r="N954" s="130"/>
      <c r="O954" s="124"/>
      <c r="P954" s="231"/>
      <c r="Q954" s="329"/>
      <c r="R954" s="329"/>
    </row>
    <row r="955" spans="11:18" ht="23.25" x14ac:dyDescent="0.2">
      <c r="K955" s="137"/>
      <c r="L955" s="74"/>
      <c r="M955" s="25"/>
      <c r="N955" s="130"/>
      <c r="O955" s="124"/>
      <c r="P955" s="231"/>
      <c r="Q955" s="329"/>
      <c r="R955" s="329"/>
    </row>
    <row r="956" spans="11:18" ht="23.25" x14ac:dyDescent="0.2">
      <c r="K956" s="137"/>
      <c r="L956" s="74"/>
      <c r="M956" s="25"/>
      <c r="N956" s="130"/>
      <c r="O956" s="124"/>
      <c r="P956" s="231"/>
      <c r="Q956" s="329"/>
      <c r="R956" s="329"/>
    </row>
    <row r="957" spans="11:18" ht="23.25" x14ac:dyDescent="0.2">
      <c r="K957" s="137"/>
      <c r="L957" s="74"/>
      <c r="M957" s="25"/>
      <c r="N957" s="130"/>
      <c r="O957" s="124"/>
      <c r="P957" s="231"/>
      <c r="Q957" s="329"/>
      <c r="R957" s="329"/>
    </row>
    <row r="958" spans="11:18" ht="23.25" x14ac:dyDescent="0.2">
      <c r="K958" s="137"/>
      <c r="L958" s="74"/>
      <c r="M958" s="25"/>
      <c r="N958" s="130"/>
      <c r="O958" s="124"/>
      <c r="P958" s="231"/>
      <c r="Q958" s="329"/>
      <c r="R958" s="329"/>
    </row>
    <row r="959" spans="11:18" ht="23.25" x14ac:dyDescent="0.2">
      <c r="K959" s="137"/>
      <c r="L959" s="74"/>
      <c r="M959" s="25"/>
      <c r="N959" s="130"/>
      <c r="O959" s="124"/>
      <c r="P959" s="231"/>
      <c r="Q959" s="329"/>
      <c r="R959" s="329"/>
    </row>
    <row r="960" spans="11:18" ht="23.25" x14ac:dyDescent="0.2">
      <c r="K960" s="137"/>
      <c r="L960" s="74"/>
      <c r="M960" s="25"/>
      <c r="N960" s="130"/>
      <c r="O960" s="124"/>
      <c r="P960" s="231"/>
      <c r="Q960" s="329"/>
      <c r="R960" s="329"/>
    </row>
    <row r="961" spans="11:18" ht="23.25" x14ac:dyDescent="0.2">
      <c r="K961" s="137"/>
      <c r="L961" s="74"/>
      <c r="M961" s="25"/>
      <c r="N961" s="130"/>
      <c r="O961" s="124"/>
      <c r="P961" s="231"/>
      <c r="Q961" s="329"/>
      <c r="R961" s="329"/>
    </row>
    <row r="962" spans="11:18" ht="23.25" x14ac:dyDescent="0.2">
      <c r="K962" s="137"/>
      <c r="L962" s="128"/>
      <c r="M962" s="128"/>
      <c r="N962" s="130"/>
      <c r="O962" s="124"/>
      <c r="P962" s="231"/>
      <c r="Q962" s="329"/>
      <c r="R962" s="329"/>
    </row>
    <row r="963" spans="11:18" ht="23.25" x14ac:dyDescent="0.2">
      <c r="K963" s="77"/>
      <c r="L963" s="128"/>
      <c r="M963" s="128"/>
      <c r="N963" s="130"/>
      <c r="O963" s="124"/>
      <c r="P963" s="231"/>
      <c r="Q963" s="329"/>
      <c r="R963" s="329"/>
    </row>
    <row r="964" spans="11:18" x14ac:dyDescent="0.2">
      <c r="K964" s="233"/>
      <c r="L964" s="232"/>
      <c r="M964" s="233"/>
      <c r="N964" s="234"/>
      <c r="O964" s="232"/>
      <c r="P964" s="231"/>
      <c r="Q964" s="329"/>
      <c r="R964" s="329"/>
    </row>
    <row r="965" spans="11:18" ht="23.25" x14ac:dyDescent="0.2">
      <c r="K965" s="77"/>
      <c r="L965" s="25"/>
      <c r="M965" s="25"/>
      <c r="N965" s="130"/>
      <c r="O965" s="124"/>
      <c r="P965" s="231"/>
      <c r="Q965" s="329"/>
      <c r="R965" s="329"/>
    </row>
    <row r="966" spans="11:18" ht="23.25" x14ac:dyDescent="0.2">
      <c r="K966" s="77"/>
      <c r="L966" s="25"/>
      <c r="M966" s="25"/>
      <c r="N966" s="130"/>
      <c r="O966" s="124"/>
      <c r="P966" s="231"/>
      <c r="Q966" s="329"/>
      <c r="R966" s="329"/>
    </row>
    <row r="967" spans="11:18" ht="21" x14ac:dyDescent="0.2">
      <c r="K967" s="77"/>
      <c r="L967" s="45"/>
      <c r="M967" s="111"/>
      <c r="N967" s="90"/>
      <c r="O967" s="66"/>
      <c r="P967" s="231"/>
      <c r="Q967" s="329"/>
      <c r="R967" s="329"/>
    </row>
    <row r="968" spans="11:18" x14ac:dyDescent="0.2">
      <c r="K968" s="233"/>
      <c r="L968" s="232"/>
      <c r="M968" s="233"/>
      <c r="N968" s="234"/>
      <c r="O968" s="232"/>
      <c r="P968" s="231"/>
      <c r="Q968" s="329"/>
      <c r="R968" s="329"/>
    </row>
    <row r="969" spans="11:18" ht="18.75" x14ac:dyDescent="0.2">
      <c r="K969" s="77"/>
      <c r="L969" s="25"/>
      <c r="M969" s="25"/>
      <c r="N969" s="155"/>
      <c r="O969" s="125"/>
      <c r="P969" s="232"/>
      <c r="Q969" s="329"/>
      <c r="R969" s="329"/>
    </row>
    <row r="970" spans="11:18" ht="15.75" x14ac:dyDescent="0.2">
      <c r="K970" s="77"/>
      <c r="L970" s="45"/>
      <c r="M970" s="111"/>
      <c r="N970" s="106"/>
      <c r="O970" s="49"/>
      <c r="P970" s="231"/>
      <c r="Q970" s="329"/>
      <c r="R970" s="329"/>
    </row>
    <row r="971" spans="11:18" ht="15.75" x14ac:dyDescent="0.2">
      <c r="K971" s="77"/>
      <c r="L971" s="45"/>
      <c r="M971" s="111"/>
      <c r="N971" s="106"/>
      <c r="O971" s="49"/>
      <c r="P971" s="231"/>
      <c r="Q971" s="329"/>
      <c r="R971" s="329"/>
    </row>
    <row r="972" spans="11:18" ht="15.75" x14ac:dyDescent="0.2">
      <c r="K972" s="77"/>
      <c r="L972" s="45"/>
      <c r="M972" s="111"/>
      <c r="N972" s="106"/>
      <c r="O972" s="49"/>
      <c r="P972" s="231"/>
      <c r="Q972" s="329"/>
      <c r="R972" s="329"/>
    </row>
    <row r="973" spans="11:18" ht="15.75" x14ac:dyDescent="0.2">
      <c r="K973" s="77"/>
      <c r="L973" s="45"/>
      <c r="M973" s="111"/>
      <c r="N973" s="106"/>
      <c r="O973" s="49"/>
      <c r="P973" s="231"/>
      <c r="Q973" s="329"/>
      <c r="R973" s="329"/>
    </row>
    <row r="974" spans="11:18" x14ac:dyDescent="0.2">
      <c r="K974" s="233"/>
      <c r="L974" s="232"/>
      <c r="M974" s="233"/>
      <c r="N974" s="234"/>
      <c r="O974" s="232"/>
      <c r="P974" s="231"/>
      <c r="Q974" s="329"/>
      <c r="R974" s="329"/>
    </row>
    <row r="975" spans="11:18" ht="23.25" x14ac:dyDescent="0.2">
      <c r="K975" s="77"/>
      <c r="L975" s="25"/>
      <c r="M975" s="74"/>
      <c r="N975" s="130"/>
      <c r="O975" s="124"/>
      <c r="P975" s="231"/>
      <c r="Q975" s="329"/>
      <c r="R975" s="329"/>
    </row>
    <row r="976" spans="11:18" ht="23.25" x14ac:dyDescent="0.2">
      <c r="K976" s="77"/>
      <c r="L976" s="25"/>
      <c r="M976" s="45"/>
      <c r="N976" s="130"/>
      <c r="O976" s="124"/>
      <c r="P976" s="231"/>
      <c r="Q976" s="329"/>
      <c r="R976" s="329"/>
    </row>
    <row r="977" spans="11:18" ht="23.25" x14ac:dyDescent="0.2">
      <c r="K977" s="77"/>
      <c r="L977" s="25"/>
      <c r="M977" s="128"/>
      <c r="N977" s="130"/>
      <c r="O977" s="124"/>
      <c r="P977" s="231"/>
      <c r="Q977" s="329"/>
      <c r="R977" s="329"/>
    </row>
    <row r="978" spans="11:18" x14ac:dyDescent="0.2">
      <c r="K978" s="233"/>
      <c r="L978" s="232"/>
      <c r="M978" s="233"/>
      <c r="N978" s="234"/>
      <c r="O978" s="232"/>
      <c r="P978" s="231"/>
      <c r="Q978" s="329"/>
      <c r="R978" s="329"/>
    </row>
    <row r="979" spans="11:18" ht="23.25" x14ac:dyDescent="0.2">
      <c r="K979" s="77"/>
      <c r="L979" s="25"/>
      <c r="M979" s="25"/>
      <c r="N979" s="237"/>
      <c r="O979" s="238"/>
      <c r="P979" s="231"/>
      <c r="Q979" s="329"/>
      <c r="R979" s="329"/>
    </row>
    <row r="980" spans="11:18" ht="23.25" x14ac:dyDescent="0.2">
      <c r="K980" s="77"/>
      <c r="L980" s="25"/>
      <c r="M980" s="25"/>
      <c r="N980" s="130"/>
      <c r="O980" s="124"/>
      <c r="P980" s="231"/>
      <c r="Q980" s="329"/>
      <c r="R980" s="329"/>
    </row>
    <row r="981" spans="11:18" ht="21" x14ac:dyDescent="0.2">
      <c r="K981" s="77"/>
      <c r="L981" s="45"/>
      <c r="M981" s="111"/>
      <c r="N981" s="89"/>
      <c r="O981" s="66"/>
      <c r="P981" s="231"/>
      <c r="Q981" s="329"/>
      <c r="R981" s="329"/>
    </row>
    <row r="982" spans="11:18" ht="21" x14ac:dyDescent="0.2">
      <c r="K982" s="77"/>
      <c r="L982" s="45"/>
      <c r="M982" s="111"/>
      <c r="N982" s="90"/>
      <c r="O982" s="66"/>
      <c r="P982" s="231"/>
      <c r="Q982" s="329"/>
      <c r="R982" s="329"/>
    </row>
    <row r="983" spans="11:18" x14ac:dyDescent="0.2">
      <c r="K983" s="233"/>
      <c r="L983" s="232"/>
      <c r="M983" s="233"/>
      <c r="N983" s="234"/>
      <c r="O983" s="232"/>
      <c r="P983" s="231"/>
      <c r="Q983" s="329"/>
      <c r="R983" s="329"/>
    </row>
    <row r="984" spans="11:18" ht="23.25" x14ac:dyDescent="0.2">
      <c r="K984" s="77"/>
      <c r="L984" s="25"/>
      <c r="M984" s="25"/>
      <c r="N984" s="130"/>
      <c r="O984" s="124"/>
      <c r="P984" s="231"/>
      <c r="Q984" s="329"/>
      <c r="R984" s="329"/>
    </row>
    <row r="985" spans="11:18" ht="21" x14ac:dyDescent="0.2">
      <c r="K985" s="77"/>
      <c r="L985" s="45"/>
      <c r="M985" s="111"/>
      <c r="N985" s="90"/>
      <c r="O985" s="66"/>
      <c r="P985" s="231"/>
      <c r="Q985" s="329"/>
      <c r="R985" s="329"/>
    </row>
    <row r="986" spans="11:18" ht="16.5" thickBot="1" x14ac:dyDescent="0.25">
      <c r="K986" s="77"/>
      <c r="L986" s="45"/>
      <c r="M986" s="111"/>
      <c r="N986" s="106"/>
      <c r="O986" s="49"/>
      <c r="P986" s="231"/>
      <c r="Q986" s="329"/>
      <c r="R986" s="329"/>
    </row>
    <row r="987" spans="11:18" ht="22.5" thickBot="1" x14ac:dyDescent="0.25">
      <c r="K987" s="205"/>
      <c r="L987" s="206"/>
      <c r="M987" s="205"/>
      <c r="N987" s="207"/>
      <c r="O987" s="206"/>
      <c r="P987" s="208"/>
      <c r="Q987" s="329"/>
      <c r="R987" s="329"/>
    </row>
    <row r="988" spans="11:18" ht="23.25" x14ac:dyDescent="0.2">
      <c r="K988" s="120"/>
      <c r="L988" s="35"/>
      <c r="M988" s="113"/>
      <c r="N988" s="104"/>
      <c r="O988" s="97"/>
      <c r="P988" s="231"/>
      <c r="Q988" s="329"/>
      <c r="R988" s="329"/>
    </row>
    <row r="989" spans="11:18" ht="23.25" x14ac:dyDescent="0.2">
      <c r="K989" s="203"/>
      <c r="L989" s="35"/>
      <c r="M989" s="111"/>
      <c r="N989" s="104"/>
      <c r="O989" s="97"/>
      <c r="P989" s="231"/>
      <c r="Q989" s="329"/>
      <c r="R989" s="329"/>
    </row>
    <row r="990" spans="11:18" ht="23.25" x14ac:dyDescent="0.2">
      <c r="K990" s="203"/>
      <c r="L990" s="35"/>
      <c r="M990" s="113"/>
      <c r="N990" s="104"/>
      <c r="O990" s="97"/>
      <c r="P990" s="231"/>
      <c r="Q990" s="329"/>
      <c r="R990" s="329"/>
    </row>
    <row r="991" spans="11:18" ht="23.25" x14ac:dyDescent="0.2">
      <c r="K991" s="120"/>
      <c r="L991" s="35"/>
      <c r="M991" s="111"/>
      <c r="N991" s="104"/>
      <c r="O991" s="97"/>
      <c r="P991" s="231"/>
      <c r="Q991" s="329"/>
      <c r="R991" s="329"/>
    </row>
    <row r="992" spans="11:18" ht="23.25" x14ac:dyDescent="0.2">
      <c r="K992" s="120"/>
      <c r="L992" s="35"/>
      <c r="M992" s="111"/>
      <c r="N992" s="104"/>
      <c r="O992" s="97"/>
      <c r="P992" s="231"/>
      <c r="Q992" s="329"/>
      <c r="R992" s="329"/>
    </row>
    <row r="993" spans="11:18" ht="23.25" x14ac:dyDescent="0.25">
      <c r="K993" s="120"/>
      <c r="L993" s="35"/>
      <c r="M993" s="25"/>
      <c r="N993" s="239"/>
      <c r="O993" s="97"/>
      <c r="P993" s="231"/>
      <c r="Q993" s="329"/>
      <c r="R993" s="329"/>
    </row>
    <row r="994" spans="11:18" ht="21" x14ac:dyDescent="0.25">
      <c r="K994" s="226"/>
      <c r="L994" s="35"/>
      <c r="M994" s="25"/>
      <c r="N994" s="239"/>
      <c r="O994" s="97"/>
      <c r="P994" s="231"/>
      <c r="Q994" s="329"/>
      <c r="R994" s="329"/>
    </row>
    <row r="995" spans="11:18" ht="23.25" x14ac:dyDescent="0.25">
      <c r="K995" s="240"/>
      <c r="L995" s="35"/>
      <c r="M995" s="25"/>
      <c r="N995" s="239"/>
      <c r="O995" s="97"/>
      <c r="P995" s="231"/>
      <c r="Q995" s="329"/>
      <c r="R995" s="329"/>
    </row>
    <row r="996" spans="11:18" ht="23.25" x14ac:dyDescent="0.25">
      <c r="K996" s="240"/>
      <c r="L996" s="35"/>
      <c r="M996" s="25"/>
      <c r="N996" s="239"/>
      <c r="O996" s="97"/>
      <c r="P996" s="231"/>
      <c r="Q996" s="329"/>
      <c r="R996" s="329"/>
    </row>
    <row r="997" spans="11:18" ht="23.25" x14ac:dyDescent="0.3">
      <c r="K997" s="240"/>
      <c r="L997" s="35"/>
      <c r="M997" s="25"/>
      <c r="N997" s="195"/>
      <c r="O997" s="97"/>
      <c r="P997" s="231"/>
      <c r="Q997" s="329"/>
      <c r="R997" s="329"/>
    </row>
    <row r="998" spans="11:18" ht="23.25" x14ac:dyDescent="0.2">
      <c r="K998" s="131"/>
      <c r="L998" s="35"/>
      <c r="M998" s="25"/>
      <c r="N998" s="130"/>
      <c r="O998" s="124"/>
      <c r="P998" s="231"/>
      <c r="Q998" s="329"/>
      <c r="R998" s="329"/>
    </row>
    <row r="999" spans="11:18" ht="23.25" x14ac:dyDescent="0.2">
      <c r="K999" s="131"/>
      <c r="L999" s="35"/>
      <c r="M999" s="25"/>
      <c r="N999" s="130"/>
      <c r="O999" s="124"/>
      <c r="P999" s="231"/>
      <c r="Q999" s="329"/>
      <c r="R999" s="329"/>
    </row>
    <row r="1000" spans="11:18" ht="23.25" x14ac:dyDescent="0.2">
      <c r="K1000" s="131"/>
      <c r="L1000" s="35"/>
      <c r="M1000" s="25"/>
      <c r="N1000" s="130"/>
      <c r="O1000" s="124"/>
      <c r="P1000" s="231"/>
      <c r="Q1000" s="329"/>
      <c r="R1000" s="329"/>
    </row>
    <row r="1001" spans="11:18" ht="23.25" x14ac:dyDescent="0.2">
      <c r="K1001" s="131"/>
      <c r="L1001" s="35"/>
      <c r="M1001" s="25"/>
      <c r="N1001" s="130"/>
      <c r="O1001" s="124"/>
      <c r="P1001" s="231"/>
      <c r="Q1001" s="329"/>
      <c r="R1001" s="329"/>
    </row>
    <row r="1002" spans="11:18" ht="23.25" x14ac:dyDescent="0.2">
      <c r="K1002" s="131"/>
      <c r="L1002" s="35"/>
      <c r="M1002" s="25"/>
      <c r="N1002" s="130"/>
      <c r="O1002" s="124"/>
      <c r="P1002" s="231"/>
      <c r="Q1002" s="329"/>
      <c r="R1002" s="329"/>
    </row>
    <row r="1003" spans="11:18" ht="23.25" x14ac:dyDescent="0.2">
      <c r="K1003" s="131"/>
      <c r="L1003" s="35"/>
      <c r="M1003" s="35"/>
      <c r="N1003" s="130"/>
      <c r="O1003" s="124"/>
      <c r="P1003" s="231"/>
      <c r="Q1003" s="329"/>
      <c r="R1003" s="329"/>
    </row>
    <row r="1004" spans="11:18" ht="23.25" x14ac:dyDescent="0.2">
      <c r="K1004" s="131"/>
      <c r="L1004" s="35"/>
      <c r="M1004" s="35"/>
      <c r="N1004" s="130"/>
      <c r="O1004" s="124"/>
      <c r="P1004" s="231"/>
      <c r="Q1004" s="329"/>
      <c r="R1004" s="329"/>
    </row>
    <row r="1005" spans="11:18" ht="23.25" x14ac:dyDescent="0.2">
      <c r="K1005" s="131"/>
      <c r="L1005" s="35"/>
      <c r="M1005" s="25"/>
      <c r="N1005" s="130"/>
      <c r="O1005" s="124"/>
      <c r="P1005" s="231"/>
      <c r="Q1005" s="329"/>
      <c r="R1005" s="329"/>
    </row>
    <row r="1006" spans="11:18" ht="23.25" x14ac:dyDescent="0.2">
      <c r="K1006" s="77"/>
      <c r="L1006" s="35"/>
      <c r="M1006" s="25"/>
      <c r="N1006" s="126"/>
      <c r="O1006" s="124"/>
      <c r="P1006" s="231"/>
      <c r="Q1006" s="329"/>
      <c r="R1006" s="329"/>
    </row>
    <row r="1007" spans="11:18" ht="23.25" x14ac:dyDescent="0.2">
      <c r="K1007" s="77"/>
      <c r="L1007" s="35"/>
      <c r="M1007" s="25"/>
      <c r="N1007" s="126"/>
      <c r="O1007" s="124"/>
      <c r="P1007" s="231"/>
      <c r="Q1007" s="329"/>
      <c r="R1007" s="329"/>
    </row>
    <row r="1008" spans="11:18" ht="23.25" x14ac:dyDescent="0.2">
      <c r="K1008" s="77"/>
      <c r="L1008" s="35"/>
      <c r="M1008" s="25"/>
      <c r="N1008" s="126"/>
      <c r="O1008" s="124"/>
      <c r="P1008" s="231"/>
      <c r="Q1008" s="329"/>
      <c r="R1008" s="329"/>
    </row>
    <row r="1009" spans="11:18" ht="23.25" x14ac:dyDescent="0.2">
      <c r="K1009" s="77"/>
      <c r="L1009" s="35"/>
      <c r="M1009" s="25"/>
      <c r="N1009" s="126"/>
      <c r="O1009" s="124"/>
      <c r="P1009" s="231"/>
      <c r="Q1009" s="329"/>
      <c r="R1009" s="329"/>
    </row>
    <row r="1010" spans="11:18" ht="23.25" x14ac:dyDescent="0.2">
      <c r="K1010" s="77"/>
      <c r="L1010" s="35"/>
      <c r="M1010" s="25"/>
      <c r="N1010" s="126"/>
      <c r="O1010" s="124"/>
      <c r="P1010" s="231"/>
      <c r="Q1010" s="329"/>
      <c r="R1010" s="329"/>
    </row>
    <row r="1011" spans="11:18" ht="23.25" x14ac:dyDescent="0.2">
      <c r="K1011" s="77"/>
      <c r="L1011" s="35"/>
      <c r="M1011" s="35"/>
      <c r="N1011" s="126"/>
      <c r="O1011" s="124"/>
      <c r="P1011" s="231"/>
      <c r="Q1011" s="329"/>
      <c r="R1011" s="329"/>
    </row>
    <row r="1012" spans="11:18" ht="23.25" x14ac:dyDescent="0.2">
      <c r="K1012" s="77"/>
      <c r="L1012" s="35"/>
      <c r="M1012" s="25"/>
      <c r="N1012" s="126"/>
      <c r="O1012" s="124"/>
      <c r="P1012" s="231"/>
      <c r="Q1012" s="329"/>
      <c r="R1012" s="329"/>
    </row>
    <row r="1013" spans="11:18" ht="23.25" x14ac:dyDescent="0.2">
      <c r="K1013" s="77"/>
      <c r="L1013" s="35"/>
      <c r="M1013" s="35"/>
      <c r="N1013" s="126"/>
      <c r="O1013" s="124"/>
      <c r="P1013" s="231"/>
      <c r="Q1013" s="329"/>
      <c r="R1013" s="329"/>
    </row>
    <row r="1014" spans="11:18" ht="23.25" x14ac:dyDescent="0.2">
      <c r="K1014" s="132"/>
      <c r="L1014" s="189"/>
      <c r="M1014" s="73"/>
      <c r="N1014" s="133"/>
      <c r="O1014" s="134"/>
      <c r="P1014" s="241"/>
      <c r="Q1014" s="329"/>
      <c r="R1014" s="329"/>
    </row>
    <row r="1015" spans="11:18" ht="23.25" x14ac:dyDescent="0.2">
      <c r="K1015" s="137"/>
      <c r="L1015" s="35"/>
      <c r="M1015" s="25"/>
      <c r="N1015" s="126"/>
      <c r="O1015" s="124"/>
      <c r="P1015" s="241"/>
      <c r="Q1015" s="329"/>
      <c r="R1015" s="329"/>
    </row>
    <row r="1016" spans="11:18" ht="23.25" x14ac:dyDescent="0.2">
      <c r="K1016" s="137"/>
      <c r="L1016" s="35"/>
      <c r="M1016" s="25"/>
      <c r="N1016" s="126"/>
      <c r="O1016" s="124"/>
      <c r="P1016" s="241"/>
      <c r="Q1016" s="329"/>
      <c r="R1016" s="329"/>
    </row>
    <row r="1017" spans="11:18" ht="23.25" x14ac:dyDescent="0.2">
      <c r="K1017" s="137"/>
      <c r="L1017" s="35"/>
      <c r="M1017" s="25"/>
      <c r="N1017" s="126"/>
      <c r="O1017" s="124"/>
      <c r="P1017" s="241"/>
      <c r="Q1017" s="329"/>
      <c r="R1017" s="329"/>
    </row>
    <row r="1018" spans="11:18" ht="23.25" x14ac:dyDescent="0.2">
      <c r="K1018" s="137"/>
      <c r="L1018" s="35"/>
      <c r="M1018" s="35"/>
      <c r="N1018" s="126"/>
      <c r="O1018" s="124"/>
      <c r="P1018" s="241"/>
      <c r="Q1018" s="329"/>
      <c r="R1018" s="329"/>
    </row>
    <row r="1019" spans="11:18" ht="23.25" x14ac:dyDescent="0.2">
      <c r="K1019" s="137"/>
      <c r="L1019" s="35"/>
      <c r="M1019" s="25"/>
      <c r="N1019" s="126"/>
      <c r="O1019" s="124"/>
      <c r="P1019" s="241"/>
      <c r="Q1019" s="329"/>
      <c r="R1019" s="329"/>
    </row>
    <row r="1020" spans="11:18" ht="23.25" x14ac:dyDescent="0.2">
      <c r="K1020" s="137"/>
      <c r="L1020" s="35"/>
      <c r="M1020" s="25"/>
      <c r="N1020" s="126"/>
      <c r="O1020" s="124"/>
      <c r="P1020" s="241"/>
      <c r="Q1020" s="329"/>
      <c r="R1020" s="329"/>
    </row>
    <row r="1021" spans="11:18" ht="23.25" x14ac:dyDescent="0.2">
      <c r="K1021" s="137"/>
      <c r="L1021" s="35"/>
      <c r="M1021" s="35"/>
      <c r="N1021" s="126"/>
      <c r="O1021" s="124"/>
      <c r="P1021" s="241"/>
      <c r="Q1021" s="329"/>
      <c r="R1021" s="329"/>
    </row>
    <row r="1022" spans="11:18" ht="23.25" x14ac:dyDescent="0.2">
      <c r="K1022" s="137"/>
      <c r="L1022" s="35"/>
      <c r="M1022" s="25"/>
      <c r="N1022" s="126"/>
      <c r="O1022" s="124"/>
      <c r="P1022" s="241"/>
      <c r="Q1022" s="329"/>
      <c r="R1022" s="329"/>
    </row>
    <row r="1023" spans="11:18" ht="23.25" x14ac:dyDescent="0.2">
      <c r="K1023" s="137"/>
      <c r="L1023" s="35"/>
      <c r="M1023" s="35"/>
      <c r="N1023" s="126"/>
      <c r="O1023" s="124"/>
      <c r="P1023" s="241"/>
      <c r="Q1023" s="329"/>
      <c r="R1023" s="329"/>
    </row>
    <row r="1024" spans="11:18" ht="23.25" x14ac:dyDescent="0.2">
      <c r="K1024" s="137"/>
      <c r="L1024" s="35"/>
      <c r="M1024" s="69"/>
      <c r="N1024" s="126"/>
      <c r="O1024" s="124"/>
      <c r="P1024" s="241"/>
      <c r="Q1024" s="329"/>
      <c r="R1024" s="329"/>
    </row>
    <row r="1025" spans="11:18" ht="23.25" x14ac:dyDescent="0.2">
      <c r="K1025" s="137"/>
      <c r="L1025" s="35"/>
      <c r="M1025" s="35"/>
      <c r="N1025" s="126"/>
      <c r="O1025" s="124"/>
      <c r="P1025" s="241"/>
      <c r="Q1025" s="329"/>
      <c r="R1025" s="329"/>
    </row>
    <row r="1026" spans="11:18" ht="23.25" x14ac:dyDescent="0.2">
      <c r="K1026" s="137"/>
      <c r="L1026" s="35"/>
      <c r="M1026" s="25"/>
      <c r="N1026" s="126"/>
      <c r="O1026" s="124"/>
      <c r="P1026" s="241"/>
      <c r="Q1026" s="329"/>
      <c r="R1026" s="329"/>
    </row>
    <row r="1027" spans="11:18" ht="23.25" x14ac:dyDescent="0.2">
      <c r="K1027" s="137"/>
      <c r="L1027" s="35"/>
      <c r="M1027" s="35"/>
      <c r="N1027" s="126"/>
      <c r="O1027" s="124"/>
      <c r="P1027" s="241"/>
      <c r="Q1027" s="329"/>
      <c r="R1027" s="329"/>
    </row>
    <row r="1028" spans="11:18" ht="23.25" x14ac:dyDescent="0.2">
      <c r="K1028" s="137"/>
      <c r="L1028" s="35"/>
      <c r="M1028" s="25"/>
      <c r="N1028" s="130"/>
      <c r="O1028" s="124"/>
      <c r="P1028" s="241"/>
      <c r="Q1028" s="329"/>
      <c r="R1028" s="329"/>
    </row>
    <row r="1029" spans="11:18" ht="23.25" x14ac:dyDescent="0.2">
      <c r="K1029" s="137"/>
      <c r="L1029" s="35"/>
      <c r="M1029" s="25"/>
      <c r="N1029" s="130"/>
      <c r="O1029" s="124"/>
      <c r="P1029" s="241"/>
      <c r="Q1029" s="329"/>
      <c r="R1029" s="329"/>
    </row>
    <row r="1030" spans="11:18" ht="23.25" x14ac:dyDescent="0.2">
      <c r="K1030" s="137"/>
      <c r="L1030" s="35"/>
      <c r="M1030" s="45"/>
      <c r="N1030" s="130"/>
      <c r="O1030" s="124"/>
      <c r="P1030" s="241"/>
      <c r="Q1030" s="329"/>
      <c r="R1030" s="329"/>
    </row>
    <row r="1031" spans="11:18" ht="23.25" x14ac:dyDescent="0.2">
      <c r="K1031" s="137"/>
      <c r="L1031" s="35"/>
      <c r="M1031" s="25"/>
      <c r="N1031" s="130"/>
      <c r="O1031" s="124"/>
      <c r="P1031" s="241"/>
      <c r="Q1031" s="329"/>
      <c r="R1031" s="329"/>
    </row>
    <row r="1032" spans="11:18" ht="23.25" x14ac:dyDescent="0.2">
      <c r="K1032" s="137"/>
      <c r="L1032" s="35"/>
      <c r="M1032" s="25"/>
      <c r="N1032" s="130"/>
      <c r="O1032" s="142"/>
      <c r="P1032" s="241"/>
      <c r="Q1032" s="329"/>
      <c r="R1032" s="329"/>
    </row>
    <row r="1033" spans="11:18" ht="23.25" x14ac:dyDescent="0.2">
      <c r="K1033" s="137"/>
      <c r="L1033" s="35"/>
      <c r="M1033" s="35"/>
      <c r="N1033" s="130"/>
      <c r="O1033" s="124"/>
      <c r="P1033" s="241"/>
      <c r="Q1033" s="329"/>
      <c r="R1033" s="329"/>
    </row>
    <row r="1034" spans="11:18" ht="23.25" x14ac:dyDescent="0.2">
      <c r="K1034" s="137"/>
      <c r="L1034" s="35"/>
      <c r="M1034" s="25"/>
      <c r="N1034" s="130"/>
      <c r="O1034" s="124"/>
      <c r="P1034" s="241"/>
      <c r="Q1034" s="329"/>
      <c r="R1034" s="329"/>
    </row>
    <row r="1035" spans="11:18" ht="23.25" x14ac:dyDescent="0.2">
      <c r="K1035" s="137"/>
      <c r="L1035" s="35"/>
      <c r="M1035" s="35"/>
      <c r="N1035" s="130"/>
      <c r="O1035" s="124"/>
      <c r="P1035" s="241"/>
      <c r="Q1035" s="329"/>
      <c r="R1035" s="329"/>
    </row>
    <row r="1036" spans="11:18" ht="23.25" x14ac:dyDescent="0.2">
      <c r="K1036" s="137"/>
      <c r="L1036" s="35"/>
      <c r="M1036" s="25"/>
      <c r="N1036" s="130"/>
      <c r="O1036" s="124"/>
      <c r="P1036" s="241"/>
      <c r="Q1036" s="329"/>
      <c r="R1036" s="329"/>
    </row>
    <row r="1037" spans="11:18" ht="23.25" x14ac:dyDescent="0.2">
      <c r="K1037" s="137"/>
      <c r="L1037" s="35"/>
      <c r="M1037" s="25"/>
      <c r="N1037" s="130"/>
      <c r="O1037" s="124"/>
      <c r="P1037" s="241"/>
      <c r="Q1037" s="329"/>
      <c r="R1037" s="329"/>
    </row>
    <row r="1038" spans="11:18" ht="23.25" x14ac:dyDescent="0.2">
      <c r="K1038" s="137"/>
      <c r="L1038" s="35"/>
      <c r="M1038" s="25"/>
      <c r="N1038" s="130"/>
      <c r="O1038" s="124"/>
      <c r="P1038" s="241"/>
      <c r="Q1038" s="329"/>
      <c r="R1038" s="329"/>
    </row>
    <row r="1039" spans="11:18" ht="23.25" x14ac:dyDescent="0.2">
      <c r="K1039" s="137"/>
      <c r="L1039" s="35"/>
      <c r="M1039" s="25"/>
      <c r="N1039" s="130"/>
      <c r="O1039" s="124"/>
      <c r="P1039" s="241"/>
      <c r="Q1039" s="329"/>
      <c r="R1039" s="329"/>
    </row>
    <row r="1040" spans="11:18" ht="23.25" x14ac:dyDescent="0.2">
      <c r="K1040" s="137"/>
      <c r="L1040" s="35"/>
      <c r="M1040" s="35"/>
      <c r="N1040" s="130"/>
      <c r="O1040" s="124"/>
      <c r="P1040" s="241"/>
      <c r="Q1040" s="329"/>
      <c r="R1040" s="329"/>
    </row>
    <row r="1041" spans="11:18" ht="23.25" x14ac:dyDescent="0.2">
      <c r="K1041" s="137"/>
      <c r="L1041" s="35"/>
      <c r="M1041" s="35"/>
      <c r="N1041" s="130"/>
      <c r="O1041" s="124"/>
      <c r="P1041" s="241"/>
      <c r="Q1041" s="329"/>
      <c r="R1041" s="329"/>
    </row>
    <row r="1042" spans="11:18" ht="23.25" x14ac:dyDescent="0.2">
      <c r="K1042" s="137"/>
      <c r="L1042" s="35"/>
      <c r="M1042" s="25"/>
      <c r="N1042" s="130"/>
      <c r="O1042" s="124"/>
      <c r="P1042" s="241"/>
      <c r="Q1042" s="329"/>
      <c r="R1042" s="329"/>
    </row>
    <row r="1043" spans="11:18" ht="23.25" x14ac:dyDescent="0.2">
      <c r="K1043" s="137"/>
      <c r="L1043" s="35"/>
      <c r="M1043" s="35"/>
      <c r="N1043" s="130"/>
      <c r="O1043" s="124"/>
      <c r="P1043" s="241"/>
      <c r="Q1043" s="329"/>
      <c r="R1043" s="329"/>
    </row>
    <row r="1044" spans="11:18" ht="23.25" x14ac:dyDescent="0.2">
      <c r="K1044" s="137"/>
      <c r="L1044" s="35"/>
      <c r="M1044" s="25"/>
      <c r="N1044" s="130"/>
      <c r="O1044" s="124"/>
      <c r="P1044" s="241"/>
      <c r="Q1044" s="329"/>
      <c r="R1044" s="329"/>
    </row>
    <row r="1045" spans="11:18" ht="23.25" x14ac:dyDescent="0.2">
      <c r="K1045" s="137"/>
      <c r="L1045" s="35"/>
      <c r="M1045" s="35"/>
      <c r="N1045" s="130"/>
      <c r="O1045" s="124"/>
      <c r="P1045" s="241"/>
      <c r="Q1045" s="329"/>
      <c r="R1045" s="329"/>
    </row>
    <row r="1046" spans="11:18" ht="23.25" x14ac:dyDescent="0.2">
      <c r="K1046" s="137"/>
      <c r="L1046" s="35"/>
      <c r="M1046" s="25"/>
      <c r="N1046" s="130"/>
      <c r="O1046" s="124"/>
      <c r="P1046" s="241"/>
      <c r="Q1046" s="329"/>
      <c r="R1046" s="329"/>
    </row>
    <row r="1047" spans="11:18" ht="23.25" x14ac:dyDescent="0.2">
      <c r="K1047" s="137"/>
      <c r="L1047" s="35"/>
      <c r="M1047" s="25"/>
      <c r="N1047" s="130"/>
      <c r="O1047" s="124"/>
      <c r="P1047" s="241"/>
      <c r="Q1047" s="329"/>
      <c r="R1047" s="329"/>
    </row>
    <row r="1048" spans="11:18" ht="23.25" x14ac:dyDescent="0.2">
      <c r="K1048" s="137"/>
      <c r="L1048" s="35"/>
      <c r="M1048" s="25"/>
      <c r="N1048" s="130"/>
      <c r="O1048" s="124"/>
      <c r="P1048" s="241"/>
      <c r="Q1048" s="329"/>
      <c r="R1048" s="329"/>
    </row>
    <row r="1049" spans="11:18" ht="23.25" x14ac:dyDescent="0.2">
      <c r="K1049" s="137"/>
      <c r="L1049" s="35"/>
      <c r="M1049" s="69"/>
      <c r="N1049" s="130"/>
      <c r="O1049" s="124"/>
      <c r="P1049" s="241"/>
      <c r="Q1049" s="329"/>
      <c r="R1049" s="329"/>
    </row>
    <row r="1050" spans="11:18" ht="23.25" x14ac:dyDescent="0.2">
      <c r="K1050" s="137"/>
      <c r="L1050" s="35"/>
      <c r="M1050" s="25"/>
      <c r="N1050" s="130"/>
      <c r="O1050" s="124"/>
      <c r="P1050" s="241"/>
      <c r="Q1050" s="329"/>
      <c r="R1050" s="329"/>
    </row>
    <row r="1051" spans="11:18" ht="23.25" x14ac:dyDescent="0.2">
      <c r="K1051" s="137"/>
      <c r="L1051" s="35"/>
      <c r="M1051" s="25"/>
      <c r="N1051" s="130"/>
      <c r="O1051" s="124"/>
      <c r="P1051" s="241"/>
      <c r="Q1051" s="329"/>
      <c r="R1051" s="329"/>
    </row>
    <row r="1052" spans="11:18" ht="23.25" x14ac:dyDescent="0.2">
      <c r="K1052" s="137"/>
      <c r="L1052" s="35"/>
      <c r="M1052" s="25"/>
      <c r="N1052" s="130"/>
      <c r="O1052" s="124"/>
      <c r="P1052" s="241"/>
      <c r="Q1052" s="329"/>
      <c r="R1052" s="329"/>
    </row>
    <row r="1053" spans="11:18" ht="23.25" x14ac:dyDescent="0.2">
      <c r="K1053" s="137"/>
      <c r="L1053" s="35"/>
      <c r="M1053" s="25"/>
      <c r="N1053" s="130"/>
      <c r="O1053" s="124"/>
      <c r="P1053" s="241"/>
      <c r="Q1053" s="329"/>
      <c r="R1053" s="329"/>
    </row>
    <row r="1054" spans="11:18" ht="23.25" x14ac:dyDescent="0.2">
      <c r="K1054" s="137"/>
      <c r="L1054" s="35"/>
      <c r="M1054" s="25"/>
      <c r="N1054" s="130"/>
      <c r="O1054" s="124"/>
      <c r="P1054" s="241"/>
      <c r="Q1054" s="329"/>
      <c r="R1054" s="329"/>
    </row>
    <row r="1055" spans="11:18" ht="23.25" x14ac:dyDescent="0.2">
      <c r="K1055" s="137"/>
      <c r="L1055" s="35"/>
      <c r="M1055" s="25"/>
      <c r="N1055" s="130"/>
      <c r="O1055" s="124"/>
      <c r="P1055" s="241"/>
      <c r="Q1055" s="329"/>
      <c r="R1055" s="329"/>
    </row>
    <row r="1056" spans="11:18" ht="23.25" x14ac:dyDescent="0.2">
      <c r="K1056" s="137"/>
      <c r="L1056" s="35"/>
      <c r="M1056" s="45"/>
      <c r="N1056" s="130"/>
      <c r="O1056" s="124"/>
      <c r="P1056" s="241"/>
      <c r="Q1056" s="329"/>
      <c r="R1056" s="329"/>
    </row>
    <row r="1057" spans="11:18" ht="23.25" x14ac:dyDescent="0.2">
      <c r="K1057" s="137"/>
      <c r="L1057" s="35"/>
      <c r="M1057" s="25"/>
      <c r="N1057" s="130"/>
      <c r="O1057" s="124"/>
      <c r="P1057" s="241"/>
      <c r="Q1057" s="329"/>
      <c r="R1057" s="329"/>
    </row>
    <row r="1058" spans="11:18" ht="23.25" x14ac:dyDescent="0.2">
      <c r="K1058" s="137"/>
      <c r="L1058" s="35"/>
      <c r="M1058" s="25"/>
      <c r="N1058" s="130"/>
      <c r="O1058" s="124"/>
      <c r="P1058" s="241"/>
      <c r="Q1058" s="329"/>
      <c r="R1058" s="329"/>
    </row>
    <row r="1059" spans="11:18" ht="23.25" x14ac:dyDescent="0.2">
      <c r="K1059" s="137"/>
      <c r="L1059" s="35"/>
      <c r="M1059" s="25"/>
      <c r="N1059" s="130"/>
      <c r="O1059" s="124"/>
      <c r="P1059" s="241"/>
      <c r="Q1059" s="329"/>
      <c r="R1059" s="329"/>
    </row>
    <row r="1060" spans="11:18" ht="23.25" x14ac:dyDescent="0.2">
      <c r="K1060" s="137"/>
      <c r="L1060" s="35"/>
      <c r="M1060" s="25"/>
      <c r="N1060" s="130"/>
      <c r="O1060" s="124"/>
      <c r="P1060" s="241"/>
      <c r="Q1060" s="329"/>
      <c r="R1060" s="329"/>
    </row>
    <row r="1061" spans="11:18" ht="23.25" x14ac:dyDescent="0.2">
      <c r="K1061" s="137"/>
      <c r="L1061" s="35"/>
      <c r="M1061" s="25"/>
      <c r="N1061" s="130"/>
      <c r="O1061" s="124"/>
      <c r="P1061" s="241"/>
      <c r="Q1061" s="329"/>
      <c r="R1061" s="329"/>
    </row>
    <row r="1062" spans="11:18" ht="23.25" x14ac:dyDescent="0.2">
      <c r="K1062" s="137"/>
      <c r="L1062" s="35"/>
      <c r="M1062" s="139"/>
      <c r="N1062" s="130"/>
      <c r="O1062" s="124"/>
      <c r="P1062" s="241"/>
      <c r="Q1062" s="329"/>
      <c r="R1062" s="329"/>
    </row>
    <row r="1063" spans="11:18" ht="18.75" x14ac:dyDescent="0.2">
      <c r="K1063" s="135"/>
      <c r="L1063" s="242"/>
      <c r="M1063" s="118"/>
      <c r="N1063" s="165"/>
      <c r="O1063" s="136"/>
      <c r="P1063" s="241"/>
      <c r="Q1063" s="329"/>
      <c r="R1063" s="329"/>
    </row>
    <row r="1064" spans="11:18" ht="18.75" x14ac:dyDescent="0.2">
      <c r="K1064" s="77"/>
      <c r="L1064" s="198"/>
      <c r="M1064" s="111"/>
      <c r="N1064" s="100"/>
      <c r="O1064" s="95"/>
      <c r="P1064" s="241"/>
      <c r="Q1064" s="329"/>
      <c r="R1064" s="329"/>
    </row>
    <row r="1065" spans="11:18" x14ac:dyDescent="0.2">
      <c r="K1065" s="233"/>
      <c r="L1065" s="232"/>
      <c r="M1065" s="233"/>
      <c r="N1065" s="234"/>
      <c r="O1065" s="232"/>
      <c r="P1065" s="231"/>
      <c r="Q1065" s="329"/>
      <c r="R1065" s="329"/>
    </row>
    <row r="1066" spans="11:18" ht="23.25" x14ac:dyDescent="0.2">
      <c r="K1066" s="77"/>
      <c r="L1066" s="45"/>
      <c r="M1066" s="111"/>
      <c r="N1066" s="104"/>
      <c r="O1066" s="97"/>
      <c r="P1066" s="231"/>
      <c r="Q1066" s="329"/>
      <c r="R1066" s="329"/>
    </row>
    <row r="1067" spans="11:18" ht="23.25" x14ac:dyDescent="0.2">
      <c r="K1067" s="77"/>
      <c r="L1067" s="45"/>
      <c r="M1067" s="111"/>
      <c r="N1067" s="104"/>
      <c r="O1067" s="97"/>
      <c r="P1067" s="231"/>
      <c r="Q1067" s="329"/>
      <c r="R1067" s="329"/>
    </row>
    <row r="1068" spans="11:18" ht="23.25" x14ac:dyDescent="0.2">
      <c r="K1068" s="77"/>
      <c r="L1068" s="45"/>
      <c r="M1068" s="25"/>
      <c r="N1068" s="104"/>
      <c r="O1068" s="97"/>
      <c r="P1068" s="231"/>
      <c r="Q1068" s="329"/>
      <c r="R1068" s="329"/>
    </row>
    <row r="1069" spans="11:18" ht="21" x14ac:dyDescent="0.3">
      <c r="K1069" s="77"/>
      <c r="L1069" s="25"/>
      <c r="M1069" s="25"/>
      <c r="N1069" s="195"/>
      <c r="O1069" s="97"/>
      <c r="P1069" s="231"/>
      <c r="Q1069" s="329"/>
      <c r="R1069" s="329"/>
    </row>
    <row r="1070" spans="11:18" ht="21" x14ac:dyDescent="0.3">
      <c r="K1070" s="77"/>
      <c r="L1070" s="25"/>
      <c r="M1070" s="25"/>
      <c r="N1070" s="195"/>
      <c r="O1070" s="97"/>
      <c r="P1070" s="231"/>
      <c r="Q1070" s="329"/>
      <c r="R1070" s="329"/>
    </row>
    <row r="1071" spans="11:18" ht="21" x14ac:dyDescent="0.3">
      <c r="K1071" s="77"/>
      <c r="L1071" s="25"/>
      <c r="M1071" s="25"/>
      <c r="N1071" s="195"/>
      <c r="O1071" s="97"/>
      <c r="P1071" s="231"/>
      <c r="Q1071" s="329"/>
      <c r="R1071" s="329"/>
    </row>
    <row r="1072" spans="11:18" ht="21" x14ac:dyDescent="0.3">
      <c r="K1072" s="77"/>
      <c r="L1072" s="25"/>
      <c r="M1072" s="25"/>
      <c r="N1072" s="195"/>
      <c r="O1072" s="97"/>
      <c r="P1072" s="231"/>
      <c r="Q1072" s="329"/>
      <c r="R1072" s="329"/>
    </row>
    <row r="1073" spans="11:18" ht="21" x14ac:dyDescent="0.3">
      <c r="K1073" s="77"/>
      <c r="L1073" s="25"/>
      <c r="M1073" s="25"/>
      <c r="N1073" s="195"/>
      <c r="O1073" s="97"/>
      <c r="P1073" s="231"/>
      <c r="Q1073" s="329"/>
      <c r="R1073" s="329"/>
    </row>
    <row r="1074" spans="11:18" ht="21" x14ac:dyDescent="0.3">
      <c r="K1074" s="77"/>
      <c r="L1074" s="25"/>
      <c r="M1074" s="25"/>
      <c r="N1074" s="195"/>
      <c r="O1074" s="97"/>
      <c r="P1074" s="231"/>
      <c r="Q1074" s="329"/>
      <c r="R1074" s="329"/>
    </row>
    <row r="1075" spans="11:18" ht="21" x14ac:dyDescent="0.3">
      <c r="K1075" s="77"/>
      <c r="L1075" s="25"/>
      <c r="M1075" s="25"/>
      <c r="N1075" s="195"/>
      <c r="O1075" s="97"/>
      <c r="P1075" s="231"/>
      <c r="Q1075" s="329"/>
      <c r="R1075" s="329"/>
    </row>
    <row r="1076" spans="11:18" ht="23.25" x14ac:dyDescent="0.2">
      <c r="K1076" s="131"/>
      <c r="L1076" s="25"/>
      <c r="M1076" s="25"/>
      <c r="N1076" s="130"/>
      <c r="O1076" s="124"/>
      <c r="P1076" s="231"/>
      <c r="Q1076" s="329"/>
      <c r="R1076" s="329"/>
    </row>
    <row r="1077" spans="11:18" ht="23.25" x14ac:dyDescent="0.2">
      <c r="K1077" s="131"/>
      <c r="L1077" s="25"/>
      <c r="M1077" s="25"/>
      <c r="N1077" s="130"/>
      <c r="O1077" s="124"/>
      <c r="P1077" s="231"/>
      <c r="Q1077" s="329"/>
      <c r="R1077" s="329"/>
    </row>
    <row r="1078" spans="11:18" ht="23.25" x14ac:dyDescent="0.2">
      <c r="K1078" s="131"/>
      <c r="L1078" s="25"/>
      <c r="M1078" s="197"/>
      <c r="N1078" s="130"/>
      <c r="O1078" s="124"/>
      <c r="P1078" s="231"/>
      <c r="Q1078" s="329"/>
      <c r="R1078" s="329"/>
    </row>
    <row r="1079" spans="11:18" ht="23.25" x14ac:dyDescent="0.2">
      <c r="K1079" s="131"/>
      <c r="L1079" s="25"/>
      <c r="M1079" s="25"/>
      <c r="N1079" s="130"/>
      <c r="O1079" s="124"/>
      <c r="P1079" s="231"/>
      <c r="Q1079" s="329"/>
      <c r="R1079" s="329"/>
    </row>
    <row r="1080" spans="11:18" ht="23.25" x14ac:dyDescent="0.2">
      <c r="K1080" s="131"/>
      <c r="L1080" s="25"/>
      <c r="M1080" s="25"/>
      <c r="N1080" s="130"/>
      <c r="O1080" s="124"/>
      <c r="P1080" s="231"/>
      <c r="Q1080" s="329"/>
      <c r="R1080" s="329"/>
    </row>
    <row r="1081" spans="11:18" ht="23.25" x14ac:dyDescent="0.2">
      <c r="K1081" s="131"/>
      <c r="L1081" s="25"/>
      <c r="M1081" s="25"/>
      <c r="N1081" s="130"/>
      <c r="O1081" s="124"/>
      <c r="P1081" s="231"/>
      <c r="Q1081" s="329"/>
      <c r="R1081" s="329"/>
    </row>
    <row r="1082" spans="11:18" ht="23.25" x14ac:dyDescent="0.2">
      <c r="K1082" s="131"/>
      <c r="L1082" s="25"/>
      <c r="M1082" s="25"/>
      <c r="N1082" s="130"/>
      <c r="O1082" s="124"/>
      <c r="P1082" s="231"/>
      <c r="Q1082" s="329"/>
      <c r="R1082" s="329"/>
    </row>
    <row r="1083" spans="11:18" ht="23.25" x14ac:dyDescent="0.2">
      <c r="K1083" s="131"/>
      <c r="L1083" s="25"/>
      <c r="M1083" s="25"/>
      <c r="N1083" s="130"/>
      <c r="O1083" s="124"/>
      <c r="P1083" s="231"/>
      <c r="Q1083" s="329"/>
      <c r="R1083" s="329"/>
    </row>
    <row r="1084" spans="11:18" ht="23.25" x14ac:dyDescent="0.2">
      <c r="K1084" s="131"/>
      <c r="L1084" s="25"/>
      <c r="M1084" s="25"/>
      <c r="N1084" s="130"/>
      <c r="O1084" s="124"/>
      <c r="P1084" s="231"/>
      <c r="Q1084" s="329"/>
      <c r="R1084" s="329"/>
    </row>
    <row r="1085" spans="11:18" ht="23.25" x14ac:dyDescent="0.2">
      <c r="K1085" s="131"/>
      <c r="L1085" s="25"/>
      <c r="M1085" s="25"/>
      <c r="N1085" s="130"/>
      <c r="O1085" s="124"/>
      <c r="P1085" s="231"/>
      <c r="Q1085" s="329"/>
      <c r="R1085" s="329"/>
    </row>
    <row r="1086" spans="11:18" ht="23.25" x14ac:dyDescent="0.2">
      <c r="K1086" s="131"/>
      <c r="L1086" s="25"/>
      <c r="M1086" s="25"/>
      <c r="N1086" s="130"/>
      <c r="O1086" s="124"/>
      <c r="P1086" s="231"/>
      <c r="Q1086" s="329"/>
      <c r="R1086" s="329"/>
    </row>
    <row r="1087" spans="11:18" ht="23.25" x14ac:dyDescent="0.2">
      <c r="K1087" s="131"/>
      <c r="L1087" s="25"/>
      <c r="M1087" s="25"/>
      <c r="N1087" s="130"/>
      <c r="O1087" s="124"/>
      <c r="P1087" s="231"/>
      <c r="Q1087" s="329"/>
      <c r="R1087" s="329"/>
    </row>
    <row r="1088" spans="11:18" ht="23.25" x14ac:dyDescent="0.2">
      <c r="K1088" s="77"/>
      <c r="L1088" s="25"/>
      <c r="M1088" s="25"/>
      <c r="N1088" s="126"/>
      <c r="O1088" s="124"/>
      <c r="P1088" s="231"/>
      <c r="Q1088" s="329"/>
      <c r="R1088" s="329"/>
    </row>
    <row r="1089" spans="11:18" ht="23.25" x14ac:dyDescent="0.2">
      <c r="K1089" s="77"/>
      <c r="L1089" s="25"/>
      <c r="M1089" s="47"/>
      <c r="N1089" s="126"/>
      <c r="O1089" s="124"/>
      <c r="P1089" s="231"/>
      <c r="Q1089" s="329"/>
      <c r="R1089" s="329"/>
    </row>
    <row r="1090" spans="11:18" ht="23.25" x14ac:dyDescent="0.2">
      <c r="K1090" s="77"/>
      <c r="L1090" s="25"/>
      <c r="M1090" s="25"/>
      <c r="N1090" s="126"/>
      <c r="O1090" s="124"/>
      <c r="P1090" s="231"/>
      <c r="Q1090" s="329"/>
      <c r="R1090" s="329"/>
    </row>
    <row r="1091" spans="11:18" ht="23.25" x14ac:dyDescent="0.2">
      <c r="K1091" s="77"/>
      <c r="L1091" s="25"/>
      <c r="M1091" s="25"/>
      <c r="N1091" s="126"/>
      <c r="O1091" s="124"/>
      <c r="P1091" s="231"/>
      <c r="Q1091" s="329"/>
      <c r="R1091" s="329"/>
    </row>
    <row r="1092" spans="11:18" ht="23.25" x14ac:dyDescent="0.2">
      <c r="K1092" s="77"/>
      <c r="L1092" s="25"/>
      <c r="M1092" s="25"/>
      <c r="N1092" s="126"/>
      <c r="O1092" s="124"/>
      <c r="P1092" s="231"/>
      <c r="Q1092" s="329"/>
      <c r="R1092" s="329"/>
    </row>
    <row r="1093" spans="11:18" ht="23.25" x14ac:dyDescent="0.2">
      <c r="K1093" s="77"/>
      <c r="L1093" s="25"/>
      <c r="M1093" s="25"/>
      <c r="N1093" s="126"/>
      <c r="O1093" s="124"/>
      <c r="P1093" s="231"/>
      <c r="Q1093" s="329"/>
      <c r="R1093" s="329"/>
    </row>
    <row r="1094" spans="11:18" ht="23.25" x14ac:dyDescent="0.2">
      <c r="K1094" s="77"/>
      <c r="L1094" s="25"/>
      <c r="M1094" s="25"/>
      <c r="N1094" s="126"/>
      <c r="O1094" s="124"/>
      <c r="P1094" s="231"/>
      <c r="Q1094" s="329"/>
      <c r="R1094" s="329"/>
    </row>
    <row r="1095" spans="11:18" ht="23.25" x14ac:dyDescent="0.2">
      <c r="K1095" s="77"/>
      <c r="L1095" s="25"/>
      <c r="M1095" s="25"/>
      <c r="N1095" s="126"/>
      <c r="O1095" s="124"/>
      <c r="P1095" s="231"/>
      <c r="Q1095" s="329"/>
      <c r="R1095" s="329"/>
    </row>
    <row r="1096" spans="11:18" ht="23.25" x14ac:dyDescent="0.2">
      <c r="K1096" s="77"/>
      <c r="L1096" s="25"/>
      <c r="M1096" s="25"/>
      <c r="N1096" s="126"/>
      <c r="O1096" s="124"/>
      <c r="P1096" s="231"/>
      <c r="Q1096" s="329"/>
      <c r="R1096" s="329"/>
    </row>
    <row r="1097" spans="11:18" ht="23.25" x14ac:dyDescent="0.2">
      <c r="K1097" s="77"/>
      <c r="L1097" s="25"/>
      <c r="M1097" s="25"/>
      <c r="N1097" s="126"/>
      <c r="O1097" s="124"/>
      <c r="P1097" s="231"/>
      <c r="Q1097" s="329"/>
      <c r="R1097" s="329"/>
    </row>
    <row r="1098" spans="11:18" ht="23.25" x14ac:dyDescent="0.2">
      <c r="K1098" s="77"/>
      <c r="L1098" s="25"/>
      <c r="M1098" s="25"/>
      <c r="N1098" s="126"/>
      <c r="O1098" s="124"/>
      <c r="P1098" s="231"/>
      <c r="Q1098" s="329"/>
      <c r="R1098" s="329"/>
    </row>
    <row r="1099" spans="11:18" ht="23.25" x14ac:dyDescent="0.2">
      <c r="K1099" s="77"/>
      <c r="L1099" s="25"/>
      <c r="M1099" s="25"/>
      <c r="N1099" s="126"/>
      <c r="O1099" s="124"/>
      <c r="P1099" s="231"/>
      <c r="Q1099" s="329"/>
      <c r="R1099" s="329"/>
    </row>
    <row r="1100" spans="11:18" ht="23.25" x14ac:dyDescent="0.2">
      <c r="K1100" s="77"/>
      <c r="L1100" s="25"/>
      <c r="M1100" s="25"/>
      <c r="N1100" s="126"/>
      <c r="O1100" s="124"/>
      <c r="P1100" s="231"/>
      <c r="Q1100" s="329"/>
      <c r="R1100" s="329"/>
    </row>
    <row r="1101" spans="11:18" ht="23.25" x14ac:dyDescent="0.2">
      <c r="K1101" s="77"/>
      <c r="L1101" s="25"/>
      <c r="M1101" s="25"/>
      <c r="N1101" s="126"/>
      <c r="O1101" s="124"/>
      <c r="P1101" s="231"/>
      <c r="Q1101" s="329"/>
      <c r="R1101" s="329"/>
    </row>
    <row r="1102" spans="11:18" ht="23.25" x14ac:dyDescent="0.2">
      <c r="K1102" s="77"/>
      <c r="L1102" s="25"/>
      <c r="M1102" s="25"/>
      <c r="N1102" s="126"/>
      <c r="O1102" s="124"/>
      <c r="P1102" s="231"/>
      <c r="Q1102" s="329"/>
      <c r="R1102" s="329"/>
    </row>
    <row r="1103" spans="11:18" ht="23.25" x14ac:dyDescent="0.2">
      <c r="K1103" s="77"/>
      <c r="L1103" s="25"/>
      <c r="M1103" s="25"/>
      <c r="N1103" s="126"/>
      <c r="O1103" s="124"/>
      <c r="P1103" s="231"/>
      <c r="Q1103" s="329"/>
      <c r="R1103" s="329"/>
    </row>
    <row r="1104" spans="11:18" ht="23.25" x14ac:dyDescent="0.2">
      <c r="K1104" s="77"/>
      <c r="L1104" s="25"/>
      <c r="M1104" s="25"/>
      <c r="N1104" s="126"/>
      <c r="O1104" s="124"/>
      <c r="P1104" s="231"/>
      <c r="Q1104" s="329"/>
      <c r="R1104" s="329"/>
    </row>
    <row r="1105" spans="11:18" ht="23.25" x14ac:dyDescent="0.2">
      <c r="K1105" s="77"/>
      <c r="L1105" s="25"/>
      <c r="M1105" s="45"/>
      <c r="N1105" s="126"/>
      <c r="O1105" s="124"/>
      <c r="P1105" s="231"/>
      <c r="Q1105" s="329"/>
      <c r="R1105" s="329"/>
    </row>
    <row r="1106" spans="11:18" ht="23.25" x14ac:dyDescent="0.2">
      <c r="K1106" s="77"/>
      <c r="L1106" s="25"/>
      <c r="M1106" s="25"/>
      <c r="N1106" s="126"/>
      <c r="O1106" s="124"/>
      <c r="P1106" s="231"/>
      <c r="Q1106" s="329"/>
      <c r="R1106" s="329"/>
    </row>
    <row r="1107" spans="11:18" ht="23.25" x14ac:dyDescent="0.2">
      <c r="K1107" s="77"/>
      <c r="L1107" s="25"/>
      <c r="M1107" s="25"/>
      <c r="N1107" s="126"/>
      <c r="O1107" s="124"/>
      <c r="P1107" s="231"/>
      <c r="Q1107" s="329"/>
      <c r="R1107" s="329"/>
    </row>
    <row r="1108" spans="11:18" ht="23.25" x14ac:dyDescent="0.2">
      <c r="K1108" s="131"/>
      <c r="L1108" s="25"/>
      <c r="M1108" s="25"/>
      <c r="N1108" s="126"/>
      <c r="O1108" s="124"/>
      <c r="P1108" s="231"/>
      <c r="Q1108" s="329"/>
      <c r="R1108" s="329"/>
    </row>
    <row r="1109" spans="11:18" ht="23.25" x14ac:dyDescent="0.2">
      <c r="K1109" s="77"/>
      <c r="L1109" s="25"/>
      <c r="M1109" s="25"/>
      <c r="N1109" s="126"/>
      <c r="O1109" s="124"/>
      <c r="P1109" s="231"/>
      <c r="Q1109" s="329"/>
      <c r="R1109" s="329"/>
    </row>
    <row r="1110" spans="11:18" ht="23.25" x14ac:dyDescent="0.2">
      <c r="K1110" s="77"/>
      <c r="L1110" s="25"/>
      <c r="M1110" s="25"/>
      <c r="N1110" s="126"/>
      <c r="O1110" s="124"/>
      <c r="P1110" s="231"/>
      <c r="Q1110" s="329"/>
      <c r="R1110" s="329"/>
    </row>
    <row r="1111" spans="11:18" ht="23.25" x14ac:dyDescent="0.2">
      <c r="K1111" s="77"/>
      <c r="L1111" s="25"/>
      <c r="M1111" s="25"/>
      <c r="N1111" s="126"/>
      <c r="O1111" s="124"/>
      <c r="P1111" s="231"/>
      <c r="Q1111" s="329"/>
      <c r="R1111" s="329"/>
    </row>
    <row r="1112" spans="11:18" ht="23.25" x14ac:dyDescent="0.2">
      <c r="K1112" s="77"/>
      <c r="L1112" s="25"/>
      <c r="M1112" s="47"/>
      <c r="N1112" s="126"/>
      <c r="O1112" s="124"/>
      <c r="P1112" s="231"/>
      <c r="Q1112" s="329"/>
      <c r="R1112" s="329"/>
    </row>
    <row r="1113" spans="11:18" ht="23.25" x14ac:dyDescent="0.2">
      <c r="K1113" s="77"/>
      <c r="L1113" s="25"/>
      <c r="M1113" s="45"/>
      <c r="N1113" s="126"/>
      <c r="O1113" s="124"/>
      <c r="P1113" s="231"/>
      <c r="Q1113" s="329"/>
      <c r="R1113" s="329"/>
    </row>
    <row r="1114" spans="11:18" ht="23.25" x14ac:dyDescent="0.2">
      <c r="K1114" s="77"/>
      <c r="L1114" s="25"/>
      <c r="M1114" s="25"/>
      <c r="N1114" s="126"/>
      <c r="O1114" s="124"/>
      <c r="P1114" s="231"/>
      <c r="Q1114" s="329"/>
      <c r="R1114" s="329"/>
    </row>
    <row r="1115" spans="11:18" ht="23.25" x14ac:dyDescent="0.2">
      <c r="K1115" s="77"/>
      <c r="L1115" s="111"/>
      <c r="M1115" s="209"/>
      <c r="N1115" s="130"/>
      <c r="O1115" s="124"/>
      <c r="P1115" s="231"/>
      <c r="Q1115" s="329"/>
      <c r="R1115" s="329"/>
    </row>
    <row r="1116" spans="11:18" ht="23.25" x14ac:dyDescent="0.2">
      <c r="K1116" s="77"/>
      <c r="L1116" s="111"/>
      <c r="M1116" s="69"/>
      <c r="N1116" s="130"/>
      <c r="O1116" s="124"/>
      <c r="P1116" s="231"/>
      <c r="Q1116" s="329"/>
      <c r="R1116" s="329"/>
    </row>
    <row r="1117" spans="11:18" ht="23.25" x14ac:dyDescent="0.2">
      <c r="K1117" s="77"/>
      <c r="L1117" s="111"/>
      <c r="M1117" s="25"/>
      <c r="N1117" s="130"/>
      <c r="O1117" s="124"/>
      <c r="P1117" s="231"/>
      <c r="Q1117" s="329"/>
      <c r="R1117" s="329"/>
    </row>
    <row r="1118" spans="11:18" ht="23.25" x14ac:dyDescent="0.2">
      <c r="K1118" s="77"/>
      <c r="L1118" s="111"/>
      <c r="M1118" s="73"/>
      <c r="N1118" s="130"/>
      <c r="O1118" s="124"/>
      <c r="P1118" s="231"/>
      <c r="Q1118" s="329"/>
      <c r="R1118" s="329"/>
    </row>
    <row r="1119" spans="11:18" ht="23.25" x14ac:dyDescent="0.2">
      <c r="K1119" s="77"/>
      <c r="L1119" s="111"/>
      <c r="M1119" s="25"/>
      <c r="N1119" s="130"/>
      <c r="O1119" s="124"/>
      <c r="P1119" s="231"/>
      <c r="Q1119" s="329"/>
      <c r="R1119" s="329"/>
    </row>
    <row r="1120" spans="11:18" ht="23.25" x14ac:dyDescent="0.2">
      <c r="K1120" s="77"/>
      <c r="L1120" s="111"/>
      <c r="M1120" s="25"/>
      <c r="N1120" s="130"/>
      <c r="O1120" s="124"/>
      <c r="P1120" s="231"/>
      <c r="Q1120" s="329"/>
      <c r="R1120" s="329"/>
    </row>
    <row r="1121" spans="11:18" ht="23.25" x14ac:dyDescent="0.2">
      <c r="K1121" s="77"/>
      <c r="L1121" s="111"/>
      <c r="M1121" s="25"/>
      <c r="N1121" s="130"/>
      <c r="O1121" s="124"/>
      <c r="P1121" s="231"/>
      <c r="Q1121" s="329"/>
      <c r="R1121" s="329"/>
    </row>
    <row r="1122" spans="11:18" ht="23.25" x14ac:dyDescent="0.2">
      <c r="K1122" s="77"/>
      <c r="L1122" s="111"/>
      <c r="M1122" s="47"/>
      <c r="N1122" s="130"/>
      <c r="O1122" s="124"/>
      <c r="P1122" s="231"/>
      <c r="Q1122" s="329"/>
      <c r="R1122" s="329"/>
    </row>
    <row r="1123" spans="11:18" ht="23.25" x14ac:dyDescent="0.2">
      <c r="K1123" s="132"/>
      <c r="L1123" s="143"/>
      <c r="M1123" s="73"/>
      <c r="N1123" s="144"/>
      <c r="O1123" s="134"/>
      <c r="P1123" s="241"/>
      <c r="Q1123" s="329"/>
      <c r="R1123" s="329"/>
    </row>
    <row r="1124" spans="11:18" ht="23.25" x14ac:dyDescent="0.2">
      <c r="K1124" s="137"/>
      <c r="L1124" s="25"/>
      <c r="M1124" s="35"/>
      <c r="N1124" s="130"/>
      <c r="O1124" s="124"/>
      <c r="P1124" s="241"/>
      <c r="Q1124" s="329"/>
      <c r="R1124" s="329"/>
    </row>
    <row r="1125" spans="11:18" ht="23.25" x14ac:dyDescent="0.2">
      <c r="K1125" s="137"/>
      <c r="L1125" s="25"/>
      <c r="M1125" s="35"/>
      <c r="N1125" s="130"/>
      <c r="O1125" s="124"/>
      <c r="P1125" s="241"/>
      <c r="Q1125" s="329"/>
      <c r="R1125" s="329"/>
    </row>
    <row r="1126" spans="11:18" ht="23.25" x14ac:dyDescent="0.2">
      <c r="K1126" s="137"/>
      <c r="L1126" s="25"/>
      <c r="M1126" s="25"/>
      <c r="N1126" s="130"/>
      <c r="O1126" s="124"/>
      <c r="P1126" s="241"/>
      <c r="Q1126" s="329"/>
      <c r="R1126" s="329"/>
    </row>
    <row r="1127" spans="11:18" ht="23.25" x14ac:dyDescent="0.2">
      <c r="K1127" s="137"/>
      <c r="L1127" s="25"/>
      <c r="M1127" s="47"/>
      <c r="N1127" s="130"/>
      <c r="O1127" s="142"/>
      <c r="P1127" s="241"/>
      <c r="Q1127" s="329"/>
      <c r="R1127" s="329"/>
    </row>
    <row r="1128" spans="11:18" ht="23.25" x14ac:dyDescent="0.2">
      <c r="K1128" s="137"/>
      <c r="L1128" s="25"/>
      <c r="M1128" s="47"/>
      <c r="N1128" s="130"/>
      <c r="O1128" s="124"/>
      <c r="P1128" s="241"/>
      <c r="Q1128" s="329"/>
      <c r="R1128" s="329"/>
    </row>
    <row r="1129" spans="11:18" ht="23.25" x14ac:dyDescent="0.2">
      <c r="K1129" s="137"/>
      <c r="L1129" s="25"/>
      <c r="M1129" s="25"/>
      <c r="N1129" s="130"/>
      <c r="O1129" s="124"/>
      <c r="P1129" s="241"/>
      <c r="Q1129" s="329"/>
      <c r="R1129" s="329"/>
    </row>
    <row r="1130" spans="11:18" ht="23.25" x14ac:dyDescent="0.2">
      <c r="K1130" s="137"/>
      <c r="L1130" s="25"/>
      <c r="M1130" s="218"/>
      <c r="N1130" s="130"/>
      <c r="O1130" s="124"/>
      <c r="P1130" s="241"/>
      <c r="Q1130" s="329"/>
      <c r="R1130" s="329"/>
    </row>
    <row r="1131" spans="11:18" ht="23.25" x14ac:dyDescent="0.2">
      <c r="K1131" s="137"/>
      <c r="L1131" s="25"/>
      <c r="M1131" s="25"/>
      <c r="N1131" s="130"/>
      <c r="O1131" s="124"/>
      <c r="P1131" s="241"/>
      <c r="Q1131" s="329"/>
      <c r="R1131" s="329"/>
    </row>
    <row r="1132" spans="11:18" ht="23.25" x14ac:dyDescent="0.2">
      <c r="K1132" s="156"/>
      <c r="L1132" s="73"/>
      <c r="M1132" s="73"/>
      <c r="N1132" s="144"/>
      <c r="O1132" s="124"/>
      <c r="P1132" s="243"/>
      <c r="Q1132" s="329"/>
      <c r="R1132" s="329"/>
    </row>
    <row r="1133" spans="11:18" ht="23.25" x14ac:dyDescent="0.2">
      <c r="K1133" s="137"/>
      <c r="L1133" s="73"/>
      <c r="M1133" s="25"/>
      <c r="N1133" s="130"/>
      <c r="O1133" s="244"/>
      <c r="P1133" s="243"/>
      <c r="Q1133" s="329"/>
      <c r="R1133" s="329"/>
    </row>
    <row r="1134" spans="11:18" ht="23.25" x14ac:dyDescent="0.2">
      <c r="K1134" s="137"/>
      <c r="L1134" s="73"/>
      <c r="M1134" s="25"/>
      <c r="N1134" s="130"/>
      <c r="O1134" s="124"/>
      <c r="P1134" s="241"/>
      <c r="Q1134" s="329"/>
      <c r="R1134" s="329"/>
    </row>
    <row r="1135" spans="11:18" ht="23.25" x14ac:dyDescent="0.2">
      <c r="K1135" s="137"/>
      <c r="L1135" s="73"/>
      <c r="M1135" s="25"/>
      <c r="N1135" s="130"/>
      <c r="O1135" s="124"/>
      <c r="P1135" s="241"/>
      <c r="Q1135" s="329"/>
      <c r="R1135" s="329"/>
    </row>
    <row r="1136" spans="11:18" ht="23.25" x14ac:dyDescent="0.2">
      <c r="K1136" s="137"/>
      <c r="L1136" s="73"/>
      <c r="M1136" s="25"/>
      <c r="N1136" s="130"/>
      <c r="O1136" s="124"/>
      <c r="P1136" s="241"/>
      <c r="Q1136" s="329"/>
      <c r="R1136" s="329"/>
    </row>
    <row r="1137" spans="11:18" ht="23.25" x14ac:dyDescent="0.2">
      <c r="K1137" s="156"/>
      <c r="L1137" s="73"/>
      <c r="M1137" s="184"/>
      <c r="N1137" s="144"/>
      <c r="O1137" s="142"/>
      <c r="P1137" s="241"/>
      <c r="Q1137" s="329"/>
      <c r="R1137" s="329"/>
    </row>
    <row r="1138" spans="11:18" ht="23.25" x14ac:dyDescent="0.2">
      <c r="K1138" s="137"/>
      <c r="L1138" s="73"/>
      <c r="M1138" s="25"/>
      <c r="N1138" s="130"/>
      <c r="O1138" s="124"/>
      <c r="P1138" s="241"/>
      <c r="Q1138" s="329"/>
      <c r="R1138" s="329"/>
    </row>
    <row r="1139" spans="11:18" ht="23.25" x14ac:dyDescent="0.2">
      <c r="K1139" s="137"/>
      <c r="L1139" s="73"/>
      <c r="M1139" s="25"/>
      <c r="N1139" s="130"/>
      <c r="O1139" s="124"/>
      <c r="P1139" s="241"/>
      <c r="Q1139" s="329"/>
      <c r="R1139" s="329"/>
    </row>
    <row r="1140" spans="11:18" ht="23.25" x14ac:dyDescent="0.2">
      <c r="K1140" s="137"/>
      <c r="L1140" s="73"/>
      <c r="M1140" s="47"/>
      <c r="N1140" s="130"/>
      <c r="O1140" s="124"/>
      <c r="P1140" s="241"/>
      <c r="Q1140" s="329"/>
      <c r="R1140" s="329"/>
    </row>
    <row r="1141" spans="11:18" ht="23.25" x14ac:dyDescent="0.2">
      <c r="K1141" s="137"/>
      <c r="L1141" s="73"/>
      <c r="M1141" s="73"/>
      <c r="N1141" s="130"/>
      <c r="O1141" s="124"/>
      <c r="P1141" s="241"/>
      <c r="Q1141" s="329"/>
      <c r="R1141" s="329"/>
    </row>
    <row r="1142" spans="11:18" ht="23.25" x14ac:dyDescent="0.2">
      <c r="K1142" s="137"/>
      <c r="L1142" s="128"/>
      <c r="M1142" s="128"/>
      <c r="N1142" s="130"/>
      <c r="O1142" s="124"/>
      <c r="P1142" s="241"/>
      <c r="Q1142" s="329"/>
      <c r="R1142" s="329"/>
    </row>
    <row r="1143" spans="11:18" ht="23.25" x14ac:dyDescent="0.2">
      <c r="K1143" s="137"/>
      <c r="L1143" s="128"/>
      <c r="M1143" s="128"/>
      <c r="N1143" s="130"/>
      <c r="O1143" s="124"/>
      <c r="P1143" s="241"/>
      <c r="Q1143" s="329"/>
      <c r="R1143" s="329"/>
    </row>
    <row r="1144" spans="11:18" ht="23.25" x14ac:dyDescent="0.2">
      <c r="K1144" s="137"/>
      <c r="L1144" s="128"/>
      <c r="M1144" s="128"/>
      <c r="N1144" s="130"/>
      <c r="O1144" s="124"/>
      <c r="P1144" s="241"/>
      <c r="Q1144" s="329"/>
      <c r="R1144" s="329"/>
    </row>
    <row r="1145" spans="11:18" ht="23.25" x14ac:dyDescent="0.2">
      <c r="K1145" s="157"/>
      <c r="L1145" s="158"/>
      <c r="M1145" s="158"/>
      <c r="N1145" s="159"/>
      <c r="O1145" s="160"/>
      <c r="P1145" s="241"/>
      <c r="Q1145" s="329"/>
      <c r="R1145" s="329"/>
    </row>
    <row r="1146" spans="11:18" ht="23.25" x14ac:dyDescent="0.2">
      <c r="K1146" s="137"/>
      <c r="L1146" s="128"/>
      <c r="M1146" s="128"/>
      <c r="N1146" s="130"/>
      <c r="O1146" s="124"/>
      <c r="P1146" s="241"/>
      <c r="Q1146" s="329"/>
      <c r="R1146" s="329"/>
    </row>
    <row r="1147" spans="11:18" x14ac:dyDescent="0.2">
      <c r="K1147" s="245"/>
      <c r="L1147" s="246"/>
      <c r="M1147" s="245"/>
      <c r="N1147" s="247"/>
      <c r="O1147" s="246"/>
      <c r="P1147" s="241"/>
      <c r="Q1147" s="329"/>
      <c r="R1147" s="329"/>
    </row>
    <row r="1148" spans="11:18" ht="23.25" x14ac:dyDescent="0.2">
      <c r="K1148" s="77"/>
      <c r="L1148" s="35"/>
      <c r="M1148" s="111"/>
      <c r="N1148" s="104"/>
      <c r="O1148" s="97"/>
      <c r="P1148" s="241"/>
      <c r="Q1148" s="329"/>
      <c r="R1148" s="329"/>
    </row>
    <row r="1149" spans="11:18" ht="23.25" x14ac:dyDescent="0.2">
      <c r="K1149" s="77"/>
      <c r="L1149" s="35"/>
      <c r="M1149" s="111"/>
      <c r="N1149" s="104"/>
      <c r="O1149" s="97"/>
      <c r="P1149" s="231"/>
      <c r="Q1149" s="329"/>
      <c r="R1149" s="329"/>
    </row>
    <row r="1150" spans="11:18" ht="20.25" x14ac:dyDescent="0.3">
      <c r="K1150" s="77"/>
      <c r="L1150" s="35"/>
      <c r="M1150" s="25"/>
      <c r="N1150" s="195"/>
      <c r="O1150" s="196"/>
      <c r="P1150" s="231"/>
      <c r="Q1150" s="329"/>
      <c r="R1150" s="329"/>
    </row>
    <row r="1151" spans="11:18" ht="20.25" x14ac:dyDescent="0.3">
      <c r="K1151" s="77"/>
      <c r="L1151" s="35"/>
      <c r="M1151" s="25"/>
      <c r="N1151" s="195"/>
      <c r="O1151" s="196"/>
      <c r="P1151" s="231"/>
      <c r="Q1151" s="329"/>
      <c r="R1151" s="329"/>
    </row>
    <row r="1152" spans="11:18" ht="23.25" x14ac:dyDescent="0.2">
      <c r="K1152" s="77"/>
      <c r="L1152" s="35"/>
      <c r="M1152" s="25"/>
      <c r="N1152" s="130"/>
      <c r="O1152" s="124"/>
      <c r="P1152" s="231"/>
      <c r="Q1152" s="329"/>
      <c r="R1152" s="329"/>
    </row>
    <row r="1153" spans="11:18" ht="23.25" x14ac:dyDescent="0.2">
      <c r="K1153" s="77"/>
      <c r="L1153" s="35"/>
      <c r="M1153" s="25"/>
      <c r="N1153" s="130"/>
      <c r="O1153" s="124"/>
      <c r="P1153" s="231"/>
      <c r="Q1153" s="329"/>
      <c r="R1153" s="329"/>
    </row>
    <row r="1154" spans="11:18" ht="23.25" x14ac:dyDescent="0.2">
      <c r="K1154" s="77"/>
      <c r="L1154" s="35"/>
      <c r="M1154" s="25"/>
      <c r="N1154" s="130"/>
      <c r="O1154" s="124"/>
      <c r="P1154" s="231"/>
      <c r="Q1154" s="329"/>
      <c r="R1154" s="329"/>
    </row>
    <row r="1155" spans="11:18" ht="23.25" x14ac:dyDescent="0.2">
      <c r="K1155" s="77"/>
      <c r="L1155" s="35"/>
      <c r="M1155" s="25"/>
      <c r="N1155" s="130"/>
      <c r="O1155" s="124"/>
      <c r="P1155" s="231"/>
      <c r="Q1155" s="329"/>
      <c r="R1155" s="329"/>
    </row>
    <row r="1156" spans="11:18" ht="23.25" x14ac:dyDescent="0.2">
      <c r="K1156" s="77"/>
      <c r="L1156" s="35"/>
      <c r="M1156" s="25"/>
      <c r="N1156" s="130"/>
      <c r="O1156" s="124"/>
      <c r="P1156" s="231"/>
      <c r="Q1156" s="329"/>
      <c r="R1156" s="329"/>
    </row>
    <row r="1157" spans="11:18" ht="23.25" x14ac:dyDescent="0.2">
      <c r="K1157" s="77"/>
      <c r="L1157" s="35"/>
      <c r="M1157" s="25"/>
      <c r="N1157" s="130"/>
      <c r="O1157" s="124"/>
      <c r="P1157" s="231"/>
      <c r="Q1157" s="329"/>
      <c r="R1157" s="329"/>
    </row>
    <row r="1158" spans="11:18" ht="23.25" x14ac:dyDescent="0.2">
      <c r="K1158" s="77"/>
      <c r="L1158" s="35"/>
      <c r="M1158" s="25"/>
      <c r="N1158" s="130"/>
      <c r="O1158" s="124"/>
      <c r="P1158" s="231"/>
      <c r="Q1158" s="329"/>
      <c r="R1158" s="329"/>
    </row>
    <row r="1159" spans="11:18" ht="23.25" x14ac:dyDescent="0.2">
      <c r="K1159" s="77"/>
      <c r="L1159" s="35"/>
      <c r="M1159" s="25"/>
      <c r="N1159" s="130"/>
      <c r="O1159" s="124"/>
      <c r="P1159" s="231"/>
      <c r="Q1159" s="329"/>
      <c r="R1159" s="329"/>
    </row>
    <row r="1160" spans="11:18" ht="23.25" x14ac:dyDescent="0.2">
      <c r="K1160" s="77"/>
      <c r="L1160" s="35"/>
      <c r="M1160" s="25"/>
      <c r="N1160" s="126"/>
      <c r="O1160" s="124"/>
      <c r="P1160" s="231"/>
      <c r="Q1160" s="329"/>
      <c r="R1160" s="329"/>
    </row>
    <row r="1161" spans="11:18" ht="23.25" x14ac:dyDescent="0.2">
      <c r="K1161" s="77"/>
      <c r="L1161" s="35"/>
      <c r="M1161" s="25"/>
      <c r="N1161" s="126"/>
      <c r="O1161" s="124"/>
      <c r="P1161" s="231"/>
      <c r="Q1161" s="329"/>
      <c r="R1161" s="329"/>
    </row>
    <row r="1162" spans="11:18" ht="23.25" x14ac:dyDescent="0.2">
      <c r="K1162" s="77"/>
      <c r="L1162" s="35"/>
      <c r="M1162" s="25"/>
      <c r="N1162" s="126"/>
      <c r="O1162" s="124"/>
      <c r="P1162" s="231"/>
      <c r="Q1162" s="329"/>
      <c r="R1162" s="329"/>
    </row>
    <row r="1163" spans="11:18" ht="23.25" x14ac:dyDescent="0.2">
      <c r="K1163" s="77"/>
      <c r="L1163" s="35"/>
      <c r="M1163" s="22"/>
      <c r="N1163" s="126"/>
      <c r="O1163" s="124"/>
      <c r="P1163" s="231"/>
      <c r="Q1163" s="329"/>
      <c r="R1163" s="329"/>
    </row>
    <row r="1164" spans="11:18" ht="23.25" x14ac:dyDescent="0.2">
      <c r="K1164" s="77"/>
      <c r="L1164" s="35"/>
      <c r="M1164" s="25"/>
      <c r="N1164" s="126"/>
      <c r="O1164" s="124"/>
      <c r="P1164" s="231"/>
      <c r="Q1164" s="329"/>
      <c r="R1164" s="329"/>
    </row>
    <row r="1165" spans="11:18" ht="23.25" x14ac:dyDescent="0.2">
      <c r="K1165" s="77"/>
      <c r="L1165" s="35"/>
      <c r="M1165" s="25"/>
      <c r="N1165" s="126"/>
      <c r="O1165" s="124"/>
      <c r="P1165" s="231"/>
      <c r="Q1165" s="329"/>
      <c r="R1165" s="329"/>
    </row>
    <row r="1166" spans="11:18" ht="23.25" x14ac:dyDescent="0.2">
      <c r="K1166" s="77"/>
      <c r="L1166" s="35"/>
      <c r="M1166" s="218"/>
      <c r="N1166" s="126"/>
      <c r="O1166" s="124"/>
      <c r="P1166" s="231"/>
      <c r="Q1166" s="329"/>
      <c r="R1166" s="329"/>
    </row>
    <row r="1167" spans="11:18" ht="23.25" x14ac:dyDescent="0.2">
      <c r="K1167" s="77"/>
      <c r="L1167" s="35"/>
      <c r="M1167" s="25"/>
      <c r="N1167" s="126"/>
      <c r="O1167" s="124"/>
      <c r="P1167" s="231"/>
      <c r="Q1167" s="329"/>
      <c r="R1167" s="329"/>
    </row>
    <row r="1168" spans="11:18" ht="23.25" x14ac:dyDescent="0.2">
      <c r="K1168" s="77"/>
      <c r="L1168" s="35"/>
      <c r="M1168" s="25"/>
      <c r="N1168" s="126"/>
      <c r="O1168" s="124"/>
      <c r="P1168" s="231"/>
      <c r="Q1168" s="329"/>
      <c r="R1168" s="329"/>
    </row>
    <row r="1169" spans="11:18" ht="23.25" x14ac:dyDescent="0.2">
      <c r="K1169" s="77"/>
      <c r="L1169" s="35"/>
      <c r="M1169" s="25"/>
      <c r="N1169" s="126"/>
      <c r="O1169" s="124"/>
      <c r="P1169" s="231"/>
      <c r="Q1169" s="329"/>
      <c r="R1169" s="329"/>
    </row>
    <row r="1170" spans="11:18" ht="23.25" x14ac:dyDescent="0.2">
      <c r="K1170" s="77"/>
      <c r="L1170" s="35"/>
      <c r="M1170" s="25"/>
      <c r="N1170" s="130"/>
      <c r="O1170" s="124"/>
      <c r="P1170" s="231"/>
      <c r="Q1170" s="329"/>
      <c r="R1170" s="329"/>
    </row>
    <row r="1171" spans="11:18" ht="23.25" x14ac:dyDescent="0.2">
      <c r="K1171" s="77"/>
      <c r="L1171" s="35"/>
      <c r="M1171" s="25"/>
      <c r="N1171" s="126"/>
      <c r="O1171" s="124"/>
      <c r="P1171" s="231"/>
      <c r="Q1171" s="329"/>
      <c r="R1171" s="329"/>
    </row>
    <row r="1172" spans="11:18" ht="23.25" x14ac:dyDescent="0.2">
      <c r="K1172" s="77"/>
      <c r="L1172" s="35"/>
      <c r="M1172" s="25"/>
      <c r="N1172" s="126"/>
      <c r="O1172" s="124"/>
      <c r="P1172" s="231"/>
      <c r="Q1172" s="329"/>
      <c r="R1172" s="329"/>
    </row>
    <row r="1173" spans="11:18" ht="23.25" x14ac:dyDescent="0.2">
      <c r="K1173" s="77"/>
      <c r="L1173" s="35"/>
      <c r="M1173" s="45"/>
      <c r="N1173" s="126"/>
      <c r="O1173" s="124"/>
      <c r="P1173" s="231"/>
      <c r="Q1173" s="329"/>
      <c r="R1173" s="329"/>
    </row>
    <row r="1174" spans="11:18" ht="23.25" x14ac:dyDescent="0.2">
      <c r="K1174" s="77"/>
      <c r="L1174" s="35"/>
      <c r="M1174" s="25"/>
      <c r="N1174" s="126"/>
      <c r="O1174" s="124"/>
      <c r="P1174" s="231"/>
      <c r="Q1174" s="329"/>
      <c r="R1174" s="329"/>
    </row>
    <row r="1175" spans="11:18" ht="23.25" x14ac:dyDescent="0.2">
      <c r="K1175" s="77"/>
      <c r="L1175" s="35"/>
      <c r="M1175" s="25"/>
      <c r="N1175" s="130"/>
      <c r="O1175" s="124"/>
      <c r="P1175" s="231"/>
      <c r="Q1175" s="329"/>
      <c r="R1175" s="329"/>
    </row>
    <row r="1176" spans="11:18" ht="23.25" x14ac:dyDescent="0.2">
      <c r="K1176" s="77"/>
      <c r="L1176" s="35"/>
      <c r="M1176" s="25"/>
      <c r="N1176" s="130"/>
      <c r="O1176" s="124"/>
      <c r="P1176" s="231"/>
      <c r="Q1176" s="329"/>
      <c r="R1176" s="329"/>
    </row>
    <row r="1177" spans="11:18" ht="23.25" x14ac:dyDescent="0.2">
      <c r="K1177" s="77"/>
      <c r="L1177" s="35"/>
      <c r="M1177" s="218"/>
      <c r="N1177" s="130"/>
      <c r="O1177" s="124"/>
      <c r="P1177" s="231"/>
      <c r="Q1177" s="329"/>
      <c r="R1177" s="329"/>
    </row>
    <row r="1178" spans="11:18" ht="23.25" x14ac:dyDescent="0.2">
      <c r="K1178" s="77"/>
      <c r="L1178" s="35"/>
      <c r="M1178" s="25"/>
      <c r="N1178" s="130"/>
      <c r="O1178" s="124"/>
      <c r="P1178" s="231"/>
      <c r="Q1178" s="329"/>
      <c r="R1178" s="329"/>
    </row>
    <row r="1179" spans="11:18" ht="23.25" x14ac:dyDescent="0.2">
      <c r="K1179" s="77"/>
      <c r="L1179" s="35"/>
      <c r="M1179" s="45"/>
      <c r="N1179" s="130"/>
      <c r="O1179" s="124"/>
      <c r="P1179" s="231"/>
      <c r="Q1179" s="329"/>
      <c r="R1179" s="329"/>
    </row>
    <row r="1180" spans="11:18" ht="23.25" x14ac:dyDescent="0.2">
      <c r="K1180" s="77"/>
      <c r="L1180" s="35"/>
      <c r="M1180" s="35"/>
      <c r="N1180" s="130"/>
      <c r="O1180" s="124"/>
      <c r="P1180" s="231"/>
      <c r="Q1180" s="329"/>
      <c r="R1180" s="329"/>
    </row>
    <row r="1181" spans="11:18" ht="23.25" x14ac:dyDescent="0.2">
      <c r="K1181" s="77"/>
      <c r="L1181" s="35"/>
      <c r="M1181" s="72"/>
      <c r="N1181" s="130"/>
      <c r="O1181" s="124"/>
      <c r="P1181" s="231"/>
      <c r="Q1181" s="329"/>
      <c r="R1181" s="329"/>
    </row>
    <row r="1182" spans="11:18" ht="23.25" x14ac:dyDescent="0.2">
      <c r="K1182" s="77"/>
      <c r="L1182" s="35"/>
      <c r="M1182" s="25"/>
      <c r="N1182" s="130"/>
      <c r="O1182" s="124"/>
      <c r="P1182" s="231"/>
      <c r="Q1182" s="329"/>
      <c r="R1182" s="329"/>
    </row>
    <row r="1183" spans="11:18" ht="18.75" x14ac:dyDescent="0.2">
      <c r="K1183" s="77"/>
      <c r="L1183" s="35"/>
      <c r="M1183" s="25"/>
      <c r="N1183" s="103"/>
      <c r="O1183" s="66"/>
      <c r="P1183" s="231"/>
      <c r="Q1183" s="329"/>
      <c r="R1183" s="329"/>
    </row>
    <row r="1184" spans="11:18" ht="18.75" x14ac:dyDescent="0.2">
      <c r="K1184" s="77"/>
      <c r="L1184" s="35"/>
      <c r="M1184" s="112"/>
      <c r="N1184" s="100"/>
      <c r="O1184" s="66"/>
      <c r="P1184" s="231"/>
      <c r="Q1184" s="329"/>
      <c r="R1184" s="329"/>
    </row>
    <row r="1185" spans="11:18" ht="18.75" x14ac:dyDescent="0.2">
      <c r="K1185" s="77"/>
      <c r="L1185" s="35"/>
      <c r="M1185" s="112"/>
      <c r="N1185" s="100"/>
      <c r="O1185" s="66"/>
      <c r="P1185" s="231"/>
      <c r="Q1185" s="329"/>
      <c r="R1185" s="329"/>
    </row>
    <row r="1186" spans="11:18" ht="18.75" x14ac:dyDescent="0.2">
      <c r="K1186" s="77"/>
      <c r="L1186" s="35"/>
      <c r="M1186" s="112"/>
      <c r="N1186" s="100"/>
      <c r="O1186" s="66"/>
      <c r="P1186" s="231"/>
      <c r="Q1186" s="329"/>
      <c r="R1186" s="329"/>
    </row>
    <row r="1187" spans="11:18" ht="18.75" x14ac:dyDescent="0.2">
      <c r="K1187" s="77"/>
      <c r="L1187" s="35"/>
      <c r="M1187" s="112"/>
      <c r="N1187" s="100"/>
      <c r="O1187" s="66"/>
      <c r="P1187" s="231"/>
      <c r="Q1187" s="329"/>
      <c r="R1187" s="329"/>
    </row>
    <row r="1188" spans="11:18" ht="18.75" x14ac:dyDescent="0.2">
      <c r="K1188" s="132"/>
      <c r="L1188" s="189"/>
      <c r="M1188" s="161"/>
      <c r="N1188" s="162"/>
      <c r="O1188" s="163"/>
      <c r="P1188" s="241"/>
      <c r="Q1188" s="329"/>
      <c r="R1188" s="329"/>
    </row>
    <row r="1189" spans="11:18" ht="23.25" x14ac:dyDescent="0.2">
      <c r="K1189" s="137"/>
      <c r="L1189" s="189"/>
      <c r="M1189" s="35"/>
      <c r="N1189" s="130"/>
      <c r="O1189" s="124"/>
      <c r="P1189" s="241"/>
      <c r="Q1189" s="329"/>
      <c r="R1189" s="329"/>
    </row>
    <row r="1190" spans="11:18" ht="23.25" x14ac:dyDescent="0.2">
      <c r="K1190" s="137"/>
      <c r="L1190" s="189"/>
      <c r="M1190" s="25"/>
      <c r="N1190" s="130"/>
      <c r="O1190" s="124"/>
      <c r="P1190" s="241"/>
      <c r="Q1190" s="329"/>
      <c r="R1190" s="329"/>
    </row>
    <row r="1191" spans="11:18" ht="23.25" x14ac:dyDescent="0.2">
      <c r="K1191" s="137"/>
      <c r="L1191" s="189"/>
      <c r="M1191" s="112"/>
      <c r="N1191" s="130"/>
      <c r="O1191" s="124"/>
      <c r="P1191" s="241"/>
      <c r="Q1191" s="329"/>
      <c r="R1191" s="329"/>
    </row>
    <row r="1192" spans="11:18" ht="23.25" x14ac:dyDescent="0.2">
      <c r="K1192" s="137"/>
      <c r="L1192" s="189"/>
      <c r="M1192" s="161"/>
      <c r="N1192" s="130"/>
      <c r="O1192" s="124"/>
      <c r="P1192" s="241"/>
      <c r="Q1192" s="329"/>
      <c r="R1192" s="329"/>
    </row>
    <row r="1193" spans="11:18" ht="23.25" x14ac:dyDescent="0.2">
      <c r="K1193" s="137"/>
      <c r="L1193" s="189"/>
      <c r="M1193" s="111"/>
      <c r="N1193" s="150"/>
      <c r="O1193" s="124"/>
      <c r="P1193" s="241"/>
      <c r="Q1193" s="329"/>
      <c r="R1193" s="329"/>
    </row>
    <row r="1194" spans="11:18" ht="23.25" x14ac:dyDescent="0.2">
      <c r="K1194" s="137"/>
      <c r="L1194" s="189"/>
      <c r="M1194" s="25"/>
      <c r="N1194" s="130"/>
      <c r="O1194" s="124"/>
      <c r="P1194" s="241"/>
      <c r="Q1194" s="329"/>
      <c r="R1194" s="329"/>
    </row>
    <row r="1195" spans="11:18" ht="18.75" x14ac:dyDescent="0.2">
      <c r="K1195" s="135"/>
      <c r="L1195" s="85"/>
      <c r="M1195" s="164"/>
      <c r="N1195" s="165"/>
      <c r="O1195" s="166"/>
      <c r="P1195" s="241"/>
      <c r="Q1195" s="329"/>
      <c r="R1195" s="329"/>
    </row>
    <row r="1196" spans="11:18" ht="18.75" x14ac:dyDescent="0.2">
      <c r="K1196" s="77"/>
      <c r="L1196" s="46"/>
      <c r="M1196" s="111"/>
      <c r="N1196" s="103"/>
      <c r="O1196" s="66"/>
      <c r="P1196" s="231"/>
      <c r="Q1196" s="329"/>
      <c r="R1196" s="329"/>
    </row>
    <row r="1197" spans="11:18" x14ac:dyDescent="0.2">
      <c r="K1197" s="233"/>
      <c r="L1197" s="232"/>
      <c r="M1197" s="233"/>
      <c r="N1197" s="234"/>
      <c r="O1197" s="232"/>
      <c r="P1197" s="231"/>
      <c r="Q1197" s="329"/>
      <c r="R1197" s="329"/>
    </row>
    <row r="1198" spans="11:18" ht="23.25" x14ac:dyDescent="0.2">
      <c r="K1198" s="77"/>
      <c r="L1198" s="198"/>
      <c r="M1198" s="111"/>
      <c r="N1198" s="104"/>
      <c r="O1198" s="97"/>
      <c r="P1198" s="231"/>
      <c r="Q1198" s="329"/>
      <c r="R1198" s="329"/>
    </row>
    <row r="1199" spans="11:18" ht="20.25" x14ac:dyDescent="0.3">
      <c r="K1199" s="77"/>
      <c r="L1199" s="198"/>
      <c r="M1199" s="25"/>
      <c r="N1199" s="195"/>
      <c r="O1199" s="196"/>
      <c r="P1199" s="231"/>
      <c r="Q1199" s="329"/>
      <c r="R1199" s="329"/>
    </row>
    <row r="1200" spans="11:18" ht="23.25" x14ac:dyDescent="0.2">
      <c r="K1200" s="131"/>
      <c r="L1200" s="69"/>
      <c r="M1200" s="25"/>
      <c r="N1200" s="130"/>
      <c r="O1200" s="124"/>
      <c r="P1200" s="231"/>
      <c r="Q1200" s="329"/>
      <c r="R1200" s="329"/>
    </row>
    <row r="1201" spans="11:18" ht="23.25" x14ac:dyDescent="0.2">
      <c r="K1201" s="131"/>
      <c r="L1201" s="69"/>
      <c r="M1201" s="197"/>
      <c r="N1201" s="130"/>
      <c r="O1201" s="124"/>
      <c r="P1201" s="231"/>
      <c r="Q1201" s="329"/>
      <c r="R1201" s="329"/>
    </row>
    <row r="1202" spans="11:18" ht="23.25" x14ac:dyDescent="0.2">
      <c r="K1202" s="131"/>
      <c r="L1202" s="69"/>
      <c r="M1202" s="25"/>
      <c r="N1202" s="130"/>
      <c r="O1202" s="124"/>
      <c r="P1202" s="231"/>
      <c r="Q1202" s="329"/>
      <c r="R1202" s="329"/>
    </row>
    <row r="1203" spans="11:18" ht="23.25" x14ac:dyDescent="0.2">
      <c r="K1203" s="77"/>
      <c r="L1203" s="69"/>
      <c r="M1203" s="45"/>
      <c r="N1203" s="126"/>
      <c r="O1203" s="124"/>
      <c r="P1203" s="231"/>
      <c r="Q1203" s="329"/>
      <c r="R1203" s="329"/>
    </row>
    <row r="1204" spans="11:18" ht="23.25" x14ac:dyDescent="0.2">
      <c r="K1204" s="131"/>
      <c r="L1204" s="69"/>
      <c r="M1204" s="47"/>
      <c r="N1204" s="130"/>
      <c r="O1204" s="124"/>
      <c r="P1204" s="231"/>
      <c r="Q1204" s="329"/>
      <c r="R1204" s="329"/>
    </row>
    <row r="1205" spans="11:18" ht="23.25" x14ac:dyDescent="0.2">
      <c r="K1205" s="131"/>
      <c r="L1205" s="69"/>
      <c r="M1205" s="45"/>
      <c r="N1205" s="130"/>
      <c r="O1205" s="124"/>
      <c r="P1205" s="231"/>
      <c r="Q1205" s="329"/>
      <c r="R1205" s="329"/>
    </row>
    <row r="1206" spans="11:18" ht="23.25" x14ac:dyDescent="0.2">
      <c r="K1206" s="131"/>
      <c r="L1206" s="69"/>
      <c r="M1206" s="45"/>
      <c r="N1206" s="130"/>
      <c r="O1206" s="124"/>
      <c r="P1206" s="231"/>
      <c r="Q1206" s="329"/>
      <c r="R1206" s="329"/>
    </row>
    <row r="1207" spans="11:18" ht="23.25" x14ac:dyDescent="0.2">
      <c r="K1207" s="131"/>
      <c r="L1207" s="69"/>
      <c r="M1207" s="25"/>
      <c r="N1207" s="130"/>
      <c r="O1207" s="124"/>
      <c r="P1207" s="231"/>
      <c r="Q1207" s="329"/>
      <c r="R1207" s="329"/>
    </row>
    <row r="1208" spans="11:18" ht="23.25" x14ac:dyDescent="0.2">
      <c r="K1208" s="131"/>
      <c r="L1208" s="69"/>
      <c r="M1208" s="45"/>
      <c r="N1208" s="130"/>
      <c r="O1208" s="124"/>
      <c r="P1208" s="231"/>
      <c r="Q1208" s="329"/>
      <c r="R1208" s="329"/>
    </row>
    <row r="1209" spans="11:18" ht="23.25" x14ac:dyDescent="0.2">
      <c r="K1209" s="131"/>
      <c r="L1209" s="69"/>
      <c r="M1209" s="45"/>
      <c r="N1209" s="130"/>
      <c r="O1209" s="124"/>
      <c r="P1209" s="231"/>
      <c r="Q1209" s="329"/>
      <c r="R1209" s="329"/>
    </row>
    <row r="1210" spans="11:18" ht="23.25" x14ac:dyDescent="0.2">
      <c r="K1210" s="131"/>
      <c r="L1210" s="69"/>
      <c r="M1210" s="45"/>
      <c r="N1210" s="130"/>
      <c r="O1210" s="124"/>
      <c r="P1210" s="231"/>
      <c r="Q1210" s="329"/>
      <c r="R1210" s="329"/>
    </row>
    <row r="1211" spans="11:18" ht="23.25" x14ac:dyDescent="0.2">
      <c r="K1211" s="131"/>
      <c r="L1211" s="69"/>
      <c r="M1211" s="25"/>
      <c r="N1211" s="130"/>
      <c r="O1211" s="124"/>
      <c r="P1211" s="231"/>
      <c r="Q1211" s="329"/>
      <c r="R1211" s="329"/>
    </row>
    <row r="1212" spans="11:18" ht="23.25" x14ac:dyDescent="0.2">
      <c r="K1212" s="131"/>
      <c r="L1212" s="69"/>
      <c r="M1212" s="25"/>
      <c r="N1212" s="130"/>
      <c r="O1212" s="124"/>
      <c r="P1212" s="231"/>
      <c r="Q1212" s="329"/>
      <c r="R1212" s="329"/>
    </row>
    <row r="1213" spans="11:18" ht="23.25" x14ac:dyDescent="0.2">
      <c r="K1213" s="131"/>
      <c r="L1213" s="69"/>
      <c r="M1213" s="25"/>
      <c r="N1213" s="130"/>
      <c r="O1213" s="124"/>
      <c r="P1213" s="231"/>
      <c r="Q1213" s="329"/>
      <c r="R1213" s="329"/>
    </row>
    <row r="1214" spans="11:18" ht="23.25" x14ac:dyDescent="0.2">
      <c r="K1214" s="131"/>
      <c r="L1214" s="69"/>
      <c r="M1214" s="45"/>
      <c r="N1214" s="130"/>
      <c r="O1214" s="124"/>
      <c r="P1214" s="231"/>
      <c r="Q1214" s="329"/>
      <c r="R1214" s="329"/>
    </row>
    <row r="1215" spans="11:18" ht="23.25" x14ac:dyDescent="0.2">
      <c r="K1215" s="131"/>
      <c r="L1215" s="69"/>
      <c r="M1215" s="25"/>
      <c r="N1215" s="130"/>
      <c r="O1215" s="124"/>
      <c r="P1215" s="231"/>
      <c r="Q1215" s="329"/>
      <c r="R1215" s="329"/>
    </row>
    <row r="1216" spans="11:18" ht="23.25" x14ac:dyDescent="0.2">
      <c r="K1216" s="131"/>
      <c r="L1216" s="69"/>
      <c r="M1216" s="25"/>
      <c r="N1216" s="130"/>
      <c r="O1216" s="124"/>
      <c r="P1216" s="231"/>
      <c r="Q1216" s="329"/>
      <c r="R1216" s="329"/>
    </row>
    <row r="1217" spans="11:18" ht="23.25" x14ac:dyDescent="0.2">
      <c r="K1217" s="131"/>
      <c r="L1217" s="69"/>
      <c r="M1217" s="45"/>
      <c r="N1217" s="130"/>
      <c r="O1217" s="124"/>
      <c r="P1217" s="231"/>
      <c r="Q1217" s="329"/>
      <c r="R1217" s="329"/>
    </row>
    <row r="1218" spans="11:18" ht="23.25" x14ac:dyDescent="0.2">
      <c r="K1218" s="131"/>
      <c r="L1218" s="69"/>
      <c r="M1218" s="25"/>
      <c r="N1218" s="130"/>
      <c r="O1218" s="124"/>
      <c r="P1218" s="231"/>
      <c r="Q1218" s="329"/>
      <c r="R1218" s="329"/>
    </row>
    <row r="1219" spans="11:18" ht="23.25" x14ac:dyDescent="0.2">
      <c r="K1219" s="131"/>
      <c r="L1219" s="69"/>
      <c r="M1219" s="25"/>
      <c r="N1219" s="130"/>
      <c r="O1219" s="124"/>
      <c r="P1219" s="231"/>
      <c r="Q1219" s="329"/>
      <c r="R1219" s="329"/>
    </row>
    <row r="1220" spans="11:18" ht="23.25" x14ac:dyDescent="0.2">
      <c r="K1220" s="131"/>
      <c r="L1220" s="69"/>
      <c r="M1220" s="25"/>
      <c r="N1220" s="130"/>
      <c r="O1220" s="124"/>
      <c r="P1220" s="231"/>
      <c r="Q1220" s="329"/>
      <c r="R1220" s="329"/>
    </row>
    <row r="1221" spans="11:18" ht="23.25" x14ac:dyDescent="0.2">
      <c r="K1221" s="131"/>
      <c r="L1221" s="69"/>
      <c r="M1221" s="25"/>
      <c r="N1221" s="130"/>
      <c r="O1221" s="124"/>
      <c r="P1221" s="231"/>
      <c r="Q1221" s="329"/>
      <c r="R1221" s="329"/>
    </row>
    <row r="1222" spans="11:18" ht="23.25" x14ac:dyDescent="0.2">
      <c r="K1222" s="131"/>
      <c r="L1222" s="69"/>
      <c r="M1222" s="25"/>
      <c r="N1222" s="130"/>
      <c r="O1222" s="124"/>
      <c r="P1222" s="231"/>
      <c r="Q1222" s="329"/>
      <c r="R1222" s="329"/>
    </row>
    <row r="1223" spans="11:18" ht="23.25" x14ac:dyDescent="0.2">
      <c r="K1223" s="131"/>
      <c r="L1223" s="69"/>
      <c r="M1223" s="25"/>
      <c r="N1223" s="130"/>
      <c r="O1223" s="124"/>
      <c r="P1223" s="231"/>
      <c r="Q1223" s="329"/>
      <c r="R1223" s="329"/>
    </row>
    <row r="1224" spans="11:18" ht="23.25" x14ac:dyDescent="0.2">
      <c r="K1224" s="131"/>
      <c r="L1224" s="69"/>
      <c r="M1224" s="25"/>
      <c r="N1224" s="130"/>
      <c r="O1224" s="124"/>
      <c r="P1224" s="231"/>
      <c r="Q1224" s="329"/>
      <c r="R1224" s="329"/>
    </row>
    <row r="1225" spans="11:18" ht="23.25" x14ac:dyDescent="0.2">
      <c r="K1225" s="131"/>
      <c r="L1225" s="69"/>
      <c r="M1225" s="25"/>
      <c r="N1225" s="130"/>
      <c r="O1225" s="124"/>
      <c r="P1225" s="231"/>
      <c r="Q1225" s="329"/>
      <c r="R1225" s="329"/>
    </row>
    <row r="1226" spans="11:18" ht="23.25" x14ac:dyDescent="0.2">
      <c r="K1226" s="131"/>
      <c r="L1226" s="69"/>
      <c r="M1226" s="25"/>
      <c r="N1226" s="130"/>
      <c r="O1226" s="124"/>
      <c r="P1226" s="231"/>
      <c r="Q1226" s="329"/>
      <c r="R1226" s="329"/>
    </row>
    <row r="1227" spans="11:18" ht="23.25" x14ac:dyDescent="0.2">
      <c r="K1227" s="131"/>
      <c r="L1227" s="69"/>
      <c r="M1227" s="25"/>
      <c r="N1227" s="130"/>
      <c r="O1227" s="124"/>
      <c r="P1227" s="231"/>
      <c r="Q1227" s="329"/>
      <c r="R1227" s="329"/>
    </row>
    <row r="1228" spans="11:18" ht="23.25" x14ac:dyDescent="0.2">
      <c r="K1228" s="131"/>
      <c r="L1228" s="69"/>
      <c r="M1228" s="25"/>
      <c r="N1228" s="130"/>
      <c r="O1228" s="124"/>
      <c r="P1228" s="231"/>
      <c r="Q1228" s="329"/>
      <c r="R1228" s="329"/>
    </row>
    <row r="1229" spans="11:18" ht="23.25" x14ac:dyDescent="0.2">
      <c r="K1229" s="131"/>
      <c r="L1229" s="69"/>
      <c r="M1229" s="25"/>
      <c r="N1229" s="130"/>
      <c r="O1229" s="124"/>
      <c r="P1229" s="231"/>
      <c r="Q1229" s="329"/>
      <c r="R1229" s="329"/>
    </row>
    <row r="1230" spans="11:18" ht="23.25" x14ac:dyDescent="0.2">
      <c r="K1230" s="131"/>
      <c r="L1230" s="69"/>
      <c r="M1230" s="25"/>
      <c r="N1230" s="130"/>
      <c r="O1230" s="124"/>
      <c r="P1230" s="231"/>
      <c r="Q1230" s="329"/>
      <c r="R1230" s="329"/>
    </row>
    <row r="1231" spans="11:18" ht="23.25" x14ac:dyDescent="0.2">
      <c r="K1231" s="137"/>
      <c r="L1231" s="69"/>
      <c r="M1231" s="25"/>
      <c r="N1231" s="130"/>
      <c r="O1231" s="124"/>
      <c r="P1231" s="231"/>
      <c r="Q1231" s="329"/>
      <c r="R1231" s="329"/>
    </row>
    <row r="1232" spans="11:18" ht="23.25" x14ac:dyDescent="0.2">
      <c r="K1232" s="137"/>
      <c r="L1232" s="69"/>
      <c r="M1232" s="45"/>
      <c r="N1232" s="130"/>
      <c r="O1232" s="124"/>
      <c r="P1232" s="231"/>
      <c r="Q1232" s="329"/>
      <c r="R1232" s="329"/>
    </row>
    <row r="1233" spans="11:18" ht="23.25" x14ac:dyDescent="0.2">
      <c r="K1233" s="137"/>
      <c r="L1233" s="69"/>
      <c r="M1233" s="47"/>
      <c r="N1233" s="130"/>
      <c r="O1233" s="124"/>
      <c r="P1233" s="231"/>
      <c r="Q1233" s="329"/>
      <c r="R1233" s="329"/>
    </row>
    <row r="1234" spans="11:18" ht="23.25" x14ac:dyDescent="0.2">
      <c r="K1234" s="137"/>
      <c r="L1234" s="69"/>
      <c r="M1234" s="47"/>
      <c r="N1234" s="130"/>
      <c r="O1234" s="124"/>
      <c r="P1234" s="231"/>
      <c r="Q1234" s="329"/>
      <c r="R1234" s="329"/>
    </row>
    <row r="1235" spans="11:18" ht="23.25" x14ac:dyDescent="0.2">
      <c r="K1235" s="137"/>
      <c r="L1235" s="69"/>
      <c r="M1235" s="25"/>
      <c r="N1235" s="130"/>
      <c r="O1235" s="124"/>
      <c r="P1235" s="231"/>
      <c r="Q1235" s="329"/>
      <c r="R1235" s="329"/>
    </row>
    <row r="1236" spans="11:18" ht="23.25" x14ac:dyDescent="0.2">
      <c r="K1236" s="137"/>
      <c r="L1236" s="69"/>
      <c r="M1236" s="47"/>
      <c r="N1236" s="130"/>
      <c r="O1236" s="124"/>
      <c r="P1236" s="231"/>
      <c r="Q1236" s="329"/>
      <c r="R1236" s="329"/>
    </row>
    <row r="1237" spans="11:18" ht="23.25" x14ac:dyDescent="0.2">
      <c r="K1237" s="137"/>
      <c r="L1237" s="69"/>
      <c r="M1237" s="25"/>
      <c r="N1237" s="130"/>
      <c r="O1237" s="124"/>
      <c r="P1237" s="231"/>
      <c r="Q1237" s="329"/>
      <c r="R1237" s="329"/>
    </row>
    <row r="1238" spans="11:18" ht="23.25" x14ac:dyDescent="0.2">
      <c r="K1238" s="137"/>
      <c r="L1238" s="69"/>
      <c r="M1238" s="45"/>
      <c r="N1238" s="130"/>
      <c r="O1238" s="124"/>
      <c r="P1238" s="231"/>
      <c r="Q1238" s="329"/>
      <c r="R1238" s="329"/>
    </row>
    <row r="1239" spans="11:18" ht="23.25" x14ac:dyDescent="0.2">
      <c r="K1239" s="137"/>
      <c r="L1239" s="69"/>
      <c r="M1239" s="25"/>
      <c r="N1239" s="130"/>
      <c r="O1239" s="142"/>
      <c r="P1239" s="231"/>
      <c r="Q1239" s="329"/>
      <c r="R1239" s="329"/>
    </row>
    <row r="1240" spans="11:18" ht="23.25" x14ac:dyDescent="0.2">
      <c r="K1240" s="77"/>
      <c r="L1240" s="69"/>
      <c r="M1240" s="25"/>
      <c r="N1240" s="130"/>
      <c r="O1240" s="124"/>
      <c r="P1240" s="231"/>
      <c r="Q1240" s="329"/>
      <c r="R1240" s="329"/>
    </row>
    <row r="1241" spans="11:18" ht="21" x14ac:dyDescent="0.2">
      <c r="K1241" s="77"/>
      <c r="L1241" s="45"/>
      <c r="M1241" s="111"/>
      <c r="N1241" s="90"/>
      <c r="O1241" s="82"/>
      <c r="P1241" s="231"/>
      <c r="Q1241" s="329"/>
      <c r="R1241" s="329"/>
    </row>
    <row r="1242" spans="11:18" ht="21" x14ac:dyDescent="0.2">
      <c r="K1242" s="77"/>
      <c r="L1242" s="45"/>
      <c r="M1242" s="111"/>
      <c r="N1242" s="90"/>
      <c r="O1242" s="82"/>
      <c r="P1242" s="231"/>
      <c r="Q1242" s="329"/>
      <c r="R1242" s="329"/>
    </row>
    <row r="1243" spans="11:18" ht="21" x14ac:dyDescent="0.2">
      <c r="K1243" s="77"/>
      <c r="L1243" s="45"/>
      <c r="M1243" s="111"/>
      <c r="N1243" s="89"/>
      <c r="O1243" s="82"/>
      <c r="P1243" s="231"/>
      <c r="Q1243" s="329"/>
      <c r="R1243" s="329"/>
    </row>
    <row r="1244" spans="11:18" x14ac:dyDescent="0.2">
      <c r="K1244" s="232"/>
      <c r="L1244" s="232"/>
      <c r="M1244" s="232"/>
      <c r="N1244" s="232"/>
      <c r="O1244" s="232"/>
      <c r="P1244" s="231"/>
      <c r="Q1244" s="329"/>
      <c r="R1244" s="329"/>
    </row>
    <row r="1245" spans="11:18" ht="23.25" x14ac:dyDescent="0.2">
      <c r="K1245" s="77"/>
      <c r="L1245" s="25"/>
      <c r="M1245" s="25"/>
      <c r="N1245" s="130"/>
      <c r="O1245" s="124"/>
      <c r="P1245" s="231"/>
      <c r="Q1245" s="329"/>
      <c r="R1245" s="329"/>
    </row>
    <row r="1246" spans="11:18" ht="23.25" x14ac:dyDescent="0.2">
      <c r="K1246" s="77"/>
      <c r="L1246" s="25"/>
      <c r="M1246" s="45"/>
      <c r="N1246" s="130"/>
      <c r="O1246" s="124"/>
      <c r="P1246" s="231"/>
      <c r="Q1246" s="329"/>
      <c r="R1246" s="329"/>
    </row>
    <row r="1247" spans="11:18" ht="23.25" x14ac:dyDescent="0.2">
      <c r="K1247" s="77"/>
      <c r="L1247" s="25"/>
      <c r="M1247" s="25"/>
      <c r="N1247" s="130"/>
      <c r="O1247" s="145"/>
      <c r="P1247" s="231"/>
      <c r="Q1247" s="329"/>
      <c r="R1247" s="329"/>
    </row>
    <row r="1248" spans="11:18" ht="23.25" x14ac:dyDescent="0.2">
      <c r="K1248" s="77"/>
      <c r="L1248" s="25"/>
      <c r="M1248" s="47"/>
      <c r="N1248" s="130"/>
      <c r="O1248" s="124"/>
      <c r="P1248" s="231"/>
      <c r="Q1248" s="329"/>
      <c r="R1248" s="329"/>
    </row>
    <row r="1249" spans="11:18" ht="23.25" x14ac:dyDescent="0.2">
      <c r="K1249" s="77"/>
      <c r="L1249" s="25"/>
      <c r="M1249" s="25"/>
      <c r="N1249" s="130"/>
      <c r="O1249" s="124"/>
      <c r="P1249" s="231"/>
      <c r="Q1249" s="329"/>
      <c r="R1249" s="329"/>
    </row>
    <row r="1250" spans="11:18" ht="23.25" x14ac:dyDescent="0.2">
      <c r="K1250" s="77"/>
      <c r="L1250" s="25"/>
      <c r="M1250" s="25"/>
      <c r="N1250" s="130"/>
      <c r="O1250" s="124"/>
      <c r="P1250" s="231"/>
      <c r="Q1250" s="329"/>
      <c r="R1250" s="329"/>
    </row>
    <row r="1251" spans="11:18" ht="23.25" x14ac:dyDescent="0.2">
      <c r="K1251" s="77"/>
      <c r="L1251" s="25"/>
      <c r="M1251" s="45"/>
      <c r="N1251" s="130"/>
      <c r="O1251" s="124"/>
      <c r="P1251" s="231"/>
      <c r="Q1251" s="329"/>
      <c r="R1251" s="329"/>
    </row>
    <row r="1252" spans="11:18" ht="23.25" x14ac:dyDescent="0.2">
      <c r="K1252" s="77"/>
      <c r="L1252" s="25"/>
      <c r="M1252" s="25"/>
      <c r="N1252" s="130"/>
      <c r="O1252" s="124"/>
      <c r="P1252" s="231"/>
      <c r="Q1252" s="329"/>
      <c r="R1252" s="329"/>
    </row>
    <row r="1253" spans="11:18" ht="23.25" x14ac:dyDescent="0.2">
      <c r="K1253" s="75"/>
      <c r="L1253" s="25"/>
      <c r="M1253" s="25"/>
      <c r="N1253" s="130"/>
      <c r="O1253" s="124"/>
      <c r="P1253" s="231"/>
      <c r="Q1253" s="329"/>
      <c r="R1253" s="329"/>
    </row>
    <row r="1254" spans="11:18" ht="23.25" x14ac:dyDescent="0.2">
      <c r="K1254" s="75"/>
      <c r="L1254" s="128"/>
      <c r="M1254" s="128"/>
      <c r="N1254" s="130"/>
      <c r="O1254" s="124"/>
      <c r="P1254" s="231"/>
      <c r="Q1254" s="329"/>
      <c r="R1254" s="329"/>
    </row>
    <row r="1255" spans="11:18" ht="23.25" x14ac:dyDescent="0.2">
      <c r="K1255" s="75"/>
      <c r="L1255" s="128"/>
      <c r="M1255" s="128"/>
      <c r="N1255" s="130"/>
      <c r="O1255" s="124"/>
      <c r="P1255" s="231"/>
      <c r="Q1255" s="329"/>
      <c r="R1255" s="329"/>
    </row>
    <row r="1256" spans="11:18" ht="21" x14ac:dyDescent="0.2">
      <c r="K1256" s="77"/>
      <c r="L1256" s="45"/>
      <c r="M1256" s="111"/>
      <c r="N1256" s="89"/>
      <c r="O1256" s="82"/>
      <c r="P1256" s="231"/>
      <c r="Q1256" s="329"/>
      <c r="R1256" s="329"/>
    </row>
    <row r="1257" spans="11:18" x14ac:dyDescent="0.2">
      <c r="K1257" s="233"/>
      <c r="L1257" s="232"/>
      <c r="M1257" s="233"/>
      <c r="N1257" s="234"/>
      <c r="O1257" s="232"/>
      <c r="P1257" s="231"/>
      <c r="Q1257" s="329"/>
      <c r="R1257" s="329"/>
    </row>
    <row r="1258" spans="11:18" ht="20.25" x14ac:dyDescent="0.3">
      <c r="K1258" s="77"/>
      <c r="L1258" s="25"/>
      <c r="M1258" s="45"/>
      <c r="N1258" s="195"/>
      <c r="O1258" s="248"/>
      <c r="P1258" s="231"/>
      <c r="Q1258" s="329"/>
      <c r="R1258" s="329"/>
    </row>
    <row r="1259" spans="11:18" ht="23.25" x14ac:dyDescent="0.2">
      <c r="K1259" s="137"/>
      <c r="L1259" s="25"/>
      <c r="M1259" s="69"/>
      <c r="N1259" s="126"/>
      <c r="O1259" s="124"/>
      <c r="P1259" s="231"/>
      <c r="Q1259" s="329"/>
      <c r="R1259" s="329"/>
    </row>
    <row r="1260" spans="11:18" ht="23.25" x14ac:dyDescent="0.2">
      <c r="K1260" s="137"/>
      <c r="L1260" s="25"/>
      <c r="M1260" s="25"/>
      <c r="N1260" s="130"/>
      <c r="O1260" s="124"/>
      <c r="P1260" s="231"/>
      <c r="Q1260" s="329"/>
      <c r="R1260" s="329"/>
    </row>
    <row r="1261" spans="11:18" ht="23.25" x14ac:dyDescent="0.2">
      <c r="K1261" s="137"/>
      <c r="L1261" s="25"/>
      <c r="M1261" s="25"/>
      <c r="N1261" s="130"/>
      <c r="O1261" s="211"/>
      <c r="P1261" s="231"/>
      <c r="Q1261" s="329"/>
      <c r="R1261" s="329"/>
    </row>
    <row r="1262" spans="11:18" ht="23.25" x14ac:dyDescent="0.2">
      <c r="K1262" s="137"/>
      <c r="L1262" s="25"/>
      <c r="M1262" s="25"/>
      <c r="N1262" s="130"/>
      <c r="O1262" s="124"/>
      <c r="P1262" s="231"/>
      <c r="Q1262" s="329"/>
      <c r="R1262" s="329"/>
    </row>
    <row r="1263" spans="11:18" ht="23.25" x14ac:dyDescent="0.2">
      <c r="K1263" s="137"/>
      <c r="L1263" s="25"/>
      <c r="M1263" s="25"/>
      <c r="N1263" s="130"/>
      <c r="O1263" s="124"/>
      <c r="P1263" s="231"/>
      <c r="Q1263" s="329"/>
      <c r="R1263" s="329"/>
    </row>
    <row r="1264" spans="11:18" ht="23.25" x14ac:dyDescent="0.2">
      <c r="K1264" s="137"/>
      <c r="L1264" s="45"/>
      <c r="M1264" s="45"/>
      <c r="N1264" s="130"/>
      <c r="O1264" s="124"/>
      <c r="P1264" s="231"/>
      <c r="Q1264" s="329"/>
      <c r="R1264" s="329"/>
    </row>
    <row r="1265" spans="11:18" x14ac:dyDescent="0.2">
      <c r="K1265" s="233"/>
      <c r="L1265" s="233"/>
      <c r="M1265" s="233"/>
      <c r="N1265" s="233"/>
      <c r="O1265" s="233"/>
      <c r="P1265" s="231"/>
      <c r="Q1265" s="329"/>
      <c r="R1265" s="329"/>
    </row>
    <row r="1266" spans="11:18" ht="23.25" x14ac:dyDescent="0.2">
      <c r="K1266" s="137"/>
      <c r="L1266" s="25"/>
      <c r="M1266" s="31"/>
      <c r="N1266" s="130"/>
      <c r="O1266" s="124"/>
      <c r="P1266" s="231"/>
      <c r="Q1266" s="329"/>
      <c r="R1266" s="329"/>
    </row>
    <row r="1267" spans="11:18" ht="23.25" x14ac:dyDescent="0.2">
      <c r="K1267" s="77"/>
      <c r="L1267" s="25"/>
      <c r="M1267" s="25"/>
      <c r="N1267" s="126"/>
      <c r="O1267" s="124"/>
      <c r="P1267" s="231"/>
      <c r="Q1267" s="329"/>
      <c r="R1267" s="329"/>
    </row>
    <row r="1268" spans="11:18" ht="23.25" x14ac:dyDescent="0.2">
      <c r="K1268" s="77"/>
      <c r="L1268" s="25"/>
      <c r="M1268" s="25"/>
      <c r="N1268" s="126"/>
      <c r="O1268" s="124"/>
      <c r="P1268" s="231"/>
      <c r="Q1268" s="329"/>
      <c r="R1268" s="329"/>
    </row>
    <row r="1269" spans="11:18" ht="23.25" x14ac:dyDescent="0.2">
      <c r="K1269" s="77"/>
      <c r="L1269" s="25"/>
      <c r="M1269" s="25"/>
      <c r="N1269" s="130"/>
      <c r="O1269" s="124"/>
      <c r="P1269" s="231"/>
      <c r="Q1269" s="329"/>
      <c r="R1269" s="329"/>
    </row>
    <row r="1270" spans="11:18" ht="23.25" x14ac:dyDescent="0.2">
      <c r="K1270" s="77"/>
      <c r="L1270" s="25"/>
      <c r="M1270" s="25"/>
      <c r="N1270" s="150"/>
      <c r="O1270" s="124"/>
      <c r="P1270" s="231"/>
      <c r="Q1270" s="329"/>
      <c r="R1270" s="329"/>
    </row>
    <row r="1271" spans="11:18" ht="23.25" x14ac:dyDescent="0.2">
      <c r="K1271" s="77"/>
      <c r="L1271" s="25"/>
      <c r="M1271" s="218"/>
      <c r="N1271" s="130"/>
      <c r="O1271" s="124"/>
      <c r="P1271" s="231"/>
      <c r="Q1271" s="329"/>
      <c r="R1271" s="329"/>
    </row>
    <row r="1272" spans="11:18" ht="23.25" x14ac:dyDescent="0.2">
      <c r="K1272" s="137"/>
      <c r="L1272" s="25"/>
      <c r="M1272" s="25"/>
      <c r="N1272" s="130"/>
      <c r="O1272" s="124"/>
      <c r="P1272" s="231"/>
      <c r="Q1272" s="329"/>
      <c r="R1272" s="329"/>
    </row>
    <row r="1273" spans="11:18" ht="23.25" x14ac:dyDescent="0.2">
      <c r="K1273" s="137"/>
      <c r="L1273" s="128"/>
      <c r="M1273" s="39"/>
      <c r="N1273" s="130"/>
      <c r="O1273" s="124"/>
      <c r="P1273" s="231"/>
      <c r="Q1273" s="329"/>
      <c r="R1273" s="329"/>
    </row>
    <row r="1274" spans="11:18" ht="24" thickBot="1" x14ac:dyDescent="0.25">
      <c r="K1274" s="137"/>
      <c r="L1274" s="128"/>
      <c r="M1274" s="39"/>
      <c r="N1274" s="130"/>
      <c r="O1274" s="124"/>
      <c r="P1274" s="231"/>
      <c r="Q1274" s="329"/>
      <c r="R1274" s="329"/>
    </row>
    <row r="1275" spans="11:18" ht="22.5" thickBot="1" x14ac:dyDescent="0.25">
      <c r="K1275" s="249"/>
      <c r="L1275" s="250"/>
      <c r="M1275" s="249"/>
      <c r="N1275" s="251"/>
      <c r="O1275" s="250"/>
      <c r="P1275" s="208"/>
      <c r="Q1275" s="329"/>
      <c r="R1275" s="329"/>
    </row>
    <row r="1276" spans="11:18" ht="23.25" x14ac:dyDescent="0.2">
      <c r="K1276" s="77"/>
      <c r="L1276" s="85"/>
      <c r="M1276" s="111"/>
      <c r="N1276" s="104"/>
      <c r="O1276" s="97"/>
      <c r="P1276" s="231"/>
      <c r="Q1276" s="329"/>
      <c r="R1276" s="329"/>
    </row>
    <row r="1277" spans="11:18" ht="23.25" x14ac:dyDescent="0.2">
      <c r="K1277" s="77"/>
      <c r="L1277" s="47"/>
      <c r="M1277" s="112"/>
      <c r="N1277" s="104"/>
      <c r="O1277" s="97"/>
      <c r="P1277" s="231"/>
      <c r="Q1277" s="329"/>
      <c r="R1277" s="329"/>
    </row>
    <row r="1278" spans="11:18" ht="23.25" x14ac:dyDescent="0.2">
      <c r="K1278" s="77"/>
      <c r="L1278" s="72"/>
      <c r="M1278" s="73"/>
      <c r="N1278" s="126"/>
      <c r="O1278" s="124"/>
      <c r="P1278" s="231"/>
      <c r="Q1278" s="329"/>
      <c r="R1278" s="329"/>
    </row>
    <row r="1279" spans="11:18" ht="23.25" x14ac:dyDescent="0.2">
      <c r="K1279" s="77"/>
      <c r="L1279" s="72"/>
      <c r="M1279" s="111"/>
      <c r="N1279" s="126"/>
      <c r="O1279" s="124"/>
      <c r="P1279" s="231"/>
      <c r="Q1279" s="329"/>
      <c r="R1279" s="329"/>
    </row>
    <row r="1280" spans="11:18" ht="23.25" x14ac:dyDescent="0.2">
      <c r="K1280" s="77"/>
      <c r="L1280" s="72"/>
      <c r="M1280" s="35"/>
      <c r="N1280" s="130"/>
      <c r="O1280" s="124"/>
      <c r="P1280" s="231"/>
      <c r="Q1280" s="329"/>
      <c r="R1280" s="329"/>
    </row>
    <row r="1281" spans="11:18" ht="23.25" x14ac:dyDescent="0.2">
      <c r="K1281" s="131"/>
      <c r="L1281" s="72"/>
      <c r="M1281" s="69"/>
      <c r="N1281" s="130"/>
      <c r="O1281" s="124"/>
      <c r="P1281" s="231"/>
      <c r="Q1281" s="329"/>
      <c r="R1281" s="329"/>
    </row>
    <row r="1282" spans="11:18" ht="23.25" x14ac:dyDescent="0.2">
      <c r="K1282" s="131"/>
      <c r="L1282" s="72"/>
      <c r="M1282" s="73"/>
      <c r="N1282" s="130"/>
      <c r="O1282" s="124"/>
      <c r="P1282" s="231"/>
      <c r="Q1282" s="329"/>
      <c r="R1282" s="329"/>
    </row>
    <row r="1283" spans="11:18" ht="23.25" x14ac:dyDescent="0.2">
      <c r="K1283" s="131"/>
      <c r="L1283" s="72"/>
      <c r="M1283" s="69"/>
      <c r="N1283" s="130"/>
      <c r="O1283" s="124"/>
      <c r="P1283" s="231"/>
      <c r="Q1283" s="329"/>
      <c r="R1283" s="329"/>
    </row>
    <row r="1284" spans="11:18" ht="23.25" x14ac:dyDescent="0.2">
      <c r="K1284" s="131"/>
      <c r="L1284" s="72"/>
      <c r="M1284" s="35"/>
      <c r="N1284" s="130"/>
      <c r="O1284" s="124"/>
      <c r="P1284" s="231"/>
      <c r="Q1284" s="329"/>
      <c r="R1284" s="329"/>
    </row>
    <row r="1285" spans="11:18" ht="23.25" x14ac:dyDescent="0.2">
      <c r="K1285" s="131"/>
      <c r="L1285" s="72"/>
      <c r="M1285" s="73"/>
      <c r="N1285" s="130"/>
      <c r="O1285" s="124"/>
      <c r="P1285" s="231"/>
      <c r="Q1285" s="329"/>
      <c r="R1285" s="329"/>
    </row>
    <row r="1286" spans="11:18" ht="23.25" x14ac:dyDescent="0.2">
      <c r="K1286" s="131"/>
      <c r="L1286" s="72"/>
      <c r="M1286" s="25"/>
      <c r="N1286" s="130"/>
      <c r="O1286" s="124"/>
      <c r="P1286" s="231"/>
      <c r="Q1286" s="329"/>
      <c r="R1286" s="329"/>
    </row>
    <row r="1287" spans="11:18" ht="23.25" x14ac:dyDescent="0.2">
      <c r="K1287" s="131"/>
      <c r="L1287" s="72"/>
      <c r="M1287" s="25"/>
      <c r="N1287" s="130"/>
      <c r="O1287" s="124"/>
      <c r="P1287" s="231"/>
      <c r="Q1287" s="329"/>
      <c r="R1287" s="329"/>
    </row>
    <row r="1288" spans="11:18" ht="23.25" x14ac:dyDescent="0.2">
      <c r="K1288" s="131"/>
      <c r="L1288" s="72"/>
      <c r="M1288" s="69"/>
      <c r="N1288" s="130"/>
      <c r="O1288" s="124"/>
      <c r="P1288" s="231"/>
      <c r="Q1288" s="329"/>
      <c r="R1288" s="329"/>
    </row>
    <row r="1289" spans="11:18" ht="23.25" x14ac:dyDescent="0.2">
      <c r="K1289" s="131"/>
      <c r="L1289" s="72"/>
      <c r="M1289" s="35"/>
      <c r="N1289" s="130"/>
      <c r="O1289" s="124"/>
      <c r="P1289" s="231"/>
      <c r="Q1289" s="329"/>
      <c r="R1289" s="329"/>
    </row>
    <row r="1290" spans="11:18" ht="23.25" x14ac:dyDescent="0.2">
      <c r="K1290" s="131"/>
      <c r="L1290" s="72"/>
      <c r="M1290" s="35"/>
      <c r="N1290" s="130"/>
      <c r="O1290" s="124"/>
      <c r="P1290" s="231"/>
      <c r="Q1290" s="329"/>
      <c r="R1290" s="329"/>
    </row>
    <row r="1291" spans="11:18" ht="23.25" x14ac:dyDescent="0.2">
      <c r="K1291" s="131"/>
      <c r="L1291" s="72"/>
      <c r="M1291" s="111"/>
      <c r="N1291" s="130"/>
      <c r="O1291" s="124"/>
      <c r="P1291" s="231"/>
      <c r="Q1291" s="329"/>
      <c r="R1291" s="329"/>
    </row>
    <row r="1292" spans="11:18" ht="23.25" x14ac:dyDescent="0.2">
      <c r="K1292" s="131"/>
      <c r="L1292" s="72"/>
      <c r="M1292" s="69"/>
      <c r="N1292" s="130"/>
      <c r="O1292" s="124"/>
      <c r="P1292" s="231"/>
      <c r="Q1292" s="329"/>
      <c r="R1292" s="329"/>
    </row>
    <row r="1293" spans="11:18" ht="23.25" x14ac:dyDescent="0.2">
      <c r="K1293" s="131"/>
      <c r="L1293" s="72"/>
      <c r="M1293" s="35"/>
      <c r="N1293" s="130"/>
      <c r="O1293" s="124"/>
      <c r="P1293" s="231"/>
      <c r="Q1293" s="329"/>
      <c r="R1293" s="329"/>
    </row>
    <row r="1294" spans="11:18" ht="21" x14ac:dyDescent="0.2">
      <c r="K1294" s="77"/>
      <c r="L1294" s="45"/>
      <c r="M1294" s="113"/>
      <c r="N1294" s="90"/>
      <c r="O1294" s="66"/>
      <c r="P1294" s="231"/>
      <c r="Q1294" s="329"/>
      <c r="R1294" s="329"/>
    </row>
    <row r="1295" spans="11:18" ht="21" x14ac:dyDescent="0.2">
      <c r="K1295" s="77"/>
      <c r="L1295" s="45"/>
      <c r="M1295" s="111"/>
      <c r="N1295" s="90"/>
      <c r="O1295" s="66"/>
      <c r="P1295" s="231"/>
      <c r="Q1295" s="329"/>
      <c r="R1295" s="329"/>
    </row>
    <row r="1296" spans="11:18" ht="21" x14ac:dyDescent="0.2">
      <c r="K1296" s="77"/>
      <c r="L1296" s="45"/>
      <c r="M1296" s="113"/>
      <c r="N1296" s="89"/>
      <c r="O1296" s="66"/>
      <c r="P1296" s="231"/>
      <c r="Q1296" s="329"/>
      <c r="R1296" s="329"/>
    </row>
    <row r="1297" spans="11:18" ht="21" x14ac:dyDescent="0.2">
      <c r="K1297" s="77"/>
      <c r="L1297" s="45"/>
      <c r="M1297" s="111"/>
      <c r="N1297" s="89"/>
      <c r="O1297" s="66"/>
      <c r="P1297" s="231"/>
      <c r="Q1297" s="329"/>
      <c r="R1297" s="329"/>
    </row>
    <row r="1298" spans="11:18" ht="21" x14ac:dyDescent="0.2">
      <c r="K1298" s="77"/>
      <c r="L1298" s="45"/>
      <c r="M1298" s="111"/>
      <c r="N1298" s="90"/>
      <c r="O1298" s="66"/>
      <c r="P1298" s="231"/>
      <c r="Q1298" s="329"/>
      <c r="R1298" s="329"/>
    </row>
    <row r="1299" spans="11:18" ht="21" x14ac:dyDescent="0.2">
      <c r="K1299" s="77"/>
      <c r="L1299" s="45"/>
      <c r="M1299" s="111"/>
      <c r="N1299" s="89"/>
      <c r="O1299" s="66"/>
      <c r="P1299" s="231"/>
      <c r="Q1299" s="329"/>
      <c r="R1299" s="329"/>
    </row>
    <row r="1300" spans="11:18" ht="21" x14ac:dyDescent="0.2">
      <c r="K1300" s="77"/>
      <c r="L1300" s="45"/>
      <c r="M1300" s="111"/>
      <c r="N1300" s="107"/>
      <c r="O1300" s="98"/>
      <c r="P1300" s="231"/>
      <c r="Q1300" s="329"/>
      <c r="R1300" s="329"/>
    </row>
    <row r="1301" spans="11:18" x14ac:dyDescent="0.2">
      <c r="K1301" s="233"/>
      <c r="L1301" s="232"/>
      <c r="M1301" s="233"/>
      <c r="N1301" s="234"/>
      <c r="O1301" s="232"/>
      <c r="P1301" s="231"/>
      <c r="Q1301" s="329"/>
      <c r="R1301" s="329"/>
    </row>
    <row r="1302" spans="11:18" ht="23.25" x14ac:dyDescent="0.2">
      <c r="K1302" s="77"/>
      <c r="L1302" s="86"/>
      <c r="M1302" s="111"/>
      <c r="N1302" s="104"/>
      <c r="O1302" s="97"/>
      <c r="P1302" s="231"/>
      <c r="Q1302" s="329"/>
      <c r="R1302" s="329"/>
    </row>
    <row r="1303" spans="11:18" ht="23.25" x14ac:dyDescent="0.2">
      <c r="K1303" s="77"/>
      <c r="L1303" s="73"/>
      <c r="M1303" s="25"/>
      <c r="N1303" s="126"/>
      <c r="O1303" s="124"/>
      <c r="P1303" s="231"/>
      <c r="Q1303" s="329"/>
      <c r="R1303" s="329"/>
    </row>
    <row r="1304" spans="11:18" ht="23.25" x14ac:dyDescent="0.2">
      <c r="K1304" s="77"/>
      <c r="L1304" s="73"/>
      <c r="M1304" s="25"/>
      <c r="N1304" s="126"/>
      <c r="O1304" s="124"/>
      <c r="P1304" s="231"/>
      <c r="Q1304" s="329"/>
      <c r="R1304" s="329"/>
    </row>
    <row r="1305" spans="11:18" ht="23.25" x14ac:dyDescent="0.2">
      <c r="K1305" s="77"/>
      <c r="L1305" s="73"/>
      <c r="M1305" s="35"/>
      <c r="N1305" s="130"/>
      <c r="O1305" s="124"/>
      <c r="P1305" s="231"/>
      <c r="Q1305" s="329"/>
      <c r="R1305" s="329"/>
    </row>
    <row r="1306" spans="11:18" ht="23.25" x14ac:dyDescent="0.2">
      <c r="K1306" s="77"/>
      <c r="L1306" s="73"/>
      <c r="M1306" s="72"/>
      <c r="N1306" s="126"/>
      <c r="O1306" s="124"/>
      <c r="P1306" s="231"/>
      <c r="Q1306" s="329"/>
      <c r="R1306" s="329"/>
    </row>
    <row r="1307" spans="11:18" ht="23.25" x14ac:dyDescent="0.2">
      <c r="K1307" s="77"/>
      <c r="L1307" s="73"/>
      <c r="M1307" s="25"/>
      <c r="N1307" s="126"/>
      <c r="O1307" s="145"/>
      <c r="P1307" s="231"/>
      <c r="Q1307" s="329"/>
      <c r="R1307" s="329"/>
    </row>
    <row r="1308" spans="11:18" ht="23.25" x14ac:dyDescent="0.2">
      <c r="K1308" s="77"/>
      <c r="L1308" s="73"/>
      <c r="M1308" s="25"/>
      <c r="N1308" s="126"/>
      <c r="O1308" s="124"/>
      <c r="P1308" s="231"/>
      <c r="Q1308" s="329"/>
      <c r="R1308" s="329"/>
    </row>
    <row r="1309" spans="11:18" ht="23.25" x14ac:dyDescent="0.2">
      <c r="K1309" s="77"/>
      <c r="L1309" s="73"/>
      <c r="M1309" s="25"/>
      <c r="N1309" s="126"/>
      <c r="O1309" s="124"/>
      <c r="P1309" s="231"/>
      <c r="Q1309" s="329"/>
      <c r="R1309" s="329"/>
    </row>
    <row r="1310" spans="11:18" ht="23.25" x14ac:dyDescent="0.2">
      <c r="K1310" s="77"/>
      <c r="L1310" s="73"/>
      <c r="M1310" s="25"/>
      <c r="N1310" s="126"/>
      <c r="O1310" s="124"/>
      <c r="P1310" s="231"/>
      <c r="Q1310" s="329"/>
      <c r="R1310" s="329"/>
    </row>
    <row r="1311" spans="11:18" ht="23.25" x14ac:dyDescent="0.2">
      <c r="K1311" s="77"/>
      <c r="L1311" s="73"/>
      <c r="M1311" s="35"/>
      <c r="N1311" s="126"/>
      <c r="O1311" s="124"/>
      <c r="P1311" s="231"/>
      <c r="Q1311" s="329"/>
      <c r="R1311" s="329"/>
    </row>
    <row r="1312" spans="11:18" ht="23.25" x14ac:dyDescent="0.2">
      <c r="K1312" s="77"/>
      <c r="L1312" s="73"/>
      <c r="M1312" s="69"/>
      <c r="N1312" s="130"/>
      <c r="O1312" s="124"/>
      <c r="P1312" s="231"/>
      <c r="Q1312" s="329"/>
      <c r="R1312" s="329"/>
    </row>
    <row r="1313" spans="11:18" ht="23.25" x14ac:dyDescent="0.2">
      <c r="K1313" s="77"/>
      <c r="L1313" s="73"/>
      <c r="M1313" s="35"/>
      <c r="N1313" s="130"/>
      <c r="O1313" s="124"/>
      <c r="P1313" s="231"/>
      <c r="Q1313" s="329"/>
      <c r="R1313" s="329"/>
    </row>
    <row r="1314" spans="11:18" ht="23.25" x14ac:dyDescent="0.2">
      <c r="K1314" s="77"/>
      <c r="L1314" s="73"/>
      <c r="M1314" s="69"/>
      <c r="N1314" s="130"/>
      <c r="O1314" s="124"/>
      <c r="P1314" s="231"/>
      <c r="Q1314" s="329"/>
      <c r="R1314" s="329"/>
    </row>
    <row r="1315" spans="11:18" ht="23.25" x14ac:dyDescent="0.2">
      <c r="K1315" s="77"/>
      <c r="L1315" s="73"/>
      <c r="M1315" s="25"/>
      <c r="N1315" s="130"/>
      <c r="O1315" s="124"/>
      <c r="P1315" s="231"/>
      <c r="Q1315" s="329"/>
      <c r="R1315" s="329"/>
    </row>
    <row r="1316" spans="11:18" ht="23.25" x14ac:dyDescent="0.2">
      <c r="K1316" s="77"/>
      <c r="L1316" s="73"/>
      <c r="M1316" s="25"/>
      <c r="N1316" s="130"/>
      <c r="O1316" s="124"/>
      <c r="P1316" s="231"/>
      <c r="Q1316" s="329"/>
      <c r="R1316" s="329"/>
    </row>
    <row r="1317" spans="11:18" ht="23.25" x14ac:dyDescent="0.2">
      <c r="K1317" s="77"/>
      <c r="L1317" s="73"/>
      <c r="M1317" s="25"/>
      <c r="N1317" s="130"/>
      <c r="O1317" s="124"/>
      <c r="P1317" s="231"/>
      <c r="Q1317" s="329"/>
      <c r="R1317" s="329"/>
    </row>
    <row r="1318" spans="11:18" ht="23.25" x14ac:dyDescent="0.2">
      <c r="K1318" s="77"/>
      <c r="L1318" s="73"/>
      <c r="M1318" s="35"/>
      <c r="N1318" s="130"/>
      <c r="O1318" s="124"/>
      <c r="P1318" s="231"/>
      <c r="Q1318" s="329"/>
      <c r="R1318" s="329"/>
    </row>
    <row r="1319" spans="11:18" ht="23.25" x14ac:dyDescent="0.2">
      <c r="K1319" s="77"/>
      <c r="L1319" s="73"/>
      <c r="M1319" s="25"/>
      <c r="N1319" s="130"/>
      <c r="O1319" s="124"/>
      <c r="P1319" s="231"/>
      <c r="Q1319" s="329"/>
      <c r="R1319" s="329"/>
    </row>
    <row r="1320" spans="11:18" ht="23.25" x14ac:dyDescent="0.2">
      <c r="K1320" s="77"/>
      <c r="L1320" s="73"/>
      <c r="M1320" s="35"/>
      <c r="N1320" s="130"/>
      <c r="O1320" s="124"/>
      <c r="P1320" s="231"/>
      <c r="Q1320" s="329"/>
      <c r="R1320" s="329"/>
    </row>
    <row r="1321" spans="11:18" ht="23.25" x14ac:dyDescent="0.2">
      <c r="K1321" s="77"/>
      <c r="L1321" s="73"/>
      <c r="M1321" s="25"/>
      <c r="N1321" s="130"/>
      <c r="O1321" s="124"/>
      <c r="P1321" s="231"/>
      <c r="Q1321" s="329"/>
      <c r="R1321" s="329"/>
    </row>
    <row r="1322" spans="11:18" ht="23.25" x14ac:dyDescent="0.2">
      <c r="K1322" s="77"/>
      <c r="L1322" s="73"/>
      <c r="M1322" s="25"/>
      <c r="N1322" s="130"/>
      <c r="O1322" s="124"/>
      <c r="P1322" s="231"/>
      <c r="Q1322" s="329"/>
      <c r="R1322" s="329"/>
    </row>
    <row r="1323" spans="11:18" ht="23.25" x14ac:dyDescent="0.2">
      <c r="K1323" s="77"/>
      <c r="L1323" s="73"/>
      <c r="M1323" s="69"/>
      <c r="N1323" s="130"/>
      <c r="O1323" s="124"/>
      <c r="P1323" s="231"/>
      <c r="Q1323" s="329"/>
      <c r="R1323" s="329"/>
    </row>
    <row r="1324" spans="11:18" ht="23.25" x14ac:dyDescent="0.2">
      <c r="K1324" s="77"/>
      <c r="L1324" s="73"/>
      <c r="M1324" s="25"/>
      <c r="N1324" s="130"/>
      <c r="O1324" s="124"/>
      <c r="P1324" s="231"/>
      <c r="Q1324" s="329"/>
      <c r="R1324" s="329"/>
    </row>
    <row r="1325" spans="11:18" ht="23.25" x14ac:dyDescent="0.2">
      <c r="K1325" s="77"/>
      <c r="L1325" s="73"/>
      <c r="M1325" s="25"/>
      <c r="N1325" s="130"/>
      <c r="O1325" s="124"/>
      <c r="P1325" s="231"/>
      <c r="Q1325" s="329"/>
      <c r="R1325" s="329"/>
    </row>
    <row r="1326" spans="11:18" ht="23.25" x14ac:dyDescent="0.2">
      <c r="K1326" s="77"/>
      <c r="L1326" s="73"/>
      <c r="M1326" s="25"/>
      <c r="N1326" s="130"/>
      <c r="O1326" s="124"/>
      <c r="P1326" s="231"/>
      <c r="Q1326" s="329"/>
      <c r="R1326" s="329"/>
    </row>
    <row r="1327" spans="11:18" ht="21" x14ac:dyDescent="0.2">
      <c r="K1327" s="77"/>
      <c r="L1327" s="45"/>
      <c r="M1327" s="113"/>
      <c r="N1327" s="90"/>
      <c r="O1327" s="66"/>
      <c r="P1327" s="231"/>
      <c r="Q1327" s="329"/>
      <c r="R1327" s="329"/>
    </row>
    <row r="1328" spans="11:18" ht="23.25" x14ac:dyDescent="0.2">
      <c r="K1328" s="77"/>
      <c r="L1328" s="45"/>
      <c r="M1328" s="113"/>
      <c r="N1328" s="93"/>
      <c r="O1328" s="66"/>
      <c r="P1328" s="231"/>
      <c r="Q1328" s="329"/>
      <c r="R1328" s="329"/>
    </row>
    <row r="1329" spans="11:18" ht="21" x14ac:dyDescent="0.2">
      <c r="K1329" s="77"/>
      <c r="L1329" s="45"/>
      <c r="M1329" s="111"/>
      <c r="N1329" s="90"/>
      <c r="O1329" s="66"/>
      <c r="P1329" s="231"/>
      <c r="Q1329" s="329"/>
      <c r="R1329" s="329"/>
    </row>
    <row r="1330" spans="11:18" ht="18.75" x14ac:dyDescent="0.2">
      <c r="K1330" s="77"/>
      <c r="L1330" s="45"/>
      <c r="M1330" s="111"/>
      <c r="N1330" s="108"/>
      <c r="O1330" s="66"/>
      <c r="P1330" s="231"/>
      <c r="Q1330" s="329"/>
      <c r="R1330" s="329"/>
    </row>
    <row r="1331" spans="11:18" ht="23.25" x14ac:dyDescent="0.2">
      <c r="K1331" s="77"/>
      <c r="L1331" s="45"/>
      <c r="M1331" s="111"/>
      <c r="N1331" s="93"/>
      <c r="O1331" s="82"/>
      <c r="P1331" s="231"/>
      <c r="Q1331" s="329"/>
      <c r="R1331" s="329"/>
    </row>
    <row r="1332" spans="11:18" x14ac:dyDescent="0.2">
      <c r="K1332" s="233"/>
      <c r="L1332" s="232"/>
      <c r="M1332" s="233"/>
      <c r="N1332" s="234"/>
      <c r="O1332" s="232"/>
      <c r="P1332" s="231"/>
      <c r="Q1332" s="329"/>
      <c r="R1332" s="329"/>
    </row>
    <row r="1333" spans="11:18" ht="23.25" x14ac:dyDescent="0.2">
      <c r="K1333" s="77"/>
      <c r="L1333" s="25"/>
      <c r="M1333" s="25"/>
      <c r="N1333" s="130"/>
      <c r="O1333" s="124"/>
      <c r="P1333" s="231"/>
      <c r="Q1333" s="329"/>
      <c r="R1333" s="329"/>
    </row>
    <row r="1334" spans="11:18" ht="23.25" x14ac:dyDescent="0.2">
      <c r="K1334" s="77"/>
      <c r="L1334" s="25"/>
      <c r="M1334" s="35"/>
      <c r="N1334" s="130"/>
      <c r="O1334" s="124"/>
      <c r="P1334" s="231"/>
      <c r="Q1334" s="329"/>
      <c r="R1334" s="329"/>
    </row>
    <row r="1335" spans="11:18" ht="23.25" x14ac:dyDescent="0.2">
      <c r="K1335" s="77"/>
      <c r="L1335" s="25"/>
      <c r="M1335" s="35"/>
      <c r="N1335" s="130"/>
      <c r="O1335" s="124"/>
      <c r="P1335" s="231"/>
      <c r="Q1335" s="329"/>
      <c r="R1335" s="329"/>
    </row>
    <row r="1336" spans="11:18" ht="23.25" x14ac:dyDescent="0.2">
      <c r="K1336" s="77"/>
      <c r="L1336" s="25"/>
      <c r="M1336" s="35"/>
      <c r="N1336" s="130"/>
      <c r="O1336" s="124"/>
      <c r="P1336" s="231"/>
      <c r="Q1336" s="329"/>
      <c r="R1336" s="329"/>
    </row>
    <row r="1337" spans="11:18" ht="23.25" x14ac:dyDescent="0.2">
      <c r="K1337" s="77"/>
      <c r="L1337" s="25"/>
      <c r="M1337" s="35"/>
      <c r="N1337" s="130"/>
      <c r="O1337" s="124"/>
      <c r="P1337" s="231"/>
      <c r="Q1337" s="329"/>
      <c r="R1337" s="329"/>
    </row>
    <row r="1338" spans="11:18" ht="23.25" x14ac:dyDescent="0.2">
      <c r="K1338" s="132"/>
      <c r="L1338" s="73"/>
      <c r="M1338" s="189"/>
      <c r="N1338" s="144"/>
      <c r="O1338" s="134"/>
      <c r="P1338" s="231"/>
      <c r="Q1338" s="329"/>
      <c r="R1338" s="329"/>
    </row>
    <row r="1339" spans="11:18" ht="23.25" x14ac:dyDescent="0.2">
      <c r="K1339" s="137"/>
      <c r="L1339" s="128"/>
      <c r="M1339" s="167"/>
      <c r="N1339" s="130"/>
      <c r="O1339" s="124"/>
      <c r="P1339" s="232"/>
      <c r="Q1339" s="329"/>
      <c r="R1339" s="329"/>
    </row>
    <row r="1340" spans="11:18" ht="23.25" x14ac:dyDescent="0.2">
      <c r="K1340" s="137"/>
      <c r="L1340" s="128"/>
      <c r="M1340" s="167"/>
      <c r="N1340" s="130"/>
      <c r="O1340" s="124"/>
      <c r="P1340" s="232"/>
      <c r="Q1340" s="329"/>
      <c r="R1340" s="329"/>
    </row>
    <row r="1341" spans="11:18" ht="23.25" x14ac:dyDescent="0.2">
      <c r="K1341" s="137"/>
      <c r="L1341" s="128"/>
      <c r="M1341" s="167"/>
      <c r="N1341" s="130"/>
      <c r="O1341" s="124"/>
      <c r="P1341" s="232"/>
      <c r="Q1341" s="329"/>
      <c r="R1341" s="329"/>
    </row>
    <row r="1342" spans="11:18" x14ac:dyDescent="0.2">
      <c r="K1342" s="234"/>
      <c r="L1342" s="234"/>
      <c r="M1342" s="234"/>
      <c r="N1342" s="234"/>
      <c r="O1342" s="234"/>
      <c r="P1342" s="232"/>
      <c r="Q1342" s="329"/>
      <c r="R1342" s="329"/>
    </row>
    <row r="1343" spans="11:18" ht="23.25" x14ac:dyDescent="0.2">
      <c r="K1343" s="137"/>
      <c r="L1343" s="25"/>
      <c r="M1343" s="189"/>
      <c r="N1343" s="130"/>
      <c r="O1343" s="124"/>
      <c r="P1343" s="232"/>
      <c r="Q1343" s="329"/>
      <c r="R1343" s="329"/>
    </row>
    <row r="1344" spans="11:18" ht="23.25" x14ac:dyDescent="0.2">
      <c r="K1344" s="137"/>
      <c r="L1344" s="25"/>
      <c r="M1344" s="69"/>
      <c r="N1344" s="130"/>
      <c r="O1344" s="124"/>
      <c r="P1344" s="232"/>
      <c r="Q1344" s="329"/>
      <c r="R1344" s="329"/>
    </row>
    <row r="1345" spans="11:18" ht="23.25" x14ac:dyDescent="0.2">
      <c r="K1345" s="137"/>
      <c r="L1345" s="128"/>
      <c r="M1345" s="167"/>
      <c r="N1345" s="130"/>
      <c r="O1345" s="124"/>
      <c r="P1345" s="232"/>
      <c r="Q1345" s="329"/>
      <c r="R1345" s="329"/>
    </row>
    <row r="1346" spans="11:18" ht="23.25" x14ac:dyDescent="0.2">
      <c r="K1346" s="137"/>
      <c r="L1346" s="128"/>
      <c r="M1346" s="167"/>
      <c r="N1346" s="130"/>
      <c r="O1346" s="124"/>
      <c r="P1346" s="232"/>
      <c r="Q1346" s="329"/>
      <c r="R1346" s="329"/>
    </row>
    <row r="1347" spans="11:18" ht="21" x14ac:dyDescent="0.2">
      <c r="K1347" s="77"/>
      <c r="L1347" s="45"/>
      <c r="M1347" s="111"/>
      <c r="N1347" s="90"/>
      <c r="O1347" s="66"/>
      <c r="P1347" s="231"/>
      <c r="Q1347" s="329"/>
      <c r="R1347" s="329"/>
    </row>
    <row r="1348" spans="11:18" ht="21" x14ac:dyDescent="0.2">
      <c r="K1348" s="77"/>
      <c r="L1348" s="45"/>
      <c r="M1348" s="111"/>
      <c r="N1348" s="90"/>
      <c r="O1348" s="66"/>
      <c r="P1348" s="231"/>
      <c r="Q1348" s="329"/>
      <c r="R1348" s="329"/>
    </row>
    <row r="1349" spans="11:18" ht="21" x14ac:dyDescent="0.2">
      <c r="K1349" s="77"/>
      <c r="L1349" s="45"/>
      <c r="M1349" s="111"/>
      <c r="N1349" s="90"/>
      <c r="O1349" s="66"/>
      <c r="P1349" s="231"/>
      <c r="Q1349" s="329"/>
      <c r="R1349" s="329"/>
    </row>
    <row r="1350" spans="11:18" ht="21.75" thickBot="1" x14ac:dyDescent="0.25">
      <c r="K1350" s="77"/>
      <c r="L1350" s="45"/>
      <c r="M1350" s="111"/>
      <c r="N1350" s="90"/>
      <c r="O1350" s="66"/>
      <c r="P1350" s="231"/>
      <c r="Q1350" s="329"/>
      <c r="R1350" s="329"/>
    </row>
    <row r="1351" spans="11:18" ht="22.5" thickBot="1" x14ac:dyDescent="0.25">
      <c r="K1351" s="205"/>
      <c r="L1351" s="206"/>
      <c r="M1351" s="205"/>
      <c r="N1351" s="207"/>
      <c r="O1351" s="206"/>
      <c r="P1351" s="208"/>
      <c r="Q1351" s="329"/>
      <c r="R1351" s="329"/>
    </row>
    <row r="1352" spans="11:18" ht="23.25" x14ac:dyDescent="0.2">
      <c r="K1352" s="77"/>
      <c r="L1352" s="45"/>
      <c r="M1352" s="111"/>
      <c r="N1352" s="104"/>
      <c r="O1352" s="97"/>
      <c r="P1352" s="231"/>
      <c r="Q1352" s="329"/>
      <c r="R1352" s="329"/>
    </row>
    <row r="1353" spans="11:18" ht="23.25" x14ac:dyDescent="0.2">
      <c r="K1353" s="77"/>
      <c r="L1353" s="45"/>
      <c r="M1353" s="111"/>
      <c r="N1353" s="104"/>
      <c r="O1353" s="97"/>
      <c r="P1353" s="231"/>
      <c r="Q1353" s="329"/>
      <c r="R1353" s="329"/>
    </row>
    <row r="1354" spans="11:18" ht="23.25" x14ac:dyDescent="0.2">
      <c r="K1354" s="77"/>
      <c r="L1354" s="45"/>
      <c r="M1354" s="111"/>
      <c r="N1354" s="104"/>
      <c r="O1354" s="97"/>
      <c r="P1354" s="231"/>
      <c r="Q1354" s="329"/>
      <c r="R1354" s="329"/>
    </row>
    <row r="1355" spans="11:18" ht="23.25" x14ac:dyDescent="0.2">
      <c r="K1355" s="77"/>
      <c r="L1355" s="45"/>
      <c r="M1355" s="111"/>
      <c r="N1355" s="104"/>
      <c r="O1355" s="97"/>
      <c r="P1355" s="231"/>
      <c r="Q1355" s="329"/>
      <c r="R1355" s="329"/>
    </row>
    <row r="1356" spans="11:18" ht="23.25" x14ac:dyDescent="0.2">
      <c r="K1356" s="77"/>
      <c r="L1356" s="45"/>
      <c r="M1356" s="111"/>
      <c r="N1356" s="104"/>
      <c r="O1356" s="97"/>
      <c r="P1356" s="231"/>
      <c r="Q1356" s="329"/>
      <c r="R1356" s="329"/>
    </row>
    <row r="1357" spans="11:18" ht="23.25" x14ac:dyDescent="0.2">
      <c r="K1357" s="77"/>
      <c r="L1357" s="45"/>
      <c r="M1357" s="111"/>
      <c r="N1357" s="104"/>
      <c r="O1357" s="97"/>
      <c r="P1357" s="231"/>
      <c r="Q1357" s="329"/>
      <c r="R1357" s="329"/>
    </row>
    <row r="1358" spans="11:18" ht="23.25" x14ac:dyDescent="0.2">
      <c r="K1358" s="77"/>
      <c r="L1358" s="45"/>
      <c r="M1358" s="111"/>
      <c r="N1358" s="104"/>
      <c r="O1358" s="97"/>
      <c r="P1358" s="231"/>
      <c r="Q1358" s="329"/>
      <c r="R1358" s="329"/>
    </row>
    <row r="1359" spans="11:18" ht="23.25" x14ac:dyDescent="0.2">
      <c r="K1359" s="77"/>
      <c r="L1359" s="45"/>
      <c r="M1359" s="111"/>
      <c r="N1359" s="104"/>
      <c r="O1359" s="97"/>
      <c r="P1359" s="231"/>
      <c r="Q1359" s="329"/>
      <c r="R1359" s="329"/>
    </row>
    <row r="1360" spans="11:18" ht="23.25" x14ac:dyDescent="0.2">
      <c r="K1360" s="77"/>
      <c r="L1360" s="45"/>
      <c r="M1360" s="143"/>
      <c r="N1360" s="104"/>
      <c r="O1360" s="97"/>
      <c r="P1360" s="231"/>
      <c r="Q1360" s="329"/>
      <c r="R1360" s="329"/>
    </row>
    <row r="1361" spans="11:18" ht="23.25" x14ac:dyDescent="0.2">
      <c r="K1361" s="77"/>
      <c r="L1361" s="45"/>
      <c r="M1361" s="111"/>
      <c r="N1361" s="104"/>
      <c r="O1361" s="97"/>
      <c r="P1361" s="231"/>
      <c r="Q1361" s="329"/>
      <c r="R1361" s="329"/>
    </row>
    <row r="1362" spans="11:18" ht="23.25" x14ac:dyDescent="0.2">
      <c r="K1362" s="77"/>
      <c r="L1362" s="25"/>
      <c r="M1362" s="25"/>
      <c r="N1362" s="126"/>
      <c r="O1362" s="124"/>
      <c r="P1362" s="231"/>
      <c r="Q1362" s="329"/>
      <c r="R1362" s="329"/>
    </row>
    <row r="1363" spans="11:18" ht="23.25" x14ac:dyDescent="0.2">
      <c r="K1363" s="77"/>
      <c r="L1363" s="25"/>
      <c r="M1363" s="25"/>
      <c r="N1363" s="126"/>
      <c r="O1363" s="124"/>
      <c r="P1363" s="231"/>
      <c r="Q1363" s="329"/>
      <c r="R1363" s="329"/>
    </row>
    <row r="1364" spans="11:18" ht="23.25" x14ac:dyDescent="0.2">
      <c r="K1364" s="77"/>
      <c r="L1364" s="25"/>
      <c r="M1364" s="25"/>
      <c r="N1364" s="126"/>
      <c r="O1364" s="124"/>
      <c r="P1364" s="231"/>
      <c r="Q1364" s="329"/>
      <c r="R1364" s="329"/>
    </row>
    <row r="1365" spans="11:18" ht="23.25" x14ac:dyDescent="0.2">
      <c r="K1365" s="77"/>
      <c r="L1365" s="25"/>
      <c r="M1365" s="25"/>
      <c r="N1365" s="126"/>
      <c r="O1365" s="124"/>
      <c r="P1365" s="231"/>
      <c r="Q1365" s="329"/>
      <c r="R1365" s="329"/>
    </row>
    <row r="1366" spans="11:18" ht="23.25" x14ac:dyDescent="0.2">
      <c r="K1366" s="77"/>
      <c r="L1366" s="25"/>
      <c r="M1366" s="25"/>
      <c r="N1366" s="126"/>
      <c r="O1366" s="124"/>
      <c r="P1366" s="231"/>
      <c r="Q1366" s="329"/>
      <c r="R1366" s="329"/>
    </row>
    <row r="1367" spans="11:18" ht="21" x14ac:dyDescent="0.3">
      <c r="K1367" s="77"/>
      <c r="L1367" s="25"/>
      <c r="M1367" s="25"/>
      <c r="N1367" s="195"/>
      <c r="O1367" s="124"/>
      <c r="P1367" s="231"/>
      <c r="Q1367" s="329"/>
      <c r="R1367" s="329"/>
    </row>
    <row r="1368" spans="11:18" ht="21" x14ac:dyDescent="0.3">
      <c r="K1368" s="77"/>
      <c r="L1368" s="25"/>
      <c r="M1368" s="25"/>
      <c r="N1368" s="195"/>
      <c r="O1368" s="124"/>
      <c r="P1368" s="231"/>
      <c r="Q1368" s="329"/>
      <c r="R1368" s="329"/>
    </row>
    <row r="1369" spans="11:18" ht="21" x14ac:dyDescent="0.3">
      <c r="K1369" s="77"/>
      <c r="L1369" s="25"/>
      <c r="M1369" s="25"/>
      <c r="N1369" s="195"/>
      <c r="O1369" s="124"/>
      <c r="P1369" s="231"/>
      <c r="Q1369" s="329"/>
      <c r="R1369" s="329"/>
    </row>
    <row r="1370" spans="11:18" ht="21" x14ac:dyDescent="0.3">
      <c r="K1370" s="77"/>
      <c r="L1370" s="25"/>
      <c r="M1370" s="25"/>
      <c r="N1370" s="195"/>
      <c r="O1370" s="124"/>
      <c r="P1370" s="231"/>
      <c r="Q1370" s="329"/>
      <c r="R1370" s="329"/>
    </row>
    <row r="1371" spans="11:18" ht="21" x14ac:dyDescent="0.3">
      <c r="K1371" s="77"/>
      <c r="L1371" s="25"/>
      <c r="M1371" s="25"/>
      <c r="N1371" s="195"/>
      <c r="O1371" s="124"/>
      <c r="P1371" s="231"/>
      <c r="Q1371" s="329"/>
      <c r="R1371" s="329"/>
    </row>
    <row r="1372" spans="11:18" ht="21" x14ac:dyDescent="0.3">
      <c r="K1372" s="77"/>
      <c r="L1372" s="25"/>
      <c r="M1372" s="25"/>
      <c r="N1372" s="195"/>
      <c r="O1372" s="124"/>
      <c r="P1372" s="231"/>
      <c r="Q1372" s="329"/>
      <c r="R1372" s="329"/>
    </row>
    <row r="1373" spans="11:18" ht="21" x14ac:dyDescent="0.3">
      <c r="K1373" s="77"/>
      <c r="L1373" s="25"/>
      <c r="M1373" s="25"/>
      <c r="N1373" s="195"/>
      <c r="O1373" s="124"/>
      <c r="P1373" s="231"/>
      <c r="Q1373" s="329"/>
      <c r="R1373" s="329"/>
    </row>
    <row r="1374" spans="11:18" ht="23.25" x14ac:dyDescent="0.2">
      <c r="K1374" s="77"/>
      <c r="L1374" s="25"/>
      <c r="M1374" s="25"/>
      <c r="N1374" s="126"/>
      <c r="O1374" s="124"/>
      <c r="P1374" s="231"/>
      <c r="Q1374" s="329"/>
      <c r="R1374" s="329"/>
    </row>
    <row r="1375" spans="11:18" ht="23.25" x14ac:dyDescent="0.2">
      <c r="K1375" s="77"/>
      <c r="L1375" s="25"/>
      <c r="M1375" s="25"/>
      <c r="N1375" s="126"/>
      <c r="O1375" s="124"/>
      <c r="P1375" s="231"/>
      <c r="Q1375" s="329"/>
      <c r="R1375" s="329"/>
    </row>
    <row r="1376" spans="11:18" ht="23.25" x14ac:dyDescent="0.2">
      <c r="K1376" s="77"/>
      <c r="L1376" s="25"/>
      <c r="M1376" s="25"/>
      <c r="N1376" s="126"/>
      <c r="O1376" s="124"/>
      <c r="P1376" s="231"/>
      <c r="Q1376" s="329"/>
      <c r="R1376" s="329"/>
    </row>
    <row r="1377" spans="11:18" ht="23.25" x14ac:dyDescent="0.2">
      <c r="K1377" s="77"/>
      <c r="L1377" s="25"/>
      <c r="M1377" s="25"/>
      <c r="N1377" s="126"/>
      <c r="O1377" s="124"/>
      <c r="P1377" s="231"/>
      <c r="Q1377" s="329"/>
      <c r="R1377" s="329"/>
    </row>
    <row r="1378" spans="11:18" ht="23.25" x14ac:dyDescent="0.2">
      <c r="K1378" s="77"/>
      <c r="L1378" s="25"/>
      <c r="M1378" s="25"/>
      <c r="N1378" s="126"/>
      <c r="O1378" s="124"/>
      <c r="P1378" s="231"/>
      <c r="Q1378" s="329"/>
      <c r="R1378" s="329"/>
    </row>
    <row r="1379" spans="11:18" ht="23.25" x14ac:dyDescent="0.2">
      <c r="K1379" s="77"/>
      <c r="L1379" s="25"/>
      <c r="M1379" s="25"/>
      <c r="N1379" s="126"/>
      <c r="O1379" s="124"/>
      <c r="P1379" s="231"/>
      <c r="Q1379" s="329"/>
      <c r="R1379" s="329"/>
    </row>
    <row r="1380" spans="11:18" ht="23.25" x14ac:dyDescent="0.2">
      <c r="K1380" s="77"/>
      <c r="L1380" s="25"/>
      <c r="M1380" s="25"/>
      <c r="N1380" s="126"/>
      <c r="O1380" s="124"/>
      <c r="P1380" s="231"/>
      <c r="Q1380" s="329"/>
      <c r="R1380" s="329"/>
    </row>
    <row r="1381" spans="11:18" ht="23.25" x14ac:dyDescent="0.2">
      <c r="K1381" s="77"/>
      <c r="L1381" s="25"/>
      <c r="M1381" s="25"/>
      <c r="N1381" s="126"/>
      <c r="O1381" s="124"/>
      <c r="P1381" s="231"/>
      <c r="Q1381" s="329"/>
      <c r="R1381" s="329"/>
    </row>
    <row r="1382" spans="11:18" ht="23.25" x14ac:dyDescent="0.2">
      <c r="K1382" s="77"/>
      <c r="L1382" s="25"/>
      <c r="M1382" s="25"/>
      <c r="N1382" s="126"/>
      <c r="O1382" s="124"/>
      <c r="P1382" s="231"/>
      <c r="Q1382" s="329"/>
      <c r="R1382" s="329"/>
    </row>
    <row r="1383" spans="11:18" ht="23.25" x14ac:dyDescent="0.2">
      <c r="K1383" s="77"/>
      <c r="L1383" s="25"/>
      <c r="M1383" s="25"/>
      <c r="N1383" s="130"/>
      <c r="O1383" s="124"/>
      <c r="P1383" s="231"/>
      <c r="Q1383" s="329"/>
      <c r="R1383" s="329"/>
    </row>
    <row r="1384" spans="11:18" ht="23.25" x14ac:dyDescent="0.2">
      <c r="K1384" s="77"/>
      <c r="L1384" s="25"/>
      <c r="M1384" s="25"/>
      <c r="N1384" s="130"/>
      <c r="O1384" s="124"/>
      <c r="P1384" s="231"/>
      <c r="Q1384" s="329"/>
      <c r="R1384" s="329"/>
    </row>
    <row r="1385" spans="11:18" ht="23.25" x14ac:dyDescent="0.2">
      <c r="K1385" s="77"/>
      <c r="L1385" s="25"/>
      <c r="M1385" s="25"/>
      <c r="N1385" s="130"/>
      <c r="O1385" s="124"/>
      <c r="P1385" s="231"/>
      <c r="Q1385" s="329"/>
      <c r="R1385" s="329"/>
    </row>
    <row r="1386" spans="11:18" ht="23.25" x14ac:dyDescent="0.2">
      <c r="K1386" s="77"/>
      <c r="L1386" s="25"/>
      <c r="M1386" s="25"/>
      <c r="N1386" s="130"/>
      <c r="O1386" s="124"/>
      <c r="P1386" s="231"/>
      <c r="Q1386" s="329"/>
      <c r="R1386" s="329"/>
    </row>
    <row r="1387" spans="11:18" ht="23.25" x14ac:dyDescent="0.2">
      <c r="K1387" s="77"/>
      <c r="L1387" s="25"/>
      <c r="M1387" s="25"/>
      <c r="N1387" s="130"/>
      <c r="O1387" s="124"/>
      <c r="P1387" s="231"/>
      <c r="Q1387" s="329"/>
      <c r="R1387" s="329"/>
    </row>
    <row r="1388" spans="11:18" ht="23.25" x14ac:dyDescent="0.2">
      <c r="K1388" s="77"/>
      <c r="L1388" s="25"/>
      <c r="M1388" s="143"/>
      <c r="N1388" s="130"/>
      <c r="O1388" s="124"/>
      <c r="P1388" s="231"/>
      <c r="Q1388" s="329"/>
      <c r="R1388" s="329"/>
    </row>
    <row r="1389" spans="11:18" ht="23.25" x14ac:dyDescent="0.2">
      <c r="K1389" s="77"/>
      <c r="L1389" s="25"/>
      <c r="M1389" s="25"/>
      <c r="N1389" s="130"/>
      <c r="O1389" s="124"/>
      <c r="P1389" s="231"/>
      <c r="Q1389" s="329"/>
      <c r="R1389" s="329"/>
    </row>
    <row r="1390" spans="11:18" ht="23.25" x14ac:dyDescent="0.2">
      <c r="K1390" s="77"/>
      <c r="L1390" s="25"/>
      <c r="M1390" s="25"/>
      <c r="N1390" s="130"/>
      <c r="O1390" s="124"/>
      <c r="P1390" s="231"/>
      <c r="Q1390" s="329"/>
      <c r="R1390" s="329"/>
    </row>
    <row r="1391" spans="11:18" ht="23.25" x14ac:dyDescent="0.2">
      <c r="K1391" s="77"/>
      <c r="L1391" s="73"/>
      <c r="M1391" s="143"/>
      <c r="N1391" s="144"/>
      <c r="O1391" s="134"/>
      <c r="P1391" s="241"/>
      <c r="Q1391" s="329"/>
      <c r="R1391" s="329"/>
    </row>
    <row r="1392" spans="11:18" ht="23.25" x14ac:dyDescent="0.2">
      <c r="K1392" s="75"/>
      <c r="L1392" s="73"/>
      <c r="M1392" s="143"/>
      <c r="N1392" s="130"/>
      <c r="O1392" s="124"/>
      <c r="P1392" s="241"/>
      <c r="Q1392" s="329"/>
      <c r="R1392" s="329"/>
    </row>
    <row r="1393" spans="11:18" ht="23.25" x14ac:dyDescent="0.2">
      <c r="K1393" s="75"/>
      <c r="L1393" s="73"/>
      <c r="M1393" s="25"/>
      <c r="N1393" s="130"/>
      <c r="O1393" s="124"/>
      <c r="P1393" s="241"/>
      <c r="Q1393" s="329"/>
      <c r="R1393" s="329"/>
    </row>
    <row r="1394" spans="11:18" ht="23.25" x14ac:dyDescent="0.2">
      <c r="K1394" s="75"/>
      <c r="L1394" s="73"/>
      <c r="M1394" s="143"/>
      <c r="N1394" s="130"/>
      <c r="O1394" s="124"/>
      <c r="P1394" s="241"/>
      <c r="Q1394" s="329"/>
      <c r="R1394" s="329"/>
    </row>
    <row r="1395" spans="11:18" ht="23.25" x14ac:dyDescent="0.2">
      <c r="K1395" s="75"/>
      <c r="L1395" s="73"/>
      <c r="M1395" s="143"/>
      <c r="N1395" s="130"/>
      <c r="O1395" s="124"/>
      <c r="P1395" s="241"/>
      <c r="Q1395" s="329"/>
      <c r="R1395" s="329"/>
    </row>
    <row r="1396" spans="11:18" ht="23.25" x14ac:dyDescent="0.2">
      <c r="K1396" s="75"/>
      <c r="L1396" s="73"/>
      <c r="M1396" s="25"/>
      <c r="N1396" s="130"/>
      <c r="O1396" s="124"/>
      <c r="P1396" s="241"/>
      <c r="Q1396" s="329"/>
      <c r="R1396" s="329"/>
    </row>
    <row r="1397" spans="11:18" ht="23.25" x14ac:dyDescent="0.2">
      <c r="K1397" s="187"/>
      <c r="L1397" s="73"/>
      <c r="M1397" s="73"/>
      <c r="N1397" s="144"/>
      <c r="O1397" s="134"/>
      <c r="P1397" s="241"/>
      <c r="Q1397" s="329"/>
      <c r="R1397" s="329"/>
    </row>
    <row r="1398" spans="11:18" ht="23.25" x14ac:dyDescent="0.2">
      <c r="K1398" s="137"/>
      <c r="L1398" s="73"/>
      <c r="M1398" s="25"/>
      <c r="N1398" s="130"/>
      <c r="O1398" s="124"/>
      <c r="P1398" s="241"/>
      <c r="Q1398" s="329"/>
      <c r="R1398" s="329"/>
    </row>
    <row r="1399" spans="11:18" ht="23.25" x14ac:dyDescent="0.2">
      <c r="K1399" s="137"/>
      <c r="L1399" s="128"/>
      <c r="M1399" s="128"/>
      <c r="N1399" s="130"/>
      <c r="O1399" s="124"/>
      <c r="P1399" s="241"/>
      <c r="Q1399" s="329"/>
      <c r="R1399" s="329"/>
    </row>
    <row r="1400" spans="11:18" ht="23.25" x14ac:dyDescent="0.2">
      <c r="K1400" s="137"/>
      <c r="L1400" s="128"/>
      <c r="M1400" s="128"/>
      <c r="N1400" s="130"/>
      <c r="O1400" s="124"/>
      <c r="P1400" s="241"/>
      <c r="Q1400" s="329"/>
      <c r="R1400" s="329"/>
    </row>
    <row r="1401" spans="11:18" x14ac:dyDescent="0.2">
      <c r="K1401" s="233"/>
      <c r="L1401" s="232"/>
      <c r="M1401" s="233"/>
      <c r="N1401" s="234"/>
      <c r="O1401" s="232"/>
      <c r="P1401" s="241"/>
      <c r="Q1401" s="329"/>
      <c r="R1401" s="329"/>
    </row>
    <row r="1402" spans="11:18" ht="23.25" x14ac:dyDescent="0.2">
      <c r="K1402" s="77"/>
      <c r="L1402" s="45"/>
      <c r="M1402" s="111"/>
      <c r="N1402" s="104"/>
      <c r="O1402" s="97"/>
      <c r="P1402" s="241"/>
      <c r="Q1402" s="329"/>
      <c r="R1402" s="329"/>
    </row>
    <row r="1403" spans="11:18" ht="23.25" x14ac:dyDescent="0.2">
      <c r="K1403" s="77"/>
      <c r="L1403" s="45"/>
      <c r="M1403" s="111"/>
      <c r="N1403" s="104"/>
      <c r="O1403" s="97"/>
      <c r="P1403" s="241"/>
      <c r="Q1403" s="329"/>
      <c r="R1403" s="329"/>
    </row>
    <row r="1404" spans="11:18" ht="23.25" x14ac:dyDescent="0.2">
      <c r="K1404" s="77"/>
      <c r="L1404" s="45"/>
      <c r="M1404" s="111"/>
      <c r="N1404" s="104"/>
      <c r="O1404" s="97"/>
      <c r="P1404" s="241"/>
      <c r="Q1404" s="329"/>
      <c r="R1404" s="329"/>
    </row>
    <row r="1405" spans="11:18" ht="23.25" x14ac:dyDescent="0.2">
      <c r="K1405" s="78"/>
      <c r="L1405" s="128"/>
      <c r="M1405" s="25"/>
      <c r="N1405" s="126"/>
      <c r="O1405" s="124"/>
      <c r="P1405" s="241"/>
      <c r="Q1405" s="329"/>
      <c r="R1405" s="329"/>
    </row>
    <row r="1406" spans="11:18" ht="23.25" x14ac:dyDescent="0.2">
      <c r="K1406" s="78"/>
      <c r="L1406" s="128"/>
      <c r="M1406" s="25"/>
      <c r="N1406" s="126"/>
      <c r="O1406" s="124"/>
      <c r="P1406" s="231"/>
      <c r="Q1406" s="329"/>
      <c r="R1406" s="329"/>
    </row>
    <row r="1407" spans="11:18" ht="23.25" x14ac:dyDescent="0.2">
      <c r="K1407" s="78"/>
      <c r="L1407" s="25"/>
      <c r="M1407" s="25"/>
      <c r="N1407" s="126"/>
      <c r="O1407" s="124"/>
      <c r="P1407" s="231"/>
      <c r="Q1407" s="329"/>
      <c r="R1407" s="329"/>
    </row>
    <row r="1408" spans="11:18" ht="20.25" x14ac:dyDescent="0.3">
      <c r="K1408" s="78"/>
      <c r="L1408" s="25"/>
      <c r="M1408" s="25"/>
      <c r="N1408" s="195"/>
      <c r="O1408" s="252"/>
      <c r="P1408" s="231"/>
      <c r="Q1408" s="329"/>
      <c r="R1408" s="329"/>
    </row>
    <row r="1409" spans="11:18" ht="23.25" x14ac:dyDescent="0.2">
      <c r="K1409" s="78"/>
      <c r="L1409" s="25"/>
      <c r="M1409" s="25"/>
      <c r="N1409" s="126"/>
      <c r="O1409" s="124"/>
      <c r="P1409" s="231"/>
      <c r="Q1409" s="329"/>
      <c r="R1409" s="329"/>
    </row>
    <row r="1410" spans="11:18" ht="23.25" x14ac:dyDescent="0.2">
      <c r="K1410" s="78"/>
      <c r="L1410" s="25"/>
      <c r="M1410" s="73"/>
      <c r="N1410" s="126"/>
      <c r="O1410" s="124"/>
      <c r="P1410" s="231"/>
      <c r="Q1410" s="329"/>
      <c r="R1410" s="329"/>
    </row>
    <row r="1411" spans="11:18" ht="23.25" x14ac:dyDescent="0.2">
      <c r="K1411" s="78"/>
      <c r="L1411" s="25"/>
      <c r="M1411" s="25"/>
      <c r="N1411" s="126"/>
      <c r="O1411" s="124"/>
      <c r="P1411" s="231"/>
      <c r="Q1411" s="329"/>
      <c r="R1411" s="329"/>
    </row>
    <row r="1412" spans="11:18" ht="23.25" x14ac:dyDescent="0.2">
      <c r="K1412" s="78"/>
      <c r="L1412" s="25"/>
      <c r="M1412" s="25"/>
      <c r="N1412" s="126"/>
      <c r="O1412" s="124"/>
      <c r="P1412" s="231"/>
      <c r="Q1412" s="329"/>
      <c r="R1412" s="329"/>
    </row>
    <row r="1413" spans="11:18" ht="23.25" x14ac:dyDescent="0.2">
      <c r="K1413" s="78"/>
      <c r="L1413" s="25"/>
      <c r="M1413" s="25"/>
      <c r="N1413" s="126"/>
      <c r="O1413" s="124"/>
      <c r="P1413" s="231"/>
      <c r="Q1413" s="329"/>
      <c r="R1413" s="329"/>
    </row>
    <row r="1414" spans="11:18" ht="23.25" x14ac:dyDescent="0.2">
      <c r="K1414" s="78"/>
      <c r="L1414" s="25"/>
      <c r="M1414" s="25"/>
      <c r="N1414" s="126"/>
      <c r="O1414" s="124"/>
      <c r="P1414" s="231"/>
      <c r="Q1414" s="329"/>
      <c r="R1414" s="329"/>
    </row>
    <row r="1415" spans="11:18" ht="23.25" x14ac:dyDescent="0.2">
      <c r="K1415" s="78"/>
      <c r="L1415" s="25"/>
      <c r="M1415" s="25"/>
      <c r="N1415" s="126"/>
      <c r="O1415" s="124"/>
      <c r="P1415" s="231"/>
      <c r="Q1415" s="329"/>
      <c r="R1415" s="329"/>
    </row>
    <row r="1416" spans="11:18" ht="23.25" x14ac:dyDescent="0.2">
      <c r="K1416" s="78"/>
      <c r="L1416" s="25"/>
      <c r="M1416" s="25"/>
      <c r="N1416" s="126"/>
      <c r="O1416" s="124"/>
      <c r="P1416" s="231"/>
      <c r="Q1416" s="329"/>
      <c r="R1416" s="329"/>
    </row>
    <row r="1417" spans="11:18" ht="23.25" x14ac:dyDescent="0.2">
      <c r="K1417" s="78"/>
      <c r="L1417" s="25"/>
      <c r="M1417" s="25"/>
      <c r="N1417" s="130"/>
      <c r="O1417" s="124"/>
      <c r="P1417" s="231"/>
      <c r="Q1417" s="329"/>
      <c r="R1417" s="329"/>
    </row>
    <row r="1418" spans="11:18" ht="23.25" x14ac:dyDescent="0.2">
      <c r="K1418" s="78"/>
      <c r="L1418" s="25"/>
      <c r="M1418" s="73"/>
      <c r="N1418" s="130"/>
      <c r="O1418" s="124"/>
      <c r="P1418" s="231"/>
      <c r="Q1418" s="329"/>
      <c r="R1418" s="329"/>
    </row>
    <row r="1419" spans="11:18" ht="23.25" x14ac:dyDescent="0.2">
      <c r="K1419" s="78"/>
      <c r="L1419" s="25"/>
      <c r="M1419" s="25"/>
      <c r="N1419" s="130"/>
      <c r="O1419" s="124"/>
      <c r="P1419" s="231"/>
      <c r="Q1419" s="329"/>
      <c r="R1419" s="329"/>
    </row>
    <row r="1420" spans="11:18" ht="23.25" x14ac:dyDescent="0.2">
      <c r="K1420" s="78"/>
      <c r="L1420" s="25"/>
      <c r="M1420" s="73"/>
      <c r="N1420" s="130"/>
      <c r="O1420" s="124"/>
      <c r="P1420" s="231"/>
      <c r="Q1420" s="329"/>
      <c r="R1420" s="329"/>
    </row>
    <row r="1421" spans="11:18" ht="23.25" x14ac:dyDescent="0.2">
      <c r="K1421" s="78"/>
      <c r="L1421" s="25"/>
      <c r="M1421" s="73"/>
      <c r="N1421" s="130"/>
      <c r="O1421" s="124"/>
      <c r="P1421" s="231"/>
      <c r="Q1421" s="329"/>
      <c r="R1421" s="329"/>
    </row>
    <row r="1422" spans="11:18" ht="23.25" x14ac:dyDescent="0.2">
      <c r="K1422" s="78"/>
      <c r="L1422" s="25"/>
      <c r="M1422" s="25"/>
      <c r="N1422" s="130"/>
      <c r="O1422" s="124"/>
      <c r="P1422" s="231"/>
      <c r="Q1422" s="329"/>
      <c r="R1422" s="329"/>
    </row>
    <row r="1423" spans="11:18" ht="23.25" x14ac:dyDescent="0.2">
      <c r="K1423" s="78"/>
      <c r="L1423" s="25"/>
      <c r="M1423" s="25"/>
      <c r="N1423" s="130"/>
      <c r="O1423" s="124"/>
      <c r="P1423" s="231"/>
      <c r="Q1423" s="329"/>
      <c r="R1423" s="329"/>
    </row>
    <row r="1424" spans="11:18" ht="23.25" x14ac:dyDescent="0.2">
      <c r="K1424" s="78"/>
      <c r="L1424" s="25"/>
      <c r="M1424" s="25"/>
      <c r="N1424" s="130"/>
      <c r="O1424" s="124"/>
      <c r="P1424" s="231"/>
      <c r="Q1424" s="329"/>
      <c r="R1424" s="329"/>
    </row>
    <row r="1425" spans="11:18" ht="21" x14ac:dyDescent="0.2">
      <c r="K1425" s="78"/>
      <c r="L1425" s="45"/>
      <c r="M1425" s="111"/>
      <c r="N1425" s="90"/>
      <c r="O1425" s="66"/>
      <c r="P1425" s="231"/>
      <c r="Q1425" s="329"/>
      <c r="R1425" s="329"/>
    </row>
    <row r="1426" spans="11:18" x14ac:dyDescent="0.2">
      <c r="K1426" s="233"/>
      <c r="L1426" s="233"/>
      <c r="M1426" s="233"/>
      <c r="N1426" s="233"/>
      <c r="O1426" s="233"/>
      <c r="P1426" s="231"/>
      <c r="Q1426" s="329"/>
      <c r="R1426" s="329"/>
    </row>
    <row r="1427" spans="11:18" ht="23.25" x14ac:dyDescent="0.2">
      <c r="K1427" s="78"/>
      <c r="L1427" s="111"/>
      <c r="M1427" s="73"/>
      <c r="N1427" s="130"/>
      <c r="O1427" s="124"/>
      <c r="P1427" s="231"/>
      <c r="Q1427" s="329"/>
      <c r="R1427" s="329"/>
    </row>
    <row r="1428" spans="11:18" ht="23.25" x14ac:dyDescent="0.2">
      <c r="K1428" s="78"/>
      <c r="L1428" s="45"/>
      <c r="M1428" s="111"/>
      <c r="N1428" s="93"/>
      <c r="O1428" s="66"/>
      <c r="P1428" s="231"/>
      <c r="Q1428" s="329"/>
      <c r="R1428" s="329"/>
    </row>
    <row r="1429" spans="11:18" ht="23.25" x14ac:dyDescent="0.2">
      <c r="K1429" s="78"/>
      <c r="L1429" s="45"/>
      <c r="M1429" s="111"/>
      <c r="N1429" s="93"/>
      <c r="O1429" s="66"/>
      <c r="P1429" s="231"/>
      <c r="Q1429" s="329"/>
      <c r="R1429" s="329"/>
    </row>
    <row r="1430" spans="11:18" x14ac:dyDescent="0.2">
      <c r="K1430" s="233"/>
      <c r="L1430" s="233"/>
      <c r="M1430" s="233"/>
      <c r="N1430" s="233"/>
      <c r="O1430" s="233"/>
      <c r="P1430" s="231"/>
      <c r="Q1430" s="329"/>
      <c r="R1430" s="329"/>
    </row>
    <row r="1431" spans="11:18" ht="23.25" x14ac:dyDescent="0.2">
      <c r="K1431" s="78"/>
      <c r="L1431" s="25"/>
      <c r="M1431" s="25"/>
      <c r="N1431" s="130"/>
      <c r="O1431" s="124"/>
      <c r="P1431" s="231"/>
      <c r="Q1431" s="329"/>
      <c r="R1431" s="329"/>
    </row>
    <row r="1432" spans="11:18" ht="23.25" x14ac:dyDescent="0.2">
      <c r="K1432" s="78"/>
      <c r="L1432" s="25"/>
      <c r="M1432" s="25"/>
      <c r="N1432" s="130"/>
      <c r="O1432" s="124"/>
      <c r="P1432" s="231"/>
      <c r="Q1432" s="329"/>
      <c r="R1432" s="329"/>
    </row>
    <row r="1433" spans="11:18" ht="23.25" x14ac:dyDescent="0.2">
      <c r="K1433" s="78"/>
      <c r="L1433" s="25"/>
      <c r="M1433" s="73"/>
      <c r="N1433" s="130"/>
      <c r="O1433" s="124"/>
      <c r="P1433" s="231"/>
      <c r="Q1433" s="329"/>
      <c r="R1433" s="329"/>
    </row>
    <row r="1434" spans="11:18" ht="23.25" x14ac:dyDescent="0.2">
      <c r="K1434" s="78"/>
      <c r="L1434" s="25"/>
      <c r="M1434" s="25"/>
      <c r="N1434" s="130"/>
      <c r="O1434" s="124"/>
      <c r="P1434" s="231"/>
      <c r="Q1434" s="329"/>
      <c r="R1434" s="329"/>
    </row>
    <row r="1435" spans="11:18" ht="21" x14ac:dyDescent="0.2">
      <c r="K1435" s="78"/>
      <c r="L1435" s="45"/>
      <c r="M1435" s="111"/>
      <c r="N1435" s="90"/>
      <c r="O1435" s="66"/>
      <c r="P1435" s="231"/>
      <c r="Q1435" s="329"/>
      <c r="R1435" s="329"/>
    </row>
    <row r="1436" spans="11:18" ht="18.75" x14ac:dyDescent="0.2">
      <c r="K1436" s="78"/>
      <c r="L1436" s="45"/>
      <c r="M1436" s="111"/>
      <c r="N1436" s="87"/>
      <c r="O1436" s="66"/>
      <c r="P1436" s="231"/>
      <c r="Q1436" s="329"/>
      <c r="R1436" s="329"/>
    </row>
    <row r="1437" spans="11:18" x14ac:dyDescent="0.2">
      <c r="K1437" s="233"/>
      <c r="L1437" s="232"/>
      <c r="M1437" s="233"/>
      <c r="N1437" s="234"/>
      <c r="O1437" s="232"/>
      <c r="P1437" s="231"/>
      <c r="Q1437" s="329"/>
      <c r="R1437" s="329"/>
    </row>
    <row r="1438" spans="11:18" ht="23.25" x14ac:dyDescent="0.2">
      <c r="K1438" s="78"/>
      <c r="L1438" s="25"/>
      <c r="M1438" s="25"/>
      <c r="N1438" s="126"/>
      <c r="O1438" s="124"/>
      <c r="P1438" s="231"/>
      <c r="Q1438" s="329"/>
      <c r="R1438" s="329"/>
    </row>
    <row r="1439" spans="11:18" ht="23.25" x14ac:dyDescent="0.2">
      <c r="K1439" s="78"/>
      <c r="L1439" s="25"/>
      <c r="M1439" s="25"/>
      <c r="N1439" s="130"/>
      <c r="O1439" s="124"/>
      <c r="P1439" s="231"/>
      <c r="Q1439" s="329"/>
      <c r="R1439" s="329"/>
    </row>
    <row r="1440" spans="11:18" ht="23.25" x14ac:dyDescent="0.2">
      <c r="K1440" s="78"/>
      <c r="L1440" s="25"/>
      <c r="M1440" s="25"/>
      <c r="N1440" s="130"/>
      <c r="O1440" s="124"/>
      <c r="P1440" s="231"/>
      <c r="Q1440" s="329"/>
      <c r="R1440" s="329"/>
    </row>
    <row r="1441" spans="11:18" ht="18.75" x14ac:dyDescent="0.2">
      <c r="K1441" s="78"/>
      <c r="L1441" s="45"/>
      <c r="M1441" s="111"/>
      <c r="N1441" s="100"/>
      <c r="O1441" s="66"/>
      <c r="P1441" s="231"/>
      <c r="Q1441" s="329"/>
      <c r="R1441" s="329"/>
    </row>
    <row r="1442" spans="11:18" ht="18.75" x14ac:dyDescent="0.2">
      <c r="K1442" s="78"/>
      <c r="L1442" s="45"/>
      <c r="M1442" s="111"/>
      <c r="N1442" s="106"/>
      <c r="O1442" s="66"/>
      <c r="P1442" s="231"/>
      <c r="Q1442" s="329"/>
      <c r="R1442" s="329"/>
    </row>
    <row r="1443" spans="11:18" ht="15.75" x14ac:dyDescent="0.2">
      <c r="K1443" s="78"/>
      <c r="L1443" s="45"/>
      <c r="M1443" s="111"/>
      <c r="N1443" s="106"/>
      <c r="O1443" s="49"/>
      <c r="P1443" s="231"/>
      <c r="Q1443" s="329"/>
      <c r="R1443" s="329"/>
    </row>
    <row r="1444" spans="11:18" x14ac:dyDescent="0.2">
      <c r="K1444" s="233"/>
      <c r="L1444" s="232"/>
      <c r="M1444" s="233"/>
      <c r="N1444" s="234"/>
      <c r="O1444" s="232"/>
      <c r="P1444" s="231"/>
      <c r="Q1444" s="329"/>
      <c r="R1444" s="329"/>
    </row>
    <row r="1445" spans="11:18" ht="23.25" x14ac:dyDescent="0.2">
      <c r="K1445" s="78"/>
      <c r="L1445" s="25"/>
      <c r="M1445" s="25"/>
      <c r="N1445" s="130"/>
      <c r="O1445" s="124"/>
      <c r="P1445" s="231"/>
      <c r="Q1445" s="329"/>
      <c r="R1445" s="329"/>
    </row>
    <row r="1446" spans="11:18" ht="23.25" x14ac:dyDescent="0.2">
      <c r="K1446" s="78"/>
      <c r="L1446" s="25"/>
      <c r="M1446" s="73"/>
      <c r="N1446" s="130"/>
      <c r="O1446" s="124"/>
      <c r="P1446" s="231"/>
      <c r="Q1446" s="329"/>
      <c r="R1446" s="329"/>
    </row>
    <row r="1447" spans="11:18" ht="23.25" x14ac:dyDescent="0.2">
      <c r="K1447" s="78"/>
      <c r="L1447" s="25"/>
      <c r="M1447" s="25"/>
      <c r="N1447" s="130"/>
      <c r="O1447" s="124"/>
      <c r="P1447" s="231"/>
      <c r="Q1447" s="329"/>
      <c r="R1447" s="329"/>
    </row>
    <row r="1448" spans="11:18" ht="23.25" x14ac:dyDescent="0.2">
      <c r="K1448" s="78"/>
      <c r="L1448" s="25"/>
      <c r="M1448" s="25"/>
      <c r="N1448" s="130"/>
      <c r="O1448" s="124"/>
      <c r="P1448" s="231"/>
      <c r="Q1448" s="329"/>
      <c r="R1448" s="329"/>
    </row>
    <row r="1449" spans="11:18" ht="24" thickBot="1" x14ac:dyDescent="0.25">
      <c r="K1449" s="78"/>
      <c r="L1449" s="25"/>
      <c r="M1449" s="25"/>
      <c r="N1449" s="130"/>
      <c r="O1449" s="124"/>
      <c r="P1449" s="231"/>
      <c r="Q1449" s="329"/>
      <c r="R1449" s="329"/>
    </row>
    <row r="1450" spans="11:18" ht="22.5" thickBot="1" x14ac:dyDescent="0.25">
      <c r="K1450" s="205"/>
      <c r="L1450" s="206"/>
      <c r="M1450" s="205"/>
      <c r="N1450" s="207"/>
      <c r="O1450" s="206"/>
      <c r="P1450" s="208"/>
      <c r="Q1450" s="329"/>
      <c r="R1450" s="329"/>
    </row>
    <row r="1451" spans="11:18" ht="23.25" x14ac:dyDescent="0.2">
      <c r="K1451" s="77"/>
      <c r="L1451" s="22"/>
      <c r="M1451" s="113"/>
      <c r="N1451" s="104"/>
      <c r="O1451" s="97"/>
      <c r="P1451" s="231"/>
      <c r="Q1451" s="329"/>
      <c r="R1451" s="329"/>
    </row>
    <row r="1452" spans="11:18" ht="23.25" x14ac:dyDescent="0.2">
      <c r="K1452" s="78"/>
      <c r="L1452" s="22"/>
      <c r="M1452" s="39"/>
      <c r="N1452" s="126"/>
      <c r="O1452" s="124"/>
      <c r="P1452" s="231"/>
      <c r="Q1452" s="329"/>
      <c r="R1452" s="329"/>
    </row>
    <row r="1453" spans="11:18" ht="23.25" x14ac:dyDescent="0.2">
      <c r="K1453" s="78"/>
      <c r="L1453" s="22"/>
      <c r="M1453" s="39"/>
      <c r="N1453" s="126"/>
      <c r="O1453" s="124"/>
      <c r="P1453" s="231"/>
      <c r="Q1453" s="329"/>
      <c r="R1453" s="329"/>
    </row>
    <row r="1454" spans="11:18" ht="23.25" x14ac:dyDescent="0.2">
      <c r="K1454" s="78"/>
      <c r="L1454" s="22"/>
      <c r="M1454" s="39"/>
      <c r="N1454" s="130"/>
      <c r="O1454" s="124"/>
      <c r="P1454" s="231"/>
      <c r="Q1454" s="329"/>
      <c r="R1454" s="329"/>
    </row>
    <row r="1455" spans="11:18" ht="23.25" x14ac:dyDescent="0.2">
      <c r="K1455" s="78"/>
      <c r="L1455" s="22"/>
      <c r="M1455" s="39"/>
      <c r="N1455" s="130"/>
      <c r="O1455" s="124"/>
      <c r="P1455" s="231"/>
      <c r="Q1455" s="329"/>
      <c r="R1455" s="329"/>
    </row>
    <row r="1456" spans="11:18" ht="23.25" x14ac:dyDescent="0.2">
      <c r="K1456" s="78"/>
      <c r="L1456" s="22"/>
      <c r="M1456" s="25"/>
      <c r="N1456" s="130"/>
      <c r="O1456" s="124"/>
      <c r="P1456" s="231"/>
      <c r="Q1456" s="329"/>
      <c r="R1456" s="329"/>
    </row>
    <row r="1457" spans="11:18" ht="23.25" x14ac:dyDescent="0.2">
      <c r="K1457" s="78"/>
      <c r="L1457" s="22"/>
      <c r="M1457" s="39"/>
      <c r="N1457" s="130"/>
      <c r="O1457" s="124"/>
      <c r="P1457" s="231"/>
      <c r="Q1457" s="329"/>
      <c r="R1457" s="329"/>
    </row>
    <row r="1458" spans="11:18" ht="23.25" x14ac:dyDescent="0.2">
      <c r="K1458" s="78"/>
      <c r="L1458" s="22"/>
      <c r="M1458" s="22"/>
      <c r="N1458" s="130"/>
      <c r="O1458" s="124"/>
      <c r="P1458" s="231"/>
      <c r="Q1458" s="329"/>
      <c r="R1458" s="329"/>
    </row>
    <row r="1459" spans="11:18" ht="23.25" x14ac:dyDescent="0.2">
      <c r="K1459" s="78"/>
      <c r="L1459" s="22"/>
      <c r="M1459" s="47"/>
      <c r="N1459" s="130"/>
      <c r="O1459" s="124"/>
      <c r="P1459" s="231"/>
      <c r="Q1459" s="329"/>
      <c r="R1459" s="329"/>
    </row>
    <row r="1460" spans="11:18" ht="23.25" x14ac:dyDescent="0.2">
      <c r="K1460" s="78"/>
      <c r="L1460" s="22"/>
      <c r="M1460" s="25"/>
      <c r="N1460" s="130"/>
      <c r="O1460" s="124"/>
      <c r="P1460" s="231"/>
      <c r="Q1460" s="329"/>
      <c r="R1460" s="329"/>
    </row>
    <row r="1461" spans="11:18" ht="23.25" x14ac:dyDescent="0.2">
      <c r="K1461" s="78"/>
      <c r="L1461" s="22"/>
      <c r="M1461" s="22"/>
      <c r="N1461" s="130"/>
      <c r="O1461" s="124"/>
      <c r="P1461" s="231"/>
      <c r="Q1461" s="329"/>
      <c r="R1461" s="329"/>
    </row>
    <row r="1462" spans="11:18" ht="23.25" x14ac:dyDescent="0.2">
      <c r="K1462" s="78"/>
      <c r="L1462" s="22"/>
      <c r="M1462" s="35"/>
      <c r="N1462" s="130"/>
      <c r="O1462" s="124"/>
      <c r="P1462" s="231"/>
      <c r="Q1462" s="329"/>
      <c r="R1462" s="329"/>
    </row>
    <row r="1463" spans="11:18" ht="23.25" x14ac:dyDescent="0.2">
      <c r="K1463" s="78"/>
      <c r="L1463" s="22"/>
      <c r="M1463" s="31"/>
      <c r="N1463" s="150"/>
      <c r="O1463" s="124"/>
      <c r="P1463" s="231"/>
      <c r="Q1463" s="329"/>
      <c r="R1463" s="329"/>
    </row>
    <row r="1464" spans="11:18" ht="23.25" x14ac:dyDescent="0.2">
      <c r="K1464" s="78"/>
      <c r="L1464" s="22"/>
      <c r="M1464" s="31"/>
      <c r="N1464" s="130"/>
      <c r="O1464" s="211"/>
      <c r="P1464" s="231"/>
      <c r="Q1464" s="329"/>
      <c r="R1464" s="329"/>
    </row>
    <row r="1465" spans="11:18" ht="21" x14ac:dyDescent="0.2">
      <c r="K1465" s="78"/>
      <c r="L1465" s="22"/>
      <c r="M1465" s="114"/>
      <c r="N1465" s="90"/>
      <c r="O1465" s="84"/>
      <c r="P1465" s="231"/>
      <c r="Q1465" s="329"/>
      <c r="R1465" s="329"/>
    </row>
    <row r="1466" spans="11:18" ht="23.25" x14ac:dyDescent="0.2">
      <c r="K1466" s="78"/>
      <c r="L1466" s="22"/>
      <c r="M1466" s="114"/>
      <c r="N1466" s="93"/>
      <c r="O1466" s="66"/>
      <c r="P1466" s="231"/>
      <c r="Q1466" s="329"/>
      <c r="R1466" s="329"/>
    </row>
    <row r="1467" spans="11:18" x14ac:dyDescent="0.2">
      <c r="K1467" s="233"/>
      <c r="L1467" s="232"/>
      <c r="M1467" s="233"/>
      <c r="N1467" s="234"/>
      <c r="O1467" s="232"/>
      <c r="P1467" s="231"/>
      <c r="Q1467" s="329"/>
      <c r="R1467" s="329"/>
    </row>
    <row r="1468" spans="11:18" ht="23.25" x14ac:dyDescent="0.2">
      <c r="K1468" s="131"/>
      <c r="L1468" s="218"/>
      <c r="M1468" s="25"/>
      <c r="N1468" s="126"/>
      <c r="O1468" s="124"/>
      <c r="P1468" s="231"/>
      <c r="Q1468" s="329"/>
      <c r="R1468" s="329"/>
    </row>
    <row r="1469" spans="11:18" ht="18.75" x14ac:dyDescent="0.2">
      <c r="K1469" s="78"/>
      <c r="L1469" s="45"/>
      <c r="M1469" s="112"/>
      <c r="N1469" s="109"/>
      <c r="O1469" s="84"/>
      <c r="P1469" s="231"/>
      <c r="Q1469" s="329"/>
      <c r="R1469" s="329"/>
    </row>
    <row r="1470" spans="11:18" ht="18.75" x14ac:dyDescent="0.2">
      <c r="K1470" s="78"/>
      <c r="L1470" s="45"/>
      <c r="M1470" s="111"/>
      <c r="N1470" s="109"/>
      <c r="O1470" s="84"/>
      <c r="P1470" s="231"/>
      <c r="Q1470" s="329"/>
      <c r="R1470" s="329"/>
    </row>
    <row r="1471" spans="11:18" ht="18.75" x14ac:dyDescent="0.2">
      <c r="K1471" s="78"/>
      <c r="L1471" s="45"/>
      <c r="M1471" s="111"/>
      <c r="N1471" s="109"/>
      <c r="O1471" s="84"/>
      <c r="P1471" s="231"/>
      <c r="Q1471" s="329"/>
      <c r="R1471" s="329"/>
    </row>
    <row r="1472" spans="11:18" x14ac:dyDescent="0.2">
      <c r="K1472" s="233"/>
      <c r="L1472" s="232"/>
      <c r="M1472" s="233"/>
      <c r="N1472" s="234"/>
      <c r="O1472" s="232"/>
      <c r="P1472" s="231"/>
      <c r="Q1472" s="329"/>
      <c r="R1472" s="329"/>
    </row>
    <row r="1473" spans="11:18" ht="23.25" x14ac:dyDescent="0.2">
      <c r="K1473" s="78"/>
      <c r="L1473" s="22"/>
      <c r="M1473" s="209"/>
      <c r="N1473" s="149"/>
      <c r="O1473" s="138"/>
      <c r="P1473" s="231"/>
      <c r="Q1473" s="329"/>
      <c r="R1473" s="329"/>
    </row>
    <row r="1474" spans="11:18" ht="23.25" x14ac:dyDescent="0.2">
      <c r="K1474" s="78"/>
      <c r="L1474" s="22"/>
      <c r="M1474" s="209"/>
      <c r="N1474" s="126"/>
      <c r="O1474" s="124"/>
      <c r="P1474" s="231"/>
      <c r="Q1474" s="329"/>
      <c r="R1474" s="329"/>
    </row>
    <row r="1475" spans="11:18" ht="23.25" x14ac:dyDescent="0.2">
      <c r="K1475" s="78"/>
      <c r="L1475" s="22"/>
      <c r="M1475" s="209"/>
      <c r="N1475" s="126"/>
      <c r="O1475" s="124"/>
      <c r="P1475" s="231"/>
      <c r="Q1475" s="329"/>
      <c r="R1475" s="329"/>
    </row>
    <row r="1476" spans="11:18" ht="23.25" x14ac:dyDescent="0.2">
      <c r="K1476" s="78"/>
      <c r="L1476" s="22"/>
      <c r="M1476" s="39"/>
      <c r="N1476" s="126"/>
      <c r="O1476" s="124"/>
      <c r="P1476" s="231"/>
      <c r="Q1476" s="329"/>
      <c r="R1476" s="329"/>
    </row>
    <row r="1477" spans="11:18" ht="23.25" x14ac:dyDescent="0.2">
      <c r="K1477" s="78"/>
      <c r="L1477" s="22"/>
      <c r="M1477" s="39"/>
      <c r="N1477" s="126"/>
      <c r="O1477" s="124"/>
      <c r="P1477" s="231"/>
      <c r="Q1477" s="329"/>
      <c r="R1477" s="329"/>
    </row>
    <row r="1478" spans="11:18" ht="23.25" x14ac:dyDescent="0.2">
      <c r="K1478" s="78"/>
      <c r="L1478" s="22"/>
      <c r="M1478" s="39"/>
      <c r="N1478" s="126"/>
      <c r="O1478" s="124"/>
      <c r="P1478" s="231"/>
      <c r="Q1478" s="329"/>
      <c r="R1478" s="329"/>
    </row>
    <row r="1479" spans="11:18" ht="23.25" x14ac:dyDescent="0.2">
      <c r="K1479" s="78"/>
      <c r="L1479" s="22"/>
      <c r="M1479" s="209"/>
      <c r="N1479" s="130"/>
      <c r="O1479" s="124"/>
      <c r="P1479" s="231"/>
      <c r="Q1479" s="329"/>
      <c r="R1479" s="329"/>
    </row>
    <row r="1480" spans="11:18" ht="23.25" x14ac:dyDescent="0.2">
      <c r="K1480" s="78"/>
      <c r="L1480" s="22"/>
      <c r="M1480" s="209"/>
      <c r="N1480" s="130"/>
      <c r="O1480" s="124"/>
      <c r="P1480" s="231"/>
      <c r="Q1480" s="329"/>
      <c r="R1480" s="329"/>
    </row>
    <row r="1481" spans="11:18" ht="23.25" x14ac:dyDescent="0.2">
      <c r="K1481" s="78"/>
      <c r="L1481" s="22"/>
      <c r="M1481" s="209"/>
      <c r="N1481" s="130"/>
      <c r="O1481" s="124"/>
      <c r="P1481" s="231"/>
      <c r="Q1481" s="329"/>
      <c r="R1481" s="329"/>
    </row>
    <row r="1482" spans="11:18" ht="23.25" x14ac:dyDescent="0.2">
      <c r="K1482" s="78"/>
      <c r="L1482" s="22"/>
      <c r="M1482" s="209"/>
      <c r="N1482" s="130"/>
      <c r="O1482" s="124"/>
      <c r="P1482" s="231"/>
      <c r="Q1482" s="329"/>
      <c r="R1482" s="329"/>
    </row>
    <row r="1483" spans="11:18" ht="23.25" x14ac:dyDescent="0.2">
      <c r="K1483" s="140"/>
      <c r="L1483" s="22"/>
      <c r="M1483" s="39"/>
      <c r="N1483" s="130"/>
      <c r="O1483" s="124"/>
      <c r="P1483" s="231"/>
      <c r="Q1483" s="329"/>
      <c r="R1483" s="329"/>
    </row>
    <row r="1484" spans="11:18" ht="23.25" x14ac:dyDescent="0.2">
      <c r="K1484" s="140"/>
      <c r="L1484" s="39"/>
      <c r="M1484" s="39"/>
      <c r="N1484" s="130"/>
      <c r="O1484" s="124"/>
      <c r="P1484" s="231"/>
      <c r="Q1484" s="329"/>
      <c r="R1484" s="329"/>
    </row>
    <row r="1485" spans="11:18" x14ac:dyDescent="0.2">
      <c r="K1485" s="234"/>
      <c r="L1485" s="234"/>
      <c r="M1485" s="234"/>
      <c r="N1485" s="234"/>
      <c r="O1485" s="234"/>
      <c r="P1485" s="231"/>
      <c r="Q1485" s="329"/>
      <c r="R1485" s="329"/>
    </row>
    <row r="1486" spans="11:18" ht="23.25" x14ac:dyDescent="0.2">
      <c r="K1486" s="140"/>
      <c r="L1486" s="209"/>
      <c r="M1486" s="39"/>
      <c r="N1486" s="130"/>
      <c r="O1486" s="124"/>
      <c r="P1486" s="231"/>
      <c r="Q1486" s="329"/>
      <c r="R1486" s="329"/>
    </row>
    <row r="1487" spans="11:18" ht="23.25" x14ac:dyDescent="0.2">
      <c r="K1487" s="140"/>
      <c r="L1487" s="209"/>
      <c r="M1487" s="39"/>
      <c r="N1487" s="149"/>
      <c r="O1487" s="124"/>
      <c r="P1487" s="231"/>
      <c r="Q1487" s="329"/>
      <c r="R1487" s="329"/>
    </row>
    <row r="1488" spans="11:18" ht="23.25" x14ac:dyDescent="0.2">
      <c r="K1488" s="140"/>
      <c r="L1488" s="39"/>
      <c r="M1488" s="39"/>
      <c r="N1488" s="130"/>
      <c r="O1488" s="124"/>
      <c r="P1488" s="231"/>
      <c r="Q1488" s="329"/>
      <c r="R1488" s="329"/>
    </row>
    <row r="1489" spans="11:18" ht="21" x14ac:dyDescent="0.2">
      <c r="K1489" s="78"/>
      <c r="L1489" s="22"/>
      <c r="M1489" s="114"/>
      <c r="N1489" s="101"/>
      <c r="O1489" s="82"/>
      <c r="P1489" s="231"/>
      <c r="Q1489" s="329"/>
      <c r="R1489" s="329"/>
    </row>
    <row r="1490" spans="11:18" ht="21" x14ac:dyDescent="0.2">
      <c r="K1490" s="78"/>
      <c r="L1490" s="22"/>
      <c r="M1490" s="114"/>
      <c r="N1490" s="101"/>
      <c r="O1490" s="84"/>
      <c r="P1490" s="231"/>
      <c r="Q1490" s="329"/>
      <c r="R1490" s="329"/>
    </row>
    <row r="1491" spans="11:18" ht="21" x14ac:dyDescent="0.2">
      <c r="K1491" s="78"/>
      <c r="L1491" s="22"/>
      <c r="M1491" s="111"/>
      <c r="N1491" s="101"/>
      <c r="O1491" s="66"/>
      <c r="P1491" s="231"/>
      <c r="Q1491" s="329"/>
      <c r="R1491" s="329"/>
    </row>
    <row r="1492" spans="11:18" x14ac:dyDescent="0.2">
      <c r="K1492" s="233"/>
      <c r="L1492" s="232"/>
      <c r="M1492" s="233"/>
      <c r="N1492" s="234"/>
      <c r="O1492" s="232"/>
      <c r="P1492" s="231"/>
      <c r="Q1492" s="329"/>
      <c r="R1492" s="329"/>
    </row>
    <row r="1493" spans="11:18" ht="23.25" x14ac:dyDescent="0.2">
      <c r="K1493" s="77"/>
      <c r="L1493" s="22"/>
      <c r="M1493" s="35"/>
      <c r="N1493" s="130"/>
      <c r="O1493" s="124"/>
      <c r="P1493" s="231"/>
      <c r="Q1493" s="329"/>
      <c r="R1493" s="329"/>
    </row>
    <row r="1494" spans="11:18" ht="23.25" x14ac:dyDescent="0.2">
      <c r="K1494" s="77"/>
      <c r="L1494" s="22"/>
      <c r="M1494" s="39"/>
      <c r="N1494" s="130"/>
      <c r="O1494" s="124"/>
      <c r="P1494" s="231"/>
      <c r="Q1494" s="329"/>
      <c r="R1494" s="329"/>
    </row>
    <row r="1495" spans="11:18" ht="23.25" x14ac:dyDescent="0.2">
      <c r="K1495" s="77"/>
      <c r="L1495" s="22"/>
      <c r="M1495" s="218"/>
      <c r="N1495" s="130"/>
      <c r="O1495" s="124"/>
      <c r="P1495" s="231"/>
      <c r="Q1495" s="329"/>
      <c r="R1495" s="329"/>
    </row>
    <row r="1496" spans="11:18" ht="23.25" x14ac:dyDescent="0.2">
      <c r="K1496" s="137"/>
      <c r="L1496" s="39"/>
      <c r="M1496" s="39"/>
      <c r="N1496" s="130"/>
      <c r="O1496" s="124"/>
      <c r="P1496" s="232"/>
      <c r="Q1496" s="329"/>
      <c r="R1496" s="329"/>
    </row>
    <row r="1497" spans="11:18" ht="24" thickBot="1" x14ac:dyDescent="0.25">
      <c r="K1497" s="137"/>
      <c r="L1497" s="39"/>
      <c r="M1497" s="39"/>
      <c r="N1497" s="130"/>
      <c r="O1497" s="124"/>
      <c r="P1497" s="232"/>
      <c r="Q1497" s="329"/>
      <c r="R1497" s="329"/>
    </row>
    <row r="1498" spans="11:18" ht="22.5" thickBot="1" x14ac:dyDescent="0.25">
      <c r="K1498" s="253"/>
      <c r="L1498" s="253"/>
      <c r="M1498" s="253"/>
      <c r="N1498" s="253"/>
      <c r="O1498" s="253"/>
      <c r="P1498" s="206"/>
      <c r="Q1498" s="329"/>
      <c r="R1498" s="329"/>
    </row>
    <row r="1499" spans="11:18" ht="23.25" x14ac:dyDescent="0.2">
      <c r="K1499" s="137"/>
      <c r="L1499" s="204"/>
      <c r="M1499" s="218"/>
      <c r="N1499" s="130"/>
      <c r="O1499" s="124"/>
      <c r="P1499" s="231"/>
      <c r="Q1499" s="329"/>
      <c r="R1499" s="329"/>
    </row>
    <row r="1500" spans="11:18" ht="23.25" x14ac:dyDescent="0.2">
      <c r="K1500" s="137"/>
      <c r="L1500" s="204"/>
      <c r="M1500" s="218"/>
      <c r="N1500" s="130"/>
      <c r="O1500" s="124"/>
      <c r="P1500" s="231"/>
      <c r="Q1500" s="329"/>
      <c r="R1500" s="329"/>
    </row>
    <row r="1501" spans="11:18" ht="23.25" x14ac:dyDescent="0.2">
      <c r="K1501" s="137"/>
      <c r="L1501" s="204"/>
      <c r="M1501" s="218"/>
      <c r="N1501" s="130"/>
      <c r="O1501" s="124"/>
      <c r="P1501" s="231"/>
      <c r="Q1501" s="329"/>
      <c r="R1501" s="329"/>
    </row>
    <row r="1502" spans="11:18" ht="23.25" x14ac:dyDescent="0.2">
      <c r="K1502" s="137"/>
      <c r="L1502" s="204"/>
      <c r="M1502" s="218"/>
      <c r="N1502" s="130"/>
      <c r="O1502" s="124"/>
      <c r="P1502" s="231"/>
      <c r="Q1502" s="329"/>
      <c r="R1502" s="329"/>
    </row>
    <row r="1503" spans="11:18" ht="23.25" x14ac:dyDescent="0.2">
      <c r="K1503" s="137"/>
      <c r="L1503" s="204"/>
      <c r="M1503" s="218"/>
      <c r="N1503" s="130"/>
      <c r="O1503" s="124"/>
      <c r="P1503" s="231"/>
      <c r="Q1503" s="329"/>
      <c r="R1503" s="329"/>
    </row>
    <row r="1504" spans="11:18" ht="23.25" x14ac:dyDescent="0.2">
      <c r="K1504" s="77"/>
      <c r="L1504" s="204"/>
      <c r="M1504" s="218"/>
      <c r="N1504" s="130"/>
      <c r="O1504" s="124"/>
      <c r="P1504" s="231"/>
      <c r="Q1504" s="329"/>
      <c r="R1504" s="329"/>
    </row>
    <row r="1505" spans="11:18" ht="23.25" x14ac:dyDescent="0.2">
      <c r="K1505" s="77"/>
      <c r="L1505" s="204"/>
      <c r="M1505" s="218"/>
      <c r="N1505" s="130"/>
      <c r="O1505" s="124"/>
      <c r="P1505" s="231"/>
      <c r="Q1505" s="329"/>
      <c r="R1505" s="329"/>
    </row>
    <row r="1506" spans="11:18" ht="21" x14ac:dyDescent="0.2">
      <c r="K1506" s="77"/>
      <c r="L1506" s="22"/>
      <c r="M1506" s="114"/>
      <c r="N1506" s="90"/>
      <c r="O1506" s="82"/>
      <c r="P1506" s="231"/>
      <c r="Q1506" s="329"/>
      <c r="R1506" s="329"/>
    </row>
    <row r="1507" spans="11:18" ht="21.75" thickBot="1" x14ac:dyDescent="0.25">
      <c r="K1507" s="77"/>
      <c r="L1507" s="22"/>
      <c r="M1507" s="114"/>
      <c r="N1507" s="90"/>
      <c r="O1507" s="66"/>
      <c r="P1507" s="231"/>
      <c r="Q1507" s="329"/>
      <c r="R1507" s="329"/>
    </row>
    <row r="1508" spans="11:18" ht="22.5" thickBot="1" x14ac:dyDescent="0.25">
      <c r="K1508" s="205"/>
      <c r="L1508" s="206"/>
      <c r="M1508" s="205"/>
      <c r="N1508" s="207"/>
      <c r="O1508" s="206"/>
      <c r="P1508" s="208"/>
      <c r="Q1508" s="329"/>
      <c r="R1508" s="329"/>
    </row>
    <row r="1509" spans="11:18" ht="23.25" x14ac:dyDescent="0.2">
      <c r="K1509" s="77"/>
      <c r="L1509" s="69"/>
      <c r="M1509" s="69"/>
      <c r="N1509" s="126"/>
      <c r="O1509" s="124"/>
      <c r="P1509" s="231"/>
      <c r="Q1509" s="329"/>
      <c r="R1509" s="329"/>
    </row>
    <row r="1510" spans="11:18" ht="23.25" x14ac:dyDescent="0.2">
      <c r="K1510" s="77"/>
      <c r="L1510" s="69"/>
      <c r="M1510" s="69"/>
      <c r="N1510" s="126"/>
      <c r="O1510" s="124"/>
      <c r="P1510" s="231"/>
      <c r="Q1510" s="329"/>
      <c r="R1510" s="329"/>
    </row>
    <row r="1511" spans="11:18" ht="23.25" x14ac:dyDescent="0.2">
      <c r="K1511" s="77"/>
      <c r="L1511" s="69"/>
      <c r="M1511" s="45"/>
      <c r="N1511" s="126"/>
      <c r="O1511" s="124"/>
      <c r="P1511" s="231"/>
      <c r="Q1511" s="329"/>
      <c r="R1511" s="329"/>
    </row>
    <row r="1512" spans="11:18" ht="23.25" x14ac:dyDescent="0.2">
      <c r="K1512" s="77"/>
      <c r="L1512" s="69"/>
      <c r="M1512" s="69"/>
      <c r="N1512" s="126"/>
      <c r="O1512" s="124"/>
      <c r="P1512" s="231"/>
      <c r="Q1512" s="329"/>
      <c r="R1512" s="329"/>
    </row>
    <row r="1513" spans="11:18" ht="23.25" x14ac:dyDescent="0.2">
      <c r="K1513" s="77"/>
      <c r="L1513" s="69"/>
      <c r="M1513" s="25"/>
      <c r="N1513" s="126"/>
      <c r="O1513" s="211"/>
      <c r="P1513" s="231"/>
      <c r="Q1513" s="329"/>
      <c r="R1513" s="329"/>
    </row>
    <row r="1514" spans="11:18" ht="23.25" x14ac:dyDescent="0.2">
      <c r="K1514" s="77"/>
      <c r="L1514" s="69"/>
      <c r="M1514" s="25"/>
      <c r="N1514" s="130"/>
      <c r="O1514" s="124"/>
      <c r="P1514" s="231"/>
      <c r="Q1514" s="329"/>
      <c r="R1514" s="329"/>
    </row>
    <row r="1515" spans="11:18" ht="23.25" x14ac:dyDescent="0.2">
      <c r="K1515" s="77"/>
      <c r="L1515" s="69"/>
      <c r="M1515" s="25"/>
      <c r="N1515" s="130"/>
      <c r="O1515" s="124"/>
      <c r="P1515" s="231"/>
      <c r="Q1515" s="329"/>
      <c r="R1515" s="329"/>
    </row>
    <row r="1516" spans="11:18" ht="23.25" x14ac:dyDescent="0.2">
      <c r="K1516" s="77"/>
      <c r="L1516" s="69"/>
      <c r="M1516" s="254"/>
      <c r="N1516" s="130"/>
      <c r="O1516" s="124"/>
      <c r="P1516" s="231"/>
      <c r="Q1516" s="329"/>
      <c r="R1516" s="329"/>
    </row>
    <row r="1517" spans="11:18" ht="21" x14ac:dyDescent="0.2">
      <c r="K1517" s="77"/>
      <c r="L1517" s="46"/>
      <c r="M1517" s="113"/>
      <c r="N1517" s="90"/>
      <c r="O1517" s="82"/>
      <c r="P1517" s="231"/>
      <c r="Q1517" s="329"/>
      <c r="R1517" s="329"/>
    </row>
    <row r="1518" spans="11:18" x14ac:dyDescent="0.2">
      <c r="K1518" s="233"/>
      <c r="L1518" s="232"/>
      <c r="M1518" s="233"/>
      <c r="N1518" s="234"/>
      <c r="O1518" s="232"/>
      <c r="P1518" s="231"/>
      <c r="Q1518" s="329"/>
      <c r="R1518" s="329"/>
    </row>
    <row r="1519" spans="11:18" ht="23.25" x14ac:dyDescent="0.2">
      <c r="K1519" s="77"/>
      <c r="L1519" s="69"/>
      <c r="M1519" s="35"/>
      <c r="N1519" s="126"/>
      <c r="O1519" s="124"/>
      <c r="P1519" s="231"/>
      <c r="Q1519" s="329"/>
      <c r="R1519" s="329"/>
    </row>
    <row r="1520" spans="11:18" ht="23.25" x14ac:dyDescent="0.2">
      <c r="K1520" s="77"/>
      <c r="L1520" s="69"/>
      <c r="M1520" s="35"/>
      <c r="N1520" s="130"/>
      <c r="O1520" s="124"/>
      <c r="P1520" s="231"/>
      <c r="Q1520" s="329"/>
      <c r="R1520" s="329"/>
    </row>
    <row r="1521" spans="11:18" ht="23.25" x14ac:dyDescent="0.2">
      <c r="K1521" s="77"/>
      <c r="L1521" s="69"/>
      <c r="M1521" s="254"/>
      <c r="N1521" s="130"/>
      <c r="O1521" s="124"/>
      <c r="P1521" s="231"/>
      <c r="Q1521" s="329"/>
      <c r="R1521" s="329"/>
    </row>
    <row r="1522" spans="11:18" ht="23.25" x14ac:dyDescent="0.2">
      <c r="K1522" s="77"/>
      <c r="L1522" s="69"/>
      <c r="M1522" s="45"/>
      <c r="N1522" s="130"/>
      <c r="O1522" s="124"/>
      <c r="P1522" s="231"/>
      <c r="Q1522" s="329"/>
      <c r="R1522" s="329"/>
    </row>
    <row r="1523" spans="11:18" ht="23.25" x14ac:dyDescent="0.2">
      <c r="K1523" s="137"/>
      <c r="L1523" s="69"/>
      <c r="M1523" s="254"/>
      <c r="N1523" s="130"/>
      <c r="O1523" s="124"/>
      <c r="P1523" s="232"/>
      <c r="Q1523" s="329"/>
      <c r="R1523" s="329"/>
    </row>
    <row r="1524" spans="11:18" ht="23.25" x14ac:dyDescent="0.2">
      <c r="K1524" s="137"/>
      <c r="L1524" s="69"/>
      <c r="M1524" s="255"/>
      <c r="N1524" s="130"/>
      <c r="O1524" s="124"/>
      <c r="P1524" s="232"/>
      <c r="Q1524" s="329"/>
      <c r="R1524" s="329"/>
    </row>
    <row r="1525" spans="11:18" ht="23.25" x14ac:dyDescent="0.2">
      <c r="K1525" s="137"/>
      <c r="L1525" s="69"/>
      <c r="M1525" s="35"/>
      <c r="N1525" s="130"/>
      <c r="O1525" s="124"/>
      <c r="P1525" s="232"/>
      <c r="Q1525" s="329"/>
      <c r="R1525" s="329"/>
    </row>
    <row r="1526" spans="11:18" ht="23.25" x14ac:dyDescent="0.2">
      <c r="K1526" s="137"/>
      <c r="L1526" s="69"/>
      <c r="M1526" s="25"/>
      <c r="N1526" s="130"/>
      <c r="O1526" s="124"/>
      <c r="P1526" s="232"/>
      <c r="Q1526" s="329"/>
      <c r="R1526" s="329"/>
    </row>
    <row r="1527" spans="11:18" ht="23.25" x14ac:dyDescent="0.2">
      <c r="K1527" s="137"/>
      <c r="L1527" s="69"/>
      <c r="M1527" s="69"/>
      <c r="N1527" s="130"/>
      <c r="O1527" s="124"/>
      <c r="P1527" s="232"/>
      <c r="Q1527" s="329"/>
      <c r="R1527" s="329"/>
    </row>
    <row r="1528" spans="11:18" ht="23.25" x14ac:dyDescent="0.2">
      <c r="K1528" s="137"/>
      <c r="L1528" s="69"/>
      <c r="M1528" s="255"/>
      <c r="N1528" s="130"/>
      <c r="O1528" s="124"/>
      <c r="P1528" s="232"/>
      <c r="Q1528" s="329"/>
      <c r="R1528" s="329"/>
    </row>
    <row r="1529" spans="11:18" ht="23.25" x14ac:dyDescent="0.2">
      <c r="K1529" s="137"/>
      <c r="L1529" s="221"/>
      <c r="M1529" s="128"/>
      <c r="N1529" s="130"/>
      <c r="O1529" s="124"/>
      <c r="P1529" s="232"/>
      <c r="Q1529" s="329"/>
      <c r="R1529" s="329"/>
    </row>
    <row r="1530" spans="11:18" x14ac:dyDescent="0.2">
      <c r="K1530" s="135"/>
      <c r="L1530" s="88"/>
      <c r="M1530" s="118"/>
      <c r="N1530" s="146"/>
      <c r="O1530" s="147"/>
      <c r="P1530" s="231"/>
      <c r="Q1530" s="329"/>
      <c r="R1530" s="329"/>
    </row>
    <row r="1531" spans="11:18" x14ac:dyDescent="0.2">
      <c r="K1531" s="233"/>
      <c r="L1531" s="232"/>
      <c r="M1531" s="233"/>
      <c r="N1531" s="234"/>
      <c r="O1531" s="232"/>
      <c r="P1531" s="231"/>
      <c r="Q1531" s="329"/>
      <c r="R1531" s="329"/>
    </row>
    <row r="1532" spans="11:18" ht="23.25" x14ac:dyDescent="0.2">
      <c r="K1532" s="77"/>
      <c r="L1532" s="74"/>
      <c r="M1532" s="25"/>
      <c r="N1532" s="126"/>
      <c r="O1532" s="124"/>
      <c r="P1532" s="231"/>
      <c r="Q1532" s="329"/>
      <c r="R1532" s="329"/>
    </row>
    <row r="1533" spans="11:18" ht="23.25" x14ac:dyDescent="0.2">
      <c r="K1533" s="77"/>
      <c r="L1533" s="74"/>
      <c r="M1533" s="25"/>
      <c r="N1533" s="130"/>
      <c r="O1533" s="124"/>
      <c r="P1533" s="231"/>
      <c r="Q1533" s="329"/>
      <c r="R1533" s="329"/>
    </row>
    <row r="1534" spans="11:18" ht="23.25" x14ac:dyDescent="0.2">
      <c r="K1534" s="77"/>
      <c r="L1534" s="74"/>
      <c r="M1534" s="35"/>
      <c r="N1534" s="130"/>
      <c r="O1534" s="124"/>
      <c r="P1534" s="231"/>
      <c r="Q1534" s="329"/>
      <c r="R1534" s="329"/>
    </row>
    <row r="1535" spans="11:18" ht="23.25" x14ac:dyDescent="0.2">
      <c r="K1535" s="77"/>
      <c r="L1535" s="74"/>
      <c r="M1535" s="35"/>
      <c r="N1535" s="130"/>
      <c r="O1535" s="124"/>
      <c r="P1535" s="231"/>
      <c r="Q1535" s="329"/>
      <c r="R1535" s="329"/>
    </row>
    <row r="1536" spans="11:18" ht="23.25" x14ac:dyDescent="0.2">
      <c r="K1536" s="77"/>
      <c r="L1536" s="74"/>
      <c r="M1536" s="25"/>
      <c r="N1536" s="130"/>
      <c r="O1536" s="124"/>
      <c r="P1536" s="231"/>
      <c r="Q1536" s="329"/>
      <c r="R1536" s="329"/>
    </row>
    <row r="1537" spans="11:18" ht="23.25" x14ac:dyDescent="0.2">
      <c r="K1537" s="77"/>
      <c r="L1537" s="74"/>
      <c r="M1537" s="35"/>
      <c r="N1537" s="130"/>
      <c r="O1537" s="124"/>
      <c r="P1537" s="231"/>
      <c r="Q1537" s="329"/>
      <c r="R1537" s="329"/>
    </row>
    <row r="1538" spans="11:18" ht="23.25" x14ac:dyDescent="0.2">
      <c r="K1538" s="77"/>
      <c r="L1538" s="74"/>
      <c r="M1538" s="35"/>
      <c r="N1538" s="130"/>
      <c r="O1538" s="124"/>
      <c r="P1538" s="231"/>
      <c r="Q1538" s="329"/>
      <c r="R1538" s="329"/>
    </row>
    <row r="1539" spans="11:18" ht="23.25" x14ac:dyDescent="0.2">
      <c r="K1539" s="77"/>
      <c r="L1539" s="74"/>
      <c r="M1539" s="35"/>
      <c r="N1539" s="130"/>
      <c r="O1539" s="124"/>
      <c r="P1539" s="231"/>
      <c r="Q1539" s="329"/>
      <c r="R1539" s="329"/>
    </row>
    <row r="1540" spans="11:18" ht="23.25" x14ac:dyDescent="0.2">
      <c r="K1540" s="77"/>
      <c r="L1540" s="74"/>
      <c r="M1540" s="35"/>
      <c r="N1540" s="130"/>
      <c r="O1540" s="124"/>
      <c r="P1540" s="231"/>
      <c r="Q1540" s="329"/>
      <c r="R1540" s="329"/>
    </row>
    <row r="1541" spans="11:18" ht="23.25" x14ac:dyDescent="0.2">
      <c r="K1541" s="77"/>
      <c r="L1541" s="74"/>
      <c r="M1541" s="25"/>
      <c r="N1541" s="130"/>
      <c r="O1541" s="124"/>
      <c r="P1541" s="231"/>
      <c r="Q1541" s="329"/>
      <c r="R1541" s="329"/>
    </row>
    <row r="1542" spans="11:18" ht="23.25" x14ac:dyDescent="0.2">
      <c r="K1542" s="77"/>
      <c r="L1542" s="74"/>
      <c r="M1542" s="35"/>
      <c r="N1542" s="130"/>
      <c r="O1542" s="124"/>
      <c r="P1542" s="231"/>
      <c r="Q1542" s="329"/>
      <c r="R1542" s="329"/>
    </row>
    <row r="1543" spans="11:18" ht="23.25" x14ac:dyDescent="0.2">
      <c r="K1543" s="77"/>
      <c r="L1543" s="74"/>
      <c r="M1543" s="35"/>
      <c r="N1543" s="130"/>
      <c r="O1543" s="124"/>
      <c r="P1543" s="231"/>
      <c r="Q1543" s="329"/>
      <c r="R1543" s="329"/>
    </row>
    <row r="1544" spans="11:18" ht="23.25" x14ac:dyDescent="0.2">
      <c r="K1544" s="77"/>
      <c r="L1544" s="74"/>
      <c r="M1544" s="25"/>
      <c r="N1544" s="130"/>
      <c r="O1544" s="124"/>
      <c r="P1544" s="231"/>
      <c r="Q1544" s="329"/>
      <c r="R1544" s="329"/>
    </row>
    <row r="1545" spans="11:18" ht="23.25" x14ac:dyDescent="0.2">
      <c r="K1545" s="77"/>
      <c r="L1545" s="74"/>
      <c r="M1545" s="35"/>
      <c r="N1545" s="130"/>
      <c r="O1545" s="124"/>
      <c r="P1545" s="231"/>
      <c r="Q1545" s="329"/>
      <c r="R1545" s="329"/>
    </row>
    <row r="1546" spans="11:18" ht="23.25" x14ac:dyDescent="0.2">
      <c r="K1546" s="77"/>
      <c r="L1546" s="74"/>
      <c r="M1546" s="25"/>
      <c r="N1546" s="130"/>
      <c r="O1546" s="124"/>
      <c r="P1546" s="231"/>
      <c r="Q1546" s="329"/>
      <c r="R1546" s="329"/>
    </row>
    <row r="1547" spans="11:18" ht="23.25" x14ac:dyDescent="0.2">
      <c r="K1547" s="77"/>
      <c r="L1547" s="74"/>
      <c r="M1547" s="25"/>
      <c r="N1547" s="130"/>
      <c r="O1547" s="96"/>
      <c r="P1547" s="231"/>
      <c r="Q1547" s="329"/>
      <c r="R1547" s="329"/>
    </row>
    <row r="1548" spans="11:18" ht="23.25" x14ac:dyDescent="0.2">
      <c r="K1548" s="132"/>
      <c r="L1548" s="184"/>
      <c r="M1548" s="73"/>
      <c r="N1548" s="144"/>
      <c r="O1548" s="134"/>
      <c r="P1548" s="231"/>
      <c r="Q1548" s="329"/>
      <c r="R1548" s="329"/>
    </row>
    <row r="1549" spans="11:18" ht="23.25" x14ac:dyDescent="0.2">
      <c r="K1549" s="137"/>
      <c r="L1549" s="184"/>
      <c r="M1549" s="35"/>
      <c r="N1549" s="130"/>
      <c r="O1549" s="124"/>
      <c r="P1549" s="232"/>
      <c r="Q1549" s="329"/>
      <c r="R1549" s="329"/>
    </row>
    <row r="1550" spans="11:18" ht="23.25" x14ac:dyDescent="0.2">
      <c r="K1550" s="137"/>
      <c r="L1550" s="184"/>
      <c r="M1550" s="255"/>
      <c r="N1550" s="130"/>
      <c r="O1550" s="124"/>
      <c r="P1550" s="232"/>
      <c r="Q1550" s="329"/>
      <c r="R1550" s="329"/>
    </row>
    <row r="1551" spans="11:18" ht="23.25" x14ac:dyDescent="0.2">
      <c r="K1551" s="137"/>
      <c r="L1551" s="128"/>
      <c r="M1551" s="128"/>
      <c r="N1551" s="130"/>
      <c r="O1551" s="124"/>
      <c r="P1551" s="232"/>
      <c r="Q1551" s="329"/>
      <c r="R1551" s="329"/>
    </row>
    <row r="1552" spans="11:18" ht="23.25" x14ac:dyDescent="0.2">
      <c r="K1552" s="137"/>
      <c r="L1552" s="128"/>
      <c r="M1552" s="128"/>
      <c r="N1552" s="130"/>
      <c r="O1552" s="124"/>
      <c r="P1552" s="232"/>
      <c r="Q1552" s="329"/>
      <c r="R1552" s="329"/>
    </row>
    <row r="1553" spans="11:18" x14ac:dyDescent="0.2">
      <c r="K1553" s="233"/>
      <c r="L1553" s="232"/>
      <c r="M1553" s="233"/>
      <c r="N1553" s="234"/>
      <c r="O1553" s="232"/>
      <c r="P1553" s="231"/>
      <c r="Q1553" s="329"/>
      <c r="R1553" s="329"/>
    </row>
    <row r="1554" spans="11:18" ht="23.25" x14ac:dyDescent="0.2">
      <c r="K1554" s="77"/>
      <c r="L1554" s="35"/>
      <c r="M1554" s="74"/>
      <c r="N1554" s="126"/>
      <c r="O1554" s="124"/>
      <c r="P1554" s="231"/>
      <c r="Q1554" s="329"/>
      <c r="R1554" s="329"/>
    </row>
    <row r="1555" spans="11:18" ht="23.25" x14ac:dyDescent="0.2">
      <c r="K1555" s="77"/>
      <c r="L1555" s="35"/>
      <c r="M1555" s="35"/>
      <c r="N1555" s="126"/>
      <c r="O1555" s="124"/>
      <c r="P1555" s="231"/>
      <c r="Q1555" s="329"/>
      <c r="R1555" s="329"/>
    </row>
    <row r="1556" spans="11:18" ht="23.25" x14ac:dyDescent="0.2">
      <c r="K1556" s="77"/>
      <c r="L1556" s="35"/>
      <c r="M1556" s="255"/>
      <c r="N1556" s="126"/>
      <c r="O1556" s="124"/>
      <c r="P1556" s="231"/>
      <c r="Q1556" s="329"/>
      <c r="R1556" s="329"/>
    </row>
    <row r="1557" spans="11:18" ht="23.25" x14ac:dyDescent="0.2">
      <c r="K1557" s="77"/>
      <c r="L1557" s="35"/>
      <c r="M1557" s="74"/>
      <c r="N1557" s="126"/>
      <c r="O1557" s="124"/>
      <c r="P1557" s="231"/>
      <c r="Q1557" s="329"/>
      <c r="R1557" s="329"/>
    </row>
    <row r="1558" spans="11:18" ht="23.25" x14ac:dyDescent="0.2">
      <c r="K1558" s="77"/>
      <c r="L1558" s="35"/>
      <c r="M1558" s="255"/>
      <c r="N1558" s="126"/>
      <c r="O1558" s="124"/>
      <c r="P1558" s="231"/>
      <c r="Q1558" s="329"/>
      <c r="R1558" s="329"/>
    </row>
    <row r="1559" spans="11:18" ht="23.25" x14ac:dyDescent="0.2">
      <c r="K1559" s="77"/>
      <c r="L1559" s="35"/>
      <c r="M1559" s="255"/>
      <c r="N1559" s="126"/>
      <c r="O1559" s="124"/>
      <c r="P1559" s="231"/>
      <c r="Q1559" s="329"/>
      <c r="R1559" s="329"/>
    </row>
    <row r="1560" spans="11:18" ht="23.25" x14ac:dyDescent="0.2">
      <c r="K1560" s="77"/>
      <c r="L1560" s="35"/>
      <c r="M1560" s="255"/>
      <c r="N1560" s="126"/>
      <c r="O1560" s="124"/>
      <c r="P1560" s="231"/>
      <c r="Q1560" s="329"/>
      <c r="R1560" s="329"/>
    </row>
    <row r="1561" spans="11:18" ht="23.25" x14ac:dyDescent="0.2">
      <c r="K1561" s="78"/>
      <c r="L1561" s="35"/>
      <c r="M1561" s="255"/>
      <c r="N1561" s="126"/>
      <c r="O1561" s="124"/>
      <c r="P1561" s="231"/>
      <c r="Q1561" s="329"/>
      <c r="R1561" s="329"/>
    </row>
    <row r="1562" spans="11:18" ht="23.25" x14ac:dyDescent="0.2">
      <c r="K1562" s="77"/>
      <c r="L1562" s="35"/>
      <c r="M1562" s="255"/>
      <c r="N1562" s="126"/>
      <c r="O1562" s="124"/>
      <c r="P1562" s="231"/>
      <c r="Q1562" s="329"/>
      <c r="R1562" s="329"/>
    </row>
    <row r="1563" spans="11:18" ht="23.25" x14ac:dyDescent="0.2">
      <c r="K1563" s="77"/>
      <c r="L1563" s="35"/>
      <c r="M1563" s="35"/>
      <c r="N1563" s="141"/>
      <c r="O1563" s="124"/>
      <c r="P1563" s="231"/>
      <c r="Q1563" s="329"/>
      <c r="R1563" s="329"/>
    </row>
    <row r="1564" spans="11:18" ht="23.25" x14ac:dyDescent="0.2">
      <c r="K1564" s="77"/>
      <c r="L1564" s="35"/>
      <c r="M1564" s="255"/>
      <c r="N1564" s="126"/>
      <c r="O1564" s="124"/>
      <c r="P1564" s="231"/>
      <c r="Q1564" s="329"/>
      <c r="R1564" s="329"/>
    </row>
    <row r="1565" spans="11:18" ht="23.25" x14ac:dyDescent="0.2">
      <c r="K1565" s="77"/>
      <c r="L1565" s="35"/>
      <c r="M1565" s="35"/>
      <c r="N1565" s="130"/>
      <c r="O1565" s="124"/>
      <c r="P1565" s="231"/>
      <c r="Q1565" s="329"/>
      <c r="R1565" s="329"/>
    </row>
    <row r="1566" spans="11:18" ht="23.25" x14ac:dyDescent="0.2">
      <c r="K1566" s="77"/>
      <c r="L1566" s="35"/>
      <c r="M1566" s="35"/>
      <c r="N1566" s="130"/>
      <c r="O1566" s="124"/>
      <c r="P1566" s="231"/>
      <c r="Q1566" s="329"/>
      <c r="R1566" s="329"/>
    </row>
    <row r="1567" spans="11:18" ht="23.25" x14ac:dyDescent="0.2">
      <c r="K1567" s="77"/>
      <c r="L1567" s="35"/>
      <c r="M1567" s="255"/>
      <c r="N1567" s="130"/>
      <c r="O1567" s="124"/>
      <c r="P1567" s="231"/>
      <c r="Q1567" s="329"/>
      <c r="R1567" s="329"/>
    </row>
    <row r="1568" spans="11:18" ht="23.25" x14ac:dyDescent="0.2">
      <c r="K1568" s="77"/>
      <c r="L1568" s="35"/>
      <c r="M1568" s="255"/>
      <c r="N1568" s="130"/>
      <c r="O1568" s="124"/>
      <c r="P1568" s="231"/>
      <c r="Q1568" s="329"/>
      <c r="R1568" s="329"/>
    </row>
    <row r="1569" spans="11:18" ht="23.25" x14ac:dyDescent="0.2">
      <c r="K1569" s="77"/>
      <c r="L1569" s="35"/>
      <c r="M1569" s="255"/>
      <c r="N1569" s="130"/>
      <c r="O1569" s="124"/>
      <c r="P1569" s="231"/>
      <c r="Q1569" s="329"/>
      <c r="R1569" s="329"/>
    </row>
    <row r="1570" spans="11:18" ht="23.25" x14ac:dyDescent="0.2">
      <c r="K1570" s="77"/>
      <c r="L1570" s="35"/>
      <c r="M1570" s="35"/>
      <c r="N1570" s="130"/>
      <c r="O1570" s="124"/>
      <c r="P1570" s="231"/>
      <c r="Q1570" s="329"/>
      <c r="R1570" s="329"/>
    </row>
    <row r="1571" spans="11:18" ht="23.25" x14ac:dyDescent="0.2">
      <c r="K1571" s="77"/>
      <c r="L1571" s="35"/>
      <c r="M1571" s="255"/>
      <c r="N1571" s="130"/>
      <c r="O1571" s="124"/>
      <c r="P1571" s="231"/>
      <c r="Q1571" s="329"/>
      <c r="R1571" s="329"/>
    </row>
    <row r="1572" spans="11:18" ht="23.25" x14ac:dyDescent="0.2">
      <c r="K1572" s="77"/>
      <c r="L1572" s="35"/>
      <c r="M1572" s="35"/>
      <c r="N1572" s="130"/>
      <c r="O1572" s="124"/>
      <c r="P1572" s="231"/>
      <c r="Q1572" s="329"/>
      <c r="R1572" s="329"/>
    </row>
    <row r="1573" spans="11:18" ht="23.25" x14ac:dyDescent="0.2">
      <c r="K1573" s="77"/>
      <c r="L1573" s="35"/>
      <c r="M1573" s="35"/>
      <c r="N1573" s="130"/>
      <c r="O1573" s="124"/>
      <c r="P1573" s="231"/>
      <c r="Q1573" s="329"/>
      <c r="R1573" s="329"/>
    </row>
    <row r="1574" spans="11:18" ht="23.25" x14ac:dyDescent="0.2">
      <c r="K1574" s="77"/>
      <c r="L1574" s="35"/>
      <c r="M1574" s="254"/>
      <c r="N1574" s="130"/>
      <c r="O1574" s="124"/>
      <c r="P1574" s="231"/>
      <c r="Q1574" s="329"/>
      <c r="R1574" s="329"/>
    </row>
    <row r="1575" spans="11:18" ht="23.25" x14ac:dyDescent="0.2">
      <c r="K1575" s="77"/>
      <c r="L1575" s="35"/>
      <c r="M1575" s="254"/>
      <c r="N1575" s="130"/>
      <c r="O1575" s="124"/>
      <c r="P1575" s="231"/>
      <c r="Q1575" s="329"/>
      <c r="R1575" s="329"/>
    </row>
    <row r="1576" spans="11:18" ht="23.25" x14ac:dyDescent="0.2">
      <c r="K1576" s="77"/>
      <c r="L1576" s="35"/>
      <c r="M1576" s="25"/>
      <c r="N1576" s="130"/>
      <c r="O1576" s="124"/>
      <c r="P1576" s="231"/>
      <c r="Q1576" s="329"/>
      <c r="R1576" s="329"/>
    </row>
    <row r="1577" spans="11:18" ht="23.25" x14ac:dyDescent="0.2">
      <c r="K1577" s="77"/>
      <c r="L1577" s="35"/>
      <c r="M1577" s="255"/>
      <c r="N1577" s="130"/>
      <c r="O1577" s="124"/>
      <c r="P1577" s="231"/>
      <c r="Q1577" s="329"/>
      <c r="R1577" s="329"/>
    </row>
    <row r="1578" spans="11:18" ht="23.25" x14ac:dyDescent="0.2">
      <c r="K1578" s="77"/>
      <c r="L1578" s="35"/>
      <c r="M1578" s="25"/>
      <c r="N1578" s="130"/>
      <c r="O1578" s="124"/>
      <c r="P1578" s="231"/>
      <c r="Q1578" s="329"/>
      <c r="R1578" s="329"/>
    </row>
    <row r="1579" spans="11:18" ht="23.25" x14ac:dyDescent="0.2">
      <c r="K1579" s="77"/>
      <c r="L1579" s="46"/>
      <c r="M1579" s="35"/>
      <c r="N1579" s="130"/>
      <c r="O1579" s="124"/>
      <c r="P1579" s="231"/>
      <c r="Q1579" s="329"/>
      <c r="R1579" s="329"/>
    </row>
    <row r="1580" spans="11:18" ht="23.25" x14ac:dyDescent="0.2">
      <c r="K1580" s="77"/>
      <c r="L1580" s="46"/>
      <c r="M1580" s="25"/>
      <c r="N1580" s="130"/>
      <c r="O1580" s="124"/>
      <c r="P1580" s="231"/>
      <c r="Q1580" s="329"/>
      <c r="R1580" s="329"/>
    </row>
    <row r="1581" spans="11:18" ht="23.25" x14ac:dyDescent="0.2">
      <c r="K1581" s="77"/>
      <c r="L1581" s="46"/>
      <c r="M1581" s="254"/>
      <c r="N1581" s="130"/>
      <c r="O1581" s="124"/>
      <c r="P1581" s="231"/>
      <c r="Q1581" s="329"/>
      <c r="R1581" s="329"/>
    </row>
    <row r="1582" spans="11:18" ht="23.25" x14ac:dyDescent="0.2">
      <c r="K1582" s="77"/>
      <c r="L1582" s="35"/>
      <c r="M1582" s="255"/>
      <c r="N1582" s="130"/>
      <c r="O1582" s="124"/>
      <c r="P1582" s="231"/>
      <c r="Q1582" s="329"/>
      <c r="R1582" s="329"/>
    </row>
    <row r="1583" spans="11:18" ht="23.25" x14ac:dyDescent="0.2">
      <c r="K1583" s="77"/>
      <c r="L1583" s="45"/>
      <c r="M1583" s="25"/>
      <c r="N1583" s="130"/>
      <c r="O1583" s="124"/>
      <c r="P1583" s="231"/>
      <c r="Q1583" s="329"/>
      <c r="R1583" s="329"/>
    </row>
    <row r="1584" spans="11:18" ht="23.25" x14ac:dyDescent="0.2">
      <c r="K1584" s="77"/>
      <c r="L1584" s="128"/>
      <c r="M1584" s="45"/>
      <c r="N1584" s="130"/>
      <c r="O1584" s="124"/>
      <c r="P1584" s="231"/>
      <c r="Q1584" s="329"/>
      <c r="R1584" s="329"/>
    </row>
    <row r="1585" spans="11:18" ht="23.25" x14ac:dyDescent="0.2">
      <c r="K1585" s="77"/>
      <c r="L1585" s="128"/>
      <c r="M1585" s="45"/>
      <c r="N1585" s="130"/>
      <c r="O1585" s="124"/>
      <c r="P1585" s="231"/>
      <c r="Q1585" s="329"/>
      <c r="R1585" s="329"/>
    </row>
    <row r="1586" spans="11:18" x14ac:dyDescent="0.2">
      <c r="K1586" s="233"/>
      <c r="L1586" s="232"/>
      <c r="M1586" s="233"/>
      <c r="N1586" s="234"/>
      <c r="O1586" s="232"/>
      <c r="P1586" s="231"/>
      <c r="Q1586" s="329"/>
      <c r="R1586" s="329"/>
    </row>
    <row r="1587" spans="11:18" ht="23.25" x14ac:dyDescent="0.2">
      <c r="K1587" s="78"/>
      <c r="L1587" s="25"/>
      <c r="M1587" s="35"/>
      <c r="N1587" s="126"/>
      <c r="O1587" s="124"/>
      <c r="P1587" s="231"/>
      <c r="Q1587" s="329"/>
      <c r="R1587" s="329"/>
    </row>
    <row r="1588" spans="11:18" ht="23.25" x14ac:dyDescent="0.2">
      <c r="K1588" s="78"/>
      <c r="L1588" s="25"/>
      <c r="M1588" s="35"/>
      <c r="N1588" s="126"/>
      <c r="O1588" s="124"/>
      <c r="P1588" s="231"/>
      <c r="Q1588" s="329"/>
      <c r="R1588" s="329"/>
    </row>
    <row r="1589" spans="11:18" ht="23.25" x14ac:dyDescent="0.2">
      <c r="K1589" s="78"/>
      <c r="L1589" s="25"/>
      <c r="M1589" s="25"/>
      <c r="N1589" s="126"/>
      <c r="O1589" s="124"/>
      <c r="P1589" s="231"/>
      <c r="Q1589" s="329"/>
      <c r="R1589" s="329"/>
    </row>
    <row r="1590" spans="11:18" ht="23.25" x14ac:dyDescent="0.2">
      <c r="K1590" s="78"/>
      <c r="L1590" s="25"/>
      <c r="M1590" s="25"/>
      <c r="N1590" s="130"/>
      <c r="O1590" s="124"/>
      <c r="P1590" s="231"/>
      <c r="Q1590" s="329"/>
      <c r="R1590" s="329"/>
    </row>
    <row r="1591" spans="11:18" ht="23.25" x14ac:dyDescent="0.2">
      <c r="K1591" s="78"/>
      <c r="L1591" s="25"/>
      <c r="M1591" s="35"/>
      <c r="N1591" s="130"/>
      <c r="O1591" s="124"/>
      <c r="P1591" s="231"/>
      <c r="Q1591" s="329"/>
      <c r="R1591" s="329"/>
    </row>
    <row r="1592" spans="11:18" ht="23.25" x14ac:dyDescent="0.2">
      <c r="K1592" s="78"/>
      <c r="L1592" s="25"/>
      <c r="M1592" s="35"/>
      <c r="N1592" s="130"/>
      <c r="O1592" s="124"/>
      <c r="P1592" s="231"/>
      <c r="Q1592" s="329"/>
      <c r="R1592" s="329"/>
    </row>
    <row r="1593" spans="11:18" ht="23.25" x14ac:dyDescent="0.2">
      <c r="K1593" s="78"/>
      <c r="L1593" s="25"/>
      <c r="M1593" s="35"/>
      <c r="N1593" s="130"/>
      <c r="O1593" s="124"/>
      <c r="P1593" s="231"/>
      <c r="Q1593" s="329"/>
      <c r="R1593" s="329"/>
    </row>
    <row r="1594" spans="11:18" ht="23.25" x14ac:dyDescent="0.2">
      <c r="K1594" s="78"/>
      <c r="L1594" s="25"/>
      <c r="M1594" s="35"/>
      <c r="N1594" s="130"/>
      <c r="O1594" s="124"/>
      <c r="P1594" s="231"/>
      <c r="Q1594" s="329"/>
      <c r="R1594" s="329"/>
    </row>
    <row r="1595" spans="11:18" ht="23.25" x14ac:dyDescent="0.2">
      <c r="K1595" s="78"/>
      <c r="L1595" s="25"/>
      <c r="M1595" s="25"/>
      <c r="N1595" s="130"/>
      <c r="O1595" s="124"/>
      <c r="P1595" s="231"/>
      <c r="Q1595" s="329"/>
      <c r="R1595" s="329"/>
    </row>
    <row r="1596" spans="11:18" ht="23.25" x14ac:dyDescent="0.2">
      <c r="K1596" s="78"/>
      <c r="L1596" s="25"/>
      <c r="M1596" s="35"/>
      <c r="N1596" s="130"/>
      <c r="O1596" s="124"/>
      <c r="P1596" s="231"/>
      <c r="Q1596" s="329"/>
      <c r="R1596" s="329"/>
    </row>
    <row r="1597" spans="11:18" ht="23.25" x14ac:dyDescent="0.2">
      <c r="K1597" s="78"/>
      <c r="L1597" s="25"/>
      <c r="M1597" s="35"/>
      <c r="N1597" s="130"/>
      <c r="O1597" s="124"/>
      <c r="P1597" s="231"/>
      <c r="Q1597" s="329"/>
      <c r="R1597" s="329"/>
    </row>
    <row r="1598" spans="11:18" ht="23.25" x14ac:dyDescent="0.2">
      <c r="K1598" s="78"/>
      <c r="L1598" s="25"/>
      <c r="M1598" s="35"/>
      <c r="N1598" s="130"/>
      <c r="O1598" s="124"/>
      <c r="P1598" s="231"/>
      <c r="Q1598" s="329"/>
      <c r="R1598" s="329"/>
    </row>
    <row r="1599" spans="11:18" ht="23.25" x14ac:dyDescent="0.2">
      <c r="K1599" s="140"/>
      <c r="L1599" s="128"/>
      <c r="M1599" s="167"/>
      <c r="N1599" s="130"/>
      <c r="O1599" s="124"/>
      <c r="P1599" s="231"/>
      <c r="Q1599" s="329"/>
      <c r="R1599" s="329"/>
    </row>
    <row r="1600" spans="11:18" ht="23.25" x14ac:dyDescent="0.2">
      <c r="K1600" s="140"/>
      <c r="L1600" s="128"/>
      <c r="M1600" s="167"/>
      <c r="N1600" s="130"/>
      <c r="O1600" s="124"/>
      <c r="P1600" s="231"/>
      <c r="Q1600" s="329"/>
      <c r="R1600" s="329"/>
    </row>
    <row r="1601" spans="11:18" x14ac:dyDescent="0.2">
      <c r="K1601" s="233"/>
      <c r="L1601" s="233"/>
      <c r="M1601" s="233"/>
      <c r="N1601" s="233"/>
      <c r="O1601" s="233"/>
      <c r="P1601" s="231"/>
      <c r="Q1601" s="329"/>
      <c r="R1601" s="329"/>
    </row>
    <row r="1602" spans="11:18" ht="23.25" x14ac:dyDescent="0.2">
      <c r="K1602" s="140"/>
      <c r="L1602" s="35"/>
      <c r="M1602" s="25"/>
      <c r="N1602" s="130"/>
      <c r="O1602" s="124"/>
      <c r="P1602" s="231"/>
      <c r="Q1602" s="329"/>
      <c r="R1602" s="329"/>
    </row>
    <row r="1603" spans="11:18" ht="23.25" x14ac:dyDescent="0.2">
      <c r="K1603" s="140"/>
      <c r="L1603" s="35"/>
      <c r="M1603" s="255"/>
      <c r="N1603" s="130"/>
      <c r="O1603" s="124"/>
      <c r="P1603" s="231"/>
      <c r="Q1603" s="329"/>
      <c r="R1603" s="329"/>
    </row>
    <row r="1604" spans="11:18" ht="23.25" x14ac:dyDescent="0.2">
      <c r="K1604" s="140"/>
      <c r="L1604" s="35"/>
      <c r="M1604" s="255"/>
      <c r="N1604" s="130"/>
      <c r="O1604" s="124"/>
      <c r="P1604" s="231"/>
      <c r="Q1604" s="329"/>
      <c r="R1604" s="329"/>
    </row>
    <row r="1605" spans="11:18" ht="23.25" x14ac:dyDescent="0.2">
      <c r="K1605" s="140"/>
      <c r="L1605" s="35"/>
      <c r="M1605" s="35"/>
      <c r="N1605" s="130"/>
      <c r="O1605" s="124"/>
      <c r="P1605" s="231"/>
      <c r="Q1605" s="329"/>
      <c r="R1605" s="329"/>
    </row>
    <row r="1606" spans="11:18" ht="23.25" x14ac:dyDescent="0.2">
      <c r="K1606" s="140"/>
      <c r="L1606" s="35"/>
      <c r="M1606" s="25"/>
      <c r="N1606" s="130"/>
      <c r="O1606" s="124"/>
      <c r="P1606" s="231"/>
      <c r="Q1606" s="329"/>
      <c r="R1606" s="329"/>
    </row>
    <row r="1607" spans="11:18" ht="23.25" x14ac:dyDescent="0.3">
      <c r="K1607" s="140"/>
      <c r="L1607" s="35"/>
      <c r="M1607" s="25"/>
      <c r="N1607" s="130"/>
      <c r="O1607" s="225"/>
      <c r="P1607" s="232"/>
      <c r="Q1607" s="329"/>
      <c r="R1607" s="329"/>
    </row>
    <row r="1608" spans="11:18" ht="23.25" x14ac:dyDescent="0.2">
      <c r="K1608" s="140"/>
      <c r="L1608" s="167"/>
      <c r="M1608" s="128"/>
      <c r="N1608" s="130"/>
      <c r="O1608" s="124"/>
      <c r="P1608" s="232"/>
      <c r="Q1608" s="329"/>
      <c r="R1608" s="329"/>
    </row>
    <row r="1609" spans="11:18" x14ac:dyDescent="0.2">
      <c r="K1609" s="233"/>
      <c r="L1609" s="233"/>
      <c r="M1609" s="233"/>
      <c r="N1609" s="233"/>
      <c r="O1609" s="233"/>
      <c r="P1609" s="231"/>
      <c r="Q1609" s="329"/>
      <c r="R1609" s="329"/>
    </row>
    <row r="1610" spans="11:18" ht="23.25" x14ac:dyDescent="0.2">
      <c r="K1610" s="140"/>
      <c r="L1610" s="25"/>
      <c r="M1610" s="35"/>
      <c r="N1610" s="130"/>
      <c r="O1610" s="124"/>
      <c r="P1610" s="231"/>
      <c r="Q1610" s="329"/>
      <c r="R1610" s="329"/>
    </row>
    <row r="1611" spans="11:18" ht="23.25" x14ac:dyDescent="0.2">
      <c r="K1611" s="140"/>
      <c r="L1611" s="25"/>
      <c r="M1611" s="25"/>
      <c r="N1611" s="130"/>
      <c r="O1611" s="124"/>
      <c r="P1611" s="231"/>
      <c r="Q1611" s="329"/>
      <c r="R1611" s="329"/>
    </row>
    <row r="1612" spans="11:18" ht="23.25" x14ac:dyDescent="0.2">
      <c r="K1612" s="140"/>
      <c r="L1612" s="25"/>
      <c r="M1612" s="69"/>
      <c r="N1612" s="130"/>
      <c r="O1612" s="124"/>
      <c r="P1612" s="231"/>
      <c r="Q1612" s="329"/>
      <c r="R1612" s="329"/>
    </row>
    <row r="1613" spans="11:18" ht="23.25" x14ac:dyDescent="0.2">
      <c r="K1613" s="140"/>
      <c r="L1613" s="25"/>
      <c r="M1613" s="35"/>
      <c r="N1613" s="130"/>
      <c r="O1613" s="124"/>
      <c r="P1613" s="231"/>
      <c r="Q1613" s="329"/>
      <c r="R1613" s="329"/>
    </row>
    <row r="1614" spans="11:18" ht="23.25" x14ac:dyDescent="0.2">
      <c r="K1614" s="140"/>
      <c r="L1614" s="25"/>
      <c r="M1614" s="35"/>
      <c r="N1614" s="130"/>
      <c r="O1614" s="124"/>
      <c r="P1614" s="231"/>
      <c r="Q1614" s="329"/>
      <c r="R1614" s="329"/>
    </row>
    <row r="1615" spans="11:18" ht="23.25" x14ac:dyDescent="0.2">
      <c r="K1615" s="140"/>
      <c r="L1615" s="25"/>
      <c r="M1615" s="35"/>
      <c r="N1615" s="130"/>
      <c r="O1615" s="124"/>
      <c r="P1615" s="231"/>
      <c r="Q1615" s="329"/>
      <c r="R1615" s="329"/>
    </row>
    <row r="1616" spans="11:18" ht="23.25" x14ac:dyDescent="0.2">
      <c r="K1616" s="140"/>
      <c r="L1616" s="25"/>
      <c r="M1616" s="69"/>
      <c r="N1616" s="130"/>
      <c r="O1616" s="124"/>
      <c r="P1616" s="231"/>
      <c r="Q1616" s="329"/>
      <c r="R1616" s="329"/>
    </row>
    <row r="1617" spans="11:18" ht="23.25" x14ac:dyDescent="0.2">
      <c r="K1617" s="140"/>
      <c r="L1617" s="25"/>
      <c r="M1617" s="35"/>
      <c r="N1617" s="130"/>
      <c r="O1617" s="124"/>
      <c r="P1617" s="231"/>
      <c r="Q1617" s="329"/>
      <c r="R1617" s="329"/>
    </row>
    <row r="1618" spans="11:18" ht="23.25" x14ac:dyDescent="0.2">
      <c r="K1618" s="140"/>
      <c r="L1618" s="25"/>
      <c r="M1618" s="35"/>
      <c r="N1618" s="130"/>
      <c r="O1618" s="124"/>
      <c r="P1618" s="231"/>
      <c r="Q1618" s="329"/>
      <c r="R1618" s="329"/>
    </row>
    <row r="1619" spans="11:18" ht="23.25" x14ac:dyDescent="0.2">
      <c r="K1619" s="140"/>
      <c r="L1619" s="25"/>
      <c r="M1619" s="35"/>
      <c r="N1619" s="126"/>
      <c r="O1619" s="124"/>
      <c r="P1619" s="231"/>
      <c r="Q1619" s="329"/>
      <c r="R1619" s="329"/>
    </row>
    <row r="1620" spans="11:18" ht="23.25" x14ac:dyDescent="0.2">
      <c r="K1620" s="140"/>
      <c r="L1620" s="25"/>
      <c r="M1620" s="167"/>
      <c r="N1620" s="130"/>
      <c r="O1620" s="124"/>
      <c r="P1620" s="231"/>
      <c r="Q1620" s="329"/>
      <c r="R1620" s="329"/>
    </row>
    <row r="1621" spans="11:18" x14ac:dyDescent="0.2">
      <c r="K1621" s="233"/>
      <c r="L1621" s="233"/>
      <c r="M1621" s="233"/>
      <c r="N1621" s="233"/>
      <c r="O1621" s="233"/>
      <c r="P1621" s="231"/>
      <c r="Q1621" s="329"/>
      <c r="R1621" s="329"/>
    </row>
    <row r="1622" spans="11:18" ht="23.25" x14ac:dyDescent="0.2">
      <c r="K1622" s="140"/>
      <c r="L1622" s="25"/>
      <c r="M1622" s="254"/>
      <c r="N1622" s="130"/>
      <c r="O1622" s="124"/>
      <c r="P1622" s="231"/>
      <c r="Q1622" s="329"/>
      <c r="R1622" s="329"/>
    </row>
    <row r="1623" spans="11:18" ht="23.25" x14ac:dyDescent="0.2">
      <c r="K1623" s="140"/>
      <c r="L1623" s="128"/>
      <c r="M1623" s="167"/>
      <c r="N1623" s="130"/>
      <c r="O1623" s="124"/>
      <c r="P1623" s="231"/>
      <c r="Q1623" s="329"/>
      <c r="R1623" s="329"/>
    </row>
    <row r="1624" spans="11:18" ht="23.25" x14ac:dyDescent="0.2">
      <c r="K1624" s="140"/>
      <c r="L1624" s="128"/>
      <c r="M1624" s="167"/>
      <c r="N1624" s="130"/>
      <c r="O1624" s="124"/>
      <c r="P1624" s="231"/>
      <c r="Q1624" s="329"/>
      <c r="R1624" s="329"/>
    </row>
    <row r="1625" spans="11:18" ht="24" thickBot="1" x14ac:dyDescent="0.25">
      <c r="K1625" s="140"/>
      <c r="L1625" s="128"/>
      <c r="M1625" s="167"/>
      <c r="N1625" s="130"/>
      <c r="O1625" s="124"/>
      <c r="P1625" s="231"/>
      <c r="Q1625" s="329"/>
      <c r="R1625" s="329"/>
    </row>
    <row r="1626" spans="11:18" ht="22.5" thickBot="1" x14ac:dyDescent="0.25">
      <c r="K1626" s="205"/>
      <c r="L1626" s="206"/>
      <c r="M1626" s="205"/>
      <c r="N1626" s="207"/>
      <c r="O1626" s="206"/>
      <c r="P1626" s="208"/>
      <c r="Q1626" s="329"/>
      <c r="R1626" s="329"/>
    </row>
    <row r="1627" spans="11:18" ht="21" x14ac:dyDescent="0.2">
      <c r="K1627" s="77"/>
      <c r="L1627" s="45"/>
      <c r="M1627" s="111"/>
      <c r="N1627" s="90"/>
      <c r="O1627" s="82"/>
      <c r="P1627" s="231"/>
      <c r="Q1627" s="329"/>
      <c r="R1627" s="329"/>
    </row>
    <row r="1628" spans="11:18" ht="21" x14ac:dyDescent="0.2">
      <c r="K1628" s="77"/>
      <c r="L1628" s="45"/>
      <c r="M1628" s="111"/>
      <c r="N1628" s="90"/>
      <c r="O1628" s="66"/>
      <c r="P1628" s="231"/>
      <c r="Q1628" s="329"/>
      <c r="R1628" s="329"/>
    </row>
    <row r="1629" spans="11:18" ht="21" x14ac:dyDescent="0.2">
      <c r="K1629" s="77"/>
      <c r="L1629" s="45"/>
      <c r="M1629" s="111"/>
      <c r="N1629" s="90"/>
      <c r="O1629" s="66"/>
      <c r="P1629" s="231"/>
      <c r="Q1629" s="329"/>
      <c r="R1629" s="329"/>
    </row>
    <row r="1630" spans="11:18" ht="21" x14ac:dyDescent="0.2">
      <c r="K1630" s="77"/>
      <c r="L1630" s="45"/>
      <c r="M1630" s="111"/>
      <c r="N1630" s="89"/>
      <c r="O1630" s="66"/>
      <c r="P1630" s="231"/>
      <c r="Q1630" s="329"/>
      <c r="R1630" s="329"/>
    </row>
    <row r="1631" spans="11:18" ht="21" x14ac:dyDescent="0.2">
      <c r="K1631" s="77"/>
      <c r="L1631" s="45"/>
      <c r="M1631" s="111"/>
      <c r="N1631" s="90"/>
      <c r="O1631" s="66"/>
      <c r="P1631" s="231"/>
      <c r="Q1631" s="329"/>
      <c r="R1631" s="329"/>
    </row>
    <row r="1632" spans="11:18" ht="21" x14ac:dyDescent="0.2">
      <c r="K1632" s="77"/>
      <c r="L1632" s="45"/>
      <c r="M1632" s="111"/>
      <c r="N1632" s="90"/>
      <c r="O1632" s="66"/>
      <c r="P1632" s="231"/>
      <c r="Q1632" s="329"/>
      <c r="R1632" s="329"/>
    </row>
    <row r="1633" spans="11:18" x14ac:dyDescent="0.2">
      <c r="K1633" s="233"/>
      <c r="L1633" s="232"/>
      <c r="M1633" s="233"/>
      <c r="N1633" s="234"/>
      <c r="O1633" s="232"/>
      <c r="P1633" s="231"/>
      <c r="Q1633" s="329"/>
      <c r="R1633" s="329"/>
    </row>
    <row r="1634" spans="11:18" ht="21" x14ac:dyDescent="0.2">
      <c r="K1634" s="77"/>
      <c r="L1634" s="45"/>
      <c r="M1634" s="111"/>
      <c r="N1634" s="90"/>
      <c r="O1634" s="82"/>
      <c r="P1634" s="231"/>
      <c r="Q1634" s="329"/>
      <c r="R1634" s="329"/>
    </row>
    <row r="1635" spans="11:18" ht="21" x14ac:dyDescent="0.2">
      <c r="K1635" s="77"/>
      <c r="L1635" s="45"/>
      <c r="M1635" s="111"/>
      <c r="N1635" s="101"/>
      <c r="O1635" s="66"/>
      <c r="P1635" s="231"/>
      <c r="Q1635" s="329"/>
      <c r="R1635" s="329"/>
    </row>
    <row r="1636" spans="11:18" ht="21" x14ac:dyDescent="0.2">
      <c r="K1636" s="77"/>
      <c r="L1636" s="45"/>
      <c r="M1636" s="113"/>
      <c r="N1636" s="90"/>
      <c r="O1636" s="66"/>
      <c r="P1636" s="231"/>
      <c r="Q1636" s="329"/>
      <c r="R1636" s="329"/>
    </row>
    <row r="1637" spans="11:18" ht="15.75" x14ac:dyDescent="0.2">
      <c r="K1637" s="77"/>
      <c r="L1637" s="45"/>
      <c r="M1637" s="111"/>
      <c r="N1637" s="94"/>
      <c r="O1637" s="49"/>
      <c r="P1637" s="231"/>
      <c r="Q1637" s="329"/>
      <c r="R1637" s="329"/>
    </row>
    <row r="1638" spans="11:18" ht="15.75" x14ac:dyDescent="0.2">
      <c r="K1638" s="77"/>
      <c r="L1638" s="45"/>
      <c r="M1638" s="111"/>
      <c r="N1638" s="94"/>
      <c r="O1638" s="49"/>
      <c r="P1638" s="231"/>
      <c r="Q1638" s="329"/>
      <c r="R1638" s="329"/>
    </row>
    <row r="1639" spans="11:18" ht="16.5" thickBot="1" x14ac:dyDescent="0.25">
      <c r="K1639" s="77"/>
      <c r="L1639" s="45"/>
      <c r="M1639" s="111"/>
      <c r="N1639" s="94"/>
      <c r="O1639" s="49"/>
      <c r="P1639" s="231"/>
      <c r="Q1639" s="329"/>
      <c r="R1639" s="329"/>
    </row>
    <row r="1640" spans="11:18" ht="22.5" thickBot="1" x14ac:dyDescent="0.25">
      <c r="K1640" s="205"/>
      <c r="L1640" s="206"/>
      <c r="M1640" s="205"/>
      <c r="N1640" s="207"/>
      <c r="O1640" s="206"/>
      <c r="P1640" s="208"/>
      <c r="Q1640" s="329"/>
      <c r="R1640" s="329"/>
    </row>
    <row r="1641" spans="11:18" ht="23.25" x14ac:dyDescent="0.2">
      <c r="K1641" s="77"/>
      <c r="L1641" s="25"/>
      <c r="M1641" s="25"/>
      <c r="N1641" s="130"/>
      <c r="O1641" s="124"/>
      <c r="P1641" s="231"/>
      <c r="Q1641" s="329"/>
      <c r="R1641" s="329"/>
    </row>
    <row r="1642" spans="11:18" ht="23.25" x14ac:dyDescent="0.2">
      <c r="K1642" s="77"/>
      <c r="L1642" s="25"/>
      <c r="M1642" s="73"/>
      <c r="N1642" s="130"/>
      <c r="O1642" s="124"/>
      <c r="P1642" s="231"/>
      <c r="Q1642" s="329"/>
      <c r="R1642" s="329"/>
    </row>
    <row r="1643" spans="11:18" ht="15.75" x14ac:dyDescent="0.2">
      <c r="K1643" s="77"/>
      <c r="L1643" s="45"/>
      <c r="M1643" s="117"/>
      <c r="N1643" s="94"/>
      <c r="O1643" s="49"/>
      <c r="P1643" s="231"/>
      <c r="Q1643" s="329"/>
      <c r="R1643" s="329"/>
    </row>
    <row r="1644" spans="11:18" ht="15.75" x14ac:dyDescent="0.2">
      <c r="K1644" s="77"/>
      <c r="L1644" s="45"/>
      <c r="M1644" s="113"/>
      <c r="N1644" s="94"/>
      <c r="O1644" s="49"/>
      <c r="P1644" s="231"/>
      <c r="Q1644" s="329"/>
      <c r="R1644" s="329"/>
    </row>
    <row r="1645" spans="11:18" x14ac:dyDescent="0.2">
      <c r="K1645" s="233"/>
      <c r="L1645" s="232"/>
      <c r="M1645" s="233"/>
      <c r="N1645" s="234"/>
      <c r="O1645" s="232"/>
      <c r="P1645" s="231"/>
      <c r="Q1645" s="329"/>
      <c r="R1645" s="329"/>
    </row>
    <row r="1646" spans="11:18" ht="21" x14ac:dyDescent="0.3">
      <c r="K1646" s="77"/>
      <c r="L1646" s="45"/>
      <c r="M1646" s="111"/>
      <c r="N1646" s="90"/>
      <c r="O1646" s="256"/>
      <c r="P1646" s="231"/>
      <c r="Q1646" s="329"/>
      <c r="R1646" s="329"/>
    </row>
    <row r="1647" spans="11:18" ht="21" x14ac:dyDescent="0.3">
      <c r="K1647" s="77"/>
      <c r="L1647" s="45"/>
      <c r="M1647" s="111"/>
      <c r="N1647" s="90"/>
      <c r="O1647" s="256"/>
      <c r="P1647" s="231"/>
      <c r="Q1647" s="329"/>
      <c r="R1647" s="329"/>
    </row>
    <row r="1648" spans="11:18" ht="21" x14ac:dyDescent="0.3">
      <c r="K1648" s="77"/>
      <c r="L1648" s="45"/>
      <c r="M1648" s="111"/>
      <c r="N1648" s="90"/>
      <c r="O1648" s="256"/>
      <c r="P1648" s="231"/>
      <c r="Q1648" s="329"/>
      <c r="R1648" s="329"/>
    </row>
    <row r="1649" spans="11:18" x14ac:dyDescent="0.2">
      <c r="K1649" s="233"/>
      <c r="L1649" s="232"/>
      <c r="M1649" s="233"/>
      <c r="N1649" s="234"/>
      <c r="O1649" s="232"/>
      <c r="P1649" s="231"/>
      <c r="Q1649" s="329"/>
      <c r="R1649" s="329"/>
    </row>
    <row r="1650" spans="11:18" ht="21" x14ac:dyDescent="0.2">
      <c r="K1650" s="77"/>
      <c r="L1650" s="45"/>
      <c r="M1650" s="111"/>
      <c r="N1650" s="90"/>
      <c r="O1650" s="66"/>
      <c r="P1650" s="231"/>
      <c r="Q1650" s="329"/>
      <c r="R1650" s="329"/>
    </row>
    <row r="1651" spans="11:18" ht="15.75" x14ac:dyDescent="0.2">
      <c r="K1651" s="77"/>
      <c r="L1651" s="45"/>
      <c r="M1651" s="111"/>
      <c r="N1651" s="94"/>
      <c r="O1651" s="49"/>
      <c r="P1651" s="231"/>
      <c r="Q1651" s="329"/>
      <c r="R1651" s="329"/>
    </row>
    <row r="1652" spans="11:18" ht="16.5" thickBot="1" x14ac:dyDescent="0.25">
      <c r="K1652" s="77"/>
      <c r="L1652" s="45"/>
      <c r="M1652" s="117"/>
      <c r="N1652" s="94"/>
      <c r="O1652" s="49"/>
      <c r="P1652" s="231"/>
      <c r="Q1652" s="329"/>
      <c r="R1652" s="329"/>
    </row>
    <row r="1653" spans="11:18" ht="22.5" thickBot="1" x14ac:dyDescent="0.25">
      <c r="K1653" s="205"/>
      <c r="L1653" s="206"/>
      <c r="M1653" s="205"/>
      <c r="N1653" s="207"/>
      <c r="O1653" s="206"/>
      <c r="P1653" s="208"/>
      <c r="Q1653" s="329"/>
      <c r="R1653" s="329"/>
    </row>
    <row r="1654" spans="11:18" ht="23.25" x14ac:dyDescent="0.2">
      <c r="K1654" s="77"/>
      <c r="L1654" s="25"/>
      <c r="M1654" s="25"/>
      <c r="N1654" s="126"/>
      <c r="O1654" s="124"/>
      <c r="P1654" s="231"/>
      <c r="Q1654" s="329"/>
      <c r="R1654" s="329"/>
    </row>
    <row r="1655" spans="11:18" ht="23.25" x14ac:dyDescent="0.2">
      <c r="K1655" s="77"/>
      <c r="L1655" s="25"/>
      <c r="M1655" s="25"/>
      <c r="N1655" s="126"/>
      <c r="O1655" s="124"/>
      <c r="P1655" s="231"/>
      <c r="Q1655" s="329"/>
      <c r="R1655" s="329"/>
    </row>
    <row r="1656" spans="11:18" ht="20.25" x14ac:dyDescent="0.3">
      <c r="K1656" s="77"/>
      <c r="L1656" s="25"/>
      <c r="M1656" s="73"/>
      <c r="N1656" s="195"/>
      <c r="O1656" s="252"/>
      <c r="P1656" s="231"/>
      <c r="Q1656" s="329"/>
      <c r="R1656" s="329"/>
    </row>
    <row r="1657" spans="11:18" ht="23.25" x14ac:dyDescent="0.2">
      <c r="K1657" s="77"/>
      <c r="L1657" s="25"/>
      <c r="M1657" s="69"/>
      <c r="N1657" s="126"/>
      <c r="O1657" s="124"/>
      <c r="P1657" s="231"/>
      <c r="Q1657" s="329"/>
      <c r="R1657" s="329"/>
    </row>
    <row r="1658" spans="11:18" ht="23.25" x14ac:dyDescent="0.2">
      <c r="K1658" s="77"/>
      <c r="L1658" s="25"/>
      <c r="M1658" s="73"/>
      <c r="N1658" s="126"/>
      <c r="O1658" s="124"/>
      <c r="P1658" s="231"/>
      <c r="Q1658" s="329"/>
      <c r="R1658" s="329"/>
    </row>
    <row r="1659" spans="11:18" ht="23.25" x14ac:dyDescent="0.2">
      <c r="K1659" s="77"/>
      <c r="L1659" s="25"/>
      <c r="M1659" s="25"/>
      <c r="N1659" s="126"/>
      <c r="O1659" s="124"/>
      <c r="P1659" s="231"/>
      <c r="Q1659" s="329"/>
      <c r="R1659" s="329"/>
    </row>
    <row r="1660" spans="11:18" ht="23.25" x14ac:dyDescent="0.2">
      <c r="K1660" s="77"/>
      <c r="L1660" s="25"/>
      <c r="M1660" s="25"/>
      <c r="N1660" s="126"/>
      <c r="O1660" s="124"/>
      <c r="P1660" s="231"/>
      <c r="Q1660" s="329"/>
      <c r="R1660" s="329"/>
    </row>
    <row r="1661" spans="11:18" ht="23.25" x14ac:dyDescent="0.2">
      <c r="K1661" s="77"/>
      <c r="L1661" s="25"/>
      <c r="M1661" s="69"/>
      <c r="N1661" s="126"/>
      <c r="O1661" s="124"/>
      <c r="P1661" s="231"/>
      <c r="Q1661" s="329"/>
      <c r="R1661" s="329"/>
    </row>
    <row r="1662" spans="11:18" ht="23.25" x14ac:dyDescent="0.2">
      <c r="K1662" s="77"/>
      <c r="L1662" s="25"/>
      <c r="M1662" s="69"/>
      <c r="N1662" s="126"/>
      <c r="O1662" s="124"/>
      <c r="P1662" s="231"/>
      <c r="Q1662" s="329"/>
      <c r="R1662" s="329"/>
    </row>
    <row r="1663" spans="11:18" ht="23.25" x14ac:dyDescent="0.2">
      <c r="K1663" s="77"/>
      <c r="L1663" s="25"/>
      <c r="M1663" s="25"/>
      <c r="N1663" s="126"/>
      <c r="O1663" s="124"/>
      <c r="P1663" s="231"/>
      <c r="Q1663" s="329"/>
      <c r="R1663" s="329"/>
    </row>
    <row r="1664" spans="11:18" ht="23.25" x14ac:dyDescent="0.2">
      <c r="K1664" s="77"/>
      <c r="L1664" s="25"/>
      <c r="M1664" s="25"/>
      <c r="N1664" s="126"/>
      <c r="O1664" s="124"/>
      <c r="P1664" s="231"/>
      <c r="Q1664" s="329"/>
      <c r="R1664" s="329"/>
    </row>
    <row r="1665" spans="11:18" ht="23.25" x14ac:dyDescent="0.2">
      <c r="K1665" s="77"/>
      <c r="L1665" s="25"/>
      <c r="M1665" s="69"/>
      <c r="N1665" s="126"/>
      <c r="O1665" s="124"/>
      <c r="P1665" s="231"/>
      <c r="Q1665" s="329"/>
      <c r="R1665" s="329"/>
    </row>
    <row r="1666" spans="11:18" ht="23.25" x14ac:dyDescent="0.2">
      <c r="K1666" s="77"/>
      <c r="L1666" s="25"/>
      <c r="M1666" s="73"/>
      <c r="N1666" s="126"/>
      <c r="O1666" s="124"/>
      <c r="P1666" s="231"/>
      <c r="Q1666" s="329"/>
      <c r="R1666" s="329"/>
    </row>
    <row r="1667" spans="11:18" ht="23.25" x14ac:dyDescent="0.2">
      <c r="K1667" s="77"/>
      <c r="L1667" s="25"/>
      <c r="M1667" s="69"/>
      <c r="N1667" s="126"/>
      <c r="O1667" s="124"/>
      <c r="P1667" s="231"/>
      <c r="Q1667" s="329"/>
      <c r="R1667" s="329"/>
    </row>
    <row r="1668" spans="11:18" ht="23.25" x14ac:dyDescent="0.2">
      <c r="K1668" s="77"/>
      <c r="L1668" s="25"/>
      <c r="M1668" s="69"/>
      <c r="N1668" s="126"/>
      <c r="O1668" s="124"/>
      <c r="P1668" s="231"/>
      <c r="Q1668" s="329"/>
      <c r="R1668" s="329"/>
    </row>
    <row r="1669" spans="11:18" ht="23.25" x14ac:dyDescent="0.2">
      <c r="K1669" s="77"/>
      <c r="L1669" s="25"/>
      <c r="M1669" s="25"/>
      <c r="N1669" s="126"/>
      <c r="O1669" s="124"/>
      <c r="P1669" s="231"/>
      <c r="Q1669" s="329"/>
      <c r="R1669" s="329"/>
    </row>
    <row r="1670" spans="11:18" ht="23.25" x14ac:dyDescent="0.2">
      <c r="K1670" s="137"/>
      <c r="L1670" s="25"/>
      <c r="M1670" s="25"/>
      <c r="N1670" s="126"/>
      <c r="O1670" s="124"/>
      <c r="P1670" s="231"/>
      <c r="Q1670" s="329"/>
      <c r="R1670" s="329"/>
    </row>
    <row r="1671" spans="11:18" ht="23.25" x14ac:dyDescent="0.2">
      <c r="K1671" s="137"/>
      <c r="L1671" s="25"/>
      <c r="M1671" s="73"/>
      <c r="N1671" s="126"/>
      <c r="O1671" s="124"/>
      <c r="P1671" s="231"/>
      <c r="Q1671" s="329"/>
      <c r="R1671" s="329"/>
    </row>
    <row r="1672" spans="11:18" ht="23.25" x14ac:dyDescent="0.2">
      <c r="K1672" s="137"/>
      <c r="L1672" s="25"/>
      <c r="M1672" s="69"/>
      <c r="N1672" s="126"/>
      <c r="O1672" s="124"/>
      <c r="P1672" s="231"/>
      <c r="Q1672" s="329"/>
      <c r="R1672" s="329"/>
    </row>
    <row r="1673" spans="11:18" ht="23.25" x14ac:dyDescent="0.2">
      <c r="K1673" s="137"/>
      <c r="L1673" s="25"/>
      <c r="M1673" s="25"/>
      <c r="N1673" s="130"/>
      <c r="O1673" s="124"/>
      <c r="P1673" s="231"/>
      <c r="Q1673" s="329"/>
      <c r="R1673" s="329"/>
    </row>
    <row r="1674" spans="11:18" ht="23.25" x14ac:dyDescent="0.2">
      <c r="K1674" s="137"/>
      <c r="L1674" s="25"/>
      <c r="M1674" s="69"/>
      <c r="N1674" s="130"/>
      <c r="O1674" s="124"/>
      <c r="P1674" s="231"/>
      <c r="Q1674" s="329"/>
      <c r="R1674" s="329"/>
    </row>
    <row r="1675" spans="11:18" ht="23.25" x14ac:dyDescent="0.2">
      <c r="K1675" s="137"/>
      <c r="L1675" s="25"/>
      <c r="M1675" s="25"/>
      <c r="N1675" s="130"/>
      <c r="O1675" s="124"/>
      <c r="P1675" s="231"/>
      <c r="Q1675" s="329"/>
      <c r="R1675" s="329"/>
    </row>
    <row r="1676" spans="11:18" ht="23.25" x14ac:dyDescent="0.2">
      <c r="K1676" s="137"/>
      <c r="L1676" s="25"/>
      <c r="M1676" s="25"/>
      <c r="N1676" s="130"/>
      <c r="O1676" s="124"/>
      <c r="P1676" s="231"/>
      <c r="Q1676" s="329"/>
      <c r="R1676" s="329"/>
    </row>
    <row r="1677" spans="11:18" ht="23.25" x14ac:dyDescent="0.2">
      <c r="K1677" s="137"/>
      <c r="L1677" s="25"/>
      <c r="M1677" s="25"/>
      <c r="N1677" s="130"/>
      <c r="O1677" s="124"/>
      <c r="P1677" s="231"/>
      <c r="Q1677" s="329"/>
      <c r="R1677" s="329"/>
    </row>
    <row r="1678" spans="11:18" ht="23.25" x14ac:dyDescent="0.2">
      <c r="K1678" s="137"/>
      <c r="L1678" s="25"/>
      <c r="M1678" s="25"/>
      <c r="N1678" s="130"/>
      <c r="O1678" s="124"/>
      <c r="P1678" s="231"/>
      <c r="Q1678" s="329"/>
      <c r="R1678" s="329"/>
    </row>
    <row r="1679" spans="11:18" ht="23.25" x14ac:dyDescent="0.2">
      <c r="K1679" s="137"/>
      <c r="L1679" s="25"/>
      <c r="M1679" s="69"/>
      <c r="N1679" s="130"/>
      <c r="O1679" s="124"/>
      <c r="P1679" s="231"/>
      <c r="Q1679" s="329"/>
      <c r="R1679" s="329"/>
    </row>
    <row r="1680" spans="11:18" ht="23.25" x14ac:dyDescent="0.2">
      <c r="K1680" s="137"/>
      <c r="L1680" s="25"/>
      <c r="M1680" s="25"/>
      <c r="N1680" s="150"/>
      <c r="O1680" s="124"/>
      <c r="P1680" s="231"/>
      <c r="Q1680" s="329"/>
      <c r="R1680" s="329"/>
    </row>
    <row r="1681" spans="11:18" ht="23.25" x14ac:dyDescent="0.2">
      <c r="K1681" s="156"/>
      <c r="L1681" s="73"/>
      <c r="M1681" s="73"/>
      <c r="N1681" s="144"/>
      <c r="O1681" s="211"/>
      <c r="P1681" s="231"/>
      <c r="Q1681" s="329"/>
      <c r="R1681" s="329"/>
    </row>
    <row r="1682" spans="11:18" ht="23.25" x14ac:dyDescent="0.2">
      <c r="K1682" s="137"/>
      <c r="L1682" s="73"/>
      <c r="M1682" s="25"/>
      <c r="N1682" s="130"/>
      <c r="O1682" s="124"/>
      <c r="P1682" s="231"/>
      <c r="Q1682" s="329"/>
      <c r="R1682" s="329"/>
    </row>
    <row r="1683" spans="11:18" ht="23.25" x14ac:dyDescent="0.2">
      <c r="K1683" s="137"/>
      <c r="L1683" s="25"/>
      <c r="M1683" s="69"/>
      <c r="N1683" s="130"/>
      <c r="O1683" s="124"/>
      <c r="P1683" s="231"/>
      <c r="Q1683" s="329"/>
      <c r="R1683" s="329"/>
    </row>
    <row r="1684" spans="11:18" ht="23.25" x14ac:dyDescent="0.2">
      <c r="K1684" s="137"/>
      <c r="L1684" s="25"/>
      <c r="M1684" s="69"/>
      <c r="N1684" s="130"/>
      <c r="O1684" s="124"/>
      <c r="P1684" s="231"/>
      <c r="Q1684" s="329"/>
      <c r="R1684" s="329"/>
    </row>
    <row r="1685" spans="11:18" ht="23.25" x14ac:dyDescent="0.2">
      <c r="K1685" s="137"/>
      <c r="L1685" s="128"/>
      <c r="M1685" s="128"/>
      <c r="N1685" s="130"/>
      <c r="O1685" s="244"/>
      <c r="P1685" s="231"/>
      <c r="Q1685" s="329"/>
      <c r="R1685" s="329"/>
    </row>
    <row r="1686" spans="11:18" ht="23.25" x14ac:dyDescent="0.2">
      <c r="K1686" s="137"/>
      <c r="L1686" s="128"/>
      <c r="M1686" s="128"/>
      <c r="N1686" s="130"/>
      <c r="O1686" s="244"/>
      <c r="P1686" s="231"/>
      <c r="Q1686" s="329"/>
      <c r="R1686" s="329"/>
    </row>
    <row r="1687" spans="11:18" ht="23.25" x14ac:dyDescent="0.2">
      <c r="K1687" s="137"/>
      <c r="L1687" s="128"/>
      <c r="M1687" s="128"/>
      <c r="N1687" s="130"/>
      <c r="O1687" s="244"/>
      <c r="P1687" s="231"/>
      <c r="Q1687" s="329"/>
      <c r="R1687" s="329"/>
    </row>
    <row r="1688" spans="11:18" x14ac:dyDescent="0.2">
      <c r="K1688" s="235"/>
      <c r="L1688" s="235"/>
      <c r="M1688" s="235"/>
      <c r="N1688" s="235"/>
      <c r="O1688" s="235"/>
      <c r="P1688" s="231"/>
      <c r="Q1688" s="329"/>
      <c r="R1688" s="329"/>
    </row>
    <row r="1689" spans="11:18" ht="23.25" x14ac:dyDescent="0.2">
      <c r="K1689" s="137"/>
      <c r="L1689" s="25"/>
      <c r="M1689" s="25"/>
      <c r="N1689" s="130"/>
      <c r="O1689" s="124"/>
      <c r="P1689" s="231"/>
      <c r="Q1689" s="329"/>
      <c r="R1689" s="329"/>
    </row>
    <row r="1690" spans="11:18" ht="23.25" x14ac:dyDescent="0.2">
      <c r="K1690" s="137"/>
      <c r="L1690" s="25"/>
      <c r="M1690" s="69"/>
      <c r="N1690" s="130"/>
      <c r="O1690" s="124"/>
      <c r="P1690" s="231"/>
      <c r="Q1690" s="329"/>
      <c r="R1690" s="329"/>
    </row>
    <row r="1691" spans="11:18" ht="23.25" x14ac:dyDescent="0.2">
      <c r="K1691" s="137"/>
      <c r="L1691" s="25"/>
      <c r="M1691" s="25"/>
      <c r="N1691" s="130"/>
      <c r="O1691" s="124"/>
      <c r="P1691" s="231"/>
      <c r="Q1691" s="329"/>
      <c r="R1691" s="329"/>
    </row>
    <row r="1692" spans="11:18" ht="23.25" x14ac:dyDescent="0.2">
      <c r="K1692" s="137"/>
      <c r="L1692" s="25"/>
      <c r="M1692" s="25"/>
      <c r="N1692" s="130"/>
      <c r="O1692" s="182"/>
      <c r="P1692" s="231"/>
      <c r="Q1692" s="329"/>
      <c r="R1692" s="329"/>
    </row>
    <row r="1693" spans="11:18" ht="23.25" x14ac:dyDescent="0.2">
      <c r="K1693" s="137"/>
      <c r="L1693" s="25"/>
      <c r="M1693" s="25"/>
      <c r="N1693" s="130"/>
      <c r="O1693" s="124"/>
      <c r="P1693" s="231"/>
      <c r="Q1693" s="329"/>
      <c r="R1693" s="329"/>
    </row>
    <row r="1694" spans="11:18" ht="23.25" x14ac:dyDescent="0.2">
      <c r="K1694" s="137"/>
      <c r="L1694" s="25"/>
      <c r="M1694" s="25"/>
      <c r="N1694" s="130"/>
      <c r="O1694" s="124"/>
      <c r="P1694" s="231"/>
      <c r="Q1694" s="329"/>
      <c r="R1694" s="329"/>
    </row>
    <row r="1695" spans="11:18" ht="23.25" x14ac:dyDescent="0.2">
      <c r="K1695" s="137"/>
      <c r="L1695" s="25"/>
      <c r="M1695" s="25"/>
      <c r="N1695" s="130"/>
      <c r="O1695" s="124"/>
      <c r="P1695" s="231"/>
      <c r="Q1695" s="329"/>
      <c r="R1695" s="329"/>
    </row>
    <row r="1696" spans="11:18" ht="23.25" x14ac:dyDescent="0.2">
      <c r="K1696" s="137"/>
      <c r="L1696" s="25"/>
      <c r="M1696" s="27"/>
      <c r="N1696" s="130"/>
      <c r="O1696" s="124"/>
      <c r="P1696" s="231"/>
      <c r="Q1696" s="329"/>
      <c r="R1696" s="329"/>
    </row>
    <row r="1697" spans="11:18" ht="23.25" x14ac:dyDescent="0.2">
      <c r="K1697" s="137"/>
      <c r="L1697" s="25"/>
      <c r="M1697" s="25"/>
      <c r="N1697" s="130"/>
      <c r="O1697" s="124"/>
      <c r="P1697" s="231"/>
      <c r="Q1697" s="329"/>
      <c r="R1697" s="329"/>
    </row>
    <row r="1698" spans="11:18" ht="23.25" x14ac:dyDescent="0.2">
      <c r="K1698" s="137"/>
      <c r="L1698" s="25"/>
      <c r="M1698" s="25"/>
      <c r="N1698" s="130"/>
      <c r="O1698" s="124"/>
      <c r="P1698" s="231"/>
      <c r="Q1698" s="329"/>
      <c r="R1698" s="329"/>
    </row>
    <row r="1699" spans="11:18" ht="23.25" x14ac:dyDescent="0.2">
      <c r="K1699" s="137"/>
      <c r="L1699" s="25"/>
      <c r="M1699" s="25"/>
      <c r="N1699" s="130"/>
      <c r="O1699" s="124"/>
      <c r="P1699" s="231"/>
      <c r="Q1699" s="329"/>
      <c r="R1699" s="329"/>
    </row>
    <row r="1700" spans="11:18" ht="23.25" x14ac:dyDescent="0.2">
      <c r="K1700" s="137"/>
      <c r="L1700" s="25"/>
      <c r="M1700" s="25"/>
      <c r="N1700" s="130"/>
      <c r="O1700" s="124"/>
      <c r="P1700" s="231"/>
      <c r="Q1700" s="329"/>
      <c r="R1700" s="329"/>
    </row>
    <row r="1701" spans="11:18" ht="23.25" x14ac:dyDescent="0.2">
      <c r="K1701" s="137"/>
      <c r="L1701" s="25"/>
      <c r="M1701" s="25"/>
      <c r="N1701" s="130"/>
      <c r="O1701" s="124"/>
      <c r="P1701" s="231"/>
      <c r="Q1701" s="329"/>
      <c r="R1701" s="329"/>
    </row>
    <row r="1702" spans="11:18" ht="23.25" x14ac:dyDescent="0.2">
      <c r="K1702" s="137"/>
      <c r="L1702" s="25"/>
      <c r="M1702" s="25"/>
      <c r="N1702" s="130"/>
      <c r="O1702" s="124"/>
      <c r="P1702" s="231"/>
      <c r="Q1702" s="329"/>
      <c r="R1702" s="329"/>
    </row>
    <row r="1703" spans="11:18" ht="23.25" x14ac:dyDescent="0.2">
      <c r="K1703" s="137"/>
      <c r="L1703" s="25"/>
      <c r="M1703" s="25"/>
      <c r="N1703" s="130"/>
      <c r="O1703" s="124"/>
      <c r="P1703" s="231"/>
      <c r="Q1703" s="329"/>
      <c r="R1703" s="329"/>
    </row>
    <row r="1704" spans="11:18" ht="23.25" x14ac:dyDescent="0.2">
      <c r="K1704" s="137"/>
      <c r="L1704" s="25"/>
      <c r="M1704" s="25"/>
      <c r="N1704" s="130"/>
      <c r="O1704" s="124"/>
      <c r="P1704" s="231"/>
      <c r="Q1704" s="329"/>
      <c r="R1704" s="329"/>
    </row>
    <row r="1705" spans="11:18" ht="23.25" x14ac:dyDescent="0.2">
      <c r="K1705" s="137"/>
      <c r="L1705" s="25"/>
      <c r="M1705" s="25"/>
      <c r="N1705" s="130"/>
      <c r="O1705" s="124"/>
      <c r="P1705" s="231"/>
      <c r="Q1705" s="329"/>
      <c r="R1705" s="329"/>
    </row>
    <row r="1706" spans="11:18" ht="23.25" x14ac:dyDescent="0.2">
      <c r="K1706" s="137"/>
      <c r="L1706" s="25"/>
      <c r="M1706" s="25"/>
      <c r="N1706" s="130"/>
      <c r="O1706" s="124"/>
      <c r="P1706" s="231"/>
      <c r="Q1706" s="329"/>
      <c r="R1706" s="329"/>
    </row>
    <row r="1707" spans="11:18" ht="23.25" x14ac:dyDescent="0.2">
      <c r="K1707" s="137"/>
      <c r="L1707" s="25"/>
      <c r="M1707" s="25"/>
      <c r="N1707" s="130"/>
      <c r="O1707" s="124"/>
      <c r="P1707" s="231"/>
      <c r="Q1707" s="329"/>
      <c r="R1707" s="329"/>
    </row>
    <row r="1708" spans="11:18" ht="23.25" x14ac:dyDescent="0.2">
      <c r="K1708" s="137"/>
      <c r="L1708" s="128"/>
      <c r="M1708" s="128"/>
      <c r="N1708" s="130"/>
      <c r="O1708" s="244"/>
      <c r="P1708" s="231"/>
      <c r="Q1708" s="329"/>
      <c r="R1708" s="329"/>
    </row>
    <row r="1709" spans="11:18" ht="23.25" x14ac:dyDescent="0.2">
      <c r="K1709" s="137"/>
      <c r="L1709" s="128"/>
      <c r="M1709" s="128"/>
      <c r="N1709" s="130"/>
      <c r="O1709" s="244"/>
      <c r="P1709" s="231"/>
      <c r="Q1709" s="329"/>
      <c r="R1709" s="329"/>
    </row>
    <row r="1710" spans="11:18" x14ac:dyDescent="0.2">
      <c r="K1710" s="233"/>
      <c r="L1710" s="233"/>
      <c r="M1710" s="233"/>
      <c r="N1710" s="233"/>
      <c r="O1710" s="233"/>
      <c r="P1710" s="231"/>
      <c r="Q1710" s="329"/>
      <c r="R1710" s="329"/>
    </row>
    <row r="1711" spans="11:18" ht="23.25" x14ac:dyDescent="0.2">
      <c r="K1711" s="137"/>
      <c r="L1711" s="25"/>
      <c r="M1711" s="69"/>
      <c r="N1711" s="130"/>
      <c r="O1711" s="124"/>
      <c r="P1711" s="231"/>
      <c r="Q1711" s="329"/>
      <c r="R1711" s="329"/>
    </row>
    <row r="1712" spans="11:18" ht="23.25" x14ac:dyDescent="0.2">
      <c r="K1712" s="137"/>
      <c r="L1712" s="25"/>
      <c r="M1712" s="69"/>
      <c r="N1712" s="130"/>
      <c r="O1712" s="124"/>
      <c r="P1712" s="231"/>
      <c r="Q1712" s="329"/>
      <c r="R1712" s="329"/>
    </row>
    <row r="1713" spans="11:18" ht="23.25" x14ac:dyDescent="0.2">
      <c r="K1713" s="137"/>
      <c r="L1713" s="25"/>
      <c r="M1713" s="25"/>
      <c r="N1713" s="130"/>
      <c r="O1713" s="124"/>
      <c r="P1713" s="231"/>
      <c r="Q1713" s="329"/>
      <c r="R1713" s="329"/>
    </row>
    <row r="1714" spans="11:18" ht="23.25" x14ac:dyDescent="0.2">
      <c r="K1714" s="137"/>
      <c r="L1714" s="128"/>
      <c r="M1714" s="128"/>
      <c r="N1714" s="130"/>
      <c r="O1714" s="244"/>
      <c r="P1714" s="231"/>
      <c r="Q1714" s="329"/>
      <c r="R1714" s="329"/>
    </row>
    <row r="1715" spans="11:18" ht="23.25" x14ac:dyDescent="0.2">
      <c r="K1715" s="137"/>
      <c r="L1715" s="128"/>
      <c r="M1715" s="128"/>
      <c r="N1715" s="130"/>
      <c r="O1715" s="244"/>
      <c r="P1715" s="231"/>
      <c r="Q1715" s="329"/>
      <c r="R1715" s="329"/>
    </row>
    <row r="1716" spans="11:18" ht="23.25" x14ac:dyDescent="0.2">
      <c r="K1716" s="157"/>
      <c r="L1716" s="158"/>
      <c r="M1716" s="158"/>
      <c r="N1716" s="181"/>
      <c r="O1716" s="160"/>
      <c r="P1716" s="231"/>
      <c r="Q1716" s="329"/>
      <c r="R1716" s="329"/>
    </row>
    <row r="1717" spans="11:18" x14ac:dyDescent="0.2">
      <c r="K1717" s="245"/>
      <c r="L1717" s="232"/>
      <c r="M1717" s="233"/>
      <c r="N1717" s="234"/>
      <c r="O1717" s="232"/>
      <c r="P1717" s="231"/>
      <c r="Q1717" s="329"/>
      <c r="R1717" s="329"/>
    </row>
    <row r="1718" spans="11:18" ht="23.25" x14ac:dyDescent="0.2">
      <c r="K1718" s="202"/>
      <c r="L1718" s="25"/>
      <c r="M1718" s="69"/>
      <c r="N1718" s="126"/>
      <c r="O1718" s="124"/>
      <c r="P1718" s="231"/>
      <c r="Q1718" s="329"/>
      <c r="R1718" s="329"/>
    </row>
    <row r="1719" spans="11:18" ht="23.25" x14ac:dyDescent="0.2">
      <c r="K1719" s="202"/>
      <c r="L1719" s="25"/>
      <c r="M1719" s="25"/>
      <c r="N1719" s="130"/>
      <c r="O1719" s="124"/>
      <c r="P1719" s="231"/>
      <c r="Q1719" s="329"/>
      <c r="R1719" s="329"/>
    </row>
    <row r="1720" spans="11:18" ht="23.25" x14ac:dyDescent="0.2">
      <c r="K1720" s="202"/>
      <c r="L1720" s="25"/>
      <c r="M1720" s="25"/>
      <c r="N1720" s="130"/>
      <c r="O1720" s="124"/>
      <c r="P1720" s="231"/>
      <c r="Q1720" s="329"/>
      <c r="R1720" s="329"/>
    </row>
    <row r="1721" spans="11:18" ht="23.25" x14ac:dyDescent="0.2">
      <c r="K1721" s="202"/>
      <c r="L1721" s="25"/>
      <c r="M1721" s="25"/>
      <c r="N1721" s="130"/>
      <c r="O1721" s="124"/>
      <c r="P1721" s="231"/>
      <c r="Q1721" s="329"/>
      <c r="R1721" s="329"/>
    </row>
    <row r="1722" spans="11:18" ht="23.25" x14ac:dyDescent="0.2">
      <c r="K1722" s="77"/>
      <c r="L1722" s="25"/>
      <c r="M1722" s="25"/>
      <c r="N1722" s="130"/>
      <c r="O1722" s="124"/>
      <c r="P1722" s="231"/>
      <c r="Q1722" s="329"/>
      <c r="R1722" s="329"/>
    </row>
    <row r="1723" spans="11:18" ht="23.25" x14ac:dyDescent="0.2">
      <c r="K1723" s="77"/>
      <c r="L1723" s="25"/>
      <c r="M1723" s="25"/>
      <c r="N1723" s="130"/>
      <c r="O1723" s="124"/>
      <c r="P1723" s="231"/>
      <c r="Q1723" s="329"/>
      <c r="R1723" s="329"/>
    </row>
    <row r="1724" spans="11:18" ht="23.25" x14ac:dyDescent="0.2">
      <c r="K1724" s="77"/>
      <c r="L1724" s="25"/>
      <c r="M1724" s="25"/>
      <c r="N1724" s="130"/>
      <c r="O1724" s="124"/>
      <c r="P1724" s="231"/>
      <c r="Q1724" s="329"/>
      <c r="R1724" s="329"/>
    </row>
    <row r="1725" spans="11:18" ht="23.25" x14ac:dyDescent="0.2">
      <c r="K1725" s="77"/>
      <c r="L1725" s="25"/>
      <c r="M1725" s="25"/>
      <c r="N1725" s="130"/>
      <c r="O1725" s="124"/>
      <c r="P1725" s="231"/>
      <c r="Q1725" s="329"/>
      <c r="R1725" s="329"/>
    </row>
    <row r="1726" spans="11:18" ht="23.25" x14ac:dyDescent="0.2">
      <c r="K1726" s="77"/>
      <c r="L1726" s="25"/>
      <c r="M1726" s="25"/>
      <c r="N1726" s="130"/>
      <c r="O1726" s="124"/>
      <c r="P1726" s="231"/>
      <c r="Q1726" s="329"/>
      <c r="R1726" s="329"/>
    </row>
    <row r="1727" spans="11:18" ht="23.25" x14ac:dyDescent="0.2">
      <c r="K1727" s="77"/>
      <c r="L1727" s="25"/>
      <c r="M1727" s="25"/>
      <c r="N1727" s="130"/>
      <c r="O1727" s="124"/>
      <c r="P1727" s="231"/>
      <c r="Q1727" s="329"/>
      <c r="R1727" s="329"/>
    </row>
    <row r="1728" spans="11:18" ht="23.25" x14ac:dyDescent="0.2">
      <c r="K1728" s="77"/>
      <c r="L1728" s="25"/>
      <c r="M1728" s="25"/>
      <c r="N1728" s="130"/>
      <c r="O1728" s="124"/>
      <c r="P1728" s="231"/>
      <c r="Q1728" s="329"/>
      <c r="R1728" s="329"/>
    </row>
    <row r="1729" spans="11:18" ht="23.25" x14ac:dyDescent="0.2">
      <c r="K1729" s="77"/>
      <c r="L1729" s="25"/>
      <c r="M1729" s="25"/>
      <c r="N1729" s="130"/>
      <c r="O1729" s="124"/>
      <c r="P1729" s="231"/>
      <c r="Q1729" s="329"/>
      <c r="R1729" s="329"/>
    </row>
    <row r="1730" spans="11:18" ht="23.25" x14ac:dyDescent="0.2">
      <c r="K1730" s="77"/>
      <c r="L1730" s="25"/>
      <c r="M1730" s="25"/>
      <c r="N1730" s="130"/>
      <c r="O1730" s="124"/>
      <c r="P1730" s="231"/>
      <c r="Q1730" s="329"/>
      <c r="R1730" s="329"/>
    </row>
    <row r="1731" spans="11:18" ht="23.25" x14ac:dyDescent="0.2">
      <c r="K1731" s="77"/>
      <c r="L1731" s="25"/>
      <c r="M1731" s="25"/>
      <c r="N1731" s="130"/>
      <c r="O1731" s="124"/>
      <c r="P1731" s="231"/>
      <c r="Q1731" s="329"/>
      <c r="R1731" s="329"/>
    </row>
    <row r="1732" spans="11:18" ht="23.25" x14ac:dyDescent="0.2">
      <c r="K1732" s="77"/>
      <c r="L1732" s="25"/>
      <c r="M1732" s="25"/>
      <c r="N1732" s="130"/>
      <c r="O1732" s="124"/>
      <c r="P1732" s="231"/>
      <c r="Q1732" s="329"/>
      <c r="R1732" s="329"/>
    </row>
    <row r="1733" spans="11:18" ht="23.25" x14ac:dyDescent="0.2">
      <c r="K1733" s="77"/>
      <c r="L1733" s="25"/>
      <c r="M1733" s="25"/>
      <c r="N1733" s="130"/>
      <c r="O1733" s="124"/>
      <c r="P1733" s="231"/>
      <c r="Q1733" s="329"/>
      <c r="R1733" s="329"/>
    </row>
    <row r="1734" spans="11:18" ht="23.25" x14ac:dyDescent="0.2">
      <c r="K1734" s="77"/>
      <c r="L1734" s="25"/>
      <c r="M1734" s="25"/>
      <c r="N1734" s="130"/>
      <c r="O1734" s="124"/>
      <c r="P1734" s="231"/>
      <c r="Q1734" s="329"/>
      <c r="R1734" s="329"/>
    </row>
    <row r="1735" spans="11:18" ht="23.25" x14ac:dyDescent="0.2">
      <c r="K1735" s="77"/>
      <c r="L1735" s="25"/>
      <c r="M1735" s="25"/>
      <c r="N1735" s="130"/>
      <c r="O1735" s="124"/>
      <c r="P1735" s="231"/>
      <c r="Q1735" s="329"/>
      <c r="R1735" s="329"/>
    </row>
    <row r="1736" spans="11:18" ht="23.25" x14ac:dyDescent="0.2">
      <c r="K1736" s="77"/>
      <c r="L1736" s="25"/>
      <c r="M1736" s="25"/>
      <c r="N1736" s="130"/>
      <c r="O1736" s="124"/>
      <c r="P1736" s="231"/>
      <c r="Q1736" s="329"/>
      <c r="R1736" s="329"/>
    </row>
    <row r="1737" spans="11:18" ht="23.25" x14ac:dyDescent="0.2">
      <c r="K1737" s="77"/>
      <c r="L1737" s="45"/>
      <c r="M1737" s="111"/>
      <c r="N1737" s="89"/>
      <c r="O1737" s="79"/>
      <c r="P1737" s="231"/>
      <c r="Q1737" s="329"/>
      <c r="R1737" s="329"/>
    </row>
    <row r="1738" spans="11:18" ht="23.25" x14ac:dyDescent="0.2">
      <c r="K1738" s="77"/>
      <c r="L1738" s="45"/>
      <c r="M1738" s="111"/>
      <c r="N1738" s="89"/>
      <c r="O1738" s="79"/>
      <c r="P1738" s="231"/>
      <c r="Q1738" s="329"/>
      <c r="R1738" s="329"/>
    </row>
    <row r="1739" spans="11:18" x14ac:dyDescent="0.2">
      <c r="K1739" s="233"/>
      <c r="L1739" s="232"/>
      <c r="M1739" s="233"/>
      <c r="N1739" s="234"/>
      <c r="O1739" s="232"/>
      <c r="P1739" s="231"/>
      <c r="Q1739" s="329"/>
      <c r="R1739" s="329"/>
    </row>
    <row r="1740" spans="11:18" ht="23.25" x14ac:dyDescent="0.2">
      <c r="K1740" s="131"/>
      <c r="L1740" s="25"/>
      <c r="M1740" s="25"/>
      <c r="N1740" s="130"/>
      <c r="O1740" s="124"/>
      <c r="P1740" s="231"/>
      <c r="Q1740" s="329"/>
      <c r="R1740" s="329"/>
    </row>
    <row r="1741" spans="11:18" ht="23.25" x14ac:dyDescent="0.2">
      <c r="K1741" s="140"/>
      <c r="L1741" s="128"/>
      <c r="M1741" s="128"/>
      <c r="N1741" s="130"/>
      <c r="O1741" s="124"/>
      <c r="P1741" s="232"/>
      <c r="Q1741" s="329"/>
      <c r="R1741" s="329"/>
    </row>
    <row r="1742" spans="11:18" x14ac:dyDescent="0.2">
      <c r="K1742" s="234"/>
      <c r="L1742" s="234"/>
      <c r="M1742" s="234"/>
      <c r="N1742" s="234"/>
      <c r="O1742" s="234"/>
      <c r="P1742" s="232"/>
      <c r="Q1742" s="329"/>
      <c r="R1742" s="329"/>
    </row>
    <row r="1743" spans="11:18" ht="23.25" x14ac:dyDescent="0.2">
      <c r="K1743" s="140"/>
      <c r="L1743" s="128"/>
      <c r="M1743" s="128"/>
      <c r="N1743" s="130"/>
      <c r="O1743" s="124"/>
      <c r="P1743" s="232"/>
      <c r="Q1743" s="329"/>
      <c r="R1743" s="329"/>
    </row>
    <row r="1744" spans="11:18" ht="23.25" x14ac:dyDescent="0.2">
      <c r="K1744" s="140"/>
      <c r="L1744" s="128"/>
      <c r="M1744" s="128"/>
      <c r="N1744" s="130"/>
      <c r="O1744" s="124"/>
      <c r="P1744" s="232"/>
      <c r="Q1744" s="329"/>
      <c r="R1744" s="329"/>
    </row>
    <row r="1745" spans="11:18" ht="21" x14ac:dyDescent="0.2">
      <c r="K1745" s="77"/>
      <c r="L1745" s="45"/>
      <c r="M1745" s="111"/>
      <c r="N1745" s="89"/>
      <c r="O1745" s="82"/>
      <c r="P1745" s="231"/>
      <c r="Q1745" s="329"/>
      <c r="R1745" s="329"/>
    </row>
    <row r="1746" spans="11:18" ht="21" x14ac:dyDescent="0.2">
      <c r="K1746" s="77"/>
      <c r="L1746" s="45"/>
      <c r="M1746" s="111"/>
      <c r="N1746" s="89"/>
      <c r="O1746" s="82"/>
      <c r="P1746" s="231"/>
      <c r="Q1746" s="329"/>
      <c r="R1746" s="329"/>
    </row>
    <row r="1747" spans="11:18" x14ac:dyDescent="0.2">
      <c r="K1747" s="233"/>
      <c r="L1747" s="232"/>
      <c r="M1747" s="233"/>
      <c r="N1747" s="234"/>
      <c r="O1747" s="232"/>
      <c r="P1747" s="231"/>
      <c r="Q1747" s="329"/>
      <c r="R1747" s="329"/>
    </row>
    <row r="1748" spans="11:18" ht="23.25" x14ac:dyDescent="0.2">
      <c r="K1748" s="77"/>
      <c r="L1748" s="73"/>
      <c r="M1748" s="69"/>
      <c r="N1748" s="130"/>
      <c r="O1748" s="124"/>
      <c r="P1748" s="231"/>
      <c r="Q1748" s="329"/>
      <c r="R1748" s="329"/>
    </row>
    <row r="1749" spans="11:18" ht="24" thickBot="1" x14ac:dyDescent="0.25">
      <c r="K1749" s="77"/>
      <c r="L1749" s="45"/>
      <c r="M1749" s="113"/>
      <c r="N1749" s="90"/>
      <c r="O1749" s="79"/>
      <c r="P1749" s="231"/>
      <c r="Q1749" s="329"/>
      <c r="R1749" s="329"/>
    </row>
    <row r="1750" spans="11:18" ht="22.5" thickBot="1" x14ac:dyDescent="0.25">
      <c r="K1750" s="205"/>
      <c r="L1750" s="206"/>
      <c r="M1750" s="205"/>
      <c r="N1750" s="207"/>
      <c r="O1750" s="206"/>
      <c r="P1750" s="208"/>
      <c r="Q1750" s="329"/>
      <c r="R1750" s="329"/>
    </row>
    <row r="1751" spans="11:18" ht="23.25" x14ac:dyDescent="0.2">
      <c r="K1751" s="77"/>
      <c r="L1751" s="25"/>
      <c r="M1751" s="25"/>
      <c r="N1751" s="130"/>
      <c r="O1751" s="124"/>
      <c r="P1751" s="231"/>
      <c r="Q1751" s="329"/>
      <c r="R1751" s="329"/>
    </row>
    <row r="1752" spans="11:18" ht="23.25" x14ac:dyDescent="0.2">
      <c r="K1752" s="77"/>
      <c r="L1752" s="25"/>
      <c r="M1752" s="25"/>
      <c r="N1752" s="130"/>
      <c r="O1752" s="124"/>
      <c r="P1752" s="231"/>
      <c r="Q1752" s="329"/>
      <c r="R1752" s="329"/>
    </row>
    <row r="1753" spans="11:18" ht="23.25" x14ac:dyDescent="0.2">
      <c r="K1753" s="77"/>
      <c r="L1753" s="25"/>
      <c r="M1753" s="25"/>
      <c r="N1753" s="130"/>
      <c r="O1753" s="124"/>
      <c r="P1753" s="231"/>
      <c r="Q1753" s="329"/>
      <c r="R1753" s="329"/>
    </row>
    <row r="1754" spans="11:18" ht="21" x14ac:dyDescent="0.2">
      <c r="K1754" s="77"/>
      <c r="L1754" s="45"/>
      <c r="M1754" s="117"/>
      <c r="N1754" s="90"/>
      <c r="O1754" s="66"/>
      <c r="P1754" s="231"/>
      <c r="Q1754" s="329"/>
      <c r="R1754" s="329"/>
    </row>
    <row r="1755" spans="11:18" x14ac:dyDescent="0.2">
      <c r="K1755" s="233"/>
      <c r="L1755" s="233"/>
      <c r="M1755" s="233"/>
      <c r="N1755" s="233"/>
      <c r="O1755" s="233"/>
      <c r="P1755" s="231"/>
      <c r="Q1755" s="329"/>
      <c r="R1755" s="329"/>
    </row>
    <row r="1756" spans="11:18" ht="23.25" x14ac:dyDescent="0.2">
      <c r="K1756" s="77"/>
      <c r="L1756" s="25"/>
      <c r="M1756" s="25"/>
      <c r="N1756" s="130"/>
      <c r="O1756" s="124"/>
      <c r="P1756" s="231"/>
      <c r="Q1756" s="329"/>
      <c r="R1756" s="329"/>
    </row>
    <row r="1757" spans="11:18" ht="23.25" x14ac:dyDescent="0.2">
      <c r="K1757" s="77"/>
      <c r="L1757" s="25"/>
      <c r="M1757" s="25"/>
      <c r="N1757" s="130"/>
      <c r="O1757" s="124"/>
      <c r="P1757" s="231"/>
      <c r="Q1757" s="329"/>
      <c r="R1757" s="329"/>
    </row>
    <row r="1758" spans="11:18" ht="23.25" x14ac:dyDescent="0.2">
      <c r="K1758" s="77"/>
      <c r="L1758" s="25"/>
      <c r="M1758" s="25"/>
      <c r="N1758" s="130"/>
      <c r="O1758" s="124"/>
      <c r="P1758" s="231"/>
      <c r="Q1758" s="329"/>
      <c r="R1758" s="329"/>
    </row>
    <row r="1759" spans="11:18" ht="23.25" x14ac:dyDescent="0.2">
      <c r="K1759" s="77"/>
      <c r="L1759" s="25"/>
      <c r="M1759" s="25"/>
      <c r="N1759" s="130"/>
      <c r="O1759" s="124"/>
      <c r="P1759" s="231"/>
      <c r="Q1759" s="329"/>
      <c r="R1759" s="329"/>
    </row>
    <row r="1760" spans="11:18" ht="23.25" x14ac:dyDescent="0.2">
      <c r="K1760" s="77"/>
      <c r="L1760" s="45"/>
      <c r="M1760" s="117"/>
      <c r="N1760" s="93"/>
      <c r="O1760" s="66"/>
      <c r="P1760" s="231"/>
      <c r="Q1760" s="329"/>
      <c r="R1760" s="329"/>
    </row>
    <row r="1761" spans="11:18" x14ac:dyDescent="0.2">
      <c r="K1761" s="233"/>
      <c r="L1761" s="232"/>
      <c r="M1761" s="233"/>
      <c r="N1761" s="234"/>
      <c r="O1761" s="232"/>
      <c r="P1761" s="231"/>
      <c r="Q1761" s="329"/>
      <c r="R1761" s="329"/>
    </row>
    <row r="1762" spans="11:18" ht="23.25" x14ac:dyDescent="0.2">
      <c r="K1762" s="77"/>
      <c r="L1762" s="25"/>
      <c r="M1762" s="25"/>
      <c r="N1762" s="130"/>
      <c r="O1762" s="124"/>
      <c r="P1762" s="231"/>
      <c r="Q1762" s="329"/>
      <c r="R1762" s="329"/>
    </row>
    <row r="1763" spans="11:18" ht="23.25" x14ac:dyDescent="0.2">
      <c r="K1763" s="77"/>
      <c r="L1763" s="25"/>
      <c r="M1763" s="74"/>
      <c r="N1763" s="130"/>
      <c r="O1763" s="124"/>
      <c r="P1763" s="231"/>
      <c r="Q1763" s="329"/>
      <c r="R1763" s="329"/>
    </row>
    <row r="1764" spans="11:18" ht="23.25" x14ac:dyDescent="0.2">
      <c r="K1764" s="77"/>
      <c r="L1764" s="25"/>
      <c r="M1764" s="25"/>
      <c r="N1764" s="150"/>
      <c r="O1764" s="124"/>
      <c r="P1764" s="231"/>
      <c r="Q1764" s="329"/>
      <c r="R1764" s="329"/>
    </row>
    <row r="1765" spans="11:18" ht="23.25" x14ac:dyDescent="0.2">
      <c r="K1765" s="77"/>
      <c r="L1765" s="25"/>
      <c r="M1765" s="25"/>
      <c r="N1765" s="130"/>
      <c r="O1765" s="211"/>
      <c r="P1765" s="231"/>
      <c r="Q1765" s="329"/>
      <c r="R1765" s="329"/>
    </row>
    <row r="1766" spans="11:18" ht="23.25" x14ac:dyDescent="0.2">
      <c r="K1766" s="77"/>
      <c r="L1766" s="25"/>
      <c r="M1766" s="25"/>
      <c r="N1766" s="130"/>
      <c r="O1766" s="124"/>
      <c r="P1766" s="231"/>
      <c r="Q1766" s="329"/>
      <c r="R1766" s="329"/>
    </row>
    <row r="1767" spans="11:18" ht="23.25" x14ac:dyDescent="0.2">
      <c r="K1767" s="77"/>
      <c r="L1767" s="25"/>
      <c r="M1767" s="25"/>
      <c r="N1767" s="130"/>
      <c r="O1767" s="124"/>
      <c r="P1767" s="231"/>
      <c r="Q1767" s="329"/>
      <c r="R1767" s="329"/>
    </row>
    <row r="1768" spans="11:18" ht="23.25" x14ac:dyDescent="0.2">
      <c r="K1768" s="77"/>
      <c r="L1768" s="25"/>
      <c r="M1768" s="25"/>
      <c r="N1768" s="130"/>
      <c r="O1768" s="124"/>
      <c r="P1768" s="231"/>
      <c r="Q1768" s="329"/>
      <c r="R1768" s="329"/>
    </row>
    <row r="1769" spans="11:18" ht="23.25" x14ac:dyDescent="0.2">
      <c r="K1769" s="77"/>
      <c r="L1769" s="25"/>
      <c r="M1769" s="74"/>
      <c r="N1769" s="130"/>
      <c r="O1769" s="124"/>
      <c r="P1769" s="231"/>
      <c r="Q1769" s="329"/>
      <c r="R1769" s="329"/>
    </row>
    <row r="1770" spans="11:18" ht="23.25" x14ac:dyDescent="0.2">
      <c r="K1770" s="77"/>
      <c r="L1770" s="25"/>
      <c r="M1770" s="25"/>
      <c r="N1770" s="130"/>
      <c r="O1770" s="124"/>
      <c r="P1770" s="231"/>
      <c r="Q1770" s="329"/>
      <c r="R1770" s="329"/>
    </row>
    <row r="1771" spans="11:18" ht="23.25" x14ac:dyDescent="0.2">
      <c r="K1771" s="77"/>
      <c r="L1771" s="25"/>
      <c r="M1771" s="25"/>
      <c r="N1771" s="130"/>
      <c r="O1771" s="124"/>
      <c r="P1771" s="231"/>
      <c r="Q1771" s="329"/>
      <c r="R1771" s="329"/>
    </row>
    <row r="1772" spans="11:18" ht="23.25" x14ac:dyDescent="0.2">
      <c r="K1772" s="132"/>
      <c r="L1772" s="73"/>
      <c r="M1772" s="184"/>
      <c r="N1772" s="144"/>
      <c r="O1772" s="134"/>
      <c r="P1772" s="241"/>
      <c r="Q1772" s="329"/>
      <c r="R1772" s="329"/>
    </row>
    <row r="1773" spans="11:18" ht="23.25" x14ac:dyDescent="0.2">
      <c r="K1773" s="78"/>
      <c r="L1773" s="25"/>
      <c r="M1773" s="74"/>
      <c r="N1773" s="150"/>
      <c r="O1773" s="124"/>
      <c r="P1773" s="231"/>
      <c r="Q1773" s="329"/>
      <c r="R1773" s="329"/>
    </row>
    <row r="1774" spans="11:18" ht="23.25" x14ac:dyDescent="0.2">
      <c r="K1774" s="78"/>
      <c r="L1774" s="25"/>
      <c r="M1774" s="74"/>
      <c r="N1774" s="130"/>
      <c r="O1774" s="211"/>
      <c r="P1774" s="231"/>
      <c r="Q1774" s="329"/>
      <c r="R1774" s="329"/>
    </row>
    <row r="1775" spans="11:18" ht="23.25" x14ac:dyDescent="0.2">
      <c r="K1775" s="78"/>
      <c r="L1775" s="25"/>
      <c r="M1775" s="25"/>
      <c r="N1775" s="130"/>
      <c r="O1775" s="124"/>
      <c r="P1775" s="231"/>
      <c r="Q1775" s="329"/>
      <c r="R1775" s="329"/>
    </row>
    <row r="1776" spans="11:18" ht="23.25" x14ac:dyDescent="0.2">
      <c r="K1776" s="137"/>
      <c r="L1776" s="25"/>
      <c r="M1776" s="25"/>
      <c r="N1776" s="130"/>
      <c r="O1776" s="124"/>
      <c r="P1776" s="257"/>
      <c r="Q1776" s="329"/>
      <c r="R1776" s="329"/>
    </row>
    <row r="1777" spans="11:18" ht="23.25" x14ac:dyDescent="0.2">
      <c r="K1777" s="157"/>
      <c r="L1777" s="25"/>
      <c r="M1777" s="25"/>
      <c r="N1777" s="130"/>
      <c r="O1777" s="124"/>
      <c r="P1777" s="258"/>
      <c r="Q1777" s="329"/>
      <c r="R1777" s="329"/>
    </row>
    <row r="1778" spans="11:18" ht="23.25" x14ac:dyDescent="0.2">
      <c r="K1778" s="137"/>
      <c r="L1778" s="25"/>
      <c r="M1778" s="25"/>
      <c r="N1778" s="130"/>
      <c r="O1778" s="124"/>
      <c r="P1778" s="231"/>
      <c r="Q1778" s="329"/>
      <c r="R1778" s="329"/>
    </row>
    <row r="1779" spans="11:18" ht="23.25" x14ac:dyDescent="0.2">
      <c r="K1779" s="137"/>
      <c r="L1779" s="25"/>
      <c r="M1779" s="25"/>
      <c r="N1779" s="130"/>
      <c r="O1779" s="124"/>
      <c r="P1779" s="231"/>
      <c r="Q1779" s="329"/>
      <c r="R1779" s="329"/>
    </row>
    <row r="1780" spans="11:18" ht="21" x14ac:dyDescent="0.2">
      <c r="K1780" s="77"/>
      <c r="L1780" s="45"/>
      <c r="M1780" s="111"/>
      <c r="N1780" s="90"/>
      <c r="O1780" s="99"/>
      <c r="P1780" s="231"/>
      <c r="Q1780" s="329"/>
      <c r="R1780" s="329"/>
    </row>
    <row r="1781" spans="11:18" x14ac:dyDescent="0.2">
      <c r="K1781" s="233"/>
      <c r="L1781" s="232"/>
      <c r="M1781" s="233"/>
      <c r="N1781" s="234"/>
      <c r="O1781" s="232"/>
      <c r="P1781" s="231"/>
      <c r="Q1781" s="329"/>
      <c r="R1781" s="329"/>
    </row>
    <row r="1782" spans="11:18" ht="23.25" x14ac:dyDescent="0.2">
      <c r="K1782" s="77"/>
      <c r="L1782" s="25"/>
      <c r="M1782" s="25"/>
      <c r="N1782" s="130"/>
      <c r="O1782" s="124"/>
      <c r="P1782" s="231"/>
      <c r="Q1782" s="329"/>
      <c r="R1782" s="329"/>
    </row>
    <row r="1783" spans="11:18" ht="23.25" x14ac:dyDescent="0.2">
      <c r="K1783" s="77"/>
      <c r="L1783" s="25"/>
      <c r="M1783" s="25"/>
      <c r="N1783" s="130"/>
      <c r="O1783" s="124"/>
      <c r="P1783" s="231"/>
      <c r="Q1783" s="329"/>
      <c r="R1783" s="329"/>
    </row>
    <row r="1784" spans="11:18" ht="23.25" x14ac:dyDescent="0.2">
      <c r="K1784" s="78"/>
      <c r="L1784" s="25"/>
      <c r="M1784" s="25"/>
      <c r="N1784" s="130"/>
      <c r="O1784" s="124"/>
      <c r="P1784" s="231"/>
      <c r="Q1784" s="329"/>
      <c r="R1784" s="329"/>
    </row>
    <row r="1785" spans="11:18" ht="23.25" x14ac:dyDescent="0.2">
      <c r="K1785" s="78"/>
      <c r="L1785" s="25"/>
      <c r="M1785" s="25"/>
      <c r="N1785" s="130"/>
      <c r="O1785" s="124"/>
      <c r="P1785" s="231"/>
      <c r="Q1785" s="329"/>
      <c r="R1785" s="329"/>
    </row>
    <row r="1786" spans="11:18" ht="23.25" x14ac:dyDescent="0.2">
      <c r="K1786" s="140"/>
      <c r="L1786" s="25"/>
      <c r="M1786" s="25"/>
      <c r="N1786" s="130"/>
      <c r="O1786" s="124"/>
      <c r="P1786" s="231"/>
      <c r="Q1786" s="329"/>
      <c r="R1786" s="329"/>
    </row>
    <row r="1787" spans="11:18" ht="23.25" x14ac:dyDescent="0.2">
      <c r="K1787" s="140"/>
      <c r="L1787" s="25"/>
      <c r="M1787" s="25"/>
      <c r="N1787" s="130"/>
      <c r="O1787" s="142"/>
      <c r="P1787" s="231"/>
      <c r="Q1787" s="329"/>
      <c r="R1787" s="329"/>
    </row>
    <row r="1788" spans="11:18" ht="23.25" x14ac:dyDescent="0.2">
      <c r="K1788" s="140"/>
      <c r="L1788" s="25"/>
      <c r="M1788" s="25"/>
      <c r="N1788" s="130"/>
      <c r="O1788" s="124"/>
      <c r="P1788" s="231"/>
      <c r="Q1788" s="329"/>
      <c r="R1788" s="329"/>
    </row>
    <row r="1789" spans="11:18" ht="23.25" x14ac:dyDescent="0.2">
      <c r="K1789" s="140"/>
      <c r="L1789" s="25"/>
      <c r="M1789" s="25"/>
      <c r="N1789" s="130"/>
      <c r="O1789" s="124"/>
      <c r="P1789" s="231"/>
      <c r="Q1789" s="329"/>
      <c r="R1789" s="329"/>
    </row>
    <row r="1790" spans="11:18" ht="21" x14ac:dyDescent="0.2">
      <c r="K1790" s="140"/>
      <c r="L1790" s="128"/>
      <c r="M1790" s="128"/>
      <c r="N1790" s="185"/>
      <c r="O1790" s="125"/>
      <c r="P1790" s="231"/>
      <c r="Q1790" s="329"/>
      <c r="R1790" s="329"/>
    </row>
    <row r="1791" spans="11:18" ht="21" x14ac:dyDescent="0.2">
      <c r="K1791" s="78"/>
      <c r="L1791" s="45"/>
      <c r="M1791" s="111"/>
      <c r="N1791" s="90"/>
      <c r="O1791" s="66"/>
      <c r="P1791" s="231"/>
      <c r="Q1791" s="329"/>
      <c r="R1791" s="329"/>
    </row>
    <row r="1792" spans="11:18" x14ac:dyDescent="0.2">
      <c r="K1792" s="233"/>
      <c r="L1792" s="232"/>
      <c r="M1792" s="233"/>
      <c r="N1792" s="234"/>
      <c r="O1792" s="232"/>
      <c r="P1792" s="231"/>
      <c r="Q1792" s="329"/>
      <c r="R1792" s="329"/>
    </row>
    <row r="1793" spans="11:18" ht="23.25" x14ac:dyDescent="0.2">
      <c r="K1793" s="186"/>
      <c r="L1793" s="25"/>
      <c r="M1793" s="73"/>
      <c r="N1793" s="144"/>
      <c r="O1793" s="134"/>
      <c r="P1793" s="241"/>
      <c r="Q1793" s="329"/>
      <c r="R1793" s="329"/>
    </row>
    <row r="1794" spans="11:18" ht="23.25" x14ac:dyDescent="0.2">
      <c r="K1794" s="140"/>
      <c r="L1794" s="25"/>
      <c r="M1794" s="25"/>
      <c r="N1794" s="144"/>
      <c r="O1794" s="124"/>
      <c r="P1794" s="241"/>
      <c r="Q1794" s="329"/>
      <c r="R1794" s="329"/>
    </row>
    <row r="1795" spans="11:18" ht="23.25" x14ac:dyDescent="0.2">
      <c r="K1795" s="140"/>
      <c r="L1795" s="25"/>
      <c r="M1795" s="25"/>
      <c r="N1795" s="144"/>
      <c r="O1795" s="124"/>
      <c r="P1795" s="241"/>
      <c r="Q1795" s="329"/>
      <c r="R1795" s="329"/>
    </row>
    <row r="1796" spans="11:18" ht="23.25" x14ac:dyDescent="0.2">
      <c r="K1796" s="140"/>
      <c r="L1796" s="25"/>
      <c r="M1796" s="25"/>
      <c r="N1796" s="144"/>
      <c r="O1796" s="124"/>
      <c r="P1796" s="241"/>
      <c r="Q1796" s="329"/>
      <c r="R1796" s="329"/>
    </row>
    <row r="1797" spans="11:18" ht="23.25" x14ac:dyDescent="0.2">
      <c r="K1797" s="140"/>
      <c r="L1797" s="25"/>
      <c r="M1797" s="25"/>
      <c r="N1797" s="144"/>
      <c r="O1797" s="124"/>
      <c r="P1797" s="241"/>
      <c r="Q1797" s="329"/>
      <c r="R1797" s="329"/>
    </row>
    <row r="1798" spans="11:18" ht="23.25" x14ac:dyDescent="0.2">
      <c r="K1798" s="76"/>
      <c r="L1798" s="74"/>
      <c r="M1798" s="74"/>
      <c r="N1798" s="159"/>
      <c r="O1798" s="160"/>
      <c r="P1798" s="241"/>
      <c r="Q1798" s="329"/>
      <c r="R1798" s="329"/>
    </row>
    <row r="1799" spans="11:18" x14ac:dyDescent="0.2">
      <c r="K1799" s="233"/>
      <c r="L1799" s="232"/>
      <c r="M1799" s="233"/>
      <c r="N1799" s="234"/>
      <c r="O1799" s="232"/>
      <c r="P1799" s="231"/>
      <c r="Q1799" s="329"/>
      <c r="R1799" s="329"/>
    </row>
    <row r="1800" spans="11:18" ht="23.25" x14ac:dyDescent="0.2">
      <c r="K1800" s="78"/>
      <c r="L1800" s="25"/>
      <c r="M1800" s="25"/>
      <c r="N1800" s="130"/>
      <c r="O1800" s="124"/>
      <c r="P1800" s="231"/>
      <c r="Q1800" s="329"/>
      <c r="R1800" s="329"/>
    </row>
    <row r="1801" spans="11:18" ht="21" x14ac:dyDescent="0.2">
      <c r="K1801" s="78"/>
      <c r="L1801" s="45"/>
      <c r="M1801" s="111"/>
      <c r="N1801" s="90"/>
      <c r="O1801" s="66"/>
      <c r="P1801" s="231"/>
      <c r="Q1801" s="329"/>
      <c r="R1801" s="329"/>
    </row>
    <row r="1802" spans="11:18" ht="21" x14ac:dyDescent="0.2">
      <c r="K1802" s="78"/>
      <c r="L1802" s="45"/>
      <c r="M1802" s="111"/>
      <c r="N1802" s="90"/>
      <c r="O1802" s="66"/>
      <c r="P1802" s="231"/>
      <c r="Q1802" s="329"/>
      <c r="R1802" s="329"/>
    </row>
  </sheetData>
  <autoFilter ref="K9:R276"/>
  <mergeCells count="18">
    <mergeCell ref="Q9:Q10"/>
    <mergeCell ref="A212:B212"/>
    <mergeCell ref="B9:B10"/>
    <mergeCell ref="F9:F10"/>
    <mergeCell ref="G9:G10"/>
    <mergeCell ref="H9:H10"/>
    <mergeCell ref="K9:K10"/>
    <mergeCell ref="L9:L10"/>
    <mergeCell ref="R9:R10"/>
    <mergeCell ref="C8:C10"/>
    <mergeCell ref="D8:D10"/>
    <mergeCell ref="E8:E10"/>
    <mergeCell ref="F8:H8"/>
    <mergeCell ref="I8:I10"/>
    <mergeCell ref="M9:M10"/>
    <mergeCell ref="N9:N10"/>
    <mergeCell ref="O9:O10"/>
    <mergeCell ref="P9:P10"/>
  </mergeCells>
  <conditionalFormatting sqref="H11:H16 H18:H30 H32:H41 H52:H72 H78:H86 H74:H76 H88:H105 H107:H115 H117:H126 H128:H140 H142:H165 H167:H177 H179:H200 H202:H209 H43:H50">
    <cfRule type="cellIs" dxfId="71" priority="35" stopIfTrue="1" operator="greaterThan">
      <formula>33</formula>
    </cfRule>
  </conditionalFormatting>
  <conditionalFormatting sqref="H11:H16 H18:H30 H32:H41 H52:H72 H78:H86 H74:H76 H88:H105 H107:H115 H117:H126 H128:H140 H142:H165 H167:H177 H179:H200 H202:H209 H43:H50">
    <cfRule type="cellIs" dxfId="70" priority="33" stopIfTrue="1" operator="lessThanOrEqual">
      <formula>19</formula>
    </cfRule>
    <cfRule type="cellIs" dxfId="69" priority="34" stopIfTrue="1" operator="between">
      <formula>20</formula>
      <formula>33</formula>
    </cfRule>
  </conditionalFormatting>
  <conditionalFormatting sqref="C11:C16">
    <cfRule type="expression" dxfId="68" priority="32">
      <formula>AND($B11&lt;&gt;"",#REF!=ROW())</formula>
    </cfRule>
  </conditionalFormatting>
  <conditionalFormatting sqref="G11:G16">
    <cfRule type="expression" dxfId="67" priority="31">
      <formula>AND($B11&lt;&gt;"",#REF!=ROW())</formula>
    </cfRule>
  </conditionalFormatting>
  <conditionalFormatting sqref="C18:C30">
    <cfRule type="expression" dxfId="66" priority="30">
      <formula>AND($B18&lt;&gt;"",#REF!=ROW())</formula>
    </cfRule>
  </conditionalFormatting>
  <conditionalFormatting sqref="G18:G30">
    <cfRule type="expression" dxfId="65" priority="29">
      <formula>AND($B18&lt;&gt;"",#REF!=ROW())</formula>
    </cfRule>
  </conditionalFormatting>
  <conditionalFormatting sqref="C32:C41">
    <cfRule type="expression" dxfId="64" priority="28">
      <formula>AND($B32&lt;&gt;"",#REF!=ROW())</formula>
    </cfRule>
  </conditionalFormatting>
  <conditionalFormatting sqref="G32:G41">
    <cfRule type="expression" dxfId="63" priority="27">
      <formula>AND($B32&lt;&gt;"",#REF!=ROW())</formula>
    </cfRule>
  </conditionalFormatting>
  <conditionalFormatting sqref="C43:C49">
    <cfRule type="expression" dxfId="62" priority="26">
      <formula>AND($B43&lt;&gt;"",#REF!=ROW())</formula>
    </cfRule>
  </conditionalFormatting>
  <conditionalFormatting sqref="G43:G49">
    <cfRule type="expression" dxfId="61" priority="25">
      <formula>AND($B43&lt;&gt;"",#REF!=ROW())</formula>
    </cfRule>
  </conditionalFormatting>
  <conditionalFormatting sqref="C52:C63">
    <cfRule type="expression" dxfId="60" priority="24">
      <formula>AND($B52&lt;&gt;"",#REF!=ROW())</formula>
    </cfRule>
  </conditionalFormatting>
  <conditionalFormatting sqref="G52:G63">
    <cfRule type="expression" dxfId="59" priority="23">
      <formula>AND($B52&lt;&gt;"",#REF!=ROW())</formula>
    </cfRule>
  </conditionalFormatting>
  <conditionalFormatting sqref="C65:C72">
    <cfRule type="expression" dxfId="58" priority="22">
      <formula>AND($B65&lt;&gt;"",#REF!=ROW())</formula>
    </cfRule>
  </conditionalFormatting>
  <conditionalFormatting sqref="G65:G72">
    <cfRule type="expression" dxfId="57" priority="21">
      <formula>AND($B65&lt;&gt;"",#REF!=ROW())</formula>
    </cfRule>
  </conditionalFormatting>
  <conditionalFormatting sqref="C74:C76">
    <cfRule type="expression" dxfId="56" priority="20">
      <formula>AND($B74&lt;&gt;"",#REF!=ROW())</formula>
    </cfRule>
  </conditionalFormatting>
  <conditionalFormatting sqref="C78:C86">
    <cfRule type="expression" dxfId="55" priority="19">
      <formula>AND($B78&lt;&gt;"",#REF!=ROW())</formula>
    </cfRule>
  </conditionalFormatting>
  <conditionalFormatting sqref="G78:G86">
    <cfRule type="expression" dxfId="54" priority="18">
      <formula>AND($B78&lt;&gt;"",#REF!=ROW())</formula>
    </cfRule>
  </conditionalFormatting>
  <conditionalFormatting sqref="C88:C105">
    <cfRule type="expression" dxfId="53" priority="17">
      <formula>AND($B88&lt;&gt;"",#REF!=ROW())</formula>
    </cfRule>
  </conditionalFormatting>
  <conditionalFormatting sqref="G88:G105">
    <cfRule type="expression" dxfId="52" priority="16">
      <formula>AND($B88&lt;&gt;"",#REF!=ROW())</formula>
    </cfRule>
  </conditionalFormatting>
  <conditionalFormatting sqref="C107:C115">
    <cfRule type="expression" dxfId="51" priority="15">
      <formula>AND($B107&lt;&gt;"",#REF!=ROW())</formula>
    </cfRule>
  </conditionalFormatting>
  <conditionalFormatting sqref="G107:G115">
    <cfRule type="expression" dxfId="50" priority="14">
      <formula>AND($B107&lt;&gt;"",#REF!=ROW())</formula>
    </cfRule>
  </conditionalFormatting>
  <conditionalFormatting sqref="C117:C126">
    <cfRule type="expression" dxfId="49" priority="13">
      <formula>AND($B117&lt;&gt;"",#REF!=ROW())</formula>
    </cfRule>
  </conditionalFormatting>
  <conditionalFormatting sqref="G117:G126">
    <cfRule type="expression" dxfId="48" priority="12">
      <formula>AND($B117&lt;&gt;"",#REF!=ROW())</formula>
    </cfRule>
  </conditionalFormatting>
  <conditionalFormatting sqref="C128:C140">
    <cfRule type="expression" dxfId="47" priority="11">
      <formula>AND($B128&lt;&gt;"",#REF!=ROW())</formula>
    </cfRule>
  </conditionalFormatting>
  <conditionalFormatting sqref="G128:G140">
    <cfRule type="expression" dxfId="46" priority="10">
      <formula>AND($B128&lt;&gt;"",#REF!=ROW())</formula>
    </cfRule>
  </conditionalFormatting>
  <conditionalFormatting sqref="C142:C162">
    <cfRule type="expression" dxfId="45" priority="9">
      <formula>AND($B142&lt;&gt;"",#REF!=ROW())</formula>
    </cfRule>
  </conditionalFormatting>
  <conditionalFormatting sqref="G142:G162">
    <cfRule type="expression" dxfId="44" priority="8">
      <formula>AND($B142&lt;&gt;"",#REF!=ROW())</formula>
    </cfRule>
  </conditionalFormatting>
  <conditionalFormatting sqref="C164:C165">
    <cfRule type="expression" dxfId="43" priority="7">
      <formula>AND($B164&lt;&gt;"",#REF!=ROW())</formula>
    </cfRule>
  </conditionalFormatting>
  <conditionalFormatting sqref="C167:C177">
    <cfRule type="expression" dxfId="42" priority="6">
      <formula>AND($B167&lt;&gt;"",#REF!=ROW())</formula>
    </cfRule>
  </conditionalFormatting>
  <conditionalFormatting sqref="G167:G177">
    <cfRule type="expression" dxfId="41" priority="5">
      <formula>AND($B167&lt;&gt;"",#REF!=ROW())</formula>
    </cfRule>
  </conditionalFormatting>
  <conditionalFormatting sqref="C179:C200">
    <cfRule type="expression" dxfId="40" priority="4">
      <formula>AND($B179&lt;&gt;"",#REF!=ROW())</formula>
    </cfRule>
  </conditionalFormatting>
  <conditionalFormatting sqref="G179:G200">
    <cfRule type="expression" dxfId="39" priority="3">
      <formula>AND($B179&lt;&gt;"",#REF!=ROW())</formula>
    </cfRule>
  </conditionalFormatting>
  <conditionalFormatting sqref="C202:C209">
    <cfRule type="expression" dxfId="38" priority="2">
      <formula>AND($B202&lt;&gt;"",#REF!=ROW())</formula>
    </cfRule>
  </conditionalFormatting>
  <conditionalFormatting sqref="G202:G209">
    <cfRule type="expression" dxfId="37" priority="1">
      <formula>AND($B202&lt;&gt;"",#REF!=ROW())</formula>
    </cfRule>
  </conditionalFormatting>
  <dataValidations count="1">
    <dataValidation type="decimal" allowBlank="1" showInputMessage="1" showErrorMessage="1" sqref="G32:G41 G11:G16 G18:G30 G179:G200 G74:G76 G43:G50 G52:G72 G78:G86 G88:G105 G107:G115 G117:G126 G128:G140 G142:G165 G167:G177 G202:G209">
      <formula1>0</formula1>
      <formula2>500</formula2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1802"/>
  <sheetViews>
    <sheetView rightToLeft="1" workbookViewId="0">
      <pane xSplit="11" ySplit="9" topLeftCell="L145" activePane="bottomRight" state="frozen"/>
      <selection pane="topRight" activeCell="L1" sqref="L1"/>
      <selection pane="bottomLeft" activeCell="A11" sqref="A11"/>
      <selection pane="bottomRight" activeCell="L150" sqref="L150:Q159"/>
    </sheetView>
  </sheetViews>
  <sheetFormatPr defaultRowHeight="15" x14ac:dyDescent="0.2"/>
  <cols>
    <col min="1" max="1" width="5.42578125" style="5" customWidth="1"/>
    <col min="2" max="2" width="29.5703125" style="5" customWidth="1"/>
    <col min="3" max="3" width="7.5703125" style="4" customWidth="1"/>
    <col min="4" max="4" width="6.28515625" style="4" customWidth="1"/>
    <col min="5" max="5" width="7.140625" style="4" customWidth="1"/>
    <col min="6" max="6" width="7" style="3" customWidth="1"/>
    <col min="7" max="7" width="5.5703125" style="2" customWidth="1"/>
    <col min="8" max="8" width="6.140625" style="1" customWidth="1"/>
    <col min="9" max="9" width="7" style="15" customWidth="1"/>
    <col min="10" max="10" width="5.7109375" style="1" customWidth="1"/>
    <col min="11" max="11" width="6.42578125" style="1" customWidth="1"/>
    <col min="12" max="12" width="16.28515625" style="1" customWidth="1"/>
    <col min="13" max="13" width="18.85546875" style="1" customWidth="1"/>
    <col min="14" max="14" width="19.7109375" style="1" customWidth="1"/>
    <col min="15" max="16" width="21" style="1" customWidth="1"/>
    <col min="17" max="17" width="21.85546875" style="1" customWidth="1"/>
    <col min="18" max="18" width="19.42578125" style="1" customWidth="1"/>
    <col min="19" max="256" width="11.42578125" customWidth="1"/>
  </cols>
  <sheetData>
    <row r="1" spans="1:18" ht="14.25" customHeight="1" x14ac:dyDescent="0.2"/>
    <row r="3" spans="1:18" ht="15.75" thickBot="1" x14ac:dyDescent="0.25"/>
    <row r="4" spans="1:18" x14ac:dyDescent="0.2">
      <c r="A4" s="52"/>
      <c r="B4" s="53" t="s">
        <v>182</v>
      </c>
      <c r="C4" s="54"/>
      <c r="D4" s="54"/>
      <c r="E4" s="54"/>
      <c r="F4" s="55"/>
      <c r="G4" s="55"/>
      <c r="H4" s="56"/>
      <c r="I4" s="57"/>
    </row>
    <row r="5" spans="1:18" x14ac:dyDescent="0.2">
      <c r="A5" s="58"/>
      <c r="B5" s="58" t="s">
        <v>1</v>
      </c>
      <c r="C5" s="59"/>
      <c r="D5" s="59"/>
      <c r="E5" s="59"/>
      <c r="F5" s="60"/>
      <c r="G5" s="60"/>
      <c r="H5" s="29"/>
      <c r="I5" s="51"/>
    </row>
    <row r="6" spans="1:18" x14ac:dyDescent="0.2">
      <c r="A6" s="58"/>
      <c r="B6" s="190" t="s">
        <v>181</v>
      </c>
      <c r="C6" s="59"/>
      <c r="D6" s="59"/>
      <c r="E6" s="59"/>
      <c r="F6" s="60"/>
      <c r="G6" s="60"/>
      <c r="H6" s="29"/>
      <c r="I6" s="51"/>
    </row>
    <row r="7" spans="1:18" ht="15.75" thickBot="1" x14ac:dyDescent="0.25">
      <c r="A7" s="58"/>
      <c r="B7" s="190" t="s">
        <v>197</v>
      </c>
      <c r="C7" s="59"/>
      <c r="D7" s="59"/>
      <c r="E7" s="59"/>
      <c r="F7" s="60"/>
      <c r="G7" s="60"/>
      <c r="H7" s="29"/>
      <c r="I7" s="51"/>
    </row>
    <row r="8" spans="1:18" ht="21.75" customHeight="1" thickTop="1" thickBot="1" x14ac:dyDescent="0.25">
      <c r="A8" s="12"/>
      <c r="B8" s="170"/>
      <c r="C8" s="525" t="s">
        <v>203</v>
      </c>
      <c r="D8" s="528" t="s">
        <v>198</v>
      </c>
      <c r="E8" s="531" t="s">
        <v>196</v>
      </c>
      <c r="F8" s="540" t="s">
        <v>180</v>
      </c>
      <c r="G8" s="540"/>
      <c r="H8" s="540"/>
      <c r="I8" s="531" t="s">
        <v>186</v>
      </c>
      <c r="J8" s="11"/>
      <c r="K8" s="11"/>
      <c r="L8" s="11"/>
      <c r="M8" s="11"/>
      <c r="N8" s="11"/>
      <c r="O8" s="11"/>
      <c r="P8" s="11"/>
      <c r="Q8" s="11"/>
      <c r="R8" s="11"/>
    </row>
    <row r="9" spans="1:18" ht="57.75" customHeight="1" thickTop="1" thickBot="1" x14ac:dyDescent="0.25">
      <c r="A9" s="10" t="s">
        <v>0</v>
      </c>
      <c r="B9" s="523" t="s">
        <v>179</v>
      </c>
      <c r="C9" s="526"/>
      <c r="D9" s="529"/>
      <c r="E9" s="531"/>
      <c r="F9" s="532" t="s">
        <v>185</v>
      </c>
      <c r="G9" s="531" t="s">
        <v>183</v>
      </c>
      <c r="H9" s="531" t="s">
        <v>184</v>
      </c>
      <c r="I9" s="531"/>
      <c r="K9" s="534" t="s">
        <v>0</v>
      </c>
      <c r="L9" s="534" t="s">
        <v>192</v>
      </c>
      <c r="M9" s="534" t="s">
        <v>191</v>
      </c>
      <c r="N9" s="534" t="s">
        <v>190</v>
      </c>
      <c r="O9" s="534" t="s">
        <v>194</v>
      </c>
      <c r="P9" s="534" t="s">
        <v>189</v>
      </c>
      <c r="Q9" s="518" t="s">
        <v>362</v>
      </c>
      <c r="R9" s="518" t="s">
        <v>188</v>
      </c>
    </row>
    <row r="10" spans="1:18" ht="24.75" customHeight="1" thickBot="1" x14ac:dyDescent="0.25">
      <c r="A10" s="9">
        <v>1</v>
      </c>
      <c r="B10" s="524"/>
      <c r="C10" s="527"/>
      <c r="D10" s="530"/>
      <c r="E10" s="531"/>
      <c r="F10" s="532"/>
      <c r="G10" s="531"/>
      <c r="H10" s="531"/>
      <c r="I10" s="531"/>
      <c r="K10" s="534"/>
      <c r="L10" s="534"/>
      <c r="M10" s="534"/>
      <c r="N10" s="534"/>
      <c r="O10" s="534"/>
      <c r="P10" s="534"/>
      <c r="Q10" s="518"/>
      <c r="R10" s="518"/>
    </row>
    <row r="11" spans="1:18" ht="15" customHeight="1" thickTop="1" thickBot="1" x14ac:dyDescent="0.25">
      <c r="A11" s="9"/>
      <c r="B11" s="151" t="s">
        <v>199</v>
      </c>
      <c r="C11" s="331">
        <v>71</v>
      </c>
      <c r="D11" s="37">
        <f t="shared" ref="D11:D16" si="0">COUNTIF(P$11:P$10000,B11)</f>
        <v>0</v>
      </c>
      <c r="E11" s="36">
        <f t="shared" ref="E11:E16" si="1">COUNTIF(O$11:O$10000,B11)</f>
        <v>3</v>
      </c>
      <c r="F11" s="18">
        <f>SUM(C11+D11-E11)</f>
        <v>68</v>
      </c>
      <c r="G11" s="331">
        <v>3</v>
      </c>
      <c r="H11" s="18">
        <f>F11/G11</f>
        <v>22.666666666666668</v>
      </c>
      <c r="I11" s="18">
        <f>(33-H11)*G11</f>
        <v>30.999999999999996</v>
      </c>
      <c r="K11" s="259">
        <v>1</v>
      </c>
      <c r="L11" s="399" t="s">
        <v>255</v>
      </c>
      <c r="M11" s="399" t="s">
        <v>481</v>
      </c>
      <c r="N11" s="402" t="s">
        <v>482</v>
      </c>
      <c r="O11" s="410" t="s">
        <v>136</v>
      </c>
      <c r="P11" s="401" t="s">
        <v>137</v>
      </c>
      <c r="Q11" s="140"/>
      <c r="R11" s="339" t="s">
        <v>386</v>
      </c>
    </row>
    <row r="12" spans="1:18" ht="15" customHeight="1" thickTop="1" thickBot="1" x14ac:dyDescent="0.25">
      <c r="A12" s="8">
        <v>2</v>
      </c>
      <c r="B12" s="19" t="s">
        <v>200</v>
      </c>
      <c r="C12" s="331">
        <v>44</v>
      </c>
      <c r="D12" s="37">
        <f t="shared" si="0"/>
        <v>1</v>
      </c>
      <c r="E12" s="36">
        <f t="shared" si="1"/>
        <v>2</v>
      </c>
      <c r="F12" s="18">
        <f t="shared" ref="F12:F76" si="2">SUM(C12+D12-E12)</f>
        <v>43</v>
      </c>
      <c r="G12" s="331">
        <v>2</v>
      </c>
      <c r="H12" s="18">
        <f t="shared" ref="H12:H76" si="3">F12/G12</f>
        <v>21.5</v>
      </c>
      <c r="I12" s="18">
        <f t="shared" ref="I12:I76" si="4">(33-H12)*G12</f>
        <v>23</v>
      </c>
      <c r="K12" s="259">
        <v>2</v>
      </c>
      <c r="L12" s="399" t="s">
        <v>255</v>
      </c>
      <c r="M12" s="399" t="s">
        <v>483</v>
      </c>
      <c r="N12" s="402" t="s">
        <v>484</v>
      </c>
      <c r="O12" s="410" t="s">
        <v>136</v>
      </c>
      <c r="P12" s="401" t="s">
        <v>137</v>
      </c>
      <c r="Q12" s="140"/>
      <c r="R12" s="339" t="s">
        <v>386</v>
      </c>
    </row>
    <row r="13" spans="1:18" ht="15" customHeight="1" thickTop="1" thickBot="1" x14ac:dyDescent="0.25">
      <c r="A13" s="8">
        <v>3</v>
      </c>
      <c r="B13" s="19" t="s">
        <v>201</v>
      </c>
      <c r="C13" s="331">
        <v>101</v>
      </c>
      <c r="D13" s="37">
        <f t="shared" si="0"/>
        <v>1</v>
      </c>
      <c r="E13" s="36">
        <f t="shared" si="1"/>
        <v>3</v>
      </c>
      <c r="F13" s="18">
        <f t="shared" si="2"/>
        <v>99</v>
      </c>
      <c r="G13" s="331">
        <v>4</v>
      </c>
      <c r="H13" s="18">
        <f t="shared" si="3"/>
        <v>24.75</v>
      </c>
      <c r="I13" s="18">
        <f t="shared" si="4"/>
        <v>33</v>
      </c>
      <c r="K13" s="259">
        <v>3</v>
      </c>
      <c r="L13" s="399" t="s">
        <v>383</v>
      </c>
      <c r="M13" s="399" t="s">
        <v>485</v>
      </c>
      <c r="N13" s="402" t="s">
        <v>486</v>
      </c>
      <c r="O13" s="401" t="s">
        <v>173</v>
      </c>
      <c r="P13" s="289" t="s">
        <v>142</v>
      </c>
      <c r="Q13" s="140"/>
      <c r="R13" s="339" t="s">
        <v>386</v>
      </c>
    </row>
    <row r="14" spans="1:18" ht="15" customHeight="1" thickTop="1" thickBot="1" x14ac:dyDescent="0.25">
      <c r="A14" s="8">
        <v>4</v>
      </c>
      <c r="B14" s="19" t="s">
        <v>202</v>
      </c>
      <c r="C14" s="331">
        <v>29</v>
      </c>
      <c r="D14" s="37">
        <f t="shared" si="0"/>
        <v>1</v>
      </c>
      <c r="E14" s="36">
        <f t="shared" si="1"/>
        <v>0</v>
      </c>
      <c r="F14" s="18">
        <f t="shared" si="2"/>
        <v>30</v>
      </c>
      <c r="G14" s="331">
        <v>1</v>
      </c>
      <c r="H14" s="18">
        <f t="shared" si="3"/>
        <v>30</v>
      </c>
      <c r="I14" s="18">
        <f t="shared" si="4"/>
        <v>3</v>
      </c>
      <c r="K14" s="259">
        <v>4</v>
      </c>
      <c r="L14" s="414" t="s">
        <v>299</v>
      </c>
      <c r="M14" s="414" t="s">
        <v>554</v>
      </c>
      <c r="N14" s="413" t="s">
        <v>555</v>
      </c>
      <c r="O14" s="416" t="s">
        <v>66</v>
      </c>
      <c r="P14" s="416" t="s">
        <v>68</v>
      </c>
      <c r="Q14" s="339"/>
      <c r="R14" s="339" t="s">
        <v>386</v>
      </c>
    </row>
    <row r="15" spans="1:18" ht="15" customHeight="1" thickTop="1" thickBot="1" x14ac:dyDescent="0.25">
      <c r="A15" s="8">
        <v>5</v>
      </c>
      <c r="B15" s="19" t="s">
        <v>5</v>
      </c>
      <c r="C15" s="331">
        <v>75</v>
      </c>
      <c r="D15" s="37">
        <f t="shared" si="0"/>
        <v>3</v>
      </c>
      <c r="E15" s="36">
        <f t="shared" si="1"/>
        <v>1</v>
      </c>
      <c r="F15" s="18">
        <f t="shared" si="2"/>
        <v>77</v>
      </c>
      <c r="G15" s="331">
        <v>3</v>
      </c>
      <c r="H15" s="18">
        <f t="shared" si="3"/>
        <v>25.666666666666668</v>
      </c>
      <c r="I15" s="18">
        <f t="shared" si="4"/>
        <v>21.999999999999996</v>
      </c>
      <c r="K15" s="259">
        <v>5</v>
      </c>
      <c r="L15" s="414" t="s">
        <v>299</v>
      </c>
      <c r="M15" s="414" t="s">
        <v>556</v>
      </c>
      <c r="N15" s="413" t="s">
        <v>557</v>
      </c>
      <c r="O15" s="426" t="s">
        <v>558</v>
      </c>
      <c r="P15" s="416" t="s">
        <v>72</v>
      </c>
      <c r="Q15" s="339"/>
      <c r="R15" s="339" t="s">
        <v>386</v>
      </c>
    </row>
    <row r="16" spans="1:18" ht="15" customHeight="1" thickTop="1" thickBot="1" x14ac:dyDescent="0.25">
      <c r="A16" s="8">
        <v>6</v>
      </c>
      <c r="B16" s="325" t="s">
        <v>6</v>
      </c>
      <c r="C16" s="331">
        <v>42</v>
      </c>
      <c r="D16" s="37">
        <f t="shared" si="0"/>
        <v>0</v>
      </c>
      <c r="E16" s="36">
        <f t="shared" si="1"/>
        <v>0</v>
      </c>
      <c r="F16" s="18">
        <f t="shared" si="2"/>
        <v>42</v>
      </c>
      <c r="G16" s="331">
        <v>2</v>
      </c>
      <c r="H16" s="18">
        <f t="shared" si="3"/>
        <v>21</v>
      </c>
      <c r="I16" s="18">
        <f t="shared" si="4"/>
        <v>24</v>
      </c>
      <c r="K16" s="259">
        <v>6</v>
      </c>
      <c r="L16" s="414" t="s">
        <v>299</v>
      </c>
      <c r="M16" s="414" t="s">
        <v>559</v>
      </c>
      <c r="N16" s="413" t="s">
        <v>560</v>
      </c>
      <c r="O16" s="415" t="s">
        <v>137</v>
      </c>
      <c r="P16" s="415" t="s">
        <v>74</v>
      </c>
      <c r="Q16" s="339"/>
      <c r="R16" s="339" t="s">
        <v>386</v>
      </c>
    </row>
    <row r="17" spans="1:19" ht="15" customHeight="1" thickTop="1" x14ac:dyDescent="0.2">
      <c r="A17" s="14"/>
      <c r="B17" s="20" t="s">
        <v>193</v>
      </c>
      <c r="C17" s="348">
        <f>SUM(C11:C16)</f>
        <v>362</v>
      </c>
      <c r="D17" s="348">
        <f t="shared" ref="D17:I17" si="5">SUM(D11:D16)</f>
        <v>6</v>
      </c>
      <c r="E17" s="348">
        <f t="shared" si="5"/>
        <v>9</v>
      </c>
      <c r="F17" s="348">
        <f t="shared" si="5"/>
        <v>359</v>
      </c>
      <c r="G17" s="348">
        <f t="shared" si="5"/>
        <v>15</v>
      </c>
      <c r="H17" s="348">
        <f t="shared" si="5"/>
        <v>145.58333333333334</v>
      </c>
      <c r="I17" s="348">
        <f t="shared" si="5"/>
        <v>136</v>
      </c>
      <c r="K17" s="259">
        <v>7</v>
      </c>
      <c r="L17" s="414" t="s">
        <v>299</v>
      </c>
      <c r="M17" s="414" t="s">
        <v>561</v>
      </c>
      <c r="N17" s="413" t="s">
        <v>562</v>
      </c>
      <c r="O17" s="415" t="s">
        <v>137</v>
      </c>
      <c r="P17" s="415" t="s">
        <v>74</v>
      </c>
      <c r="Q17" s="334"/>
      <c r="R17" s="339" t="s">
        <v>386</v>
      </c>
      <c r="S17" s="341"/>
    </row>
    <row r="18" spans="1:19" ht="15" customHeight="1" thickBot="1" x14ac:dyDescent="0.25">
      <c r="A18" s="8">
        <v>7</v>
      </c>
      <c r="B18" s="21" t="s">
        <v>178</v>
      </c>
      <c r="C18" s="331">
        <v>83</v>
      </c>
      <c r="D18" s="37">
        <f t="shared" ref="D18:D30" si="6">COUNTIF(P$11:P$10000,B18)</f>
        <v>0</v>
      </c>
      <c r="E18" s="36">
        <f t="shared" ref="E18:E30" si="7">COUNTIF(O$11:O$10000,B18)</f>
        <v>1</v>
      </c>
      <c r="F18" s="18">
        <f t="shared" si="2"/>
        <v>82</v>
      </c>
      <c r="G18" s="331">
        <v>4</v>
      </c>
      <c r="H18" s="18">
        <f t="shared" si="3"/>
        <v>20.5</v>
      </c>
      <c r="I18" s="18">
        <f t="shared" si="4"/>
        <v>50</v>
      </c>
      <c r="K18" s="259">
        <v>8</v>
      </c>
      <c r="L18" s="414" t="s">
        <v>299</v>
      </c>
      <c r="M18" s="414" t="s">
        <v>563</v>
      </c>
      <c r="N18" s="413" t="s">
        <v>564</v>
      </c>
      <c r="O18" s="427" t="s">
        <v>565</v>
      </c>
      <c r="P18" s="415" t="s">
        <v>55</v>
      </c>
      <c r="Q18" s="340"/>
      <c r="R18" s="339" t="s">
        <v>386</v>
      </c>
    </row>
    <row r="19" spans="1:19" ht="15" customHeight="1" thickTop="1" thickBot="1" x14ac:dyDescent="0.25">
      <c r="A19" s="152">
        <v>8</v>
      </c>
      <c r="B19" s="64" t="s">
        <v>177</v>
      </c>
      <c r="C19" s="331">
        <v>201</v>
      </c>
      <c r="D19" s="37">
        <f t="shared" si="6"/>
        <v>1</v>
      </c>
      <c r="E19" s="36">
        <f t="shared" si="7"/>
        <v>2</v>
      </c>
      <c r="F19" s="18">
        <f t="shared" si="2"/>
        <v>200</v>
      </c>
      <c r="G19" s="331">
        <v>7</v>
      </c>
      <c r="H19" s="18">
        <f t="shared" si="3"/>
        <v>28.571428571428573</v>
      </c>
      <c r="I19" s="18">
        <f t="shared" si="4"/>
        <v>30.999999999999989</v>
      </c>
      <c r="K19" s="259">
        <v>9</v>
      </c>
      <c r="L19" s="399" t="s">
        <v>258</v>
      </c>
      <c r="M19" s="399" t="s">
        <v>650</v>
      </c>
      <c r="N19" s="400" t="s">
        <v>651</v>
      </c>
      <c r="O19" s="430" t="s">
        <v>652</v>
      </c>
      <c r="P19" s="334" t="s">
        <v>122</v>
      </c>
      <c r="Q19" s="339"/>
      <c r="R19" s="339" t="s">
        <v>386</v>
      </c>
    </row>
    <row r="20" spans="1:19" ht="15" customHeight="1" thickTop="1" thickBot="1" x14ac:dyDescent="0.25">
      <c r="A20" s="8">
        <v>9</v>
      </c>
      <c r="B20" s="326" t="s">
        <v>176</v>
      </c>
      <c r="C20" s="331">
        <v>43</v>
      </c>
      <c r="D20" s="37">
        <f t="shared" si="6"/>
        <v>0</v>
      </c>
      <c r="E20" s="36">
        <f t="shared" si="7"/>
        <v>1</v>
      </c>
      <c r="F20" s="18">
        <f t="shared" si="2"/>
        <v>42</v>
      </c>
      <c r="G20" s="331">
        <v>2</v>
      </c>
      <c r="H20" s="18">
        <f t="shared" si="3"/>
        <v>21</v>
      </c>
      <c r="I20" s="18">
        <f t="shared" si="4"/>
        <v>24</v>
      </c>
      <c r="K20" s="259">
        <v>10</v>
      </c>
      <c r="L20" s="399" t="s">
        <v>299</v>
      </c>
      <c r="M20" s="399" t="s">
        <v>653</v>
      </c>
      <c r="N20" s="400" t="s">
        <v>654</v>
      </c>
      <c r="O20" s="334" t="s">
        <v>195</v>
      </c>
      <c r="P20" s="334" t="s">
        <v>68</v>
      </c>
      <c r="Q20" s="339"/>
      <c r="R20" s="339" t="s">
        <v>386</v>
      </c>
    </row>
    <row r="21" spans="1:19" ht="15" customHeight="1" thickTop="1" thickBot="1" x14ac:dyDescent="0.25">
      <c r="A21" s="8">
        <v>10</v>
      </c>
      <c r="B21" s="21" t="s">
        <v>7</v>
      </c>
      <c r="C21" s="331">
        <v>120</v>
      </c>
      <c r="D21" s="37">
        <f t="shared" si="6"/>
        <v>1</v>
      </c>
      <c r="E21" s="36">
        <f t="shared" si="7"/>
        <v>1</v>
      </c>
      <c r="F21" s="18">
        <f t="shared" si="2"/>
        <v>120</v>
      </c>
      <c r="G21" s="331">
        <v>4</v>
      </c>
      <c r="H21" s="18">
        <f t="shared" si="3"/>
        <v>30</v>
      </c>
      <c r="I21" s="18">
        <f t="shared" si="4"/>
        <v>12</v>
      </c>
      <c r="K21" s="259">
        <v>11</v>
      </c>
      <c r="L21" s="399" t="s">
        <v>494</v>
      </c>
      <c r="M21" s="399" t="s">
        <v>655</v>
      </c>
      <c r="N21" s="400" t="s">
        <v>656</v>
      </c>
      <c r="O21" s="334" t="s">
        <v>66</v>
      </c>
      <c r="P21" s="329" t="s">
        <v>144</v>
      </c>
      <c r="Q21" s="340"/>
      <c r="R21" s="339" t="s">
        <v>386</v>
      </c>
    </row>
    <row r="22" spans="1:19" ht="15" customHeight="1" thickTop="1" thickBot="1" x14ac:dyDescent="0.25">
      <c r="A22" s="153">
        <v>11</v>
      </c>
      <c r="B22" s="21" t="s">
        <v>175</v>
      </c>
      <c r="C22" s="331">
        <v>42</v>
      </c>
      <c r="D22" s="37">
        <f t="shared" si="6"/>
        <v>0</v>
      </c>
      <c r="E22" s="36">
        <f t="shared" si="7"/>
        <v>2</v>
      </c>
      <c r="F22" s="18">
        <f t="shared" si="2"/>
        <v>40</v>
      </c>
      <c r="G22" s="331">
        <v>2</v>
      </c>
      <c r="H22" s="18">
        <f t="shared" si="3"/>
        <v>20</v>
      </c>
      <c r="I22" s="18">
        <f t="shared" si="4"/>
        <v>26</v>
      </c>
      <c r="K22" s="259">
        <v>12</v>
      </c>
      <c r="L22" s="399" t="s">
        <v>255</v>
      </c>
      <c r="M22" s="399" t="s">
        <v>657</v>
      </c>
      <c r="N22" s="402" t="s">
        <v>658</v>
      </c>
      <c r="O22" s="399" t="s">
        <v>538</v>
      </c>
      <c r="P22" s="17" t="s">
        <v>133</v>
      </c>
      <c r="Q22" s="340"/>
      <c r="R22" s="339" t="s">
        <v>386</v>
      </c>
      <c r="S22" s="341"/>
    </row>
    <row r="23" spans="1:19" ht="15" customHeight="1" thickTop="1" thickBot="1" x14ac:dyDescent="0.25">
      <c r="A23" s="152">
        <v>12</v>
      </c>
      <c r="B23" s="64" t="s">
        <v>174</v>
      </c>
      <c r="C23" s="331">
        <v>154</v>
      </c>
      <c r="D23" s="37">
        <f t="shared" si="6"/>
        <v>4</v>
      </c>
      <c r="E23" s="36">
        <f t="shared" si="7"/>
        <v>4</v>
      </c>
      <c r="F23" s="18">
        <f t="shared" si="2"/>
        <v>154</v>
      </c>
      <c r="G23" s="331">
        <v>5</v>
      </c>
      <c r="H23" s="18">
        <f t="shared" si="3"/>
        <v>30.8</v>
      </c>
      <c r="I23" s="18">
        <f t="shared" si="4"/>
        <v>10.999999999999996</v>
      </c>
      <c r="K23" s="259">
        <v>13</v>
      </c>
      <c r="L23" s="399" t="s">
        <v>677</v>
      </c>
      <c r="M23" s="399" t="s">
        <v>711</v>
      </c>
      <c r="N23" s="400" t="s">
        <v>712</v>
      </c>
      <c r="O23" s="409" t="s">
        <v>713</v>
      </c>
      <c r="P23" s="334" t="s">
        <v>170</v>
      </c>
      <c r="Q23" s="340"/>
      <c r="R23" s="339" t="s">
        <v>386</v>
      </c>
    </row>
    <row r="24" spans="1:19" ht="15" customHeight="1" thickTop="1" thickBot="1" x14ac:dyDescent="0.25">
      <c r="A24" s="14">
        <v>13</v>
      </c>
      <c r="B24" s="21" t="s">
        <v>173</v>
      </c>
      <c r="C24" s="331">
        <v>140</v>
      </c>
      <c r="D24" s="37">
        <f t="shared" si="6"/>
        <v>2</v>
      </c>
      <c r="E24" s="36">
        <f t="shared" si="7"/>
        <v>3</v>
      </c>
      <c r="F24" s="18">
        <f t="shared" si="2"/>
        <v>139</v>
      </c>
      <c r="G24" s="331">
        <v>5</v>
      </c>
      <c r="H24" s="18">
        <f t="shared" si="3"/>
        <v>27.8</v>
      </c>
      <c r="I24" s="18">
        <f t="shared" si="4"/>
        <v>25.999999999999996</v>
      </c>
      <c r="K24" s="259">
        <v>14</v>
      </c>
      <c r="L24" s="399" t="s">
        <v>677</v>
      </c>
      <c r="M24" s="399" t="s">
        <v>1031</v>
      </c>
      <c r="N24" s="400" t="s">
        <v>714</v>
      </c>
      <c r="O24" s="409" t="s">
        <v>713</v>
      </c>
      <c r="P24" s="334" t="s">
        <v>170</v>
      </c>
      <c r="Q24" s="340"/>
      <c r="R24" s="339" t="s">
        <v>386</v>
      </c>
    </row>
    <row r="25" spans="1:19" ht="15" customHeight="1" thickTop="1" thickBot="1" x14ac:dyDescent="0.25">
      <c r="A25" s="14">
        <v>14</v>
      </c>
      <c r="B25" s="326" t="s">
        <v>172</v>
      </c>
      <c r="C25" s="331">
        <v>56</v>
      </c>
      <c r="D25" s="37">
        <f t="shared" si="6"/>
        <v>1</v>
      </c>
      <c r="E25" s="36">
        <f t="shared" si="7"/>
        <v>0</v>
      </c>
      <c r="F25" s="18">
        <f t="shared" si="2"/>
        <v>57</v>
      </c>
      <c r="G25" s="331">
        <v>2</v>
      </c>
      <c r="H25" s="18">
        <f t="shared" si="3"/>
        <v>28.5</v>
      </c>
      <c r="I25" s="18">
        <f t="shared" si="4"/>
        <v>9</v>
      </c>
      <c r="K25" s="259">
        <v>15</v>
      </c>
      <c r="L25" s="399" t="s">
        <v>598</v>
      </c>
      <c r="M25" s="399" t="s">
        <v>715</v>
      </c>
      <c r="N25" s="400" t="s">
        <v>716</v>
      </c>
      <c r="O25" s="429" t="s">
        <v>5</v>
      </c>
      <c r="P25" s="167" t="s">
        <v>136</v>
      </c>
      <c r="Q25" s="340"/>
      <c r="R25" s="339" t="s">
        <v>386</v>
      </c>
    </row>
    <row r="26" spans="1:19" ht="15" customHeight="1" thickTop="1" thickBot="1" x14ac:dyDescent="0.25">
      <c r="A26" s="14">
        <v>15</v>
      </c>
      <c r="B26" s="21" t="s">
        <v>171</v>
      </c>
      <c r="C26" s="331">
        <v>65</v>
      </c>
      <c r="D26" s="37">
        <f t="shared" si="6"/>
        <v>2</v>
      </c>
      <c r="E26" s="36">
        <f t="shared" si="7"/>
        <v>0</v>
      </c>
      <c r="F26" s="18">
        <f t="shared" si="2"/>
        <v>67</v>
      </c>
      <c r="G26" s="331">
        <v>2</v>
      </c>
      <c r="H26" s="18">
        <f t="shared" si="3"/>
        <v>33.5</v>
      </c>
      <c r="I26" s="18">
        <f t="shared" si="4"/>
        <v>-1</v>
      </c>
      <c r="K26" s="259">
        <v>16</v>
      </c>
      <c r="L26" s="399" t="s">
        <v>487</v>
      </c>
      <c r="M26" s="399" t="s">
        <v>717</v>
      </c>
      <c r="N26" s="400" t="s">
        <v>718</v>
      </c>
      <c r="O26" s="429" t="s">
        <v>201</v>
      </c>
      <c r="P26" s="334" t="s">
        <v>140</v>
      </c>
      <c r="Q26" s="340"/>
      <c r="R26" s="339" t="s">
        <v>386</v>
      </c>
    </row>
    <row r="27" spans="1:19" ht="15" customHeight="1" thickTop="1" thickBot="1" x14ac:dyDescent="0.25">
      <c r="A27" s="14">
        <v>16</v>
      </c>
      <c r="B27" s="21" t="s">
        <v>170</v>
      </c>
      <c r="C27" s="331">
        <v>126</v>
      </c>
      <c r="D27" s="37">
        <f t="shared" si="6"/>
        <v>2</v>
      </c>
      <c r="E27" s="36">
        <f t="shared" si="7"/>
        <v>3</v>
      </c>
      <c r="F27" s="18">
        <f t="shared" si="2"/>
        <v>125</v>
      </c>
      <c r="G27" s="331">
        <v>4</v>
      </c>
      <c r="H27" s="18">
        <f t="shared" si="3"/>
        <v>31.25</v>
      </c>
      <c r="I27" s="18">
        <f t="shared" si="4"/>
        <v>7</v>
      </c>
      <c r="K27" s="259">
        <v>17</v>
      </c>
      <c r="L27" s="414" t="s">
        <v>330</v>
      </c>
      <c r="M27" s="414" t="s">
        <v>763</v>
      </c>
      <c r="N27" s="413" t="s">
        <v>764</v>
      </c>
      <c r="O27" s="334" t="s">
        <v>38</v>
      </c>
      <c r="P27" s="334" t="s">
        <v>34</v>
      </c>
      <c r="Q27" s="340"/>
      <c r="R27" s="339" t="s">
        <v>386</v>
      </c>
    </row>
    <row r="28" spans="1:19" ht="15" customHeight="1" thickTop="1" thickBot="1" x14ac:dyDescent="0.25">
      <c r="A28" s="14">
        <v>17</v>
      </c>
      <c r="B28" s="21" t="s">
        <v>169</v>
      </c>
      <c r="C28" s="331">
        <v>88</v>
      </c>
      <c r="D28" s="37">
        <f t="shared" si="6"/>
        <v>2</v>
      </c>
      <c r="E28" s="36">
        <f t="shared" si="7"/>
        <v>1</v>
      </c>
      <c r="F28" s="18">
        <f t="shared" si="2"/>
        <v>89</v>
      </c>
      <c r="G28" s="331">
        <v>3</v>
      </c>
      <c r="H28" s="18">
        <f t="shared" si="3"/>
        <v>29.666666666666668</v>
      </c>
      <c r="I28" s="18">
        <f t="shared" si="4"/>
        <v>9.9999999999999964</v>
      </c>
      <c r="K28" s="259">
        <v>18</v>
      </c>
      <c r="L28" s="414" t="s">
        <v>299</v>
      </c>
      <c r="M28" s="414" t="s">
        <v>765</v>
      </c>
      <c r="N28" s="413" t="s">
        <v>766</v>
      </c>
      <c r="O28" s="334" t="s">
        <v>74</v>
      </c>
      <c r="P28" s="334" t="s">
        <v>73</v>
      </c>
      <c r="Q28" s="340"/>
      <c r="R28" s="339" t="s">
        <v>386</v>
      </c>
    </row>
    <row r="29" spans="1:19" ht="15" customHeight="1" thickTop="1" thickBot="1" x14ac:dyDescent="0.25">
      <c r="A29" s="8">
        <v>18</v>
      </c>
      <c r="B29" s="21" t="s">
        <v>168</v>
      </c>
      <c r="C29" s="331">
        <v>47</v>
      </c>
      <c r="D29" s="37">
        <f t="shared" si="6"/>
        <v>1</v>
      </c>
      <c r="E29" s="36">
        <f t="shared" si="7"/>
        <v>1</v>
      </c>
      <c r="F29" s="18">
        <f t="shared" si="2"/>
        <v>47</v>
      </c>
      <c r="G29" s="331">
        <v>2</v>
      </c>
      <c r="H29" s="18">
        <f t="shared" si="3"/>
        <v>23.5</v>
      </c>
      <c r="I29" s="18">
        <f t="shared" si="4"/>
        <v>19</v>
      </c>
      <c r="K29" s="259">
        <v>19</v>
      </c>
      <c r="L29" s="414" t="s">
        <v>299</v>
      </c>
      <c r="M29" s="399" t="s">
        <v>767</v>
      </c>
      <c r="N29" s="400" t="s">
        <v>768</v>
      </c>
      <c r="O29" s="334" t="s">
        <v>71</v>
      </c>
      <c r="P29" s="334" t="s">
        <v>58</v>
      </c>
      <c r="Q29" s="340"/>
      <c r="R29" s="339" t="s">
        <v>386</v>
      </c>
    </row>
    <row r="30" spans="1:19" ht="15" customHeight="1" thickTop="1" thickBot="1" x14ac:dyDescent="0.25">
      <c r="A30" s="8">
        <v>19</v>
      </c>
      <c r="B30" s="21" t="s">
        <v>167</v>
      </c>
      <c r="C30" s="331">
        <v>46</v>
      </c>
      <c r="D30" s="37">
        <f t="shared" si="6"/>
        <v>0</v>
      </c>
      <c r="E30" s="36">
        <f t="shared" si="7"/>
        <v>1</v>
      </c>
      <c r="F30" s="18">
        <f t="shared" si="2"/>
        <v>45</v>
      </c>
      <c r="G30" s="331">
        <v>2</v>
      </c>
      <c r="H30" s="18">
        <f t="shared" si="3"/>
        <v>22.5</v>
      </c>
      <c r="I30" s="18">
        <f t="shared" si="4"/>
        <v>21</v>
      </c>
      <c r="K30" s="259">
        <v>20</v>
      </c>
      <c r="L30" s="414" t="s">
        <v>299</v>
      </c>
      <c r="M30" s="399" t="s">
        <v>769</v>
      </c>
      <c r="N30" s="400" t="s">
        <v>770</v>
      </c>
      <c r="O30" s="334" t="s">
        <v>71</v>
      </c>
      <c r="P30" s="334" t="s">
        <v>58</v>
      </c>
      <c r="Q30" s="340"/>
      <c r="R30" s="339" t="s">
        <v>386</v>
      </c>
    </row>
    <row r="31" spans="1:19" ht="15" customHeight="1" thickTop="1" x14ac:dyDescent="0.2">
      <c r="A31" s="14"/>
      <c r="B31" s="20" t="s">
        <v>193</v>
      </c>
      <c r="C31" s="348">
        <f>SUM(C18:C30)</f>
        <v>1211</v>
      </c>
      <c r="D31" s="348">
        <f t="shared" ref="D31:I31" si="8">SUM(D18:D30)</f>
        <v>16</v>
      </c>
      <c r="E31" s="348">
        <f t="shared" si="8"/>
        <v>20</v>
      </c>
      <c r="F31" s="348">
        <f t="shared" si="8"/>
        <v>1207</v>
      </c>
      <c r="G31" s="348">
        <f t="shared" si="8"/>
        <v>44</v>
      </c>
      <c r="H31" s="348">
        <f t="shared" si="8"/>
        <v>347.58809523809526</v>
      </c>
      <c r="I31" s="348">
        <f t="shared" si="8"/>
        <v>245</v>
      </c>
      <c r="K31" s="259">
        <v>21</v>
      </c>
      <c r="L31" s="399" t="s">
        <v>494</v>
      </c>
      <c r="M31" s="399" t="s">
        <v>771</v>
      </c>
      <c r="N31" s="400" t="s">
        <v>772</v>
      </c>
      <c r="O31" s="334" t="s">
        <v>66</v>
      </c>
      <c r="P31" s="329" t="s">
        <v>144</v>
      </c>
      <c r="Q31" s="340"/>
      <c r="R31" s="339" t="s">
        <v>386</v>
      </c>
    </row>
    <row r="32" spans="1:19" ht="15" customHeight="1" thickBot="1" x14ac:dyDescent="0.25">
      <c r="A32" s="16">
        <v>20</v>
      </c>
      <c r="B32" s="22" t="s">
        <v>166</v>
      </c>
      <c r="C32" s="331">
        <v>138</v>
      </c>
      <c r="D32" s="37">
        <f t="shared" ref="D32:D41" si="9">COUNTIF(P$11:P$10000,B32)</f>
        <v>2</v>
      </c>
      <c r="E32" s="36">
        <f t="shared" ref="E32:E41" si="10">COUNTIF(O$11:O$10000,B32)</f>
        <v>2</v>
      </c>
      <c r="F32" s="18">
        <f t="shared" si="2"/>
        <v>138</v>
      </c>
      <c r="G32" s="331">
        <v>4</v>
      </c>
      <c r="H32" s="18">
        <f t="shared" si="3"/>
        <v>34.5</v>
      </c>
      <c r="I32" s="18">
        <f t="shared" si="4"/>
        <v>-6</v>
      </c>
      <c r="K32" s="259">
        <v>22</v>
      </c>
      <c r="L32" s="399" t="s">
        <v>634</v>
      </c>
      <c r="M32" s="399" t="s">
        <v>917</v>
      </c>
      <c r="N32" s="402" t="s">
        <v>918</v>
      </c>
      <c r="O32" s="401" t="s">
        <v>174</v>
      </c>
      <c r="P32" s="65" t="s">
        <v>152</v>
      </c>
      <c r="Q32" s="399" t="s">
        <v>775</v>
      </c>
      <c r="R32" s="339" t="s">
        <v>386</v>
      </c>
    </row>
    <row r="33" spans="1:18" ht="15" customHeight="1" thickTop="1" thickBot="1" x14ac:dyDescent="0.25">
      <c r="A33" s="16">
        <v>21</v>
      </c>
      <c r="B33" s="31" t="s">
        <v>165</v>
      </c>
      <c r="C33" s="331">
        <v>63</v>
      </c>
      <c r="D33" s="37">
        <f t="shared" si="9"/>
        <v>0</v>
      </c>
      <c r="E33" s="36">
        <f t="shared" si="10"/>
        <v>3</v>
      </c>
      <c r="F33" s="18">
        <f t="shared" si="2"/>
        <v>60</v>
      </c>
      <c r="G33" s="331">
        <v>2</v>
      </c>
      <c r="H33" s="18">
        <f t="shared" si="3"/>
        <v>30</v>
      </c>
      <c r="I33" s="18">
        <f t="shared" si="4"/>
        <v>6</v>
      </c>
      <c r="K33" s="259">
        <v>23</v>
      </c>
      <c r="L33" s="399" t="s">
        <v>255</v>
      </c>
      <c r="M33" s="399" t="s">
        <v>919</v>
      </c>
      <c r="N33" s="402" t="s">
        <v>920</v>
      </c>
      <c r="O33" s="401" t="s">
        <v>139</v>
      </c>
      <c r="P33" s="167" t="s">
        <v>134</v>
      </c>
      <c r="Q33" s="399" t="s">
        <v>792</v>
      </c>
      <c r="R33" s="339" t="s">
        <v>386</v>
      </c>
    </row>
    <row r="34" spans="1:18" ht="15" customHeight="1" thickTop="1" thickBot="1" x14ac:dyDescent="0.25">
      <c r="A34" s="23">
        <v>22</v>
      </c>
      <c r="B34" s="171" t="s">
        <v>164</v>
      </c>
      <c r="C34" s="331">
        <v>37</v>
      </c>
      <c r="D34" s="37">
        <f t="shared" si="9"/>
        <v>0</v>
      </c>
      <c r="E34" s="36">
        <f t="shared" si="10"/>
        <v>0</v>
      </c>
      <c r="F34" s="18">
        <f t="shared" si="2"/>
        <v>37</v>
      </c>
      <c r="G34" s="331">
        <v>2</v>
      </c>
      <c r="H34" s="18">
        <f t="shared" si="3"/>
        <v>18.5</v>
      </c>
      <c r="I34" s="18">
        <f t="shared" si="4"/>
        <v>29</v>
      </c>
      <c r="K34" s="259">
        <v>24</v>
      </c>
      <c r="L34" s="399" t="s">
        <v>255</v>
      </c>
      <c r="M34" s="399" t="s">
        <v>921</v>
      </c>
      <c r="N34" s="402" t="s">
        <v>922</v>
      </c>
      <c r="O34" s="401" t="s">
        <v>139</v>
      </c>
      <c r="P34" s="167" t="s">
        <v>134</v>
      </c>
      <c r="Q34" s="399" t="s">
        <v>792</v>
      </c>
      <c r="R34" s="339" t="s">
        <v>386</v>
      </c>
    </row>
    <row r="35" spans="1:18" ht="15" customHeight="1" thickTop="1" thickBot="1" x14ac:dyDescent="0.25">
      <c r="A35" s="23">
        <v>22</v>
      </c>
      <c r="B35" s="171" t="s">
        <v>163</v>
      </c>
      <c r="C35" s="331">
        <v>89</v>
      </c>
      <c r="D35" s="37">
        <f t="shared" si="9"/>
        <v>0</v>
      </c>
      <c r="E35" s="36">
        <f t="shared" si="10"/>
        <v>2</v>
      </c>
      <c r="F35" s="18">
        <f t="shared" si="2"/>
        <v>87</v>
      </c>
      <c r="G35" s="331">
        <v>3</v>
      </c>
      <c r="H35" s="18">
        <f t="shared" si="3"/>
        <v>29</v>
      </c>
      <c r="I35" s="18">
        <f t="shared" si="4"/>
        <v>12</v>
      </c>
      <c r="K35" s="259">
        <v>25</v>
      </c>
      <c r="L35" s="399" t="s">
        <v>634</v>
      </c>
      <c r="M35" s="399" t="s">
        <v>923</v>
      </c>
      <c r="N35" s="402" t="s">
        <v>924</v>
      </c>
      <c r="O35" s="336" t="s">
        <v>166</v>
      </c>
      <c r="P35" s="404" t="s">
        <v>156</v>
      </c>
      <c r="Q35" s="399" t="s">
        <v>792</v>
      </c>
      <c r="R35" s="339" t="s">
        <v>386</v>
      </c>
    </row>
    <row r="36" spans="1:18" ht="15" customHeight="1" thickTop="1" thickBot="1" x14ac:dyDescent="0.25">
      <c r="A36" s="8">
        <v>23</v>
      </c>
      <c r="B36" s="30" t="s">
        <v>162</v>
      </c>
      <c r="C36" s="331">
        <v>128</v>
      </c>
      <c r="D36" s="37">
        <f t="shared" si="9"/>
        <v>2</v>
      </c>
      <c r="E36" s="36">
        <f t="shared" si="10"/>
        <v>1</v>
      </c>
      <c r="F36" s="18">
        <f t="shared" si="2"/>
        <v>129</v>
      </c>
      <c r="G36" s="331">
        <v>4</v>
      </c>
      <c r="H36" s="18">
        <f t="shared" si="3"/>
        <v>32.25</v>
      </c>
      <c r="I36" s="18">
        <f t="shared" si="4"/>
        <v>3</v>
      </c>
      <c r="K36" s="259">
        <v>26</v>
      </c>
      <c r="L36" s="399" t="s">
        <v>299</v>
      </c>
      <c r="M36" s="399" t="s">
        <v>925</v>
      </c>
      <c r="N36" s="402" t="s">
        <v>926</v>
      </c>
      <c r="O36" s="219" t="s">
        <v>200</v>
      </c>
      <c r="P36" s="334" t="s">
        <v>69</v>
      </c>
      <c r="Q36" s="399" t="s">
        <v>792</v>
      </c>
      <c r="R36" s="454" t="s">
        <v>886</v>
      </c>
    </row>
    <row r="37" spans="1:18" ht="15" customHeight="1" thickTop="1" thickBot="1" x14ac:dyDescent="0.25">
      <c r="A37" s="8">
        <v>24</v>
      </c>
      <c r="B37" s="22" t="s">
        <v>161</v>
      </c>
      <c r="C37" s="331">
        <v>104</v>
      </c>
      <c r="D37" s="37">
        <f t="shared" si="9"/>
        <v>1</v>
      </c>
      <c r="E37" s="36">
        <f t="shared" si="10"/>
        <v>0</v>
      </c>
      <c r="F37" s="18">
        <f t="shared" si="2"/>
        <v>105</v>
      </c>
      <c r="G37" s="331">
        <v>4</v>
      </c>
      <c r="H37" s="18">
        <f t="shared" si="3"/>
        <v>26.25</v>
      </c>
      <c r="I37" s="18">
        <f t="shared" si="4"/>
        <v>27</v>
      </c>
      <c r="K37" s="259">
        <v>27</v>
      </c>
      <c r="L37" s="399" t="s">
        <v>218</v>
      </c>
      <c r="M37" s="399" t="s">
        <v>927</v>
      </c>
      <c r="N37" s="402" t="s">
        <v>928</v>
      </c>
      <c r="O37" s="334" t="s">
        <v>174</v>
      </c>
      <c r="P37" s="401" t="s">
        <v>173</v>
      </c>
      <c r="Q37" s="399" t="s">
        <v>775</v>
      </c>
      <c r="R37" s="339" t="s">
        <v>386</v>
      </c>
    </row>
    <row r="38" spans="1:18" ht="15" customHeight="1" thickTop="1" thickBot="1" x14ac:dyDescent="0.25">
      <c r="A38" s="8">
        <v>25</v>
      </c>
      <c r="B38" s="22" t="s">
        <v>160</v>
      </c>
      <c r="C38" s="331">
        <v>141</v>
      </c>
      <c r="D38" s="37">
        <f t="shared" si="9"/>
        <v>1</v>
      </c>
      <c r="E38" s="36">
        <f t="shared" si="10"/>
        <v>1</v>
      </c>
      <c r="F38" s="18">
        <f t="shared" si="2"/>
        <v>141</v>
      </c>
      <c r="G38" s="331">
        <v>5</v>
      </c>
      <c r="H38" s="18">
        <f t="shared" si="3"/>
        <v>28.2</v>
      </c>
      <c r="I38" s="18">
        <f t="shared" si="4"/>
        <v>24.000000000000004</v>
      </c>
      <c r="K38" s="259">
        <v>28</v>
      </c>
      <c r="L38" s="399" t="s">
        <v>383</v>
      </c>
      <c r="M38" s="399" t="s">
        <v>929</v>
      </c>
      <c r="N38" s="402" t="s">
        <v>930</v>
      </c>
      <c r="O38" s="289" t="s">
        <v>144</v>
      </c>
      <c r="P38" s="401" t="s">
        <v>150</v>
      </c>
      <c r="Q38" s="399" t="s">
        <v>775</v>
      </c>
      <c r="R38" s="339" t="s">
        <v>386</v>
      </c>
    </row>
    <row r="39" spans="1:18" ht="15" customHeight="1" thickTop="1" thickBot="1" x14ac:dyDescent="0.25">
      <c r="A39" s="8">
        <v>26</v>
      </c>
      <c r="B39" s="139" t="s">
        <v>159</v>
      </c>
      <c r="C39" s="331">
        <v>68</v>
      </c>
      <c r="D39" s="37">
        <f t="shared" si="9"/>
        <v>1</v>
      </c>
      <c r="E39" s="36">
        <f t="shared" si="10"/>
        <v>1</v>
      </c>
      <c r="F39" s="18">
        <f t="shared" si="2"/>
        <v>68</v>
      </c>
      <c r="G39" s="331">
        <v>2</v>
      </c>
      <c r="H39" s="18">
        <f t="shared" si="3"/>
        <v>34</v>
      </c>
      <c r="I39" s="18">
        <f t="shared" si="4"/>
        <v>-2</v>
      </c>
      <c r="K39" s="259">
        <v>29</v>
      </c>
      <c r="L39" s="399" t="s">
        <v>299</v>
      </c>
      <c r="M39" s="399" t="s">
        <v>1013</v>
      </c>
      <c r="N39" s="402" t="s">
        <v>1014</v>
      </c>
      <c r="O39" s="334" t="s">
        <v>71</v>
      </c>
      <c r="P39" s="334" t="s">
        <v>72</v>
      </c>
      <c r="Q39" s="399" t="s">
        <v>792</v>
      </c>
      <c r="R39" s="339" t="s">
        <v>386</v>
      </c>
    </row>
    <row r="40" spans="1:18" ht="15" customHeight="1" thickTop="1" thickBot="1" x14ac:dyDescent="0.25">
      <c r="A40" s="8">
        <v>27</v>
      </c>
      <c r="B40" s="24" t="s">
        <v>158</v>
      </c>
      <c r="C40" s="331">
        <v>56</v>
      </c>
      <c r="D40" s="37">
        <f t="shared" si="9"/>
        <v>0</v>
      </c>
      <c r="E40" s="36">
        <f t="shared" si="10"/>
        <v>0</v>
      </c>
      <c r="F40" s="18">
        <f t="shared" si="2"/>
        <v>56</v>
      </c>
      <c r="G40" s="331">
        <v>2</v>
      </c>
      <c r="H40" s="18">
        <f t="shared" si="3"/>
        <v>28</v>
      </c>
      <c r="I40" s="18">
        <f t="shared" si="4"/>
        <v>10</v>
      </c>
      <c r="K40" s="259">
        <v>30</v>
      </c>
      <c r="L40" s="399" t="s">
        <v>487</v>
      </c>
      <c r="M40" s="399" t="s">
        <v>1015</v>
      </c>
      <c r="N40" s="402" t="s">
        <v>1016</v>
      </c>
      <c r="O40" s="401" t="s">
        <v>175</v>
      </c>
      <c r="P40" s="439" t="s">
        <v>174</v>
      </c>
      <c r="Q40" s="399" t="s">
        <v>792</v>
      </c>
      <c r="R40" s="454" t="s">
        <v>590</v>
      </c>
    </row>
    <row r="41" spans="1:18" ht="15" customHeight="1" thickTop="1" thickBot="1" x14ac:dyDescent="0.25">
      <c r="A41" s="8">
        <v>28</v>
      </c>
      <c r="B41" s="24" t="s">
        <v>157</v>
      </c>
      <c r="C41" s="331">
        <v>10</v>
      </c>
      <c r="D41" s="37">
        <f t="shared" si="9"/>
        <v>0</v>
      </c>
      <c r="E41" s="36">
        <f t="shared" si="10"/>
        <v>0</v>
      </c>
      <c r="F41" s="18">
        <f t="shared" si="2"/>
        <v>10</v>
      </c>
      <c r="G41" s="331">
        <v>1</v>
      </c>
      <c r="H41" s="18">
        <f t="shared" si="3"/>
        <v>10</v>
      </c>
      <c r="I41" s="18">
        <f t="shared" si="4"/>
        <v>23</v>
      </c>
      <c r="K41" s="259">
        <v>31</v>
      </c>
      <c r="L41" s="399" t="s">
        <v>634</v>
      </c>
      <c r="M41" s="399" t="s">
        <v>1017</v>
      </c>
      <c r="N41" s="402" t="s">
        <v>1018</v>
      </c>
      <c r="O41" s="406" t="s">
        <v>390</v>
      </c>
      <c r="P41" s="404" t="s">
        <v>156</v>
      </c>
      <c r="Q41" s="399" t="s">
        <v>792</v>
      </c>
      <c r="R41" s="339" t="s">
        <v>386</v>
      </c>
    </row>
    <row r="42" spans="1:18" ht="15" customHeight="1" thickTop="1" x14ac:dyDescent="0.2">
      <c r="A42" s="8">
        <v>29</v>
      </c>
      <c r="B42" s="20" t="s">
        <v>193</v>
      </c>
      <c r="C42" s="348">
        <f>SUM(C32:C41)</f>
        <v>834</v>
      </c>
      <c r="D42" s="348">
        <f t="shared" ref="D42:I42" si="11">SUM(D32:D41)</f>
        <v>7</v>
      </c>
      <c r="E42" s="348">
        <f t="shared" si="11"/>
        <v>10</v>
      </c>
      <c r="F42" s="348">
        <f t="shared" si="11"/>
        <v>831</v>
      </c>
      <c r="G42" s="348">
        <f t="shared" si="11"/>
        <v>29</v>
      </c>
      <c r="H42" s="348">
        <f t="shared" si="11"/>
        <v>270.7</v>
      </c>
      <c r="I42" s="348">
        <f t="shared" si="11"/>
        <v>126</v>
      </c>
      <c r="K42" s="259">
        <v>32</v>
      </c>
      <c r="L42" s="399" t="s">
        <v>634</v>
      </c>
      <c r="M42" s="399" t="s">
        <v>1019</v>
      </c>
      <c r="N42" s="402" t="s">
        <v>1020</v>
      </c>
      <c r="O42" s="32" t="s">
        <v>163</v>
      </c>
      <c r="P42" s="346" t="s">
        <v>159</v>
      </c>
      <c r="Q42" s="399" t="s">
        <v>1021</v>
      </c>
      <c r="R42" s="339" t="s">
        <v>386</v>
      </c>
    </row>
    <row r="43" spans="1:18" ht="15" customHeight="1" thickBot="1" x14ac:dyDescent="0.25">
      <c r="A43" s="8">
        <v>30</v>
      </c>
      <c r="B43" s="65" t="s">
        <v>156</v>
      </c>
      <c r="C43" s="331">
        <v>178</v>
      </c>
      <c r="D43" s="37">
        <f t="shared" ref="D43:D50" si="12">COUNTIF(P$11:P$10000,B43)</f>
        <v>5</v>
      </c>
      <c r="E43" s="36">
        <f t="shared" ref="E43:E50" si="13">COUNTIF(O$11:O$10000,B43)</f>
        <v>1</v>
      </c>
      <c r="F43" s="18">
        <f t="shared" si="2"/>
        <v>182</v>
      </c>
      <c r="G43" s="331">
        <v>5</v>
      </c>
      <c r="H43" s="18">
        <f t="shared" si="3"/>
        <v>36.4</v>
      </c>
      <c r="I43" s="18">
        <f t="shared" si="4"/>
        <v>-16.999999999999993</v>
      </c>
      <c r="K43" s="259">
        <v>33</v>
      </c>
      <c r="L43" s="399" t="s">
        <v>255</v>
      </c>
      <c r="M43" s="399" t="s">
        <v>1022</v>
      </c>
      <c r="N43" s="402" t="s">
        <v>1023</v>
      </c>
      <c r="O43" s="406" t="s">
        <v>390</v>
      </c>
      <c r="P43" s="445" t="s">
        <v>3</v>
      </c>
      <c r="Q43" s="399" t="s">
        <v>1024</v>
      </c>
      <c r="R43" s="339" t="s">
        <v>386</v>
      </c>
    </row>
    <row r="44" spans="1:18" ht="15" customHeight="1" thickTop="1" thickBot="1" x14ac:dyDescent="0.25">
      <c r="A44" s="8">
        <v>31</v>
      </c>
      <c r="B44" s="34" t="s">
        <v>187</v>
      </c>
      <c r="C44" s="331">
        <v>128</v>
      </c>
      <c r="D44" s="37">
        <f t="shared" si="12"/>
        <v>1</v>
      </c>
      <c r="E44" s="36">
        <f t="shared" si="13"/>
        <v>0</v>
      </c>
      <c r="F44" s="18">
        <f t="shared" si="2"/>
        <v>129</v>
      </c>
      <c r="G44" s="331">
        <v>4</v>
      </c>
      <c r="H44" s="18">
        <f t="shared" si="3"/>
        <v>32.25</v>
      </c>
      <c r="I44" s="18">
        <f t="shared" si="4"/>
        <v>3</v>
      </c>
      <c r="K44" s="259">
        <v>34</v>
      </c>
      <c r="L44" s="399" t="s">
        <v>299</v>
      </c>
      <c r="M44" s="399" t="s">
        <v>1025</v>
      </c>
      <c r="N44" s="402" t="s">
        <v>1026</v>
      </c>
      <c r="O44" s="334" t="s">
        <v>69</v>
      </c>
      <c r="P44" s="401" t="s">
        <v>59</v>
      </c>
      <c r="Q44" s="399" t="s">
        <v>775</v>
      </c>
      <c r="R44" s="339" t="s">
        <v>386</v>
      </c>
    </row>
    <row r="45" spans="1:18" ht="15" customHeight="1" thickTop="1" thickBot="1" x14ac:dyDescent="0.25">
      <c r="A45" s="14">
        <v>32</v>
      </c>
      <c r="B45" s="17" t="s">
        <v>155</v>
      </c>
      <c r="C45" s="331">
        <v>58</v>
      </c>
      <c r="D45" s="37">
        <f t="shared" si="12"/>
        <v>2</v>
      </c>
      <c r="E45" s="36">
        <f t="shared" si="13"/>
        <v>0</v>
      </c>
      <c r="F45" s="18">
        <f t="shared" si="2"/>
        <v>60</v>
      </c>
      <c r="G45" s="331">
        <v>2</v>
      </c>
      <c r="H45" s="18">
        <f t="shared" si="3"/>
        <v>30</v>
      </c>
      <c r="I45" s="18">
        <f t="shared" si="4"/>
        <v>6</v>
      </c>
      <c r="K45" s="259">
        <v>35</v>
      </c>
      <c r="L45" s="399" t="s">
        <v>255</v>
      </c>
      <c r="M45" s="399" t="s">
        <v>1027</v>
      </c>
      <c r="N45" s="402" t="s">
        <v>1028</v>
      </c>
      <c r="O45" s="401" t="s">
        <v>106</v>
      </c>
      <c r="P45" s="401" t="s">
        <v>140</v>
      </c>
      <c r="Q45" s="399" t="s">
        <v>775</v>
      </c>
      <c r="R45" s="339" t="s">
        <v>386</v>
      </c>
    </row>
    <row r="46" spans="1:18" ht="15" customHeight="1" thickTop="1" thickBot="1" x14ac:dyDescent="0.25">
      <c r="A46" s="14">
        <v>33</v>
      </c>
      <c r="B46" s="17" t="s">
        <v>154</v>
      </c>
      <c r="C46" s="331">
        <v>31</v>
      </c>
      <c r="D46" s="37">
        <f t="shared" si="12"/>
        <v>1</v>
      </c>
      <c r="E46" s="36">
        <f t="shared" si="13"/>
        <v>0</v>
      </c>
      <c r="F46" s="18">
        <f t="shared" si="2"/>
        <v>32</v>
      </c>
      <c r="G46" s="331">
        <v>1</v>
      </c>
      <c r="H46" s="18">
        <f t="shared" si="3"/>
        <v>32</v>
      </c>
      <c r="I46" s="18">
        <f t="shared" si="4"/>
        <v>1</v>
      </c>
      <c r="K46" s="259">
        <v>36</v>
      </c>
      <c r="L46" s="399" t="s">
        <v>255</v>
      </c>
      <c r="M46" s="399" t="s">
        <v>1134</v>
      </c>
      <c r="N46" s="400" t="s">
        <v>1135</v>
      </c>
      <c r="O46" s="167" t="s">
        <v>153</v>
      </c>
      <c r="P46" s="401" t="s">
        <v>137</v>
      </c>
      <c r="Q46" s="339"/>
      <c r="R46" s="339" t="s">
        <v>386</v>
      </c>
    </row>
    <row r="47" spans="1:18" ht="15" customHeight="1" thickTop="1" thickBot="1" x14ac:dyDescent="0.25">
      <c r="A47" s="14">
        <v>34</v>
      </c>
      <c r="B47" s="17" t="s">
        <v>10</v>
      </c>
      <c r="C47" s="331">
        <v>21</v>
      </c>
      <c r="D47" s="37">
        <f t="shared" si="12"/>
        <v>0</v>
      </c>
      <c r="E47" s="36">
        <f t="shared" si="13"/>
        <v>0</v>
      </c>
      <c r="F47" s="18">
        <f t="shared" si="2"/>
        <v>21</v>
      </c>
      <c r="G47" s="331">
        <v>1</v>
      </c>
      <c r="H47" s="18">
        <f t="shared" si="3"/>
        <v>21</v>
      </c>
      <c r="I47" s="18">
        <f t="shared" si="4"/>
        <v>12</v>
      </c>
      <c r="K47" s="259">
        <v>37</v>
      </c>
      <c r="L47" s="399" t="s">
        <v>383</v>
      </c>
      <c r="M47" s="399" t="s">
        <v>1136</v>
      </c>
      <c r="N47" s="402" t="s">
        <v>1137</v>
      </c>
      <c r="O47" s="329" t="s">
        <v>145</v>
      </c>
      <c r="P47" s="334" t="s">
        <v>150</v>
      </c>
      <c r="Q47" s="339"/>
      <c r="R47" s="339" t="s">
        <v>386</v>
      </c>
    </row>
    <row r="48" spans="1:18" ht="15" customHeight="1" thickTop="1" thickBot="1" x14ac:dyDescent="0.25">
      <c r="A48" s="14">
        <v>35</v>
      </c>
      <c r="B48" s="65" t="s">
        <v>153</v>
      </c>
      <c r="C48" s="331">
        <v>165</v>
      </c>
      <c r="D48" s="37">
        <f t="shared" si="12"/>
        <v>1</v>
      </c>
      <c r="E48" s="36">
        <f t="shared" si="13"/>
        <v>3</v>
      </c>
      <c r="F48" s="18">
        <f t="shared" si="2"/>
        <v>163</v>
      </c>
      <c r="G48" s="331">
        <v>5</v>
      </c>
      <c r="H48" s="18">
        <f t="shared" si="3"/>
        <v>32.6</v>
      </c>
      <c r="I48" s="18">
        <f t="shared" si="4"/>
        <v>1.9999999999999929</v>
      </c>
      <c r="K48" s="259">
        <v>38</v>
      </c>
      <c r="L48" s="399" t="s">
        <v>218</v>
      </c>
      <c r="M48" s="399" t="s">
        <v>1138</v>
      </c>
      <c r="N48" s="402" t="s">
        <v>1139</v>
      </c>
      <c r="O48" s="336" t="s">
        <v>165</v>
      </c>
      <c r="P48" s="219" t="s">
        <v>5</v>
      </c>
      <c r="Q48" s="339"/>
      <c r="R48" s="339" t="s">
        <v>386</v>
      </c>
    </row>
    <row r="49" spans="1:18" ht="15" customHeight="1" thickTop="1" thickBot="1" x14ac:dyDescent="0.25">
      <c r="A49" s="14">
        <v>36</v>
      </c>
      <c r="B49" s="65" t="s">
        <v>152</v>
      </c>
      <c r="C49" s="331">
        <v>104</v>
      </c>
      <c r="D49" s="37">
        <f t="shared" si="12"/>
        <v>6</v>
      </c>
      <c r="E49" s="36">
        <f t="shared" si="13"/>
        <v>0</v>
      </c>
      <c r="F49" s="18">
        <f t="shared" si="2"/>
        <v>110</v>
      </c>
      <c r="G49" s="331">
        <v>3</v>
      </c>
      <c r="H49" s="18">
        <f t="shared" si="3"/>
        <v>36.666666666666664</v>
      </c>
      <c r="I49" s="18">
        <f t="shared" si="4"/>
        <v>-10.999999999999993</v>
      </c>
      <c r="K49" s="259">
        <v>39</v>
      </c>
      <c r="L49" s="399" t="s">
        <v>218</v>
      </c>
      <c r="M49" s="399" t="s">
        <v>1140</v>
      </c>
      <c r="N49" s="402" t="s">
        <v>1141</v>
      </c>
      <c r="O49" s="336" t="s">
        <v>165</v>
      </c>
      <c r="P49" s="219" t="s">
        <v>5</v>
      </c>
      <c r="Q49" s="339"/>
      <c r="R49" s="339" t="s">
        <v>386</v>
      </c>
    </row>
    <row r="50" spans="1:18" ht="15" customHeight="1" thickTop="1" thickBot="1" x14ac:dyDescent="0.25">
      <c r="A50" s="14"/>
      <c r="B50" s="65" t="s">
        <v>367</v>
      </c>
      <c r="C50" s="331">
        <v>47</v>
      </c>
      <c r="D50" s="37">
        <f t="shared" si="12"/>
        <v>0</v>
      </c>
      <c r="E50" s="36">
        <f t="shared" si="13"/>
        <v>0</v>
      </c>
      <c r="F50" s="18">
        <f>SUM(C50+D50-E50)</f>
        <v>47</v>
      </c>
      <c r="G50" s="332">
        <v>2</v>
      </c>
      <c r="H50" s="18">
        <f>F50/G50</f>
        <v>23.5</v>
      </c>
      <c r="I50" s="18">
        <f>(33-H50)*G50</f>
        <v>19</v>
      </c>
      <c r="K50" s="259"/>
      <c r="L50" s="399" t="s">
        <v>234</v>
      </c>
      <c r="M50" s="399" t="s">
        <v>1142</v>
      </c>
      <c r="N50" s="402" t="s">
        <v>1143</v>
      </c>
      <c r="O50" s="334" t="s">
        <v>174</v>
      </c>
      <c r="P50" s="336" t="s">
        <v>160</v>
      </c>
      <c r="Q50" s="339"/>
      <c r="R50" s="339" t="s">
        <v>386</v>
      </c>
    </row>
    <row r="51" spans="1:18" ht="15" customHeight="1" thickTop="1" x14ac:dyDescent="0.2">
      <c r="A51" s="14"/>
      <c r="B51" s="20" t="s">
        <v>193</v>
      </c>
      <c r="C51" s="348">
        <f>SUM(C43:C49)</f>
        <v>685</v>
      </c>
      <c r="D51" s="348">
        <f t="shared" ref="D51:I51" si="14">SUM(D43:D49)</f>
        <v>16</v>
      </c>
      <c r="E51" s="348">
        <f t="shared" si="14"/>
        <v>4</v>
      </c>
      <c r="F51" s="348">
        <f t="shared" si="14"/>
        <v>697</v>
      </c>
      <c r="G51" s="348">
        <f t="shared" si="14"/>
        <v>21</v>
      </c>
      <c r="H51" s="348">
        <f t="shared" si="14"/>
        <v>220.91666666666666</v>
      </c>
      <c r="I51" s="348">
        <f t="shared" si="14"/>
        <v>-3.9999999999999929</v>
      </c>
      <c r="K51" s="259">
        <v>40</v>
      </c>
      <c r="L51" s="399" t="s">
        <v>299</v>
      </c>
      <c r="M51" s="399" t="s">
        <v>1144</v>
      </c>
      <c r="N51" s="402" t="s">
        <v>1145</v>
      </c>
      <c r="O51" s="334" t="s">
        <v>70</v>
      </c>
      <c r="P51" s="334" t="s">
        <v>57</v>
      </c>
      <c r="Q51" s="339"/>
      <c r="R51" s="339" t="s">
        <v>386</v>
      </c>
    </row>
    <row r="52" spans="1:18" ht="15" customHeight="1" thickBot="1" x14ac:dyDescent="0.25">
      <c r="A52" s="14">
        <v>37</v>
      </c>
      <c r="B52" s="17" t="s">
        <v>151</v>
      </c>
      <c r="C52" s="331">
        <v>76</v>
      </c>
      <c r="D52" s="37">
        <f t="shared" ref="D52:D63" si="15">COUNTIF(P$11:P$10000,B52)</f>
        <v>0</v>
      </c>
      <c r="E52" s="36">
        <f t="shared" ref="E52:E63" si="16">COUNTIF(O$11:O$10000,B52)</f>
        <v>0</v>
      </c>
      <c r="F52" s="18">
        <f t="shared" si="2"/>
        <v>76</v>
      </c>
      <c r="G52" s="331">
        <v>3</v>
      </c>
      <c r="H52" s="18">
        <f t="shared" si="3"/>
        <v>25.333333333333332</v>
      </c>
      <c r="I52" s="18">
        <f t="shared" si="4"/>
        <v>23.000000000000004</v>
      </c>
      <c r="K52" s="259">
        <v>41</v>
      </c>
      <c r="L52" s="414" t="s">
        <v>487</v>
      </c>
      <c r="M52" s="414" t="s">
        <v>1146</v>
      </c>
      <c r="N52" s="413" t="s">
        <v>1147</v>
      </c>
      <c r="O52" s="334" t="s">
        <v>177</v>
      </c>
      <c r="P52" s="429" t="s">
        <v>200</v>
      </c>
      <c r="Q52" s="219"/>
      <c r="R52" s="339" t="s">
        <v>386</v>
      </c>
    </row>
    <row r="53" spans="1:18" ht="15" customHeight="1" thickTop="1" thickBot="1" x14ac:dyDescent="0.25">
      <c r="A53" s="14">
        <v>38</v>
      </c>
      <c r="B53" s="17" t="s">
        <v>150</v>
      </c>
      <c r="C53" s="331">
        <v>96</v>
      </c>
      <c r="D53" s="37">
        <f t="shared" si="15"/>
        <v>3</v>
      </c>
      <c r="E53" s="36">
        <f t="shared" si="16"/>
        <v>5</v>
      </c>
      <c r="F53" s="18">
        <f t="shared" si="2"/>
        <v>94</v>
      </c>
      <c r="G53" s="331">
        <v>3</v>
      </c>
      <c r="H53" s="18">
        <f t="shared" si="3"/>
        <v>31.333333333333332</v>
      </c>
      <c r="I53" s="18">
        <f t="shared" si="4"/>
        <v>5.0000000000000036</v>
      </c>
      <c r="K53" s="259">
        <v>42</v>
      </c>
      <c r="L53" s="414" t="s">
        <v>494</v>
      </c>
      <c r="M53" s="414" t="s">
        <v>1148</v>
      </c>
      <c r="N53" s="413" t="s">
        <v>1149</v>
      </c>
      <c r="O53" s="167" t="s">
        <v>2</v>
      </c>
      <c r="P53" s="334" t="s">
        <v>141</v>
      </c>
      <c r="Q53" s="343"/>
      <c r="R53" s="339" t="s">
        <v>386</v>
      </c>
    </row>
    <row r="54" spans="1:18" ht="15" customHeight="1" thickTop="1" thickBot="1" x14ac:dyDescent="0.25">
      <c r="A54" s="14">
        <v>39</v>
      </c>
      <c r="B54" s="17" t="s">
        <v>149</v>
      </c>
      <c r="C54" s="331">
        <v>118</v>
      </c>
      <c r="D54" s="37">
        <f t="shared" si="15"/>
        <v>1</v>
      </c>
      <c r="E54" s="36">
        <f t="shared" si="16"/>
        <v>2</v>
      </c>
      <c r="F54" s="18">
        <f t="shared" si="2"/>
        <v>117</v>
      </c>
      <c r="G54" s="331">
        <v>4</v>
      </c>
      <c r="H54" s="18">
        <f t="shared" si="3"/>
        <v>29.25</v>
      </c>
      <c r="I54" s="18">
        <f t="shared" si="4"/>
        <v>15</v>
      </c>
      <c r="K54" s="259">
        <v>43</v>
      </c>
      <c r="L54" s="399" t="s">
        <v>258</v>
      </c>
      <c r="M54" s="399" t="s">
        <v>1150</v>
      </c>
      <c r="N54" s="400" t="s">
        <v>1151</v>
      </c>
      <c r="O54" s="334" t="s">
        <v>124</v>
      </c>
      <c r="P54" s="334" t="s">
        <v>128</v>
      </c>
      <c r="Q54" s="219"/>
      <c r="R54" s="339" t="s">
        <v>386</v>
      </c>
    </row>
    <row r="55" spans="1:18" ht="15" customHeight="1" thickTop="1" thickBot="1" x14ac:dyDescent="0.25">
      <c r="A55" s="14">
        <v>40</v>
      </c>
      <c r="B55" s="18" t="s">
        <v>148</v>
      </c>
      <c r="C55" s="331">
        <v>129</v>
      </c>
      <c r="D55" s="37">
        <f t="shared" si="15"/>
        <v>3</v>
      </c>
      <c r="E55" s="36">
        <f t="shared" si="16"/>
        <v>1</v>
      </c>
      <c r="F55" s="18">
        <f t="shared" si="2"/>
        <v>131</v>
      </c>
      <c r="G55" s="331">
        <v>4</v>
      </c>
      <c r="H55" s="18">
        <f t="shared" si="3"/>
        <v>32.75</v>
      </c>
      <c r="I55" s="18">
        <f t="shared" si="4"/>
        <v>1</v>
      </c>
      <c r="K55" s="259">
        <v>44</v>
      </c>
      <c r="L55" s="414" t="s">
        <v>255</v>
      </c>
      <c r="M55" s="414" t="s">
        <v>1209</v>
      </c>
      <c r="N55" s="413" t="s">
        <v>1210</v>
      </c>
      <c r="O55" s="334" t="s">
        <v>139</v>
      </c>
      <c r="P55" s="334" t="s">
        <v>140</v>
      </c>
      <c r="Q55" s="219"/>
      <c r="R55" s="339" t="s">
        <v>386</v>
      </c>
    </row>
    <row r="56" spans="1:18" ht="15" customHeight="1" thickTop="1" thickBot="1" x14ac:dyDescent="0.25">
      <c r="A56" s="14">
        <v>41</v>
      </c>
      <c r="B56" s="18" t="s">
        <v>147</v>
      </c>
      <c r="C56" s="331">
        <v>121</v>
      </c>
      <c r="D56" s="37">
        <f t="shared" si="15"/>
        <v>1</v>
      </c>
      <c r="E56" s="36">
        <f t="shared" si="16"/>
        <v>2</v>
      </c>
      <c r="F56" s="18">
        <f t="shared" si="2"/>
        <v>120</v>
      </c>
      <c r="G56" s="331">
        <v>4</v>
      </c>
      <c r="H56" s="18">
        <f t="shared" si="3"/>
        <v>30</v>
      </c>
      <c r="I56" s="18">
        <f t="shared" si="4"/>
        <v>12</v>
      </c>
      <c r="K56" s="259">
        <v>45</v>
      </c>
      <c r="L56" s="414" t="s">
        <v>255</v>
      </c>
      <c r="M56" s="399" t="s">
        <v>1211</v>
      </c>
      <c r="N56" s="400" t="s">
        <v>1212</v>
      </c>
      <c r="O56" s="334" t="s">
        <v>140</v>
      </c>
      <c r="P56" s="167" t="s">
        <v>136</v>
      </c>
      <c r="Q56" s="219"/>
      <c r="R56" s="329" t="s">
        <v>386</v>
      </c>
    </row>
    <row r="57" spans="1:18" ht="15" customHeight="1" thickTop="1" thickBot="1" x14ac:dyDescent="0.25">
      <c r="A57" s="14">
        <v>42</v>
      </c>
      <c r="B57" s="18" t="s">
        <v>146</v>
      </c>
      <c r="C57" s="331">
        <v>45</v>
      </c>
      <c r="D57" s="37">
        <f t="shared" si="15"/>
        <v>1</v>
      </c>
      <c r="E57" s="36">
        <f t="shared" si="16"/>
        <v>1</v>
      </c>
      <c r="F57" s="18">
        <f t="shared" si="2"/>
        <v>45</v>
      </c>
      <c r="G57" s="331">
        <v>2</v>
      </c>
      <c r="H57" s="18">
        <f t="shared" si="3"/>
        <v>22.5</v>
      </c>
      <c r="I57" s="18">
        <f t="shared" si="4"/>
        <v>21</v>
      </c>
      <c r="K57" s="259">
        <v>46</v>
      </c>
      <c r="L57" s="399" t="s">
        <v>487</v>
      </c>
      <c r="M57" s="399" t="s">
        <v>1213</v>
      </c>
      <c r="N57" s="402" t="s">
        <v>1214</v>
      </c>
      <c r="O57" s="334" t="s">
        <v>7</v>
      </c>
      <c r="P57" s="329" t="s">
        <v>145</v>
      </c>
      <c r="Q57" s="219"/>
      <c r="R57" s="329" t="s">
        <v>386</v>
      </c>
    </row>
    <row r="58" spans="1:18" ht="15" customHeight="1" thickTop="1" thickBot="1" x14ac:dyDescent="0.25">
      <c r="A58" s="14">
        <v>43</v>
      </c>
      <c r="B58" s="18" t="s">
        <v>145</v>
      </c>
      <c r="C58" s="331">
        <v>104</v>
      </c>
      <c r="D58" s="37">
        <f t="shared" si="15"/>
        <v>1</v>
      </c>
      <c r="E58" s="36">
        <f t="shared" si="16"/>
        <v>2</v>
      </c>
      <c r="F58" s="18">
        <f t="shared" si="2"/>
        <v>103</v>
      </c>
      <c r="G58" s="331">
        <v>4</v>
      </c>
      <c r="H58" s="18">
        <f t="shared" si="3"/>
        <v>25.75</v>
      </c>
      <c r="I58" s="18">
        <f t="shared" si="4"/>
        <v>29</v>
      </c>
      <c r="K58" s="259">
        <v>47</v>
      </c>
      <c r="L58" s="399" t="s">
        <v>259</v>
      </c>
      <c r="M58" s="399" t="s">
        <v>1215</v>
      </c>
      <c r="N58" s="400" t="s">
        <v>1216</v>
      </c>
      <c r="O58" s="334" t="s">
        <v>113</v>
      </c>
      <c r="P58" s="334" t="s">
        <v>110</v>
      </c>
      <c r="Q58" s="219"/>
      <c r="R58" s="329" t="s">
        <v>386</v>
      </c>
    </row>
    <row r="59" spans="1:18" ht="15" customHeight="1" thickTop="1" thickBot="1" x14ac:dyDescent="0.25">
      <c r="A59" s="14">
        <v>44</v>
      </c>
      <c r="B59" s="18" t="s">
        <v>144</v>
      </c>
      <c r="C59" s="331">
        <v>109</v>
      </c>
      <c r="D59" s="37">
        <f t="shared" si="15"/>
        <v>2</v>
      </c>
      <c r="E59" s="36">
        <f t="shared" si="16"/>
        <v>1</v>
      </c>
      <c r="F59" s="18">
        <f t="shared" si="2"/>
        <v>110</v>
      </c>
      <c r="G59" s="331">
        <v>3</v>
      </c>
      <c r="H59" s="18">
        <f t="shared" si="3"/>
        <v>36.666666666666664</v>
      </c>
      <c r="I59" s="18">
        <f t="shared" si="4"/>
        <v>-10.999999999999993</v>
      </c>
      <c r="K59" s="259">
        <v>48</v>
      </c>
      <c r="L59" s="399" t="s">
        <v>259</v>
      </c>
      <c r="M59" s="399" t="s">
        <v>1217</v>
      </c>
      <c r="N59" s="402" t="s">
        <v>1218</v>
      </c>
      <c r="O59" s="334" t="s">
        <v>113</v>
      </c>
      <c r="P59" s="334" t="s">
        <v>110</v>
      </c>
      <c r="Q59" s="219"/>
      <c r="R59" s="329" t="s">
        <v>386</v>
      </c>
    </row>
    <row r="60" spans="1:18" ht="15" customHeight="1" thickTop="1" thickBot="1" x14ac:dyDescent="0.25">
      <c r="A60" s="8">
        <v>45</v>
      </c>
      <c r="B60" s="17" t="s">
        <v>143</v>
      </c>
      <c r="C60" s="331">
        <v>45</v>
      </c>
      <c r="D60" s="37">
        <f t="shared" si="15"/>
        <v>0</v>
      </c>
      <c r="E60" s="36">
        <f t="shared" si="16"/>
        <v>0</v>
      </c>
      <c r="F60" s="18">
        <f t="shared" si="2"/>
        <v>45</v>
      </c>
      <c r="G60" s="331">
        <v>2</v>
      </c>
      <c r="H60" s="18">
        <f t="shared" si="3"/>
        <v>22.5</v>
      </c>
      <c r="I60" s="18">
        <f t="shared" si="4"/>
        <v>21</v>
      </c>
      <c r="K60" s="259">
        <v>49</v>
      </c>
      <c r="L60" s="414" t="s">
        <v>259</v>
      </c>
      <c r="M60" s="414" t="s">
        <v>1269</v>
      </c>
      <c r="N60" s="413" t="s">
        <v>1270</v>
      </c>
      <c r="O60" s="334" t="s">
        <v>113</v>
      </c>
      <c r="P60" s="334" t="s">
        <v>110</v>
      </c>
      <c r="Q60" s="219"/>
      <c r="R60" s="329" t="s">
        <v>386</v>
      </c>
    </row>
    <row r="61" spans="1:18" ht="15" customHeight="1" thickTop="1" thickBot="1" x14ac:dyDescent="0.25">
      <c r="A61" s="152">
        <v>46</v>
      </c>
      <c r="B61" s="70" t="s">
        <v>142</v>
      </c>
      <c r="C61" s="331">
        <v>105</v>
      </c>
      <c r="D61" s="37">
        <f t="shared" si="15"/>
        <v>6</v>
      </c>
      <c r="E61" s="36">
        <f t="shared" si="16"/>
        <v>0</v>
      </c>
      <c r="F61" s="18">
        <f t="shared" si="2"/>
        <v>111</v>
      </c>
      <c r="G61" s="331">
        <v>3</v>
      </c>
      <c r="H61" s="18">
        <f t="shared" si="3"/>
        <v>37</v>
      </c>
      <c r="I61" s="18">
        <f t="shared" si="4"/>
        <v>-12</v>
      </c>
      <c r="K61" s="259">
        <v>50</v>
      </c>
      <c r="L61" s="414" t="s">
        <v>1231</v>
      </c>
      <c r="M61" s="414" t="s">
        <v>1271</v>
      </c>
      <c r="N61" s="413" t="s">
        <v>1272</v>
      </c>
      <c r="O61" s="443" t="s">
        <v>1234</v>
      </c>
      <c r="P61" s="336" t="s">
        <v>162</v>
      </c>
      <c r="Q61" s="219"/>
      <c r="R61" s="329" t="s">
        <v>386</v>
      </c>
    </row>
    <row r="62" spans="1:18" ht="15" customHeight="1" thickTop="1" thickBot="1" x14ac:dyDescent="0.25">
      <c r="A62" s="14">
        <v>47</v>
      </c>
      <c r="B62" s="65" t="s">
        <v>2</v>
      </c>
      <c r="C62" s="331">
        <v>134</v>
      </c>
      <c r="D62" s="37">
        <f t="shared" si="15"/>
        <v>0</v>
      </c>
      <c r="E62" s="36">
        <f t="shared" si="16"/>
        <v>1</v>
      </c>
      <c r="F62" s="18">
        <f t="shared" si="2"/>
        <v>133</v>
      </c>
      <c r="G62" s="331">
        <v>4</v>
      </c>
      <c r="H62" s="18">
        <f t="shared" si="3"/>
        <v>33.25</v>
      </c>
      <c r="I62" s="18">
        <f t="shared" si="4"/>
        <v>-1</v>
      </c>
      <c r="K62" s="259">
        <v>51</v>
      </c>
      <c r="L62" s="414" t="s">
        <v>598</v>
      </c>
      <c r="M62" s="414" t="s">
        <v>1273</v>
      </c>
      <c r="N62" s="413" t="s">
        <v>1274</v>
      </c>
      <c r="O62" s="429" t="s">
        <v>199</v>
      </c>
      <c r="P62" s="334" t="s">
        <v>174</v>
      </c>
      <c r="Q62" s="219"/>
      <c r="R62" s="437" t="s">
        <v>590</v>
      </c>
    </row>
    <row r="63" spans="1:18" ht="15" customHeight="1" thickTop="1" thickBot="1" x14ac:dyDescent="0.25">
      <c r="A63" s="152">
        <v>48</v>
      </c>
      <c r="B63" s="327" t="s">
        <v>141</v>
      </c>
      <c r="C63" s="331">
        <v>111</v>
      </c>
      <c r="D63" s="37">
        <f t="shared" si="15"/>
        <v>2</v>
      </c>
      <c r="E63" s="36">
        <f t="shared" si="16"/>
        <v>0</v>
      </c>
      <c r="F63" s="18">
        <f t="shared" si="2"/>
        <v>113</v>
      </c>
      <c r="G63" s="331">
        <v>3</v>
      </c>
      <c r="H63" s="18">
        <f t="shared" si="3"/>
        <v>37.666666666666664</v>
      </c>
      <c r="I63" s="18">
        <f t="shared" si="4"/>
        <v>-13.999999999999993</v>
      </c>
      <c r="K63" s="259">
        <v>52</v>
      </c>
      <c r="L63" s="414" t="s">
        <v>299</v>
      </c>
      <c r="M63" s="399" t="s">
        <v>1275</v>
      </c>
      <c r="N63" s="400" t="s">
        <v>1276</v>
      </c>
      <c r="O63" s="334" t="s">
        <v>74</v>
      </c>
      <c r="P63" s="334" t="s">
        <v>73</v>
      </c>
      <c r="Q63" s="219"/>
      <c r="R63" s="329" t="s">
        <v>386</v>
      </c>
    </row>
    <row r="64" spans="1:18" ht="15" customHeight="1" thickTop="1" x14ac:dyDescent="0.2">
      <c r="A64" s="14"/>
      <c r="B64" s="20" t="s">
        <v>193</v>
      </c>
      <c r="C64" s="348">
        <f>SUM(C52:C63)</f>
        <v>1193</v>
      </c>
      <c r="D64" s="348">
        <f t="shared" ref="D64:I64" si="17">SUM(D52:D63)</f>
        <v>20</v>
      </c>
      <c r="E64" s="348">
        <f t="shared" si="17"/>
        <v>15</v>
      </c>
      <c r="F64" s="348">
        <f t="shared" si="17"/>
        <v>1198</v>
      </c>
      <c r="G64" s="348">
        <f t="shared" si="17"/>
        <v>39</v>
      </c>
      <c r="H64" s="348">
        <f t="shared" si="17"/>
        <v>364</v>
      </c>
      <c r="I64" s="348">
        <f t="shared" si="17"/>
        <v>89</v>
      </c>
      <c r="K64" s="259">
        <v>53</v>
      </c>
      <c r="L64" s="399" t="s">
        <v>218</v>
      </c>
      <c r="M64" s="399" t="s">
        <v>1394</v>
      </c>
      <c r="N64" s="400" t="s">
        <v>1395</v>
      </c>
      <c r="O64" s="429" t="s">
        <v>199</v>
      </c>
      <c r="P64" s="329" t="s">
        <v>148</v>
      </c>
      <c r="Q64" s="219"/>
      <c r="R64" s="454" t="s">
        <v>625</v>
      </c>
    </row>
    <row r="65" spans="1:18" ht="15" customHeight="1" thickBot="1" x14ac:dyDescent="0.25">
      <c r="A65" s="8">
        <v>49</v>
      </c>
      <c r="B65" s="17" t="s">
        <v>140</v>
      </c>
      <c r="C65" s="331">
        <v>118</v>
      </c>
      <c r="D65" s="37">
        <f t="shared" ref="D65:D72" si="18">COUNTIF(P$11:P$10000,B65)</f>
        <v>6</v>
      </c>
      <c r="E65" s="36">
        <f t="shared" ref="E65:E72" si="19">COUNTIF(O$11:O$10000,B65)</f>
        <v>2</v>
      </c>
      <c r="F65" s="18">
        <f t="shared" si="2"/>
        <v>122</v>
      </c>
      <c r="G65" s="331">
        <v>4</v>
      </c>
      <c r="H65" s="18">
        <f t="shared" si="3"/>
        <v>30.5</v>
      </c>
      <c r="I65" s="18">
        <f t="shared" si="4"/>
        <v>10</v>
      </c>
      <c r="K65" s="259">
        <v>54</v>
      </c>
      <c r="L65" s="399" t="s">
        <v>487</v>
      </c>
      <c r="M65" s="399" t="s">
        <v>1396</v>
      </c>
      <c r="N65" s="402" t="s">
        <v>1397</v>
      </c>
      <c r="O65" s="334" t="s">
        <v>173</v>
      </c>
      <c r="P65" s="334" t="s">
        <v>174</v>
      </c>
      <c r="Q65" s="219"/>
      <c r="R65" s="339" t="s">
        <v>386</v>
      </c>
    </row>
    <row r="66" spans="1:18" ht="15" customHeight="1" thickTop="1" thickBot="1" x14ac:dyDescent="0.25">
      <c r="A66" s="8">
        <v>50</v>
      </c>
      <c r="B66" s="17" t="s">
        <v>139</v>
      </c>
      <c r="C66" s="331">
        <v>44</v>
      </c>
      <c r="D66" s="37">
        <f t="shared" si="18"/>
        <v>0</v>
      </c>
      <c r="E66" s="36">
        <f t="shared" si="19"/>
        <v>3</v>
      </c>
      <c r="F66" s="18">
        <f t="shared" si="2"/>
        <v>41</v>
      </c>
      <c r="G66" s="331">
        <v>2</v>
      </c>
      <c r="H66" s="18">
        <f t="shared" si="3"/>
        <v>20.5</v>
      </c>
      <c r="I66" s="18">
        <f t="shared" si="4"/>
        <v>25</v>
      </c>
      <c r="K66" s="259">
        <v>55</v>
      </c>
      <c r="L66" s="414" t="s">
        <v>259</v>
      </c>
      <c r="M66" s="414" t="s">
        <v>1398</v>
      </c>
      <c r="N66" s="413" t="s">
        <v>1399</v>
      </c>
      <c r="O66" s="334" t="s">
        <v>118</v>
      </c>
      <c r="P66" s="221" t="s">
        <v>117</v>
      </c>
      <c r="Q66" s="219"/>
      <c r="R66" s="406" t="s">
        <v>118</v>
      </c>
    </row>
    <row r="67" spans="1:18" ht="15" customHeight="1" thickTop="1" thickBot="1" x14ac:dyDescent="0.25">
      <c r="A67" s="14">
        <v>51</v>
      </c>
      <c r="B67" s="17" t="s">
        <v>138</v>
      </c>
      <c r="C67" s="331">
        <v>107</v>
      </c>
      <c r="D67" s="37">
        <f t="shared" si="18"/>
        <v>1</v>
      </c>
      <c r="E67" s="36">
        <f t="shared" si="19"/>
        <v>0</v>
      </c>
      <c r="F67" s="18">
        <f t="shared" si="2"/>
        <v>108</v>
      </c>
      <c r="G67" s="331">
        <v>4</v>
      </c>
      <c r="H67" s="18">
        <f t="shared" si="3"/>
        <v>27</v>
      </c>
      <c r="I67" s="18">
        <f t="shared" si="4"/>
        <v>24</v>
      </c>
      <c r="K67" s="259">
        <v>56</v>
      </c>
      <c r="L67" s="414" t="s">
        <v>234</v>
      </c>
      <c r="M67" s="414" t="s">
        <v>1400</v>
      </c>
      <c r="N67" s="413" t="s">
        <v>1401</v>
      </c>
      <c r="O67" s="336" t="s">
        <v>165</v>
      </c>
      <c r="P67" s="429" t="s">
        <v>5</v>
      </c>
      <c r="Q67" s="339"/>
      <c r="R67" s="339" t="s">
        <v>386</v>
      </c>
    </row>
    <row r="68" spans="1:18" ht="15" customHeight="1" thickTop="1" thickBot="1" x14ac:dyDescent="0.25">
      <c r="A68" s="14">
        <v>52</v>
      </c>
      <c r="B68" s="17" t="s">
        <v>137</v>
      </c>
      <c r="C68" s="331">
        <v>171</v>
      </c>
      <c r="D68" s="37">
        <f t="shared" si="18"/>
        <v>7</v>
      </c>
      <c r="E68" s="36">
        <f t="shared" si="19"/>
        <v>3</v>
      </c>
      <c r="F68" s="18">
        <f t="shared" si="2"/>
        <v>175</v>
      </c>
      <c r="G68" s="331">
        <v>6</v>
      </c>
      <c r="H68" s="18">
        <f t="shared" si="3"/>
        <v>29.166666666666668</v>
      </c>
      <c r="I68" s="18">
        <f t="shared" si="4"/>
        <v>22.999999999999993</v>
      </c>
      <c r="K68" s="259">
        <v>57</v>
      </c>
      <c r="L68" s="414" t="s">
        <v>255</v>
      </c>
      <c r="M68" s="414" t="s">
        <v>1402</v>
      </c>
      <c r="N68" s="413" t="s">
        <v>1403</v>
      </c>
      <c r="O68" s="167" t="s">
        <v>136</v>
      </c>
      <c r="P68" s="334" t="s">
        <v>120</v>
      </c>
      <c r="Q68" s="339"/>
      <c r="R68" s="339" t="s">
        <v>386</v>
      </c>
    </row>
    <row r="69" spans="1:18" ht="15" customHeight="1" thickTop="1" thickBot="1" x14ac:dyDescent="0.25">
      <c r="A69" s="154">
        <v>53</v>
      </c>
      <c r="B69" s="26" t="s">
        <v>3</v>
      </c>
      <c r="C69" s="331">
        <v>15</v>
      </c>
      <c r="D69" s="37">
        <f t="shared" si="18"/>
        <v>1</v>
      </c>
      <c r="E69" s="36">
        <f t="shared" si="19"/>
        <v>0</v>
      </c>
      <c r="F69" s="18">
        <f t="shared" si="2"/>
        <v>16</v>
      </c>
      <c r="G69" s="331">
        <v>1</v>
      </c>
      <c r="H69" s="18">
        <f t="shared" si="3"/>
        <v>16</v>
      </c>
      <c r="I69" s="18">
        <f t="shared" si="4"/>
        <v>17</v>
      </c>
      <c r="K69" s="259">
        <v>58</v>
      </c>
      <c r="L69" s="399" t="s">
        <v>299</v>
      </c>
      <c r="M69" s="399" t="s">
        <v>1463</v>
      </c>
      <c r="N69" s="402" t="s">
        <v>1464</v>
      </c>
      <c r="O69" s="334" t="s">
        <v>68</v>
      </c>
      <c r="P69" s="401" t="s">
        <v>74</v>
      </c>
      <c r="Q69" s="399" t="s">
        <v>1412</v>
      </c>
      <c r="R69" s="339" t="s">
        <v>386</v>
      </c>
    </row>
    <row r="70" spans="1:18" ht="15" customHeight="1" thickTop="1" thickBot="1" x14ac:dyDescent="0.25">
      <c r="A70" s="14">
        <v>54</v>
      </c>
      <c r="B70" s="33" t="s">
        <v>136</v>
      </c>
      <c r="C70" s="331">
        <v>146</v>
      </c>
      <c r="D70" s="37">
        <f t="shared" si="18"/>
        <v>3</v>
      </c>
      <c r="E70" s="36">
        <f t="shared" si="19"/>
        <v>5</v>
      </c>
      <c r="F70" s="18">
        <f t="shared" si="2"/>
        <v>144</v>
      </c>
      <c r="G70" s="331">
        <v>5</v>
      </c>
      <c r="H70" s="18">
        <f t="shared" si="3"/>
        <v>28.8</v>
      </c>
      <c r="I70" s="18">
        <f t="shared" si="4"/>
        <v>20.999999999999996</v>
      </c>
      <c r="K70" s="259">
        <v>59</v>
      </c>
      <c r="L70" s="399" t="s">
        <v>286</v>
      </c>
      <c r="M70" s="399" t="s">
        <v>1465</v>
      </c>
      <c r="N70" s="402" t="s">
        <v>1466</v>
      </c>
      <c r="O70" s="334" t="s">
        <v>87</v>
      </c>
      <c r="P70" s="404" t="s">
        <v>79</v>
      </c>
      <c r="Q70" s="399" t="s">
        <v>1412</v>
      </c>
      <c r="R70" s="339" t="s">
        <v>386</v>
      </c>
    </row>
    <row r="71" spans="1:18" ht="15" customHeight="1" thickTop="1" thickBot="1" x14ac:dyDescent="0.25">
      <c r="A71" s="14">
        <v>55</v>
      </c>
      <c r="B71" s="34" t="s">
        <v>135</v>
      </c>
      <c r="C71" s="331">
        <v>61</v>
      </c>
      <c r="D71" s="37">
        <f t="shared" si="18"/>
        <v>2</v>
      </c>
      <c r="E71" s="36">
        <f t="shared" si="19"/>
        <v>0</v>
      </c>
      <c r="F71" s="18">
        <f t="shared" si="2"/>
        <v>63</v>
      </c>
      <c r="G71" s="331">
        <v>2</v>
      </c>
      <c r="H71" s="18">
        <f t="shared" si="3"/>
        <v>31.5</v>
      </c>
      <c r="I71" s="18">
        <f t="shared" si="4"/>
        <v>3</v>
      </c>
      <c r="K71" s="259">
        <v>60</v>
      </c>
      <c r="L71" s="201" t="s">
        <v>494</v>
      </c>
      <c r="M71" s="335" t="s">
        <v>1468</v>
      </c>
      <c r="N71" s="448" t="s">
        <v>1467</v>
      </c>
      <c r="O71" s="469" t="s">
        <v>1469</v>
      </c>
      <c r="P71" s="327" t="s">
        <v>141</v>
      </c>
      <c r="Q71" s="339" t="s">
        <v>1470</v>
      </c>
      <c r="R71" s="339" t="s">
        <v>386</v>
      </c>
    </row>
    <row r="72" spans="1:18" ht="15" customHeight="1" thickTop="1" thickBot="1" x14ac:dyDescent="0.25">
      <c r="A72" s="14">
        <v>56</v>
      </c>
      <c r="B72" s="35" t="s">
        <v>134</v>
      </c>
      <c r="C72" s="331">
        <v>67</v>
      </c>
      <c r="D72" s="37">
        <f t="shared" si="18"/>
        <v>3</v>
      </c>
      <c r="E72" s="36">
        <f t="shared" si="19"/>
        <v>0</v>
      </c>
      <c r="F72" s="18">
        <f t="shared" si="2"/>
        <v>70</v>
      </c>
      <c r="G72" s="331">
        <v>3</v>
      </c>
      <c r="H72" s="18">
        <f t="shared" si="3"/>
        <v>23.333333333333332</v>
      </c>
      <c r="I72" s="18">
        <f t="shared" si="4"/>
        <v>29.000000000000004</v>
      </c>
      <c r="K72" s="259">
        <v>61</v>
      </c>
      <c r="L72" s="399" t="s">
        <v>218</v>
      </c>
      <c r="M72" s="399" t="s">
        <v>1538</v>
      </c>
      <c r="N72" s="402" t="s">
        <v>1539</v>
      </c>
      <c r="O72" s="401" t="s">
        <v>168</v>
      </c>
      <c r="P72" s="411" t="s">
        <v>201</v>
      </c>
      <c r="Q72" s="436" t="s">
        <v>792</v>
      </c>
      <c r="R72" s="339" t="s">
        <v>386</v>
      </c>
    </row>
    <row r="73" spans="1:18" ht="15" customHeight="1" thickTop="1" x14ac:dyDescent="0.2">
      <c r="A73" s="14"/>
      <c r="B73" s="20" t="s">
        <v>193</v>
      </c>
      <c r="C73" s="348">
        <f>SUM(C65:C72)</f>
        <v>729</v>
      </c>
      <c r="D73" s="348">
        <f t="shared" ref="D73:I73" si="20">SUM(D65:D72)</f>
        <v>23</v>
      </c>
      <c r="E73" s="348">
        <f t="shared" si="20"/>
        <v>13</v>
      </c>
      <c r="F73" s="348">
        <f t="shared" si="20"/>
        <v>739</v>
      </c>
      <c r="G73" s="348">
        <f t="shared" si="20"/>
        <v>27</v>
      </c>
      <c r="H73" s="348">
        <f t="shared" si="20"/>
        <v>206.8</v>
      </c>
      <c r="I73" s="348">
        <f t="shared" si="20"/>
        <v>152</v>
      </c>
      <c r="K73" s="259">
        <v>62</v>
      </c>
      <c r="L73" s="399" t="s">
        <v>255</v>
      </c>
      <c r="M73" s="399" t="s">
        <v>1540</v>
      </c>
      <c r="N73" s="402" t="s">
        <v>1541</v>
      </c>
      <c r="O73" s="401" t="s">
        <v>137</v>
      </c>
      <c r="P73" s="401" t="s">
        <v>140</v>
      </c>
      <c r="Q73" s="399" t="s">
        <v>1412</v>
      </c>
      <c r="R73" s="339" t="s">
        <v>386</v>
      </c>
    </row>
    <row r="74" spans="1:18" ht="15" customHeight="1" thickBot="1" x14ac:dyDescent="0.25">
      <c r="A74" s="8">
        <v>57</v>
      </c>
      <c r="B74" s="17" t="s">
        <v>133</v>
      </c>
      <c r="C74" s="331">
        <v>95</v>
      </c>
      <c r="D74" s="37">
        <f>COUNTIF(P$11:P$10000,B74)</f>
        <v>1</v>
      </c>
      <c r="E74" s="36">
        <f>COUNTIF(O$11:O$10000,B74)</f>
        <v>0</v>
      </c>
      <c r="F74" s="18">
        <f t="shared" si="2"/>
        <v>96</v>
      </c>
      <c r="G74" s="332">
        <v>4</v>
      </c>
      <c r="H74" s="18">
        <f t="shared" si="3"/>
        <v>24</v>
      </c>
      <c r="I74" s="18">
        <f t="shared" si="4"/>
        <v>36</v>
      </c>
      <c r="K74" s="259">
        <v>63</v>
      </c>
      <c r="L74" s="399" t="s">
        <v>258</v>
      </c>
      <c r="M74" s="399" t="s">
        <v>1542</v>
      </c>
      <c r="N74" s="402" t="s">
        <v>1543</v>
      </c>
      <c r="O74" s="401" t="s">
        <v>130</v>
      </c>
      <c r="P74" s="401" t="s">
        <v>125</v>
      </c>
      <c r="Q74" s="436" t="s">
        <v>792</v>
      </c>
      <c r="R74" s="339" t="s">
        <v>386</v>
      </c>
    </row>
    <row r="75" spans="1:18" ht="15" customHeight="1" thickTop="1" thickBot="1" x14ac:dyDescent="0.25">
      <c r="A75" s="8">
        <v>58</v>
      </c>
      <c r="B75" s="17" t="s">
        <v>132</v>
      </c>
      <c r="C75" s="331">
        <v>21</v>
      </c>
      <c r="D75" s="37">
        <f>COUNTIF(P$11:P$10000,B75)</f>
        <v>0</v>
      </c>
      <c r="E75" s="36">
        <f>COUNTIF(O$11:O$10000,B75)</f>
        <v>0</v>
      </c>
      <c r="F75" s="18">
        <f t="shared" si="2"/>
        <v>21</v>
      </c>
      <c r="G75" s="332">
        <v>1</v>
      </c>
      <c r="H75" s="18">
        <f t="shared" si="3"/>
        <v>21</v>
      </c>
      <c r="I75" s="18">
        <f t="shared" si="4"/>
        <v>12</v>
      </c>
      <c r="K75" s="259">
        <v>64</v>
      </c>
      <c r="L75" s="399" t="s">
        <v>255</v>
      </c>
      <c r="M75" s="399" t="s">
        <v>1544</v>
      </c>
      <c r="N75" s="402" t="s">
        <v>1545</v>
      </c>
      <c r="O75" s="437" t="s">
        <v>1508</v>
      </c>
      <c r="P75" s="403" t="s">
        <v>135</v>
      </c>
      <c r="Q75" s="399" t="s">
        <v>792</v>
      </c>
      <c r="R75" s="339" t="s">
        <v>386</v>
      </c>
    </row>
    <row r="76" spans="1:18" ht="15" customHeight="1" thickTop="1" thickBot="1" x14ac:dyDescent="0.25">
      <c r="A76" s="8">
        <v>59</v>
      </c>
      <c r="B76" s="17" t="s">
        <v>131</v>
      </c>
      <c r="C76" s="331">
        <v>40</v>
      </c>
      <c r="D76" s="37">
        <f>COUNTIF(P$11:P$10000,B76)</f>
        <v>0</v>
      </c>
      <c r="E76" s="36">
        <f>COUNTIF(O$11:O$10000,B76)</f>
        <v>0</v>
      </c>
      <c r="F76" s="18">
        <f t="shared" si="2"/>
        <v>40</v>
      </c>
      <c r="G76" s="332">
        <v>2</v>
      </c>
      <c r="H76" s="18">
        <f t="shared" si="3"/>
        <v>20</v>
      </c>
      <c r="I76" s="18">
        <f t="shared" si="4"/>
        <v>26</v>
      </c>
      <c r="K76" s="259">
        <v>65</v>
      </c>
      <c r="L76" s="399" t="s">
        <v>275</v>
      </c>
      <c r="M76" s="399" t="s">
        <v>1546</v>
      </c>
      <c r="N76" s="402" t="s">
        <v>1547</v>
      </c>
      <c r="O76" s="401" t="s">
        <v>149</v>
      </c>
      <c r="P76" s="403" t="s">
        <v>89</v>
      </c>
      <c r="Q76" s="399" t="s">
        <v>792</v>
      </c>
      <c r="R76" s="339" t="s">
        <v>386</v>
      </c>
    </row>
    <row r="77" spans="1:18" ht="15" customHeight="1" thickTop="1" x14ac:dyDescent="0.2">
      <c r="A77" s="14"/>
      <c r="B77" s="20" t="s">
        <v>193</v>
      </c>
      <c r="C77" s="348">
        <f>SUM(C74:C76)</f>
        <v>156</v>
      </c>
      <c r="D77" s="348">
        <f t="shared" ref="D77:I77" si="21">SUM(D74:D76)</f>
        <v>1</v>
      </c>
      <c r="E77" s="348">
        <f t="shared" si="21"/>
        <v>0</v>
      </c>
      <c r="F77" s="348">
        <f t="shared" si="21"/>
        <v>157</v>
      </c>
      <c r="G77" s="348">
        <f t="shared" si="21"/>
        <v>7</v>
      </c>
      <c r="H77" s="348">
        <f t="shared" si="21"/>
        <v>65</v>
      </c>
      <c r="I77" s="348">
        <f t="shared" si="21"/>
        <v>74</v>
      </c>
      <c r="K77" s="259">
        <v>66</v>
      </c>
      <c r="L77" s="399" t="s">
        <v>275</v>
      </c>
      <c r="M77" s="399" t="s">
        <v>1676</v>
      </c>
      <c r="N77" s="402" t="s">
        <v>1677</v>
      </c>
      <c r="O77" s="401" t="s">
        <v>95</v>
      </c>
      <c r="P77" s="167" t="s">
        <v>93</v>
      </c>
      <c r="Q77" s="399" t="s">
        <v>1412</v>
      </c>
      <c r="R77" s="339" t="s">
        <v>386</v>
      </c>
    </row>
    <row r="78" spans="1:18" ht="15" customHeight="1" thickBot="1" x14ac:dyDescent="0.25">
      <c r="A78" s="154">
        <v>60</v>
      </c>
      <c r="B78" s="17" t="s">
        <v>130</v>
      </c>
      <c r="C78" s="331">
        <v>65</v>
      </c>
      <c r="D78" s="37">
        <f t="shared" ref="D78:D86" si="22">COUNTIF(P$11:P$10000,B78)</f>
        <v>1</v>
      </c>
      <c r="E78" s="36">
        <f t="shared" ref="E78:E86" si="23">COUNTIF(O$11:O$10000,B78)</f>
        <v>3</v>
      </c>
      <c r="F78" s="18">
        <f t="shared" ref="F78:F140" si="24">SUM(C78+D78-E78)</f>
        <v>63</v>
      </c>
      <c r="G78" s="331">
        <v>3</v>
      </c>
      <c r="H78" s="18">
        <f t="shared" ref="H78:H140" si="25">F78/G78</f>
        <v>21</v>
      </c>
      <c r="I78" s="18">
        <f t="shared" ref="I78:I140" si="26">(33-H78)*G78</f>
        <v>36</v>
      </c>
      <c r="K78" s="259">
        <v>67</v>
      </c>
      <c r="L78" s="399" t="s">
        <v>1678</v>
      </c>
      <c r="M78" s="399" t="s">
        <v>1679</v>
      </c>
      <c r="N78" s="402" t="s">
        <v>1680</v>
      </c>
      <c r="O78" s="334" t="s">
        <v>97</v>
      </c>
      <c r="P78" s="167" t="s">
        <v>105</v>
      </c>
      <c r="Q78" s="399" t="s">
        <v>1412</v>
      </c>
      <c r="R78" s="339" t="s">
        <v>386</v>
      </c>
    </row>
    <row r="79" spans="1:18" ht="15" customHeight="1" thickTop="1" thickBot="1" x14ac:dyDescent="0.25">
      <c r="A79" s="154">
        <v>61</v>
      </c>
      <c r="B79" s="17" t="s">
        <v>129</v>
      </c>
      <c r="C79" s="331">
        <v>66</v>
      </c>
      <c r="D79" s="37">
        <f t="shared" si="22"/>
        <v>0</v>
      </c>
      <c r="E79" s="36">
        <f t="shared" si="23"/>
        <v>2</v>
      </c>
      <c r="F79" s="18">
        <f t="shared" si="24"/>
        <v>64</v>
      </c>
      <c r="G79" s="331">
        <v>2</v>
      </c>
      <c r="H79" s="18">
        <f t="shared" si="25"/>
        <v>32</v>
      </c>
      <c r="I79" s="18">
        <f t="shared" si="26"/>
        <v>2</v>
      </c>
      <c r="K79" s="259">
        <v>68</v>
      </c>
      <c r="L79" s="399" t="s">
        <v>259</v>
      </c>
      <c r="M79" s="399" t="s">
        <v>1681</v>
      </c>
      <c r="N79" s="402" t="s">
        <v>1682</v>
      </c>
      <c r="O79" s="401" t="s">
        <v>113</v>
      </c>
      <c r="P79" s="401" t="s">
        <v>110</v>
      </c>
      <c r="Q79" s="436" t="s">
        <v>1412</v>
      </c>
      <c r="R79" s="339" t="s">
        <v>386</v>
      </c>
    </row>
    <row r="80" spans="1:18" ht="15" customHeight="1" thickTop="1" thickBot="1" x14ac:dyDescent="0.25">
      <c r="A80" s="152">
        <v>62</v>
      </c>
      <c r="B80" s="17" t="s">
        <v>128</v>
      </c>
      <c r="C80" s="331">
        <v>145</v>
      </c>
      <c r="D80" s="37">
        <f t="shared" si="22"/>
        <v>2</v>
      </c>
      <c r="E80" s="36">
        <f t="shared" si="23"/>
        <v>0</v>
      </c>
      <c r="F80" s="18">
        <f t="shared" si="24"/>
        <v>147</v>
      </c>
      <c r="G80" s="331">
        <v>5</v>
      </c>
      <c r="H80" s="18">
        <f t="shared" si="25"/>
        <v>29.4</v>
      </c>
      <c r="I80" s="18">
        <f t="shared" si="26"/>
        <v>18.000000000000007</v>
      </c>
      <c r="K80" s="259">
        <v>69</v>
      </c>
      <c r="L80" s="399" t="s">
        <v>258</v>
      </c>
      <c r="M80" s="399" t="s">
        <v>1683</v>
      </c>
      <c r="N80" s="402" t="s">
        <v>1684</v>
      </c>
      <c r="O80" s="401" t="s">
        <v>130</v>
      </c>
      <c r="P80" s="401" t="s">
        <v>128</v>
      </c>
      <c r="Q80" s="399" t="s">
        <v>792</v>
      </c>
      <c r="R80" s="339" t="s">
        <v>386</v>
      </c>
    </row>
    <row r="81" spans="1:18" ht="15" customHeight="1" thickTop="1" thickBot="1" x14ac:dyDescent="0.25">
      <c r="A81" s="8">
        <v>63</v>
      </c>
      <c r="B81" s="17" t="s">
        <v>127</v>
      </c>
      <c r="C81" s="331">
        <v>106</v>
      </c>
      <c r="D81" s="37">
        <f t="shared" si="22"/>
        <v>2</v>
      </c>
      <c r="E81" s="36">
        <f t="shared" si="23"/>
        <v>0</v>
      </c>
      <c r="F81" s="18">
        <f t="shared" si="24"/>
        <v>108</v>
      </c>
      <c r="G81" s="331">
        <v>4</v>
      </c>
      <c r="H81" s="18">
        <f t="shared" si="25"/>
        <v>27</v>
      </c>
      <c r="I81" s="18">
        <f t="shared" si="26"/>
        <v>24</v>
      </c>
      <c r="K81" s="259">
        <v>70</v>
      </c>
      <c r="L81" s="399" t="s">
        <v>634</v>
      </c>
      <c r="M81" s="399" t="s">
        <v>1685</v>
      </c>
      <c r="N81" s="402" t="s">
        <v>1686</v>
      </c>
      <c r="O81" s="437" t="s">
        <v>390</v>
      </c>
      <c r="P81" s="441" t="s">
        <v>65</v>
      </c>
      <c r="Q81" s="399" t="s">
        <v>1412</v>
      </c>
      <c r="R81" s="339" t="s">
        <v>386</v>
      </c>
    </row>
    <row r="82" spans="1:18" ht="15" customHeight="1" thickTop="1" thickBot="1" x14ac:dyDescent="0.25">
      <c r="A82" s="8">
        <v>64</v>
      </c>
      <c r="B82" s="17" t="s">
        <v>126</v>
      </c>
      <c r="C82" s="331">
        <v>22</v>
      </c>
      <c r="D82" s="37">
        <f t="shared" si="22"/>
        <v>0</v>
      </c>
      <c r="E82" s="36">
        <f t="shared" si="23"/>
        <v>0</v>
      </c>
      <c r="F82" s="18">
        <f t="shared" si="24"/>
        <v>22</v>
      </c>
      <c r="G82" s="331">
        <v>1</v>
      </c>
      <c r="H82" s="18">
        <f t="shared" si="25"/>
        <v>22</v>
      </c>
      <c r="I82" s="18">
        <f t="shared" si="26"/>
        <v>11</v>
      </c>
      <c r="K82" s="259">
        <v>71</v>
      </c>
      <c r="L82" s="399" t="s">
        <v>234</v>
      </c>
      <c r="M82" s="399" t="s">
        <v>1687</v>
      </c>
      <c r="N82" s="402" t="s">
        <v>1688</v>
      </c>
      <c r="O82" s="334" t="s">
        <v>169</v>
      </c>
      <c r="P82" s="334" t="s">
        <v>173</v>
      </c>
      <c r="Q82" s="436" t="s">
        <v>1412</v>
      </c>
      <c r="R82" s="339" t="s">
        <v>386</v>
      </c>
    </row>
    <row r="83" spans="1:18" ht="15" customHeight="1" thickTop="1" thickBot="1" x14ac:dyDescent="0.25">
      <c r="A83" s="152">
        <v>65</v>
      </c>
      <c r="B83" s="17" t="s">
        <v>125</v>
      </c>
      <c r="C83" s="331">
        <v>164</v>
      </c>
      <c r="D83" s="37">
        <f t="shared" si="22"/>
        <v>1</v>
      </c>
      <c r="E83" s="36">
        <f t="shared" si="23"/>
        <v>1</v>
      </c>
      <c r="F83" s="18">
        <f t="shared" si="24"/>
        <v>164</v>
      </c>
      <c r="G83" s="331">
        <v>5</v>
      </c>
      <c r="H83" s="18">
        <f t="shared" si="25"/>
        <v>32.799999999999997</v>
      </c>
      <c r="I83" s="18">
        <f t="shared" si="26"/>
        <v>1.0000000000000142</v>
      </c>
      <c r="K83" s="259">
        <v>72</v>
      </c>
      <c r="L83" s="399" t="s">
        <v>255</v>
      </c>
      <c r="M83" s="399" t="s">
        <v>1689</v>
      </c>
      <c r="N83" s="402" t="s">
        <v>1690</v>
      </c>
      <c r="O83" s="334" t="s">
        <v>170</v>
      </c>
      <c r="P83" s="334" t="s">
        <v>137</v>
      </c>
      <c r="Q83" s="399" t="s">
        <v>1433</v>
      </c>
      <c r="R83" s="339" t="s">
        <v>386</v>
      </c>
    </row>
    <row r="84" spans="1:18" ht="15" customHeight="1" thickTop="1" thickBot="1" x14ac:dyDescent="0.25">
      <c r="A84" s="154">
        <v>66</v>
      </c>
      <c r="B84" s="17" t="s">
        <v>124</v>
      </c>
      <c r="C84" s="331">
        <v>15</v>
      </c>
      <c r="D84" s="37">
        <f t="shared" si="22"/>
        <v>1</v>
      </c>
      <c r="E84" s="36">
        <f t="shared" si="23"/>
        <v>1</v>
      </c>
      <c r="F84" s="18">
        <f t="shared" si="24"/>
        <v>15</v>
      </c>
      <c r="G84" s="331">
        <v>1</v>
      </c>
      <c r="H84" s="18">
        <f t="shared" si="25"/>
        <v>15</v>
      </c>
      <c r="I84" s="18">
        <f t="shared" si="26"/>
        <v>18</v>
      </c>
      <c r="K84" s="259">
        <v>73</v>
      </c>
      <c r="L84" s="399" t="s">
        <v>275</v>
      </c>
      <c r="M84" s="399" t="s">
        <v>1691</v>
      </c>
      <c r="N84" s="402" t="s">
        <v>1692</v>
      </c>
      <c r="O84" s="473" t="s">
        <v>11</v>
      </c>
      <c r="P84" s="167" t="s">
        <v>93</v>
      </c>
      <c r="Q84" s="399" t="s">
        <v>1412</v>
      </c>
      <c r="R84" s="339" t="s">
        <v>386</v>
      </c>
    </row>
    <row r="85" spans="1:18" ht="15" customHeight="1" thickTop="1" thickBot="1" x14ac:dyDescent="0.25">
      <c r="A85" s="8">
        <v>67</v>
      </c>
      <c r="B85" s="17" t="s">
        <v>123</v>
      </c>
      <c r="C85" s="331">
        <v>56</v>
      </c>
      <c r="D85" s="37">
        <f t="shared" si="22"/>
        <v>1</v>
      </c>
      <c r="E85" s="36">
        <f t="shared" si="23"/>
        <v>0</v>
      </c>
      <c r="F85" s="18">
        <f t="shared" si="24"/>
        <v>57</v>
      </c>
      <c r="G85" s="331">
        <v>2</v>
      </c>
      <c r="H85" s="18">
        <f t="shared" si="25"/>
        <v>28.5</v>
      </c>
      <c r="I85" s="18">
        <f t="shared" si="26"/>
        <v>9</v>
      </c>
      <c r="K85" s="259">
        <v>74</v>
      </c>
      <c r="L85" s="399" t="s">
        <v>383</v>
      </c>
      <c r="M85" s="399" t="s">
        <v>1693</v>
      </c>
      <c r="N85" s="402">
        <v>16062023064</v>
      </c>
      <c r="O85" s="406" t="s">
        <v>1694</v>
      </c>
      <c r="P85" s="329" t="s">
        <v>147</v>
      </c>
      <c r="Q85" s="399" t="s">
        <v>792</v>
      </c>
      <c r="R85" s="339" t="s">
        <v>386</v>
      </c>
    </row>
    <row r="86" spans="1:18" ht="15" customHeight="1" thickTop="1" thickBot="1" x14ac:dyDescent="0.25">
      <c r="A86" s="8">
        <v>68</v>
      </c>
      <c r="B86" s="48" t="s">
        <v>122</v>
      </c>
      <c r="C86" s="331">
        <v>36</v>
      </c>
      <c r="D86" s="37">
        <f t="shared" si="22"/>
        <v>1</v>
      </c>
      <c r="E86" s="36">
        <f t="shared" si="23"/>
        <v>1</v>
      </c>
      <c r="F86" s="18">
        <f t="shared" si="24"/>
        <v>36</v>
      </c>
      <c r="G86" s="331">
        <v>2</v>
      </c>
      <c r="H86" s="18">
        <f t="shared" si="25"/>
        <v>18</v>
      </c>
      <c r="I86" s="18">
        <f t="shared" si="26"/>
        <v>30</v>
      </c>
      <c r="K86" s="259">
        <v>75</v>
      </c>
      <c r="L86" s="399" t="s">
        <v>383</v>
      </c>
      <c r="M86" s="399" t="s">
        <v>1695</v>
      </c>
      <c r="N86" s="402" t="s">
        <v>1696</v>
      </c>
      <c r="O86" s="329" t="s">
        <v>147</v>
      </c>
      <c r="P86" s="329" t="s">
        <v>142</v>
      </c>
      <c r="Q86" s="399" t="s">
        <v>792</v>
      </c>
      <c r="R86" s="454" t="s">
        <v>1297</v>
      </c>
    </row>
    <row r="87" spans="1:18" ht="15" customHeight="1" thickTop="1" x14ac:dyDescent="0.2">
      <c r="A87" s="22"/>
      <c r="B87" s="172" t="s">
        <v>193</v>
      </c>
      <c r="C87" s="348">
        <f>SUM(C78:C86)</f>
        <v>675</v>
      </c>
      <c r="D87" s="348">
        <f t="shared" ref="D87:I87" si="27">SUM(D78:D86)</f>
        <v>9</v>
      </c>
      <c r="E87" s="348">
        <f t="shared" si="27"/>
        <v>8</v>
      </c>
      <c r="F87" s="348">
        <f t="shared" si="27"/>
        <v>676</v>
      </c>
      <c r="G87" s="348">
        <f t="shared" si="27"/>
        <v>25</v>
      </c>
      <c r="H87" s="348">
        <f t="shared" si="27"/>
        <v>225.7</v>
      </c>
      <c r="I87" s="348">
        <f t="shared" si="27"/>
        <v>149</v>
      </c>
      <c r="K87" s="259">
        <v>76</v>
      </c>
      <c r="L87" s="399" t="s">
        <v>255</v>
      </c>
      <c r="M87" s="414" t="s">
        <v>1760</v>
      </c>
      <c r="N87" s="413" t="s">
        <v>1761</v>
      </c>
      <c r="O87" s="334" t="s">
        <v>42</v>
      </c>
      <c r="P87" s="167" t="s">
        <v>134</v>
      </c>
      <c r="Q87" s="193"/>
      <c r="R87" s="339" t="s">
        <v>386</v>
      </c>
    </row>
    <row r="88" spans="1:18" ht="15" customHeight="1" thickBot="1" x14ac:dyDescent="0.25">
      <c r="A88" s="8">
        <v>69</v>
      </c>
      <c r="B88" s="71" t="s">
        <v>121</v>
      </c>
      <c r="C88" s="331">
        <v>147</v>
      </c>
      <c r="D88" s="37">
        <f t="shared" ref="D88:D105" si="28">COUNTIF(P$11:P$10000,B88)</f>
        <v>1</v>
      </c>
      <c r="E88" s="36">
        <f t="shared" ref="E88:E105" si="29">COUNTIF(O$11:O$10000,B88)</f>
        <v>0</v>
      </c>
      <c r="F88" s="18">
        <f t="shared" si="24"/>
        <v>148</v>
      </c>
      <c r="G88" s="331">
        <v>5</v>
      </c>
      <c r="H88" s="18">
        <f t="shared" si="25"/>
        <v>29.6</v>
      </c>
      <c r="I88" s="18">
        <f t="shared" si="26"/>
        <v>16.999999999999993</v>
      </c>
      <c r="K88" s="259">
        <v>77</v>
      </c>
      <c r="L88" s="414" t="s">
        <v>258</v>
      </c>
      <c r="M88" s="414" t="s">
        <v>1762</v>
      </c>
      <c r="N88" s="413" t="s">
        <v>1763</v>
      </c>
      <c r="O88" s="334" t="s">
        <v>125</v>
      </c>
      <c r="P88" s="334" t="s">
        <v>130</v>
      </c>
      <c r="Q88" s="193"/>
      <c r="R88" s="339" t="s">
        <v>386</v>
      </c>
    </row>
    <row r="89" spans="1:18" ht="15" customHeight="1" thickTop="1" thickBot="1" x14ac:dyDescent="0.25">
      <c r="A89" s="8">
        <v>70</v>
      </c>
      <c r="B89" s="17" t="s">
        <v>120</v>
      </c>
      <c r="C89" s="331">
        <v>155</v>
      </c>
      <c r="D89" s="37">
        <f t="shared" si="28"/>
        <v>2</v>
      </c>
      <c r="E89" s="36">
        <f t="shared" si="29"/>
        <v>2</v>
      </c>
      <c r="F89" s="18">
        <f t="shared" si="24"/>
        <v>155</v>
      </c>
      <c r="G89" s="331">
        <v>6</v>
      </c>
      <c r="H89" s="18">
        <f t="shared" si="25"/>
        <v>25.833333333333332</v>
      </c>
      <c r="I89" s="18">
        <f t="shared" si="26"/>
        <v>43.000000000000007</v>
      </c>
      <c r="K89" s="259">
        <v>78</v>
      </c>
      <c r="L89" s="399" t="s">
        <v>494</v>
      </c>
      <c r="M89" s="399" t="s">
        <v>1764</v>
      </c>
      <c r="N89" s="400" t="s">
        <v>1765</v>
      </c>
      <c r="O89" s="334" t="s">
        <v>150</v>
      </c>
      <c r="P89" s="334" t="s">
        <v>149</v>
      </c>
      <c r="Q89" s="193"/>
      <c r="R89" s="339" t="s">
        <v>386</v>
      </c>
    </row>
    <row r="90" spans="1:18" ht="15" customHeight="1" thickTop="1" thickBot="1" x14ac:dyDescent="0.25">
      <c r="A90" s="8">
        <v>71</v>
      </c>
      <c r="B90" s="17" t="s">
        <v>119</v>
      </c>
      <c r="C90" s="331">
        <v>85</v>
      </c>
      <c r="D90" s="37">
        <f t="shared" si="28"/>
        <v>0</v>
      </c>
      <c r="E90" s="36">
        <f t="shared" si="29"/>
        <v>3</v>
      </c>
      <c r="F90" s="18">
        <f t="shared" si="24"/>
        <v>82</v>
      </c>
      <c r="G90" s="331">
        <v>3</v>
      </c>
      <c r="H90" s="18">
        <f t="shared" si="25"/>
        <v>27.333333333333332</v>
      </c>
      <c r="I90" s="18">
        <f t="shared" si="26"/>
        <v>17.000000000000004</v>
      </c>
      <c r="K90" s="259">
        <v>79</v>
      </c>
      <c r="L90" s="399" t="s">
        <v>494</v>
      </c>
      <c r="M90" s="399" t="s">
        <v>1771</v>
      </c>
      <c r="N90" s="400" t="s">
        <v>1772</v>
      </c>
      <c r="O90" s="17" t="s">
        <v>150</v>
      </c>
      <c r="P90" s="329" t="s">
        <v>142</v>
      </c>
      <c r="Q90" s="193"/>
      <c r="R90" s="339" t="s">
        <v>386</v>
      </c>
    </row>
    <row r="91" spans="1:18" ht="15" customHeight="1" thickTop="1" thickBot="1" x14ac:dyDescent="0.25">
      <c r="A91" s="8">
        <v>72</v>
      </c>
      <c r="B91" s="17" t="s">
        <v>118</v>
      </c>
      <c r="C91" s="331">
        <v>77</v>
      </c>
      <c r="D91" s="37">
        <f t="shared" si="28"/>
        <v>0</v>
      </c>
      <c r="E91" s="36">
        <f t="shared" si="29"/>
        <v>1</v>
      </c>
      <c r="F91" s="18">
        <f t="shared" si="24"/>
        <v>76</v>
      </c>
      <c r="G91" s="331">
        <v>3</v>
      </c>
      <c r="H91" s="18">
        <f t="shared" si="25"/>
        <v>25.333333333333332</v>
      </c>
      <c r="I91" s="18">
        <f t="shared" si="26"/>
        <v>23.000000000000004</v>
      </c>
      <c r="K91" s="259">
        <v>80</v>
      </c>
      <c r="L91" s="399" t="s">
        <v>634</v>
      </c>
      <c r="M91" s="399" t="s">
        <v>1811</v>
      </c>
      <c r="N91" s="402" t="s">
        <v>1812</v>
      </c>
      <c r="O91" s="167" t="s">
        <v>156</v>
      </c>
      <c r="P91" s="404" t="s">
        <v>152</v>
      </c>
      <c r="Q91" s="399" t="s">
        <v>792</v>
      </c>
      <c r="R91" s="480" t="s">
        <v>153</v>
      </c>
    </row>
    <row r="92" spans="1:18" ht="15" customHeight="1" thickTop="1" thickBot="1" x14ac:dyDescent="0.25">
      <c r="A92" s="152">
        <v>73</v>
      </c>
      <c r="B92" s="34" t="s">
        <v>117</v>
      </c>
      <c r="C92" s="331">
        <v>190</v>
      </c>
      <c r="D92" s="37">
        <f t="shared" si="28"/>
        <v>3</v>
      </c>
      <c r="E92" s="36">
        <f t="shared" si="29"/>
        <v>0</v>
      </c>
      <c r="F92" s="18">
        <f t="shared" si="24"/>
        <v>193</v>
      </c>
      <c r="G92" s="331">
        <v>5</v>
      </c>
      <c r="H92" s="18">
        <f t="shared" si="25"/>
        <v>38.6</v>
      </c>
      <c r="I92" s="18">
        <f t="shared" si="26"/>
        <v>-28.000000000000007</v>
      </c>
      <c r="K92" s="259">
        <v>81</v>
      </c>
      <c r="L92" s="399" t="s">
        <v>1792</v>
      </c>
      <c r="M92" s="399" t="s">
        <v>1813</v>
      </c>
      <c r="N92" s="402" t="s">
        <v>1814</v>
      </c>
      <c r="O92" s="334" t="s">
        <v>97</v>
      </c>
      <c r="P92" s="167" t="s">
        <v>105</v>
      </c>
      <c r="Q92" s="399" t="s">
        <v>1412</v>
      </c>
      <c r="R92" s="406" t="s">
        <v>97</v>
      </c>
    </row>
    <row r="93" spans="1:18" ht="15" customHeight="1" thickTop="1" thickBot="1" x14ac:dyDescent="0.25">
      <c r="A93" s="8">
        <v>74</v>
      </c>
      <c r="B93" s="17" t="s">
        <v>116</v>
      </c>
      <c r="C93" s="331">
        <v>87</v>
      </c>
      <c r="D93" s="37">
        <f t="shared" si="28"/>
        <v>1</v>
      </c>
      <c r="E93" s="36">
        <f t="shared" si="29"/>
        <v>0</v>
      </c>
      <c r="F93" s="18">
        <f t="shared" si="24"/>
        <v>88</v>
      </c>
      <c r="G93" s="331">
        <v>3</v>
      </c>
      <c r="H93" s="18">
        <f t="shared" si="25"/>
        <v>29.333333333333332</v>
      </c>
      <c r="I93" s="18">
        <f t="shared" si="26"/>
        <v>11.000000000000004</v>
      </c>
      <c r="K93" s="259">
        <v>82</v>
      </c>
      <c r="L93" s="399" t="s">
        <v>255</v>
      </c>
      <c r="M93" s="399" t="s">
        <v>1900</v>
      </c>
      <c r="N93" s="402" t="s">
        <v>1901</v>
      </c>
      <c r="O93" s="167" t="s">
        <v>91</v>
      </c>
      <c r="P93" s="401" t="s">
        <v>140</v>
      </c>
      <c r="Q93" s="193"/>
      <c r="R93" s="329" t="s">
        <v>386</v>
      </c>
    </row>
    <row r="94" spans="1:18" ht="15" customHeight="1" thickTop="1" thickBot="1" x14ac:dyDescent="0.25">
      <c r="A94" s="8">
        <v>75</v>
      </c>
      <c r="B94" s="17" t="s">
        <v>115</v>
      </c>
      <c r="C94" s="331">
        <v>30</v>
      </c>
      <c r="D94" s="37">
        <f t="shared" si="28"/>
        <v>0</v>
      </c>
      <c r="E94" s="36">
        <f t="shared" si="29"/>
        <v>0</v>
      </c>
      <c r="F94" s="18">
        <f t="shared" si="24"/>
        <v>30</v>
      </c>
      <c r="G94" s="331">
        <v>1</v>
      </c>
      <c r="H94" s="18">
        <f t="shared" si="25"/>
        <v>30</v>
      </c>
      <c r="I94" s="18">
        <f t="shared" si="26"/>
        <v>3</v>
      </c>
      <c r="K94" s="259">
        <v>83</v>
      </c>
      <c r="L94" s="399" t="s">
        <v>299</v>
      </c>
      <c r="M94" s="399" t="s">
        <v>1902</v>
      </c>
      <c r="N94" s="402" t="s">
        <v>1903</v>
      </c>
      <c r="O94" s="334" t="s">
        <v>68</v>
      </c>
      <c r="P94" s="334" t="s">
        <v>69</v>
      </c>
      <c r="Q94" s="193"/>
      <c r="R94" s="329" t="s">
        <v>386</v>
      </c>
    </row>
    <row r="95" spans="1:18" ht="15" customHeight="1" thickTop="1" thickBot="1" x14ac:dyDescent="0.25">
      <c r="A95" s="8">
        <v>76</v>
      </c>
      <c r="B95" s="33" t="s">
        <v>114</v>
      </c>
      <c r="C95" s="331">
        <v>111</v>
      </c>
      <c r="D95" s="37">
        <f t="shared" si="28"/>
        <v>0</v>
      </c>
      <c r="E95" s="36">
        <f t="shared" si="29"/>
        <v>0</v>
      </c>
      <c r="F95" s="18">
        <f t="shared" si="24"/>
        <v>111</v>
      </c>
      <c r="G95" s="331">
        <v>4</v>
      </c>
      <c r="H95" s="18">
        <f t="shared" si="25"/>
        <v>27.75</v>
      </c>
      <c r="I95" s="18">
        <f t="shared" si="26"/>
        <v>21</v>
      </c>
      <c r="K95" s="259">
        <v>84</v>
      </c>
      <c r="L95" s="399" t="s">
        <v>487</v>
      </c>
      <c r="M95" s="399" t="s">
        <v>1904</v>
      </c>
      <c r="N95" s="402" t="s">
        <v>1905</v>
      </c>
      <c r="O95" s="336" t="s">
        <v>166</v>
      </c>
      <c r="P95" s="64" t="s">
        <v>174</v>
      </c>
      <c r="Q95" s="193"/>
      <c r="R95" s="329" t="s">
        <v>386</v>
      </c>
    </row>
    <row r="96" spans="1:18" ht="15" customHeight="1" thickTop="1" thickBot="1" x14ac:dyDescent="0.25">
      <c r="A96" s="8">
        <v>77</v>
      </c>
      <c r="B96" s="17" t="s">
        <v>113</v>
      </c>
      <c r="C96" s="331">
        <v>20</v>
      </c>
      <c r="D96" s="37">
        <f t="shared" si="28"/>
        <v>0</v>
      </c>
      <c r="E96" s="36">
        <f t="shared" si="29"/>
        <v>6</v>
      </c>
      <c r="F96" s="18">
        <f t="shared" si="24"/>
        <v>14</v>
      </c>
      <c r="G96" s="331">
        <v>1</v>
      </c>
      <c r="H96" s="18">
        <f t="shared" si="25"/>
        <v>14</v>
      </c>
      <c r="I96" s="18">
        <f t="shared" si="26"/>
        <v>19</v>
      </c>
      <c r="K96" s="259">
        <v>85</v>
      </c>
      <c r="L96" s="399" t="s">
        <v>487</v>
      </c>
      <c r="M96" s="399" t="s">
        <v>1906</v>
      </c>
      <c r="N96" s="402" t="s">
        <v>1907</v>
      </c>
      <c r="O96" s="32" t="s">
        <v>163</v>
      </c>
      <c r="P96" s="439" t="s">
        <v>177</v>
      </c>
      <c r="Q96" s="193" t="s">
        <v>1433</v>
      </c>
      <c r="R96" s="329" t="s">
        <v>386</v>
      </c>
    </row>
    <row r="97" spans="1:18" ht="15" customHeight="1" thickTop="1" thickBot="1" x14ac:dyDescent="0.25">
      <c r="A97" s="8">
        <v>78</v>
      </c>
      <c r="B97" s="17" t="s">
        <v>112</v>
      </c>
      <c r="C97" s="331">
        <v>27</v>
      </c>
      <c r="D97" s="37">
        <f t="shared" si="28"/>
        <v>0</v>
      </c>
      <c r="E97" s="36">
        <f t="shared" si="29"/>
        <v>0</v>
      </c>
      <c r="F97" s="18">
        <f t="shared" si="24"/>
        <v>27</v>
      </c>
      <c r="G97" s="331">
        <v>1</v>
      </c>
      <c r="H97" s="18">
        <f t="shared" si="25"/>
        <v>27</v>
      </c>
      <c r="I97" s="18">
        <f t="shared" si="26"/>
        <v>6</v>
      </c>
      <c r="K97" s="259">
        <v>86</v>
      </c>
      <c r="L97" s="399" t="s">
        <v>383</v>
      </c>
      <c r="M97" s="399" t="s">
        <v>1908</v>
      </c>
      <c r="N97" s="402" t="s">
        <v>1909</v>
      </c>
      <c r="O97" s="401" t="s">
        <v>150</v>
      </c>
      <c r="P97" s="289" t="s">
        <v>148</v>
      </c>
      <c r="Q97" s="193"/>
      <c r="R97" s="505" t="s">
        <v>146</v>
      </c>
    </row>
    <row r="98" spans="1:18" ht="15" customHeight="1" thickTop="1" thickBot="1" x14ac:dyDescent="0.25">
      <c r="A98" s="8">
        <v>79</v>
      </c>
      <c r="B98" s="17" t="s">
        <v>111</v>
      </c>
      <c r="C98" s="331">
        <v>23</v>
      </c>
      <c r="D98" s="37">
        <f t="shared" si="28"/>
        <v>0</v>
      </c>
      <c r="E98" s="36">
        <f t="shared" si="29"/>
        <v>0</v>
      </c>
      <c r="F98" s="18">
        <f t="shared" si="24"/>
        <v>23</v>
      </c>
      <c r="G98" s="331">
        <v>1</v>
      </c>
      <c r="H98" s="18">
        <f t="shared" si="25"/>
        <v>23</v>
      </c>
      <c r="I98" s="18">
        <f t="shared" si="26"/>
        <v>10</v>
      </c>
      <c r="K98" s="259">
        <v>87</v>
      </c>
      <c r="L98" s="399" t="s">
        <v>259</v>
      </c>
      <c r="M98" s="399" t="s">
        <v>1964</v>
      </c>
      <c r="N98" s="402" t="s">
        <v>1965</v>
      </c>
      <c r="O98" s="401" t="s">
        <v>113</v>
      </c>
      <c r="P98" s="401" t="s">
        <v>110</v>
      </c>
      <c r="Q98" s="193"/>
      <c r="R98" s="329" t="s">
        <v>386</v>
      </c>
    </row>
    <row r="99" spans="1:18" ht="15" customHeight="1" thickTop="1" thickBot="1" x14ac:dyDescent="0.25">
      <c r="A99" s="8">
        <v>80</v>
      </c>
      <c r="B99" s="17" t="s">
        <v>110</v>
      </c>
      <c r="C99" s="331">
        <v>78</v>
      </c>
      <c r="D99" s="37">
        <f t="shared" si="28"/>
        <v>9</v>
      </c>
      <c r="E99" s="36">
        <f t="shared" si="29"/>
        <v>0</v>
      </c>
      <c r="F99" s="18">
        <f t="shared" si="24"/>
        <v>87</v>
      </c>
      <c r="G99" s="331">
        <v>3</v>
      </c>
      <c r="H99" s="18">
        <f t="shared" si="25"/>
        <v>29</v>
      </c>
      <c r="I99" s="18">
        <f t="shared" si="26"/>
        <v>12</v>
      </c>
      <c r="K99" s="259">
        <v>88</v>
      </c>
      <c r="L99" s="399" t="s">
        <v>259</v>
      </c>
      <c r="M99" s="436" t="s">
        <v>1966</v>
      </c>
      <c r="N99" s="402" t="s">
        <v>1967</v>
      </c>
      <c r="O99" s="401" t="s">
        <v>120</v>
      </c>
      <c r="P99" s="401" t="s">
        <v>108</v>
      </c>
      <c r="Q99" s="193"/>
      <c r="R99" s="329" t="s">
        <v>386</v>
      </c>
    </row>
    <row r="100" spans="1:18" ht="15" customHeight="1" thickTop="1" thickBot="1" x14ac:dyDescent="0.25">
      <c r="A100" s="8">
        <v>81</v>
      </c>
      <c r="B100" s="173" t="s">
        <v>109</v>
      </c>
      <c r="C100" s="331">
        <v>70</v>
      </c>
      <c r="D100" s="37">
        <f t="shared" si="28"/>
        <v>0</v>
      </c>
      <c r="E100" s="36">
        <f t="shared" si="29"/>
        <v>0</v>
      </c>
      <c r="F100" s="18">
        <f t="shared" si="24"/>
        <v>70</v>
      </c>
      <c r="G100" s="331">
        <v>2</v>
      </c>
      <c r="H100" s="18">
        <f t="shared" si="25"/>
        <v>35</v>
      </c>
      <c r="I100" s="18">
        <f t="shared" si="26"/>
        <v>-4</v>
      </c>
      <c r="K100" s="259">
        <v>89</v>
      </c>
      <c r="L100" s="399" t="s">
        <v>275</v>
      </c>
      <c r="M100" s="399" t="s">
        <v>1968</v>
      </c>
      <c r="N100" s="402" t="s">
        <v>1969</v>
      </c>
      <c r="O100" s="401" t="s">
        <v>178</v>
      </c>
      <c r="P100" s="334" t="s">
        <v>94</v>
      </c>
      <c r="Q100" s="193"/>
      <c r="R100" s="329" t="s">
        <v>386</v>
      </c>
    </row>
    <row r="101" spans="1:18" ht="15" customHeight="1" thickTop="1" thickBot="1" x14ac:dyDescent="0.25">
      <c r="A101" s="14">
        <v>82</v>
      </c>
      <c r="B101" s="17" t="s">
        <v>108</v>
      </c>
      <c r="C101" s="331">
        <v>72</v>
      </c>
      <c r="D101" s="37">
        <f t="shared" si="28"/>
        <v>1</v>
      </c>
      <c r="E101" s="36">
        <f t="shared" si="29"/>
        <v>0</v>
      </c>
      <c r="F101" s="18">
        <f t="shared" si="24"/>
        <v>73</v>
      </c>
      <c r="G101" s="331">
        <v>3</v>
      </c>
      <c r="H101" s="18">
        <f t="shared" si="25"/>
        <v>24.333333333333332</v>
      </c>
      <c r="I101" s="18">
        <f t="shared" si="26"/>
        <v>26.000000000000004</v>
      </c>
      <c r="K101" s="259">
        <v>90</v>
      </c>
      <c r="L101" s="399" t="s">
        <v>255</v>
      </c>
      <c r="M101" s="399" t="s">
        <v>1970</v>
      </c>
      <c r="N101" s="402" t="s">
        <v>1971</v>
      </c>
      <c r="O101" s="410" t="s">
        <v>136</v>
      </c>
      <c r="P101" s="401" t="s">
        <v>138</v>
      </c>
      <c r="Q101" s="193"/>
      <c r="R101" s="329" t="s">
        <v>386</v>
      </c>
    </row>
    <row r="102" spans="1:18" ht="15" customHeight="1" thickTop="1" thickBot="1" x14ac:dyDescent="0.25">
      <c r="A102" s="8">
        <v>83</v>
      </c>
      <c r="B102" s="17" t="s">
        <v>107</v>
      </c>
      <c r="C102" s="331">
        <v>28</v>
      </c>
      <c r="D102" s="37">
        <f t="shared" si="28"/>
        <v>0</v>
      </c>
      <c r="E102" s="36">
        <f t="shared" si="29"/>
        <v>1</v>
      </c>
      <c r="F102" s="18">
        <f t="shared" si="24"/>
        <v>27</v>
      </c>
      <c r="G102" s="331">
        <v>1</v>
      </c>
      <c r="H102" s="18">
        <f t="shared" si="25"/>
        <v>27</v>
      </c>
      <c r="I102" s="18">
        <f t="shared" si="26"/>
        <v>6</v>
      </c>
      <c r="K102" s="259">
        <v>91</v>
      </c>
      <c r="L102" s="399" t="s">
        <v>255</v>
      </c>
      <c r="M102" s="399" t="s">
        <v>1972</v>
      </c>
      <c r="N102" s="400" t="s">
        <v>1973</v>
      </c>
      <c r="O102" s="401" t="s">
        <v>130</v>
      </c>
      <c r="P102" s="410" t="s">
        <v>136</v>
      </c>
      <c r="Q102" s="193"/>
      <c r="R102" s="329" t="s">
        <v>386</v>
      </c>
    </row>
    <row r="103" spans="1:18" ht="15" customHeight="1" thickTop="1" thickBot="1" x14ac:dyDescent="0.25">
      <c r="A103" s="8">
        <v>84</v>
      </c>
      <c r="B103" s="17" t="s">
        <v>106</v>
      </c>
      <c r="C103" s="331">
        <v>21</v>
      </c>
      <c r="D103" s="37">
        <f t="shared" si="28"/>
        <v>0</v>
      </c>
      <c r="E103" s="36">
        <f t="shared" si="29"/>
        <v>4</v>
      </c>
      <c r="F103" s="18">
        <f t="shared" si="24"/>
        <v>17</v>
      </c>
      <c r="G103" s="331">
        <v>1</v>
      </c>
      <c r="H103" s="18">
        <f t="shared" si="25"/>
        <v>17</v>
      </c>
      <c r="I103" s="18">
        <f t="shared" si="26"/>
        <v>16</v>
      </c>
      <c r="K103" s="259">
        <v>92</v>
      </c>
      <c r="L103" s="399" t="s">
        <v>383</v>
      </c>
      <c r="M103" s="399" t="s">
        <v>1974</v>
      </c>
      <c r="N103" s="402" t="s">
        <v>1975</v>
      </c>
      <c r="O103" s="289" t="s">
        <v>145</v>
      </c>
      <c r="P103" s="401" t="s">
        <v>150</v>
      </c>
      <c r="Q103" s="193"/>
      <c r="R103" s="329" t="s">
        <v>386</v>
      </c>
    </row>
    <row r="104" spans="1:18" ht="15" customHeight="1" thickTop="1" thickBot="1" x14ac:dyDescent="0.25">
      <c r="A104" s="8">
        <v>85</v>
      </c>
      <c r="B104" s="17" t="s">
        <v>8</v>
      </c>
      <c r="C104" s="331">
        <v>13</v>
      </c>
      <c r="D104" s="37">
        <f t="shared" si="28"/>
        <v>0</v>
      </c>
      <c r="E104" s="36">
        <f t="shared" si="29"/>
        <v>0</v>
      </c>
      <c r="F104" s="18">
        <f t="shared" si="24"/>
        <v>13</v>
      </c>
      <c r="G104" s="331">
        <v>1</v>
      </c>
      <c r="H104" s="18">
        <f t="shared" si="25"/>
        <v>13</v>
      </c>
      <c r="I104" s="18">
        <f t="shared" si="26"/>
        <v>20</v>
      </c>
      <c r="K104" s="259">
        <v>93</v>
      </c>
      <c r="L104" s="399" t="s">
        <v>259</v>
      </c>
      <c r="M104" s="399" t="s">
        <v>2060</v>
      </c>
      <c r="N104" s="400" t="s">
        <v>2061</v>
      </c>
      <c r="O104" s="334" t="s">
        <v>120</v>
      </c>
      <c r="P104" s="221" t="s">
        <v>117</v>
      </c>
      <c r="Q104" s="193"/>
      <c r="R104" s="506" t="s">
        <v>118</v>
      </c>
    </row>
    <row r="105" spans="1:18" ht="15" customHeight="1" thickTop="1" thickBot="1" x14ac:dyDescent="0.25">
      <c r="A105" s="8">
        <v>86</v>
      </c>
      <c r="B105" s="48" t="s">
        <v>4</v>
      </c>
      <c r="C105" s="331">
        <v>11</v>
      </c>
      <c r="D105" s="37">
        <f t="shared" si="28"/>
        <v>0</v>
      </c>
      <c r="E105" s="36">
        <f t="shared" si="29"/>
        <v>0</v>
      </c>
      <c r="F105" s="18">
        <f t="shared" si="24"/>
        <v>11</v>
      </c>
      <c r="G105" s="331">
        <v>1</v>
      </c>
      <c r="H105" s="18">
        <f t="shared" si="25"/>
        <v>11</v>
      </c>
      <c r="I105" s="18">
        <f t="shared" si="26"/>
        <v>22</v>
      </c>
      <c r="K105" s="259">
        <v>94</v>
      </c>
      <c r="L105" s="399" t="s">
        <v>259</v>
      </c>
      <c r="M105" s="399" t="s">
        <v>2062</v>
      </c>
      <c r="N105" s="402" t="s">
        <v>2063</v>
      </c>
      <c r="O105" s="334" t="s">
        <v>106</v>
      </c>
      <c r="P105" s="334" t="s">
        <v>110</v>
      </c>
      <c r="Q105" s="193"/>
      <c r="R105" s="329" t="s">
        <v>386</v>
      </c>
    </row>
    <row r="106" spans="1:18" ht="15" customHeight="1" thickTop="1" x14ac:dyDescent="0.2">
      <c r="A106" s="22"/>
      <c r="B106" s="172" t="s">
        <v>193</v>
      </c>
      <c r="C106" s="348">
        <f>SUM(C88:C105)</f>
        <v>1245</v>
      </c>
      <c r="D106" s="348">
        <f t="shared" ref="D106:I106" si="30">SUM(D88:D105)</f>
        <v>17</v>
      </c>
      <c r="E106" s="348">
        <f t="shared" si="30"/>
        <v>17</v>
      </c>
      <c r="F106" s="348">
        <f t="shared" si="30"/>
        <v>1245</v>
      </c>
      <c r="G106" s="348">
        <f t="shared" si="30"/>
        <v>45</v>
      </c>
      <c r="H106" s="348">
        <f t="shared" si="30"/>
        <v>454.11666666666662</v>
      </c>
      <c r="I106" s="348">
        <f t="shared" si="30"/>
        <v>240</v>
      </c>
      <c r="K106" s="259">
        <v>95</v>
      </c>
      <c r="L106" s="399" t="s">
        <v>259</v>
      </c>
      <c r="M106" s="399" t="s">
        <v>2064</v>
      </c>
      <c r="N106" s="402" t="s">
        <v>2065</v>
      </c>
      <c r="O106" s="334" t="s">
        <v>106</v>
      </c>
      <c r="P106" s="334" t="s">
        <v>110</v>
      </c>
      <c r="Q106" s="193"/>
      <c r="R106" s="329" t="s">
        <v>386</v>
      </c>
    </row>
    <row r="107" spans="1:18" ht="15" customHeight="1" thickBot="1" x14ac:dyDescent="0.25">
      <c r="A107" s="152">
        <v>87</v>
      </c>
      <c r="B107" s="72" t="s">
        <v>105</v>
      </c>
      <c r="C107" s="331">
        <v>167</v>
      </c>
      <c r="D107" s="37">
        <f t="shared" ref="D107:D115" si="31">COUNTIF(P$11:P$10000,B107)</f>
        <v>2</v>
      </c>
      <c r="E107" s="36">
        <f t="shared" ref="E107:E115" si="32">COUNTIF(O$11:O$10000,B107)</f>
        <v>1</v>
      </c>
      <c r="F107" s="18">
        <f t="shared" si="24"/>
        <v>168</v>
      </c>
      <c r="G107" s="331">
        <v>5</v>
      </c>
      <c r="H107" s="18">
        <f t="shared" si="25"/>
        <v>33.6</v>
      </c>
      <c r="I107" s="18">
        <f t="shared" si="26"/>
        <v>-3.0000000000000071</v>
      </c>
      <c r="K107" s="259">
        <v>96</v>
      </c>
      <c r="L107" s="399" t="s">
        <v>299</v>
      </c>
      <c r="M107" s="399" t="s">
        <v>2066</v>
      </c>
      <c r="N107" s="402" t="s">
        <v>2067</v>
      </c>
      <c r="O107" s="334" t="s">
        <v>74</v>
      </c>
      <c r="P107" s="334" t="s">
        <v>69</v>
      </c>
      <c r="Q107" s="193"/>
      <c r="R107" s="508" t="s">
        <v>886</v>
      </c>
    </row>
    <row r="108" spans="1:18" ht="15" customHeight="1" thickTop="1" thickBot="1" x14ac:dyDescent="0.25">
      <c r="A108" s="8">
        <v>88</v>
      </c>
      <c r="B108" s="35" t="s">
        <v>104</v>
      </c>
      <c r="C108" s="331">
        <v>49</v>
      </c>
      <c r="D108" s="37">
        <f t="shared" si="31"/>
        <v>0</v>
      </c>
      <c r="E108" s="36">
        <f t="shared" si="32"/>
        <v>0</v>
      </c>
      <c r="F108" s="18">
        <f t="shared" si="24"/>
        <v>49</v>
      </c>
      <c r="G108" s="331">
        <v>2</v>
      </c>
      <c r="H108" s="18">
        <f t="shared" si="25"/>
        <v>24.5</v>
      </c>
      <c r="I108" s="18">
        <f t="shared" si="26"/>
        <v>17</v>
      </c>
      <c r="K108" s="259">
        <v>97</v>
      </c>
      <c r="L108" s="399" t="s">
        <v>330</v>
      </c>
      <c r="M108" s="399" t="s">
        <v>2068</v>
      </c>
      <c r="N108" s="402" t="s">
        <v>2069</v>
      </c>
      <c r="O108" s="334" t="s">
        <v>97</v>
      </c>
      <c r="P108" s="334" t="s">
        <v>31</v>
      </c>
      <c r="Q108" s="193"/>
      <c r="R108" s="329" t="s">
        <v>386</v>
      </c>
    </row>
    <row r="109" spans="1:18" ht="15" customHeight="1" thickTop="1" thickBot="1" x14ac:dyDescent="0.25">
      <c r="A109" s="8">
        <v>89</v>
      </c>
      <c r="B109" s="69" t="s">
        <v>103</v>
      </c>
      <c r="C109" s="331">
        <v>20</v>
      </c>
      <c r="D109" s="37">
        <f t="shared" si="31"/>
        <v>0</v>
      </c>
      <c r="E109" s="36">
        <f t="shared" si="32"/>
        <v>0</v>
      </c>
      <c r="F109" s="18">
        <f t="shared" si="24"/>
        <v>20</v>
      </c>
      <c r="G109" s="331">
        <v>1</v>
      </c>
      <c r="H109" s="18">
        <f t="shared" si="25"/>
        <v>20</v>
      </c>
      <c r="I109" s="18">
        <f t="shared" si="26"/>
        <v>13</v>
      </c>
      <c r="K109" s="259">
        <v>98</v>
      </c>
      <c r="L109" s="399" t="s">
        <v>487</v>
      </c>
      <c r="M109" s="399" t="s">
        <v>2070</v>
      </c>
      <c r="N109" s="402" t="s">
        <v>2071</v>
      </c>
      <c r="O109" s="219" t="s">
        <v>201</v>
      </c>
      <c r="P109" s="334" t="s">
        <v>172</v>
      </c>
      <c r="Q109" s="193"/>
      <c r="R109" s="329" t="s">
        <v>386</v>
      </c>
    </row>
    <row r="110" spans="1:18" ht="15" customHeight="1" thickTop="1" thickBot="1" x14ac:dyDescent="0.25">
      <c r="A110" s="16">
        <v>90</v>
      </c>
      <c r="B110" s="25" t="s">
        <v>102</v>
      </c>
      <c r="C110" s="331">
        <v>30</v>
      </c>
      <c r="D110" s="37">
        <f t="shared" si="31"/>
        <v>0</v>
      </c>
      <c r="E110" s="36">
        <f t="shared" si="32"/>
        <v>0</v>
      </c>
      <c r="F110" s="18">
        <f t="shared" si="24"/>
        <v>30</v>
      </c>
      <c r="G110" s="331">
        <v>1</v>
      </c>
      <c r="H110" s="18">
        <f t="shared" si="25"/>
        <v>30</v>
      </c>
      <c r="I110" s="18">
        <f t="shared" si="26"/>
        <v>3</v>
      </c>
      <c r="K110" s="259">
        <v>99</v>
      </c>
      <c r="L110" s="399" t="s">
        <v>487</v>
      </c>
      <c r="M110" s="399" t="s">
        <v>2072</v>
      </c>
      <c r="N110" s="402" t="s">
        <v>2073</v>
      </c>
      <c r="O110" s="167" t="s">
        <v>136</v>
      </c>
      <c r="P110" s="334" t="s">
        <v>168</v>
      </c>
      <c r="Q110" s="193"/>
      <c r="R110" s="329" t="s">
        <v>386</v>
      </c>
    </row>
    <row r="111" spans="1:18" ht="15" customHeight="1" thickTop="1" thickBot="1" x14ac:dyDescent="0.25">
      <c r="A111" s="14">
        <v>91</v>
      </c>
      <c r="B111" s="35" t="s">
        <v>101</v>
      </c>
      <c r="C111" s="331">
        <v>12</v>
      </c>
      <c r="D111" s="37">
        <f t="shared" si="31"/>
        <v>0</v>
      </c>
      <c r="E111" s="36">
        <f t="shared" si="32"/>
        <v>0</v>
      </c>
      <c r="F111" s="18">
        <f t="shared" si="24"/>
        <v>12</v>
      </c>
      <c r="G111" s="331">
        <v>1</v>
      </c>
      <c r="H111" s="18">
        <f t="shared" si="25"/>
        <v>12</v>
      </c>
      <c r="I111" s="18">
        <f t="shared" si="26"/>
        <v>21</v>
      </c>
      <c r="K111" s="259">
        <v>100</v>
      </c>
      <c r="L111" s="399" t="s">
        <v>361</v>
      </c>
      <c r="M111" s="399" t="s">
        <v>2074</v>
      </c>
      <c r="N111" s="402" t="s">
        <v>2075</v>
      </c>
      <c r="O111" s="334" t="s">
        <v>129</v>
      </c>
      <c r="P111" s="334" t="s">
        <v>127</v>
      </c>
      <c r="Q111" s="193"/>
      <c r="R111" s="329" t="s">
        <v>386</v>
      </c>
    </row>
    <row r="112" spans="1:18" ht="15" customHeight="1" thickTop="1" thickBot="1" x14ac:dyDescent="0.25">
      <c r="A112" s="14">
        <v>92</v>
      </c>
      <c r="B112" s="25" t="s">
        <v>100</v>
      </c>
      <c r="C112" s="331">
        <v>5</v>
      </c>
      <c r="D112" s="37">
        <f t="shared" si="31"/>
        <v>0</v>
      </c>
      <c r="E112" s="36">
        <f t="shared" si="32"/>
        <v>0</v>
      </c>
      <c r="F112" s="18">
        <f t="shared" si="24"/>
        <v>5</v>
      </c>
      <c r="G112" s="331">
        <v>1</v>
      </c>
      <c r="H112" s="18">
        <f t="shared" si="25"/>
        <v>5</v>
      </c>
      <c r="I112" s="18">
        <f t="shared" si="26"/>
        <v>28</v>
      </c>
      <c r="K112" s="259">
        <v>101</v>
      </c>
      <c r="L112" s="399" t="s">
        <v>361</v>
      </c>
      <c r="M112" s="399" t="s">
        <v>2076</v>
      </c>
      <c r="N112" s="402" t="s">
        <v>2077</v>
      </c>
      <c r="O112" s="334" t="s">
        <v>129</v>
      </c>
      <c r="P112" s="334" t="s">
        <v>127</v>
      </c>
      <c r="Q112" s="193"/>
      <c r="R112" s="329" t="s">
        <v>386</v>
      </c>
    </row>
    <row r="113" spans="1:18" ht="15" customHeight="1" thickTop="1" thickBot="1" x14ac:dyDescent="0.25">
      <c r="A113" s="14">
        <v>93</v>
      </c>
      <c r="B113" s="25" t="s">
        <v>99</v>
      </c>
      <c r="C113" s="331">
        <v>18</v>
      </c>
      <c r="D113" s="37">
        <f t="shared" si="31"/>
        <v>0</v>
      </c>
      <c r="E113" s="36">
        <f t="shared" si="32"/>
        <v>0</v>
      </c>
      <c r="F113" s="18">
        <f t="shared" si="24"/>
        <v>18</v>
      </c>
      <c r="G113" s="331">
        <v>1</v>
      </c>
      <c r="H113" s="18">
        <f t="shared" si="25"/>
        <v>18</v>
      </c>
      <c r="I113" s="18">
        <f t="shared" si="26"/>
        <v>15</v>
      </c>
      <c r="K113" s="259">
        <v>102</v>
      </c>
      <c r="L113" s="399" t="s">
        <v>234</v>
      </c>
      <c r="M113" s="399" t="s">
        <v>2078</v>
      </c>
      <c r="N113" s="402" t="s">
        <v>2079</v>
      </c>
      <c r="O113" s="219" t="s">
        <v>200</v>
      </c>
      <c r="P113" s="336" t="s">
        <v>166</v>
      </c>
      <c r="Q113" s="193"/>
      <c r="R113" s="510" t="s">
        <v>161</v>
      </c>
    </row>
    <row r="114" spans="1:18" ht="15" customHeight="1" thickTop="1" thickBot="1" x14ac:dyDescent="0.25">
      <c r="A114" s="8">
        <v>94</v>
      </c>
      <c r="B114" s="25" t="s">
        <v>98</v>
      </c>
      <c r="C114" s="331">
        <v>12</v>
      </c>
      <c r="D114" s="37">
        <f t="shared" si="31"/>
        <v>0</v>
      </c>
      <c r="E114" s="36">
        <f t="shared" si="32"/>
        <v>0</v>
      </c>
      <c r="F114" s="18">
        <f t="shared" si="24"/>
        <v>12</v>
      </c>
      <c r="G114" s="331">
        <v>1</v>
      </c>
      <c r="H114" s="18">
        <f t="shared" si="25"/>
        <v>12</v>
      </c>
      <c r="I114" s="18">
        <f t="shared" si="26"/>
        <v>21</v>
      </c>
      <c r="K114" s="259">
        <v>103</v>
      </c>
      <c r="L114" s="399" t="s">
        <v>259</v>
      </c>
      <c r="M114" s="399" t="s">
        <v>2156</v>
      </c>
      <c r="N114" s="402" t="s">
        <v>2157</v>
      </c>
      <c r="O114" s="401" t="s">
        <v>119</v>
      </c>
      <c r="P114" s="403" t="s">
        <v>117</v>
      </c>
      <c r="Q114" s="193"/>
      <c r="R114" s="506" t="s">
        <v>118</v>
      </c>
    </row>
    <row r="115" spans="1:18" ht="15" customHeight="1" thickTop="1" thickBot="1" x14ac:dyDescent="0.25">
      <c r="A115" s="16">
        <v>95</v>
      </c>
      <c r="B115" s="73" t="s">
        <v>97</v>
      </c>
      <c r="C115" s="331">
        <v>124</v>
      </c>
      <c r="D115" s="37">
        <f t="shared" si="31"/>
        <v>0</v>
      </c>
      <c r="E115" s="36">
        <f t="shared" si="32"/>
        <v>3</v>
      </c>
      <c r="F115" s="18">
        <f t="shared" si="24"/>
        <v>121</v>
      </c>
      <c r="G115" s="331">
        <v>4</v>
      </c>
      <c r="H115" s="18">
        <f t="shared" si="25"/>
        <v>30.25</v>
      </c>
      <c r="I115" s="18">
        <f t="shared" si="26"/>
        <v>11</v>
      </c>
      <c r="K115" s="259">
        <v>104</v>
      </c>
      <c r="L115" s="399" t="s">
        <v>487</v>
      </c>
      <c r="M115" s="399" t="s">
        <v>2158</v>
      </c>
      <c r="N115" s="402" t="s">
        <v>2159</v>
      </c>
      <c r="O115" s="406" t="s">
        <v>778</v>
      </c>
      <c r="P115" s="401" t="s">
        <v>171</v>
      </c>
      <c r="Q115" s="193"/>
      <c r="R115" s="329" t="s">
        <v>386</v>
      </c>
    </row>
    <row r="116" spans="1:18" ht="15" customHeight="1" thickTop="1" x14ac:dyDescent="0.2">
      <c r="A116" s="22"/>
      <c r="B116" s="174" t="s">
        <v>193</v>
      </c>
      <c r="C116" s="348">
        <f>SUM(C107:C115)</f>
        <v>437</v>
      </c>
      <c r="D116" s="348">
        <f t="shared" ref="D116:I116" si="33">SUM(D107:D115)</f>
        <v>2</v>
      </c>
      <c r="E116" s="348">
        <f t="shared" si="33"/>
        <v>4</v>
      </c>
      <c r="F116" s="348">
        <f t="shared" si="33"/>
        <v>435</v>
      </c>
      <c r="G116" s="348">
        <f t="shared" si="33"/>
        <v>17</v>
      </c>
      <c r="H116" s="348">
        <f t="shared" si="33"/>
        <v>185.35</v>
      </c>
      <c r="I116" s="348">
        <f t="shared" si="33"/>
        <v>126</v>
      </c>
      <c r="K116" s="259">
        <v>105</v>
      </c>
      <c r="L116" s="399" t="s">
        <v>361</v>
      </c>
      <c r="M116" s="489" t="s">
        <v>2160</v>
      </c>
      <c r="N116" s="402" t="s">
        <v>2161</v>
      </c>
      <c r="O116" s="401" t="s">
        <v>119</v>
      </c>
      <c r="P116" s="401" t="s">
        <v>124</v>
      </c>
      <c r="Q116" s="193"/>
      <c r="R116" s="329" t="s">
        <v>386</v>
      </c>
    </row>
    <row r="117" spans="1:18" ht="15" customHeight="1" thickBot="1" x14ac:dyDescent="0.25">
      <c r="A117" s="8">
        <v>96</v>
      </c>
      <c r="B117" s="74" t="s">
        <v>96</v>
      </c>
      <c r="C117" s="331">
        <v>146</v>
      </c>
      <c r="D117" s="37">
        <f t="shared" ref="D117:D126" si="34">COUNTIF(P$11:P$10000,B117)</f>
        <v>0</v>
      </c>
      <c r="E117" s="36">
        <f t="shared" ref="E117:E126" si="35">COUNTIF(O$11:O$10000,B117)</f>
        <v>0</v>
      </c>
      <c r="F117" s="18">
        <f t="shared" si="24"/>
        <v>146</v>
      </c>
      <c r="G117" s="331">
        <v>5</v>
      </c>
      <c r="H117" s="18">
        <f t="shared" si="25"/>
        <v>29.2</v>
      </c>
      <c r="I117" s="18">
        <f t="shared" si="26"/>
        <v>19.000000000000004</v>
      </c>
      <c r="K117" s="259">
        <v>106</v>
      </c>
      <c r="L117" s="399" t="s">
        <v>2116</v>
      </c>
      <c r="M117" s="399" t="s">
        <v>2162</v>
      </c>
      <c r="N117" s="402" t="s">
        <v>2163</v>
      </c>
      <c r="O117" s="346" t="s">
        <v>159</v>
      </c>
      <c r="P117" s="401" t="s">
        <v>155</v>
      </c>
      <c r="Q117" s="193"/>
      <c r="R117" s="329" t="s">
        <v>386</v>
      </c>
    </row>
    <row r="118" spans="1:18" ht="15" customHeight="1" thickTop="1" thickBot="1" x14ac:dyDescent="0.25">
      <c r="A118" s="8">
        <v>97</v>
      </c>
      <c r="B118" s="17" t="s">
        <v>95</v>
      </c>
      <c r="C118" s="331">
        <v>100</v>
      </c>
      <c r="D118" s="37">
        <f t="shared" si="34"/>
        <v>0</v>
      </c>
      <c r="E118" s="36">
        <f t="shared" si="35"/>
        <v>2</v>
      </c>
      <c r="F118" s="18">
        <f t="shared" si="24"/>
        <v>98</v>
      </c>
      <c r="G118" s="331">
        <v>4</v>
      </c>
      <c r="H118" s="18">
        <f t="shared" si="25"/>
        <v>24.5</v>
      </c>
      <c r="I118" s="18">
        <f t="shared" si="26"/>
        <v>34</v>
      </c>
      <c r="K118" s="259">
        <v>107</v>
      </c>
      <c r="L118" s="399" t="s">
        <v>2116</v>
      </c>
      <c r="M118" s="399" t="s">
        <v>2164</v>
      </c>
      <c r="N118" s="402" t="s">
        <v>2165</v>
      </c>
      <c r="O118" s="406" t="s">
        <v>2132</v>
      </c>
      <c r="P118" s="404" t="s">
        <v>156</v>
      </c>
      <c r="Q118" s="193"/>
      <c r="R118" s="480" t="s">
        <v>153</v>
      </c>
    </row>
    <row r="119" spans="1:18" ht="15" customHeight="1" thickTop="1" thickBot="1" x14ac:dyDescent="0.25">
      <c r="A119" s="16">
        <v>98</v>
      </c>
      <c r="B119" s="25" t="s">
        <v>94</v>
      </c>
      <c r="C119" s="331">
        <v>63</v>
      </c>
      <c r="D119" s="37">
        <f t="shared" si="34"/>
        <v>1</v>
      </c>
      <c r="E119" s="36">
        <f t="shared" si="35"/>
        <v>0</v>
      </c>
      <c r="F119" s="18">
        <f t="shared" si="24"/>
        <v>64</v>
      </c>
      <c r="G119" s="331">
        <v>2</v>
      </c>
      <c r="H119" s="18">
        <f t="shared" si="25"/>
        <v>32</v>
      </c>
      <c r="I119" s="18">
        <f t="shared" si="26"/>
        <v>2</v>
      </c>
      <c r="K119" s="259">
        <v>108</v>
      </c>
      <c r="L119" s="399" t="s">
        <v>2116</v>
      </c>
      <c r="M119" s="399" t="s">
        <v>2166</v>
      </c>
      <c r="N119" s="402" t="s">
        <v>2167</v>
      </c>
      <c r="O119" s="32" t="s">
        <v>162</v>
      </c>
      <c r="P119" s="404" t="s">
        <v>152</v>
      </c>
      <c r="Q119" s="193"/>
      <c r="R119" s="480" t="s">
        <v>153</v>
      </c>
    </row>
    <row r="120" spans="1:18" ht="15" customHeight="1" thickTop="1" thickBot="1" x14ac:dyDescent="0.25">
      <c r="A120" s="16">
        <v>99</v>
      </c>
      <c r="B120" s="35" t="s">
        <v>93</v>
      </c>
      <c r="C120" s="331">
        <v>68</v>
      </c>
      <c r="D120" s="37">
        <f t="shared" si="34"/>
        <v>3</v>
      </c>
      <c r="E120" s="36">
        <f t="shared" si="35"/>
        <v>0</v>
      </c>
      <c r="F120" s="18">
        <f t="shared" si="24"/>
        <v>71</v>
      </c>
      <c r="G120" s="331">
        <v>3</v>
      </c>
      <c r="H120" s="18">
        <f t="shared" si="25"/>
        <v>23.666666666666668</v>
      </c>
      <c r="I120" s="18">
        <f t="shared" si="26"/>
        <v>27.999999999999996</v>
      </c>
      <c r="K120" s="259">
        <v>109</v>
      </c>
      <c r="L120" s="399" t="s">
        <v>2116</v>
      </c>
      <c r="M120" s="399" t="s">
        <v>2168</v>
      </c>
      <c r="N120" s="402" t="s">
        <v>2169</v>
      </c>
      <c r="O120" s="406" t="s">
        <v>2155</v>
      </c>
      <c r="P120" s="404" t="s">
        <v>152</v>
      </c>
      <c r="Q120" s="193"/>
      <c r="R120" s="480" t="s">
        <v>153</v>
      </c>
    </row>
    <row r="121" spans="1:18" ht="15" customHeight="1" thickTop="1" thickBot="1" x14ac:dyDescent="0.25">
      <c r="A121" s="16">
        <v>100</v>
      </c>
      <c r="B121" s="25" t="s">
        <v>92</v>
      </c>
      <c r="C121" s="331">
        <v>74</v>
      </c>
      <c r="D121" s="37">
        <f t="shared" si="34"/>
        <v>1</v>
      </c>
      <c r="E121" s="36">
        <f t="shared" si="35"/>
        <v>0</v>
      </c>
      <c r="F121" s="18">
        <f t="shared" si="24"/>
        <v>75</v>
      </c>
      <c r="G121" s="331">
        <v>3</v>
      </c>
      <c r="H121" s="18">
        <f t="shared" si="25"/>
        <v>25</v>
      </c>
      <c r="I121" s="18">
        <f t="shared" si="26"/>
        <v>24</v>
      </c>
      <c r="K121" s="259">
        <v>110</v>
      </c>
      <c r="L121" s="399" t="s">
        <v>383</v>
      </c>
      <c r="M121" s="399" t="s">
        <v>2276</v>
      </c>
      <c r="N121" s="402" t="s">
        <v>2277</v>
      </c>
      <c r="O121" s="406" t="s">
        <v>390</v>
      </c>
      <c r="P121" s="289" t="s">
        <v>146</v>
      </c>
      <c r="Q121" s="399"/>
      <c r="R121" s="329" t="s">
        <v>386</v>
      </c>
    </row>
    <row r="122" spans="1:18" ht="15" customHeight="1" thickTop="1" thickBot="1" x14ac:dyDescent="0.25">
      <c r="A122" s="16">
        <v>101</v>
      </c>
      <c r="B122" s="35" t="s">
        <v>91</v>
      </c>
      <c r="C122" s="331">
        <v>60</v>
      </c>
      <c r="D122" s="37">
        <f t="shared" si="34"/>
        <v>0</v>
      </c>
      <c r="E122" s="36">
        <f t="shared" si="35"/>
        <v>1</v>
      </c>
      <c r="F122" s="18">
        <f t="shared" si="24"/>
        <v>59</v>
      </c>
      <c r="G122" s="331">
        <v>2</v>
      </c>
      <c r="H122" s="18">
        <f t="shared" si="25"/>
        <v>29.5</v>
      </c>
      <c r="I122" s="18">
        <f t="shared" si="26"/>
        <v>7</v>
      </c>
      <c r="K122" s="259">
        <v>111</v>
      </c>
      <c r="L122" s="399" t="s">
        <v>259</v>
      </c>
      <c r="M122" s="399" t="s">
        <v>2278</v>
      </c>
      <c r="N122" s="402" t="s">
        <v>2279</v>
      </c>
      <c r="O122" s="401" t="s">
        <v>119</v>
      </c>
      <c r="P122" s="401" t="s">
        <v>121</v>
      </c>
      <c r="Q122" s="399" t="s">
        <v>792</v>
      </c>
      <c r="R122" s="329" t="s">
        <v>386</v>
      </c>
    </row>
    <row r="123" spans="1:18" ht="15" customHeight="1" thickTop="1" thickBot="1" x14ac:dyDescent="0.25">
      <c r="A123" s="8">
        <v>102</v>
      </c>
      <c r="B123" s="68" t="s">
        <v>90</v>
      </c>
      <c r="C123" s="331">
        <v>15</v>
      </c>
      <c r="D123" s="37">
        <f t="shared" si="34"/>
        <v>0</v>
      </c>
      <c r="E123" s="36">
        <f t="shared" si="35"/>
        <v>0</v>
      </c>
      <c r="F123" s="18">
        <f t="shared" si="24"/>
        <v>15</v>
      </c>
      <c r="G123" s="331">
        <v>1</v>
      </c>
      <c r="H123" s="18">
        <f t="shared" si="25"/>
        <v>15</v>
      </c>
      <c r="I123" s="18">
        <f t="shared" si="26"/>
        <v>18</v>
      </c>
      <c r="K123" s="259">
        <v>112</v>
      </c>
      <c r="L123" s="399" t="s">
        <v>634</v>
      </c>
      <c r="M123" s="399" t="s">
        <v>2280</v>
      </c>
      <c r="N123" s="402" t="s">
        <v>2281</v>
      </c>
      <c r="O123" s="406" t="s">
        <v>803</v>
      </c>
      <c r="P123" s="401" t="s">
        <v>154</v>
      </c>
      <c r="Q123" s="436" t="s">
        <v>792</v>
      </c>
      <c r="R123" s="329" t="s">
        <v>386</v>
      </c>
    </row>
    <row r="124" spans="1:18" ht="15" customHeight="1" thickTop="1" thickBot="1" x14ac:dyDescent="0.25">
      <c r="A124" s="8">
        <v>103</v>
      </c>
      <c r="B124" s="34" t="s">
        <v>89</v>
      </c>
      <c r="C124" s="331">
        <v>88</v>
      </c>
      <c r="D124" s="37">
        <f t="shared" si="34"/>
        <v>1</v>
      </c>
      <c r="E124" s="36">
        <f t="shared" si="35"/>
        <v>0</v>
      </c>
      <c r="F124" s="18">
        <f t="shared" si="24"/>
        <v>89</v>
      </c>
      <c r="G124" s="331">
        <v>3</v>
      </c>
      <c r="H124" s="18">
        <f t="shared" si="25"/>
        <v>29.666666666666668</v>
      </c>
      <c r="I124" s="18">
        <f t="shared" si="26"/>
        <v>9.9999999999999964</v>
      </c>
      <c r="K124" s="259">
        <v>113</v>
      </c>
      <c r="L124" s="399" t="s">
        <v>320</v>
      </c>
      <c r="M124" s="399" t="s">
        <v>2282</v>
      </c>
      <c r="N124" s="402" t="s">
        <v>2283</v>
      </c>
      <c r="O124" s="401" t="s">
        <v>45</v>
      </c>
      <c r="P124" s="403" t="s">
        <v>51</v>
      </c>
      <c r="Q124" s="399" t="s">
        <v>792</v>
      </c>
      <c r="R124" s="329" t="s">
        <v>386</v>
      </c>
    </row>
    <row r="125" spans="1:18" ht="15" customHeight="1" thickTop="1" thickBot="1" x14ac:dyDescent="0.25">
      <c r="A125" s="14">
        <v>104</v>
      </c>
      <c r="B125" s="34" t="s">
        <v>88</v>
      </c>
      <c r="C125" s="331">
        <v>51</v>
      </c>
      <c r="D125" s="37">
        <f t="shared" si="34"/>
        <v>1</v>
      </c>
      <c r="E125" s="36">
        <f t="shared" si="35"/>
        <v>0</v>
      </c>
      <c r="F125" s="18">
        <f t="shared" si="24"/>
        <v>52</v>
      </c>
      <c r="G125" s="331">
        <v>2</v>
      </c>
      <c r="H125" s="18">
        <f t="shared" si="25"/>
        <v>26</v>
      </c>
      <c r="I125" s="18">
        <f t="shared" si="26"/>
        <v>14</v>
      </c>
      <c r="K125" s="259">
        <v>114</v>
      </c>
      <c r="L125" s="399" t="s">
        <v>259</v>
      </c>
      <c r="M125" s="399" t="s">
        <v>2284</v>
      </c>
      <c r="N125" s="402" t="s">
        <v>2268</v>
      </c>
      <c r="O125" s="401" t="s">
        <v>106</v>
      </c>
      <c r="P125" s="401" t="s">
        <v>110</v>
      </c>
      <c r="Q125" s="399"/>
      <c r="R125" s="329" t="s">
        <v>386</v>
      </c>
    </row>
    <row r="126" spans="1:18" ht="15" customHeight="1" thickTop="1" thickBot="1" x14ac:dyDescent="0.25">
      <c r="A126" s="8">
        <v>105</v>
      </c>
      <c r="B126" s="28" t="s">
        <v>11</v>
      </c>
      <c r="C126" s="331">
        <v>15</v>
      </c>
      <c r="D126" s="37">
        <f t="shared" si="34"/>
        <v>0</v>
      </c>
      <c r="E126" s="36">
        <f t="shared" si="35"/>
        <v>1</v>
      </c>
      <c r="F126" s="18">
        <f t="shared" si="24"/>
        <v>14</v>
      </c>
      <c r="G126" s="331">
        <v>1</v>
      </c>
      <c r="H126" s="18">
        <f t="shared" si="25"/>
        <v>14</v>
      </c>
      <c r="I126" s="18">
        <f t="shared" si="26"/>
        <v>19</v>
      </c>
      <c r="K126" s="259">
        <v>115</v>
      </c>
      <c r="L126" s="399" t="s">
        <v>259</v>
      </c>
      <c r="M126" s="399" t="s">
        <v>2315</v>
      </c>
      <c r="N126" s="402" t="s">
        <v>2316</v>
      </c>
      <c r="O126" s="401" t="s">
        <v>122</v>
      </c>
      <c r="P126" s="401" t="s">
        <v>116</v>
      </c>
      <c r="Q126" s="193"/>
      <c r="R126" s="329" t="s">
        <v>386</v>
      </c>
    </row>
    <row r="127" spans="1:18" ht="15" customHeight="1" thickTop="1" x14ac:dyDescent="0.2">
      <c r="A127" s="14"/>
      <c r="B127" s="20" t="s">
        <v>193</v>
      </c>
      <c r="C127" s="348">
        <f>SUM(C117:C126)</f>
        <v>680</v>
      </c>
      <c r="D127" s="348">
        <f t="shared" ref="D127:I127" si="36">SUM(D117:D126)</f>
        <v>7</v>
      </c>
      <c r="E127" s="348">
        <f t="shared" si="36"/>
        <v>4</v>
      </c>
      <c r="F127" s="348">
        <f t="shared" si="36"/>
        <v>683</v>
      </c>
      <c r="G127" s="348">
        <f t="shared" si="36"/>
        <v>26</v>
      </c>
      <c r="H127" s="348">
        <f t="shared" si="36"/>
        <v>248.53333333333333</v>
      </c>
      <c r="I127" s="348">
        <f t="shared" si="36"/>
        <v>175</v>
      </c>
      <c r="K127" s="259">
        <v>116</v>
      </c>
      <c r="L127" s="399" t="s">
        <v>634</v>
      </c>
      <c r="M127" s="399" t="s">
        <v>2324</v>
      </c>
      <c r="N127" s="402" t="s">
        <v>2325</v>
      </c>
      <c r="O127" s="497" t="s">
        <v>2326</v>
      </c>
      <c r="P127" s="65" t="s">
        <v>156</v>
      </c>
      <c r="Q127" s="193"/>
      <c r="R127" s="437" t="s">
        <v>1278</v>
      </c>
    </row>
    <row r="128" spans="1:18" ht="15" customHeight="1" thickBot="1" x14ac:dyDescent="0.25">
      <c r="A128" s="16">
        <v>106</v>
      </c>
      <c r="B128" s="25" t="s">
        <v>87</v>
      </c>
      <c r="C128" s="331">
        <v>91</v>
      </c>
      <c r="D128" s="37">
        <f t="shared" ref="D128:D140" si="37">COUNTIF(P$11:P$10000,B128)</f>
        <v>0</v>
      </c>
      <c r="E128" s="36">
        <f t="shared" ref="E128:E140" si="38">COUNTIF(O$11:O$10000,B128)</f>
        <v>1</v>
      </c>
      <c r="F128" s="18">
        <f t="shared" si="24"/>
        <v>90</v>
      </c>
      <c r="G128" s="331">
        <v>3</v>
      </c>
      <c r="H128" s="18">
        <f t="shared" si="25"/>
        <v>30</v>
      </c>
      <c r="I128" s="18">
        <f t="shared" si="26"/>
        <v>9</v>
      </c>
      <c r="K128" s="259">
        <v>117</v>
      </c>
      <c r="L128" s="402" t="s">
        <v>255</v>
      </c>
      <c r="M128" s="402" t="s">
        <v>2331</v>
      </c>
      <c r="N128" s="402" t="s">
        <v>2332</v>
      </c>
      <c r="O128" s="499" t="s">
        <v>177</v>
      </c>
      <c r="P128" s="17" t="s">
        <v>137</v>
      </c>
      <c r="Q128" s="193"/>
      <c r="R128" s="329" t="s">
        <v>386</v>
      </c>
    </row>
    <row r="129" spans="1:18" ht="15" customHeight="1" thickTop="1" thickBot="1" x14ac:dyDescent="0.25">
      <c r="A129" s="14">
        <v>107</v>
      </c>
      <c r="B129" s="17" t="s">
        <v>86</v>
      </c>
      <c r="C129" s="331">
        <v>55</v>
      </c>
      <c r="D129" s="37">
        <f t="shared" si="37"/>
        <v>0</v>
      </c>
      <c r="E129" s="36">
        <f t="shared" si="38"/>
        <v>0</v>
      </c>
      <c r="F129" s="18">
        <f t="shared" si="24"/>
        <v>55</v>
      </c>
      <c r="G129" s="331">
        <v>2</v>
      </c>
      <c r="H129" s="18">
        <f t="shared" si="25"/>
        <v>27.5</v>
      </c>
      <c r="I129" s="18">
        <f t="shared" si="26"/>
        <v>11</v>
      </c>
      <c r="K129" s="259">
        <v>118</v>
      </c>
      <c r="L129" s="402" t="s">
        <v>487</v>
      </c>
      <c r="M129" s="402" t="s">
        <v>2333</v>
      </c>
      <c r="N129" s="402" t="s">
        <v>1979</v>
      </c>
      <c r="O129" s="499" t="s">
        <v>175</v>
      </c>
      <c r="P129" s="21" t="s">
        <v>7</v>
      </c>
      <c r="Q129" s="193"/>
      <c r="R129" s="329" t="s">
        <v>386</v>
      </c>
    </row>
    <row r="130" spans="1:18" ht="15" customHeight="1" thickTop="1" thickBot="1" x14ac:dyDescent="0.25">
      <c r="A130" s="8">
        <v>108</v>
      </c>
      <c r="B130" s="17" t="s">
        <v>85</v>
      </c>
      <c r="C130" s="331">
        <v>39</v>
      </c>
      <c r="D130" s="37">
        <f t="shared" si="37"/>
        <v>0</v>
      </c>
      <c r="E130" s="36">
        <f t="shared" si="38"/>
        <v>0</v>
      </c>
      <c r="F130" s="18">
        <f t="shared" si="24"/>
        <v>39</v>
      </c>
      <c r="G130" s="331">
        <v>2</v>
      </c>
      <c r="H130" s="18">
        <f t="shared" si="25"/>
        <v>19.5</v>
      </c>
      <c r="I130" s="18">
        <f t="shared" si="26"/>
        <v>27</v>
      </c>
      <c r="K130" s="259">
        <v>119</v>
      </c>
      <c r="L130" s="334" t="s">
        <v>634</v>
      </c>
      <c r="M130" s="402" t="s">
        <v>2336</v>
      </c>
      <c r="N130" s="402" t="s">
        <v>2345</v>
      </c>
      <c r="O130" s="500" t="s">
        <v>2337</v>
      </c>
      <c r="P130" s="65" t="s">
        <v>153</v>
      </c>
      <c r="Q130" s="193"/>
      <c r="R130" s="329" t="s">
        <v>386</v>
      </c>
    </row>
    <row r="131" spans="1:18" ht="15" customHeight="1" thickTop="1" thickBot="1" x14ac:dyDescent="0.25">
      <c r="A131" s="8">
        <v>109</v>
      </c>
      <c r="B131" s="17" t="s">
        <v>84</v>
      </c>
      <c r="C131" s="331">
        <v>22</v>
      </c>
      <c r="D131" s="37">
        <f t="shared" si="37"/>
        <v>0</v>
      </c>
      <c r="E131" s="36">
        <f t="shared" si="38"/>
        <v>0</v>
      </c>
      <c r="F131" s="18">
        <f t="shared" si="24"/>
        <v>22</v>
      </c>
      <c r="G131" s="331">
        <v>1</v>
      </c>
      <c r="H131" s="18">
        <f t="shared" si="25"/>
        <v>22</v>
      </c>
      <c r="I131" s="18">
        <f t="shared" si="26"/>
        <v>11</v>
      </c>
      <c r="K131" s="259">
        <v>120</v>
      </c>
      <c r="L131" s="399" t="s">
        <v>255</v>
      </c>
      <c r="M131" s="399" t="s">
        <v>2405</v>
      </c>
      <c r="N131" s="402" t="s">
        <v>2406</v>
      </c>
      <c r="O131" s="401" t="s">
        <v>173</v>
      </c>
      <c r="P131" s="401" t="s">
        <v>140</v>
      </c>
      <c r="Q131" s="193"/>
      <c r="R131" s="329" t="s">
        <v>386</v>
      </c>
    </row>
    <row r="132" spans="1:18" ht="15" customHeight="1" thickTop="1" thickBot="1" x14ac:dyDescent="0.25">
      <c r="A132" s="8">
        <v>110</v>
      </c>
      <c r="B132" s="17" t="s">
        <v>83</v>
      </c>
      <c r="C132" s="331">
        <v>34</v>
      </c>
      <c r="D132" s="37">
        <f t="shared" si="37"/>
        <v>0</v>
      </c>
      <c r="E132" s="36">
        <f t="shared" si="38"/>
        <v>0</v>
      </c>
      <c r="F132" s="18">
        <f t="shared" si="24"/>
        <v>34</v>
      </c>
      <c r="G132" s="331">
        <v>2</v>
      </c>
      <c r="H132" s="18">
        <f t="shared" si="25"/>
        <v>17</v>
      </c>
      <c r="I132" s="18">
        <f t="shared" si="26"/>
        <v>32</v>
      </c>
      <c r="K132" s="259">
        <v>121</v>
      </c>
      <c r="L132" s="399" t="s">
        <v>487</v>
      </c>
      <c r="M132" s="402" t="s">
        <v>2407</v>
      </c>
      <c r="N132" s="401">
        <v>16061047206</v>
      </c>
      <c r="O132" s="167" t="s">
        <v>170</v>
      </c>
      <c r="P132" s="399" t="s">
        <v>42</v>
      </c>
      <c r="Q132" s="193"/>
      <c r="R132" s="329" t="s">
        <v>386</v>
      </c>
    </row>
    <row r="133" spans="1:18" ht="15" customHeight="1" thickTop="1" thickBot="1" x14ac:dyDescent="0.25">
      <c r="A133" s="16">
        <v>111</v>
      </c>
      <c r="B133" s="17" t="s">
        <v>82</v>
      </c>
      <c r="C133" s="331">
        <v>24</v>
      </c>
      <c r="D133" s="37">
        <f t="shared" si="37"/>
        <v>0</v>
      </c>
      <c r="E133" s="36">
        <f t="shared" si="38"/>
        <v>0</v>
      </c>
      <c r="F133" s="18">
        <f t="shared" si="24"/>
        <v>24</v>
      </c>
      <c r="G133" s="331">
        <v>1</v>
      </c>
      <c r="H133" s="18">
        <f t="shared" si="25"/>
        <v>24</v>
      </c>
      <c r="I133" s="18">
        <f t="shared" si="26"/>
        <v>9</v>
      </c>
      <c r="K133" s="259">
        <v>122</v>
      </c>
      <c r="L133" s="399" t="s">
        <v>494</v>
      </c>
      <c r="M133" s="402" t="s">
        <v>2408</v>
      </c>
      <c r="N133" s="401">
        <v>15728009123</v>
      </c>
      <c r="O133" s="401" t="s">
        <v>149</v>
      </c>
      <c r="P133" s="399" t="s">
        <v>142</v>
      </c>
      <c r="Q133" s="193"/>
      <c r="R133" s="437" t="s">
        <v>1297</v>
      </c>
    </row>
    <row r="134" spans="1:18" ht="15" customHeight="1" thickTop="1" thickBot="1" x14ac:dyDescent="0.25">
      <c r="A134" s="8">
        <v>112</v>
      </c>
      <c r="B134" s="17" t="s">
        <v>81</v>
      </c>
      <c r="C134" s="331">
        <v>68</v>
      </c>
      <c r="D134" s="37">
        <f t="shared" si="37"/>
        <v>0</v>
      </c>
      <c r="E134" s="36">
        <f t="shared" si="38"/>
        <v>0</v>
      </c>
      <c r="F134" s="18">
        <f t="shared" si="24"/>
        <v>68</v>
      </c>
      <c r="G134" s="331">
        <v>2</v>
      </c>
      <c r="H134" s="18">
        <f t="shared" si="25"/>
        <v>34</v>
      </c>
      <c r="I134" s="18">
        <f t="shared" si="26"/>
        <v>-2</v>
      </c>
      <c r="K134" s="259">
        <v>123</v>
      </c>
      <c r="L134" s="399" t="s">
        <v>494</v>
      </c>
      <c r="M134" s="402" t="s">
        <v>2409</v>
      </c>
      <c r="N134" s="401">
        <v>15826012364</v>
      </c>
      <c r="O134" s="403" t="s">
        <v>150</v>
      </c>
      <c r="P134" s="399" t="s">
        <v>142</v>
      </c>
      <c r="Q134" s="193"/>
      <c r="R134" s="437" t="s">
        <v>1297</v>
      </c>
    </row>
    <row r="135" spans="1:18" ht="15" customHeight="1" thickTop="1" thickBot="1" x14ac:dyDescent="0.25">
      <c r="A135" s="8">
        <v>113</v>
      </c>
      <c r="B135" s="17" t="s">
        <v>80</v>
      </c>
      <c r="C135" s="331">
        <v>14</v>
      </c>
      <c r="D135" s="37">
        <f t="shared" si="37"/>
        <v>0</v>
      </c>
      <c r="E135" s="36">
        <f t="shared" si="38"/>
        <v>0</v>
      </c>
      <c r="F135" s="18">
        <f t="shared" si="24"/>
        <v>14</v>
      </c>
      <c r="G135" s="331">
        <v>1</v>
      </c>
      <c r="H135" s="18">
        <f t="shared" si="25"/>
        <v>14</v>
      </c>
      <c r="I135" s="18">
        <f t="shared" si="26"/>
        <v>19</v>
      </c>
      <c r="K135" s="259">
        <v>124</v>
      </c>
      <c r="L135" s="399" t="s">
        <v>255</v>
      </c>
      <c r="M135" s="402" t="s">
        <v>2410</v>
      </c>
      <c r="N135" s="401">
        <v>15970025133</v>
      </c>
      <c r="O135" s="401" t="s">
        <v>140</v>
      </c>
      <c r="P135" s="399" t="s">
        <v>169</v>
      </c>
      <c r="Q135" s="193"/>
      <c r="R135" s="329" t="s">
        <v>386</v>
      </c>
    </row>
    <row r="136" spans="1:18" ht="15" customHeight="1" thickTop="1" thickBot="1" x14ac:dyDescent="0.25">
      <c r="A136" s="16">
        <v>114</v>
      </c>
      <c r="B136" s="65" t="s">
        <v>79</v>
      </c>
      <c r="C136" s="331">
        <v>84</v>
      </c>
      <c r="D136" s="37">
        <f t="shared" si="37"/>
        <v>1</v>
      </c>
      <c r="E136" s="36">
        <f t="shared" si="38"/>
        <v>0</v>
      </c>
      <c r="F136" s="18">
        <f t="shared" si="24"/>
        <v>85</v>
      </c>
      <c r="G136" s="331">
        <v>3</v>
      </c>
      <c r="H136" s="18">
        <f t="shared" si="25"/>
        <v>28.333333333333332</v>
      </c>
      <c r="I136" s="18">
        <f t="shared" si="26"/>
        <v>14.000000000000004</v>
      </c>
      <c r="K136" s="259">
        <v>125</v>
      </c>
      <c r="L136" s="399" t="s">
        <v>1980</v>
      </c>
      <c r="M136" s="399" t="s">
        <v>2468</v>
      </c>
      <c r="N136" s="402" t="s">
        <v>2469</v>
      </c>
      <c r="O136" s="167" t="s">
        <v>153</v>
      </c>
      <c r="P136" s="167" t="s">
        <v>152</v>
      </c>
      <c r="Q136" s="414" t="s">
        <v>2470</v>
      </c>
      <c r="R136" s="329" t="s">
        <v>386</v>
      </c>
    </row>
    <row r="137" spans="1:18" ht="15" customHeight="1" thickTop="1" thickBot="1" x14ac:dyDescent="0.25">
      <c r="A137" s="16">
        <v>115</v>
      </c>
      <c r="B137" s="25" t="s">
        <v>78</v>
      </c>
      <c r="C137" s="331">
        <v>14</v>
      </c>
      <c r="D137" s="37">
        <f t="shared" si="37"/>
        <v>0</v>
      </c>
      <c r="E137" s="36">
        <f t="shared" si="38"/>
        <v>0</v>
      </c>
      <c r="F137" s="18">
        <f t="shared" si="24"/>
        <v>14</v>
      </c>
      <c r="G137" s="331">
        <v>1</v>
      </c>
      <c r="H137" s="18">
        <f t="shared" si="25"/>
        <v>14</v>
      </c>
      <c r="I137" s="18">
        <f t="shared" si="26"/>
        <v>19</v>
      </c>
      <c r="K137" s="259">
        <v>126</v>
      </c>
      <c r="L137" s="399" t="s">
        <v>1980</v>
      </c>
      <c r="M137" s="414" t="s">
        <v>2471</v>
      </c>
      <c r="N137" s="413" t="s">
        <v>2472</v>
      </c>
      <c r="O137" s="167" t="s">
        <v>153</v>
      </c>
      <c r="P137" s="167" t="s">
        <v>152</v>
      </c>
      <c r="Q137" s="414" t="s">
        <v>2433</v>
      </c>
      <c r="R137" s="329" t="s">
        <v>386</v>
      </c>
    </row>
    <row r="138" spans="1:18" ht="15" customHeight="1" thickTop="1" thickBot="1" x14ac:dyDescent="0.25">
      <c r="A138" s="8">
        <v>116</v>
      </c>
      <c r="B138" s="17" t="s">
        <v>77</v>
      </c>
      <c r="C138" s="331">
        <v>16</v>
      </c>
      <c r="D138" s="37">
        <f t="shared" si="37"/>
        <v>0</v>
      </c>
      <c r="E138" s="36">
        <f t="shared" si="38"/>
        <v>0</v>
      </c>
      <c r="F138" s="18">
        <f t="shared" si="24"/>
        <v>16</v>
      </c>
      <c r="G138" s="331">
        <v>1</v>
      </c>
      <c r="H138" s="18">
        <f t="shared" si="25"/>
        <v>16</v>
      </c>
      <c r="I138" s="18">
        <f t="shared" si="26"/>
        <v>17</v>
      </c>
      <c r="K138" s="259">
        <v>127</v>
      </c>
      <c r="L138" s="414" t="s">
        <v>494</v>
      </c>
      <c r="M138" s="414" t="s">
        <v>2473</v>
      </c>
      <c r="N138" s="413" t="s">
        <v>1909</v>
      </c>
      <c r="O138" s="334" t="s">
        <v>150</v>
      </c>
      <c r="P138" s="329" t="s">
        <v>148</v>
      </c>
      <c r="Q138" s="414" t="s">
        <v>2436</v>
      </c>
      <c r="R138" s="329" t="s">
        <v>386</v>
      </c>
    </row>
    <row r="139" spans="1:18" ht="15" customHeight="1" thickTop="1" thickBot="1" x14ac:dyDescent="0.25">
      <c r="A139" s="8">
        <v>117</v>
      </c>
      <c r="B139" s="17" t="s">
        <v>76</v>
      </c>
      <c r="C139" s="331">
        <v>23</v>
      </c>
      <c r="D139" s="37">
        <f t="shared" si="37"/>
        <v>0</v>
      </c>
      <c r="E139" s="36">
        <f t="shared" si="38"/>
        <v>0</v>
      </c>
      <c r="F139" s="18">
        <f t="shared" si="24"/>
        <v>23</v>
      </c>
      <c r="G139" s="331">
        <v>1</v>
      </c>
      <c r="H139" s="18">
        <f t="shared" si="25"/>
        <v>23</v>
      </c>
      <c r="I139" s="18">
        <f t="shared" si="26"/>
        <v>10</v>
      </c>
      <c r="K139" s="259">
        <v>128</v>
      </c>
      <c r="L139" s="399" t="s">
        <v>266</v>
      </c>
      <c r="M139" s="399" t="s">
        <v>2474</v>
      </c>
      <c r="N139" s="400" t="s">
        <v>2475</v>
      </c>
      <c r="O139" s="167" t="s">
        <v>105</v>
      </c>
      <c r="P139" s="334" t="s">
        <v>26</v>
      </c>
      <c r="Q139" s="399"/>
      <c r="R139" s="329" t="s">
        <v>386</v>
      </c>
    </row>
    <row r="140" spans="1:18" ht="15" customHeight="1" thickTop="1" thickBot="1" x14ac:dyDescent="0.25">
      <c r="A140" s="16">
        <v>118</v>
      </c>
      <c r="B140" s="73" t="s">
        <v>75</v>
      </c>
      <c r="C140" s="331">
        <v>32</v>
      </c>
      <c r="D140" s="37">
        <f t="shared" si="37"/>
        <v>0</v>
      </c>
      <c r="E140" s="36">
        <f t="shared" si="38"/>
        <v>0</v>
      </c>
      <c r="F140" s="18">
        <f t="shared" si="24"/>
        <v>32</v>
      </c>
      <c r="G140" s="331">
        <v>1</v>
      </c>
      <c r="H140" s="18">
        <f t="shared" si="25"/>
        <v>32</v>
      </c>
      <c r="I140" s="18">
        <f t="shared" si="26"/>
        <v>1</v>
      </c>
      <c r="K140" s="259">
        <v>129</v>
      </c>
      <c r="L140" s="399" t="s">
        <v>494</v>
      </c>
      <c r="M140" s="399" t="s">
        <v>2476</v>
      </c>
      <c r="N140" s="400" t="s">
        <v>2477</v>
      </c>
      <c r="O140" s="329" t="s">
        <v>147</v>
      </c>
      <c r="P140" s="329" t="s">
        <v>142</v>
      </c>
      <c r="Q140" s="399"/>
      <c r="R140" s="454" t="s">
        <v>1297</v>
      </c>
    </row>
    <row r="141" spans="1:18" ht="15" customHeight="1" thickTop="1" x14ac:dyDescent="0.2">
      <c r="A141" s="22"/>
      <c r="B141" s="172" t="s">
        <v>193</v>
      </c>
      <c r="C141" s="348">
        <f>SUM(C128:C140)</f>
        <v>516</v>
      </c>
      <c r="D141" s="348">
        <f t="shared" ref="D141:I141" si="39">SUM(D128:D140)</f>
        <v>1</v>
      </c>
      <c r="E141" s="348">
        <f t="shared" si="39"/>
        <v>1</v>
      </c>
      <c r="F141" s="348">
        <f t="shared" si="39"/>
        <v>516</v>
      </c>
      <c r="G141" s="348">
        <f t="shared" si="39"/>
        <v>21</v>
      </c>
      <c r="H141" s="348">
        <f t="shared" si="39"/>
        <v>301.33333333333337</v>
      </c>
      <c r="I141" s="348">
        <f t="shared" si="39"/>
        <v>177</v>
      </c>
      <c r="K141" s="259">
        <v>130</v>
      </c>
      <c r="L141" s="399" t="s">
        <v>234</v>
      </c>
      <c r="M141" s="399" t="s">
        <v>2478</v>
      </c>
      <c r="N141" s="402" t="s">
        <v>2479</v>
      </c>
      <c r="O141" s="336" t="s">
        <v>160</v>
      </c>
      <c r="P141" s="167" t="s">
        <v>156</v>
      </c>
      <c r="Q141" s="400"/>
      <c r="R141" s="329" t="s">
        <v>386</v>
      </c>
    </row>
    <row r="142" spans="1:18" ht="15" customHeight="1" thickBot="1" x14ac:dyDescent="0.25">
      <c r="A142" s="14">
        <v>119</v>
      </c>
      <c r="B142" s="71" t="s">
        <v>74</v>
      </c>
      <c r="C142" s="331">
        <v>117</v>
      </c>
      <c r="D142" s="37">
        <f t="shared" ref="D142:D165" si="40">COUNTIF(P$11:P$10000,B142)</f>
        <v>3</v>
      </c>
      <c r="E142" s="36">
        <f t="shared" ref="E142:E165" si="41">COUNTIF(O$11:O$10000,B142)</f>
        <v>3</v>
      </c>
      <c r="F142" s="18">
        <f t="shared" ref="F142:F205" si="42">SUM(C142+D142-E142)</f>
        <v>117</v>
      </c>
      <c r="G142" s="331">
        <v>4</v>
      </c>
      <c r="H142" s="18">
        <f t="shared" ref="H142:H204" si="43">F142/G142</f>
        <v>29.25</v>
      </c>
      <c r="I142" s="18">
        <f t="shared" ref="I142:I205" si="44">(33-H142)*G142</f>
        <v>15</v>
      </c>
      <c r="K142" s="259">
        <v>131</v>
      </c>
      <c r="L142" s="399" t="s">
        <v>487</v>
      </c>
      <c r="M142" s="399" t="s">
        <v>2480</v>
      </c>
      <c r="N142" s="402" t="s">
        <v>2481</v>
      </c>
      <c r="O142" s="334" t="s">
        <v>170</v>
      </c>
      <c r="P142" s="334" t="s">
        <v>137</v>
      </c>
      <c r="Q142" s="400"/>
      <c r="R142" s="329" t="s">
        <v>386</v>
      </c>
    </row>
    <row r="143" spans="1:18" ht="15" customHeight="1" thickTop="1" thickBot="1" x14ac:dyDescent="0.25">
      <c r="A143" s="8">
        <v>120</v>
      </c>
      <c r="B143" s="17" t="s">
        <v>73</v>
      </c>
      <c r="C143" s="331">
        <v>124</v>
      </c>
      <c r="D143" s="37">
        <f t="shared" si="40"/>
        <v>2</v>
      </c>
      <c r="E143" s="36">
        <f t="shared" si="41"/>
        <v>0</v>
      </c>
      <c r="F143" s="18">
        <f t="shared" si="42"/>
        <v>126</v>
      </c>
      <c r="G143" s="331">
        <v>4</v>
      </c>
      <c r="H143" s="18">
        <f t="shared" si="43"/>
        <v>31.5</v>
      </c>
      <c r="I143" s="18">
        <f t="shared" si="44"/>
        <v>6</v>
      </c>
      <c r="K143" s="259">
        <v>132</v>
      </c>
      <c r="L143" s="399" t="s">
        <v>255</v>
      </c>
      <c r="M143" s="399" t="s">
        <v>2522</v>
      </c>
      <c r="N143" s="402" t="s">
        <v>2523</v>
      </c>
      <c r="O143" s="411" t="s">
        <v>201</v>
      </c>
      <c r="P143" s="403" t="s">
        <v>135</v>
      </c>
      <c r="Q143" s="399"/>
      <c r="R143" s="329" t="s">
        <v>386</v>
      </c>
    </row>
    <row r="144" spans="1:18" ht="15" customHeight="1" thickTop="1" thickBot="1" x14ac:dyDescent="0.25">
      <c r="A144" s="16">
        <v>121</v>
      </c>
      <c r="B144" s="25" t="s">
        <v>72</v>
      </c>
      <c r="C144" s="331">
        <v>101</v>
      </c>
      <c r="D144" s="37">
        <f t="shared" si="40"/>
        <v>2</v>
      </c>
      <c r="E144" s="36">
        <f t="shared" si="41"/>
        <v>0</v>
      </c>
      <c r="F144" s="18">
        <f t="shared" si="42"/>
        <v>103</v>
      </c>
      <c r="G144" s="331">
        <v>4</v>
      </c>
      <c r="H144" s="18">
        <f t="shared" si="43"/>
        <v>25.75</v>
      </c>
      <c r="I144" s="18">
        <f t="shared" si="44"/>
        <v>29</v>
      </c>
      <c r="K144" s="259">
        <v>133</v>
      </c>
      <c r="L144" s="399" t="s">
        <v>275</v>
      </c>
      <c r="M144" s="399" t="s">
        <v>2524</v>
      </c>
      <c r="N144" s="402" t="s">
        <v>2525</v>
      </c>
      <c r="O144" s="406" t="s">
        <v>390</v>
      </c>
      <c r="P144" s="334" t="s">
        <v>92</v>
      </c>
      <c r="Q144" s="399" t="s">
        <v>792</v>
      </c>
      <c r="R144" s="329" t="s">
        <v>386</v>
      </c>
    </row>
    <row r="145" spans="1:18" ht="15" customHeight="1" thickTop="1" thickBot="1" x14ac:dyDescent="0.25">
      <c r="A145" s="154">
        <v>122</v>
      </c>
      <c r="B145" s="25" t="s">
        <v>71</v>
      </c>
      <c r="C145" s="331">
        <v>62</v>
      </c>
      <c r="D145" s="37">
        <f t="shared" si="40"/>
        <v>0</v>
      </c>
      <c r="E145" s="36">
        <f t="shared" si="41"/>
        <v>3</v>
      </c>
      <c r="F145" s="18">
        <f t="shared" si="42"/>
        <v>59</v>
      </c>
      <c r="G145" s="331">
        <v>2</v>
      </c>
      <c r="H145" s="18">
        <f t="shared" si="43"/>
        <v>29.5</v>
      </c>
      <c r="I145" s="18">
        <f t="shared" si="44"/>
        <v>7</v>
      </c>
      <c r="K145" s="259">
        <v>134</v>
      </c>
      <c r="L145" s="399" t="s">
        <v>330</v>
      </c>
      <c r="M145" s="399" t="s">
        <v>2526</v>
      </c>
      <c r="N145" s="334">
        <v>15962059615</v>
      </c>
      <c r="O145" s="334" t="s">
        <v>38</v>
      </c>
      <c r="P145" s="401" t="s">
        <v>42</v>
      </c>
      <c r="Q145" s="399" t="s">
        <v>775</v>
      </c>
      <c r="R145" s="329" t="s">
        <v>386</v>
      </c>
    </row>
    <row r="146" spans="1:18" ht="15" customHeight="1" thickTop="1" thickBot="1" x14ac:dyDescent="0.25">
      <c r="A146" s="152">
        <v>123</v>
      </c>
      <c r="B146" s="25" t="s">
        <v>70</v>
      </c>
      <c r="C146" s="331">
        <v>149</v>
      </c>
      <c r="D146" s="37">
        <f t="shared" si="40"/>
        <v>0</v>
      </c>
      <c r="E146" s="36">
        <f t="shared" si="41"/>
        <v>1</v>
      </c>
      <c r="F146" s="18">
        <f t="shared" si="42"/>
        <v>148</v>
      </c>
      <c r="G146" s="331">
        <v>5</v>
      </c>
      <c r="H146" s="18">
        <f t="shared" si="43"/>
        <v>29.6</v>
      </c>
      <c r="I146" s="18">
        <f t="shared" si="44"/>
        <v>16.999999999999993</v>
      </c>
      <c r="K146" s="259">
        <v>135</v>
      </c>
      <c r="L146" s="399" t="s">
        <v>494</v>
      </c>
      <c r="M146" s="399" t="s">
        <v>1205</v>
      </c>
      <c r="N146" s="400" t="s">
        <v>1206</v>
      </c>
      <c r="O146" s="329" t="s">
        <v>146</v>
      </c>
      <c r="P146" s="334" t="s">
        <v>155</v>
      </c>
      <c r="Q146" s="329"/>
      <c r="R146" s="329" t="s">
        <v>386</v>
      </c>
    </row>
    <row r="147" spans="1:18" ht="15" customHeight="1" thickTop="1" thickBot="1" x14ac:dyDescent="0.25">
      <c r="A147" s="152">
        <v>124</v>
      </c>
      <c r="B147" s="25" t="s">
        <v>69</v>
      </c>
      <c r="C147" s="331">
        <v>152</v>
      </c>
      <c r="D147" s="37">
        <f t="shared" si="40"/>
        <v>3</v>
      </c>
      <c r="E147" s="36">
        <f t="shared" si="41"/>
        <v>1</v>
      </c>
      <c r="F147" s="18">
        <f t="shared" si="42"/>
        <v>154</v>
      </c>
      <c r="G147" s="331">
        <v>5</v>
      </c>
      <c r="H147" s="18">
        <f t="shared" si="43"/>
        <v>30.8</v>
      </c>
      <c r="I147" s="18">
        <f t="shared" si="44"/>
        <v>10.999999999999996</v>
      </c>
      <c r="K147" s="259">
        <v>136</v>
      </c>
      <c r="L147" s="399" t="s">
        <v>487</v>
      </c>
      <c r="M147" s="399" t="s">
        <v>2675</v>
      </c>
      <c r="N147" s="402" t="s">
        <v>2676</v>
      </c>
      <c r="O147" s="405" t="s">
        <v>176</v>
      </c>
      <c r="P147" s="401" t="s">
        <v>171</v>
      </c>
      <c r="Q147" s="193"/>
      <c r="R147" s="329" t="s">
        <v>386</v>
      </c>
    </row>
    <row r="148" spans="1:18" ht="15" customHeight="1" thickTop="1" thickBot="1" x14ac:dyDescent="0.25">
      <c r="A148" s="152">
        <v>125</v>
      </c>
      <c r="B148" s="25" t="s">
        <v>68</v>
      </c>
      <c r="C148" s="331">
        <v>138</v>
      </c>
      <c r="D148" s="37">
        <f t="shared" si="40"/>
        <v>2</v>
      </c>
      <c r="E148" s="36">
        <f t="shared" si="41"/>
        <v>2</v>
      </c>
      <c r="F148" s="18">
        <f t="shared" si="42"/>
        <v>138</v>
      </c>
      <c r="G148" s="331">
        <v>5</v>
      </c>
      <c r="H148" s="18">
        <f t="shared" si="43"/>
        <v>27.6</v>
      </c>
      <c r="I148" s="18">
        <f t="shared" si="44"/>
        <v>26.999999999999993</v>
      </c>
      <c r="K148" s="259">
        <v>137</v>
      </c>
      <c r="L148" s="399" t="s">
        <v>2116</v>
      </c>
      <c r="M148" s="399" t="s">
        <v>2677</v>
      </c>
      <c r="N148" s="402" t="s">
        <v>2678</v>
      </c>
      <c r="O148" s="401" t="s">
        <v>167</v>
      </c>
      <c r="P148" s="403" t="s">
        <v>187</v>
      </c>
      <c r="Q148" s="193"/>
      <c r="R148" s="329" t="s">
        <v>386</v>
      </c>
    </row>
    <row r="149" spans="1:18" ht="15" customHeight="1" thickTop="1" thickBot="1" x14ac:dyDescent="0.25">
      <c r="A149" s="14">
        <v>126</v>
      </c>
      <c r="B149" s="25" t="s">
        <v>67</v>
      </c>
      <c r="C149" s="331">
        <v>20</v>
      </c>
      <c r="D149" s="37">
        <f t="shared" si="40"/>
        <v>0</v>
      </c>
      <c r="E149" s="36">
        <f t="shared" si="41"/>
        <v>0</v>
      </c>
      <c r="F149" s="18">
        <f t="shared" si="42"/>
        <v>20</v>
      </c>
      <c r="G149" s="331">
        <v>1</v>
      </c>
      <c r="H149" s="18">
        <f t="shared" si="43"/>
        <v>20</v>
      </c>
      <c r="I149" s="18">
        <f t="shared" si="44"/>
        <v>13</v>
      </c>
      <c r="K149" s="259">
        <v>138</v>
      </c>
      <c r="L149" s="334" t="s">
        <v>259</v>
      </c>
      <c r="M149" s="219" t="s">
        <v>2687</v>
      </c>
      <c r="N149" s="402" t="s">
        <v>2688</v>
      </c>
      <c r="O149" s="401" t="s">
        <v>107</v>
      </c>
      <c r="P149" s="401" t="s">
        <v>120</v>
      </c>
      <c r="Q149" s="193"/>
      <c r="R149" s="329" t="s">
        <v>386</v>
      </c>
    </row>
    <row r="150" spans="1:18" ht="15" customHeight="1" thickTop="1" thickBot="1" x14ac:dyDescent="0.25">
      <c r="A150" s="14">
        <v>127</v>
      </c>
      <c r="B150" s="25" t="s">
        <v>66</v>
      </c>
      <c r="C150" s="331">
        <v>40</v>
      </c>
      <c r="D150" s="37">
        <f t="shared" si="40"/>
        <v>0</v>
      </c>
      <c r="E150" s="36">
        <f t="shared" si="41"/>
        <v>3</v>
      </c>
      <c r="F150" s="18">
        <f t="shared" si="42"/>
        <v>37</v>
      </c>
      <c r="G150" s="331">
        <v>2</v>
      </c>
      <c r="H150" s="18">
        <f t="shared" si="43"/>
        <v>18.5</v>
      </c>
      <c r="I150" s="18">
        <f t="shared" si="44"/>
        <v>29</v>
      </c>
      <c r="K150" s="259">
        <v>139</v>
      </c>
      <c r="L150" s="414" t="s">
        <v>275</v>
      </c>
      <c r="M150" s="414" t="s">
        <v>2833</v>
      </c>
      <c r="N150" s="413" t="s">
        <v>2834</v>
      </c>
      <c r="O150" s="334" t="s">
        <v>2751</v>
      </c>
      <c r="P150" s="221" t="s">
        <v>88</v>
      </c>
      <c r="Q150" s="414"/>
      <c r="R150" s="193"/>
    </row>
    <row r="151" spans="1:18" ht="15" customHeight="1" thickTop="1" thickBot="1" x14ac:dyDescent="0.25">
      <c r="A151" s="152">
        <v>128</v>
      </c>
      <c r="B151" s="67" t="s">
        <v>65</v>
      </c>
      <c r="C151" s="331">
        <v>185</v>
      </c>
      <c r="D151" s="37">
        <f t="shared" si="40"/>
        <v>1</v>
      </c>
      <c r="E151" s="36">
        <f t="shared" si="41"/>
        <v>0</v>
      </c>
      <c r="F151" s="18">
        <f t="shared" si="42"/>
        <v>186</v>
      </c>
      <c r="G151" s="331">
        <v>6</v>
      </c>
      <c r="H151" s="18">
        <f t="shared" si="43"/>
        <v>31</v>
      </c>
      <c r="I151" s="18">
        <f t="shared" si="44"/>
        <v>12</v>
      </c>
      <c r="K151" s="259">
        <v>140</v>
      </c>
      <c r="L151" s="399" t="s">
        <v>234</v>
      </c>
      <c r="M151" s="399" t="s">
        <v>2835</v>
      </c>
      <c r="N151" s="402" t="s">
        <v>2836</v>
      </c>
      <c r="O151" s="334" t="s">
        <v>31</v>
      </c>
      <c r="P151" s="336" t="s">
        <v>162</v>
      </c>
      <c r="Q151" s="400"/>
      <c r="R151" s="193"/>
    </row>
    <row r="152" spans="1:18" ht="15" customHeight="1" thickTop="1" thickBot="1" x14ac:dyDescent="0.25">
      <c r="A152" s="14">
        <v>129</v>
      </c>
      <c r="B152" s="17" t="s">
        <v>64</v>
      </c>
      <c r="C152" s="331">
        <v>44</v>
      </c>
      <c r="D152" s="37">
        <f t="shared" si="40"/>
        <v>0</v>
      </c>
      <c r="E152" s="36">
        <f t="shared" si="41"/>
        <v>0</v>
      </c>
      <c r="F152" s="18">
        <f t="shared" si="42"/>
        <v>44</v>
      </c>
      <c r="G152" s="331">
        <v>2</v>
      </c>
      <c r="H152" s="18">
        <f t="shared" si="43"/>
        <v>22</v>
      </c>
      <c r="I152" s="18">
        <f t="shared" si="44"/>
        <v>22</v>
      </c>
      <c r="K152" s="259">
        <v>141</v>
      </c>
      <c r="L152" s="399" t="s">
        <v>352</v>
      </c>
      <c r="M152" s="399" t="s">
        <v>2837</v>
      </c>
      <c r="N152" s="400" t="s">
        <v>2838</v>
      </c>
      <c r="O152" s="336" t="s">
        <v>18</v>
      </c>
      <c r="P152" s="334" t="s">
        <v>123</v>
      </c>
      <c r="Q152" s="400"/>
      <c r="R152" s="193"/>
    </row>
    <row r="153" spans="1:18" ht="15" customHeight="1" thickTop="1" thickBot="1" x14ac:dyDescent="0.25">
      <c r="A153" s="14">
        <v>130</v>
      </c>
      <c r="B153" s="17" t="s">
        <v>63</v>
      </c>
      <c r="C153" s="331">
        <v>42</v>
      </c>
      <c r="D153" s="37">
        <f t="shared" si="40"/>
        <v>0</v>
      </c>
      <c r="E153" s="36">
        <f t="shared" si="41"/>
        <v>0</v>
      </c>
      <c r="F153" s="18">
        <f t="shared" si="42"/>
        <v>42</v>
      </c>
      <c r="G153" s="331">
        <v>2</v>
      </c>
      <c r="H153" s="18">
        <f t="shared" si="43"/>
        <v>21</v>
      </c>
      <c r="I153" s="18">
        <f t="shared" si="44"/>
        <v>24</v>
      </c>
      <c r="K153" s="259">
        <v>142</v>
      </c>
      <c r="L153" s="399" t="s">
        <v>234</v>
      </c>
      <c r="M153" s="399" t="s">
        <v>2839</v>
      </c>
      <c r="N153" s="402" t="s">
        <v>2840</v>
      </c>
      <c r="O153" s="334" t="s">
        <v>2775</v>
      </c>
      <c r="P153" s="336" t="s">
        <v>166</v>
      </c>
      <c r="Q153" s="399"/>
      <c r="R153" s="193"/>
    </row>
    <row r="154" spans="1:18" ht="15" customHeight="1" thickTop="1" thickBot="1" x14ac:dyDescent="0.25">
      <c r="A154" s="8">
        <v>131</v>
      </c>
      <c r="B154" s="17" t="s">
        <v>62</v>
      </c>
      <c r="C154" s="331">
        <v>109</v>
      </c>
      <c r="D154" s="37">
        <f t="shared" si="40"/>
        <v>0</v>
      </c>
      <c r="E154" s="36">
        <f t="shared" si="41"/>
        <v>0</v>
      </c>
      <c r="F154" s="18">
        <f t="shared" si="42"/>
        <v>109</v>
      </c>
      <c r="G154" s="331">
        <v>4</v>
      </c>
      <c r="H154" s="18">
        <f t="shared" si="43"/>
        <v>27.25</v>
      </c>
      <c r="I154" s="18">
        <f t="shared" si="44"/>
        <v>23</v>
      </c>
      <c r="K154" s="259">
        <v>143</v>
      </c>
      <c r="L154" s="414" t="s">
        <v>494</v>
      </c>
      <c r="M154" s="414" t="s">
        <v>2841</v>
      </c>
      <c r="N154" s="413" t="s">
        <v>2842</v>
      </c>
      <c r="O154" s="329" t="s">
        <v>148</v>
      </c>
      <c r="P154" s="334" t="s">
        <v>137</v>
      </c>
      <c r="Q154" s="414"/>
      <c r="R154" s="193"/>
    </row>
    <row r="155" spans="1:18" ht="15" customHeight="1" thickTop="1" thickBot="1" x14ac:dyDescent="0.25">
      <c r="A155" s="8">
        <v>132</v>
      </c>
      <c r="B155" s="17" t="s">
        <v>61</v>
      </c>
      <c r="C155" s="331">
        <v>13</v>
      </c>
      <c r="D155" s="37">
        <f t="shared" si="40"/>
        <v>0</v>
      </c>
      <c r="E155" s="36">
        <f t="shared" si="41"/>
        <v>0</v>
      </c>
      <c r="F155" s="18">
        <f t="shared" si="42"/>
        <v>13</v>
      </c>
      <c r="G155" s="331">
        <v>1</v>
      </c>
      <c r="H155" s="18">
        <f t="shared" si="43"/>
        <v>13</v>
      </c>
      <c r="I155" s="18">
        <f t="shared" si="44"/>
        <v>20</v>
      </c>
      <c r="K155" s="259">
        <v>144</v>
      </c>
      <c r="L155" s="414" t="s">
        <v>299</v>
      </c>
      <c r="M155" s="414" t="s">
        <v>2843</v>
      </c>
      <c r="N155" s="413" t="s">
        <v>2844</v>
      </c>
      <c r="O155" s="334" t="s">
        <v>57</v>
      </c>
      <c r="P155" s="336" t="s">
        <v>161</v>
      </c>
      <c r="Q155" s="414"/>
      <c r="R155" s="193"/>
    </row>
    <row r="156" spans="1:18" ht="15" customHeight="1" thickTop="1" thickBot="1" x14ac:dyDescent="0.25">
      <c r="A156" s="8">
        <v>133</v>
      </c>
      <c r="B156" s="17" t="s">
        <v>60</v>
      </c>
      <c r="C156" s="331">
        <v>20</v>
      </c>
      <c r="D156" s="37">
        <f t="shared" si="40"/>
        <v>0</v>
      </c>
      <c r="E156" s="36">
        <f t="shared" si="41"/>
        <v>0</v>
      </c>
      <c r="F156" s="18">
        <f t="shared" si="42"/>
        <v>20</v>
      </c>
      <c r="G156" s="331">
        <v>1</v>
      </c>
      <c r="H156" s="18">
        <f t="shared" si="43"/>
        <v>20</v>
      </c>
      <c r="I156" s="18">
        <f t="shared" si="44"/>
        <v>13</v>
      </c>
      <c r="K156" s="259">
        <v>145</v>
      </c>
      <c r="L156" s="399" t="s">
        <v>487</v>
      </c>
      <c r="M156" s="399" t="s">
        <v>2845</v>
      </c>
      <c r="N156" s="402" t="s">
        <v>2846</v>
      </c>
      <c r="O156" s="439" t="s">
        <v>174</v>
      </c>
      <c r="P156" s="401" t="s">
        <v>169</v>
      </c>
      <c r="Q156" s="399" t="s">
        <v>2847</v>
      </c>
      <c r="R156" s="193"/>
    </row>
    <row r="157" spans="1:18" ht="15" customHeight="1" thickTop="1" thickBot="1" x14ac:dyDescent="0.25">
      <c r="A157" s="8">
        <v>134</v>
      </c>
      <c r="B157" s="17" t="s">
        <v>59</v>
      </c>
      <c r="C157" s="331">
        <v>70</v>
      </c>
      <c r="D157" s="37">
        <f t="shared" si="40"/>
        <v>1</v>
      </c>
      <c r="E157" s="36">
        <f t="shared" si="41"/>
        <v>0</v>
      </c>
      <c r="F157" s="18">
        <f t="shared" si="42"/>
        <v>71</v>
      </c>
      <c r="G157" s="331">
        <v>3</v>
      </c>
      <c r="H157" s="18">
        <f t="shared" si="43"/>
        <v>23.666666666666668</v>
      </c>
      <c r="I157" s="18">
        <f t="shared" si="44"/>
        <v>27.999999999999996</v>
      </c>
      <c r="K157" s="259">
        <v>146</v>
      </c>
      <c r="L157" s="399" t="s">
        <v>259</v>
      </c>
      <c r="M157" s="399" t="s">
        <v>2848</v>
      </c>
      <c r="N157" s="402" t="s">
        <v>2849</v>
      </c>
      <c r="O157" s="401" t="s">
        <v>113</v>
      </c>
      <c r="P157" s="401" t="s">
        <v>110</v>
      </c>
      <c r="Q157" s="399" t="s">
        <v>792</v>
      </c>
      <c r="R157" s="193"/>
    </row>
    <row r="158" spans="1:18" ht="15" customHeight="1" thickTop="1" thickBot="1" x14ac:dyDescent="0.25">
      <c r="A158" s="8">
        <v>135</v>
      </c>
      <c r="B158" s="17" t="s">
        <v>58</v>
      </c>
      <c r="C158" s="331">
        <v>73</v>
      </c>
      <c r="D158" s="37">
        <f t="shared" si="40"/>
        <v>2</v>
      </c>
      <c r="E158" s="36">
        <f t="shared" si="41"/>
        <v>0</v>
      </c>
      <c r="F158" s="18">
        <f t="shared" si="42"/>
        <v>75</v>
      </c>
      <c r="G158" s="331">
        <v>3</v>
      </c>
      <c r="H158" s="18">
        <f t="shared" si="43"/>
        <v>25</v>
      </c>
      <c r="I158" s="18">
        <f t="shared" si="44"/>
        <v>24</v>
      </c>
      <c r="K158" s="259">
        <v>147</v>
      </c>
      <c r="L158" s="399" t="s">
        <v>218</v>
      </c>
      <c r="M158" s="399" t="s">
        <v>2850</v>
      </c>
      <c r="N158" s="402" t="s">
        <v>2851</v>
      </c>
      <c r="O158" s="487" t="s">
        <v>199</v>
      </c>
      <c r="P158" s="438" t="s">
        <v>202</v>
      </c>
      <c r="Q158" s="399" t="s">
        <v>1412</v>
      </c>
      <c r="R158" s="193"/>
    </row>
    <row r="159" spans="1:18" ht="15" customHeight="1" thickTop="1" thickBot="1" x14ac:dyDescent="0.25">
      <c r="A159" s="14">
        <v>136</v>
      </c>
      <c r="B159" s="17" t="s">
        <v>9</v>
      </c>
      <c r="C159" s="331">
        <v>73</v>
      </c>
      <c r="D159" s="37">
        <f t="shared" si="40"/>
        <v>0</v>
      </c>
      <c r="E159" s="36">
        <f t="shared" si="41"/>
        <v>0</v>
      </c>
      <c r="F159" s="18">
        <f t="shared" si="42"/>
        <v>73</v>
      </c>
      <c r="G159" s="331">
        <v>3</v>
      </c>
      <c r="H159" s="18">
        <f t="shared" si="43"/>
        <v>24.333333333333332</v>
      </c>
      <c r="I159" s="18">
        <f t="shared" si="44"/>
        <v>26.000000000000004</v>
      </c>
      <c r="K159" s="259">
        <v>148</v>
      </c>
      <c r="L159" s="399" t="s">
        <v>275</v>
      </c>
      <c r="M159" s="399" t="s">
        <v>2852</v>
      </c>
      <c r="N159" s="402" t="s">
        <v>2853</v>
      </c>
      <c r="O159" s="401" t="s">
        <v>95</v>
      </c>
      <c r="P159" s="167" t="s">
        <v>93</v>
      </c>
      <c r="Q159" s="399" t="s">
        <v>1412</v>
      </c>
      <c r="R159" s="193"/>
    </row>
    <row r="160" spans="1:18" ht="15" customHeight="1" thickTop="1" thickBot="1" x14ac:dyDescent="0.25">
      <c r="A160" s="154">
        <v>137</v>
      </c>
      <c r="B160" s="17" t="s">
        <v>57</v>
      </c>
      <c r="C160" s="331">
        <v>20</v>
      </c>
      <c r="D160" s="37">
        <f t="shared" si="40"/>
        <v>1</v>
      </c>
      <c r="E160" s="36">
        <f t="shared" si="41"/>
        <v>1</v>
      </c>
      <c r="F160" s="18">
        <f t="shared" si="42"/>
        <v>20</v>
      </c>
      <c r="G160" s="331">
        <v>1</v>
      </c>
      <c r="H160" s="18">
        <f t="shared" si="43"/>
        <v>20</v>
      </c>
      <c r="I160" s="18">
        <f t="shared" si="44"/>
        <v>13</v>
      </c>
      <c r="K160" s="259">
        <v>149</v>
      </c>
      <c r="L160" s="334"/>
      <c r="M160" s="334"/>
      <c r="N160" s="130"/>
      <c r="O160" s="335"/>
      <c r="P160" s="201"/>
      <c r="Q160" s="193"/>
      <c r="R160" s="193"/>
    </row>
    <row r="161" spans="1:18" ht="15" customHeight="1" thickTop="1" thickBot="1" x14ac:dyDescent="0.25">
      <c r="A161" s="154">
        <v>138</v>
      </c>
      <c r="B161" s="17" t="s">
        <v>56</v>
      </c>
      <c r="C161" s="331">
        <v>49</v>
      </c>
      <c r="D161" s="37">
        <f t="shared" si="40"/>
        <v>0</v>
      </c>
      <c r="E161" s="36">
        <f t="shared" si="41"/>
        <v>0</v>
      </c>
      <c r="F161" s="18">
        <f t="shared" si="42"/>
        <v>49</v>
      </c>
      <c r="G161" s="331">
        <v>2</v>
      </c>
      <c r="H161" s="18">
        <f t="shared" si="43"/>
        <v>24.5</v>
      </c>
      <c r="I161" s="18">
        <f t="shared" si="44"/>
        <v>17</v>
      </c>
      <c r="K161" s="259">
        <v>150</v>
      </c>
      <c r="L161" s="334"/>
      <c r="M161" s="334"/>
      <c r="N161" s="126"/>
      <c r="O161" s="335"/>
      <c r="P161" s="201"/>
      <c r="Q161" s="193"/>
      <c r="R161" s="193"/>
    </row>
    <row r="162" spans="1:18" ht="15" customHeight="1" thickTop="1" thickBot="1" x14ac:dyDescent="0.25">
      <c r="A162" s="154">
        <v>139</v>
      </c>
      <c r="B162" s="17" t="s">
        <v>55</v>
      </c>
      <c r="C162" s="331">
        <v>26</v>
      </c>
      <c r="D162" s="37">
        <f t="shared" si="40"/>
        <v>1</v>
      </c>
      <c r="E162" s="36">
        <f t="shared" si="41"/>
        <v>0</v>
      </c>
      <c r="F162" s="18">
        <f t="shared" si="42"/>
        <v>27</v>
      </c>
      <c r="G162" s="331">
        <v>1</v>
      </c>
      <c r="H162" s="18">
        <f t="shared" si="43"/>
        <v>27</v>
      </c>
      <c r="I162" s="18">
        <f t="shared" si="44"/>
        <v>6</v>
      </c>
      <c r="K162" s="259">
        <v>151</v>
      </c>
      <c r="L162" s="334"/>
      <c r="M162" s="334"/>
      <c r="N162" s="126"/>
      <c r="O162" s="335"/>
      <c r="P162" s="201"/>
      <c r="Q162" s="193"/>
      <c r="R162" s="193"/>
    </row>
    <row r="163" spans="1:18" ht="15" customHeight="1" thickTop="1" thickBot="1" x14ac:dyDescent="0.25">
      <c r="A163" s="14">
        <v>140</v>
      </c>
      <c r="B163" s="17" t="s">
        <v>1221</v>
      </c>
      <c r="C163" s="331">
        <v>23</v>
      </c>
      <c r="D163" s="37">
        <f t="shared" si="40"/>
        <v>0</v>
      </c>
      <c r="E163" s="36">
        <f t="shared" si="41"/>
        <v>0</v>
      </c>
      <c r="F163" s="18">
        <f t="shared" si="42"/>
        <v>23</v>
      </c>
      <c r="G163" s="332">
        <v>1</v>
      </c>
      <c r="H163" s="18">
        <f t="shared" si="43"/>
        <v>23</v>
      </c>
      <c r="I163" s="18">
        <f t="shared" si="44"/>
        <v>10</v>
      </c>
      <c r="K163" s="259">
        <v>152</v>
      </c>
      <c r="L163" s="334"/>
      <c r="M163" s="334"/>
      <c r="N163" s="130"/>
      <c r="O163" s="335"/>
      <c r="P163" s="201"/>
      <c r="Q163" s="193"/>
      <c r="R163" s="193"/>
    </row>
    <row r="164" spans="1:18" ht="15" customHeight="1" thickTop="1" thickBot="1" x14ac:dyDescent="0.25">
      <c r="A164" s="154">
        <v>141</v>
      </c>
      <c r="B164" s="25" t="s">
        <v>54</v>
      </c>
      <c r="C164" s="331">
        <v>74</v>
      </c>
      <c r="D164" s="37">
        <f t="shared" si="40"/>
        <v>0</v>
      </c>
      <c r="E164" s="36">
        <f t="shared" si="41"/>
        <v>0</v>
      </c>
      <c r="F164" s="18">
        <f t="shared" si="42"/>
        <v>74</v>
      </c>
      <c r="G164" s="332">
        <v>3</v>
      </c>
      <c r="H164" s="18">
        <f t="shared" si="43"/>
        <v>24.666666666666668</v>
      </c>
      <c r="I164" s="18">
        <f t="shared" si="44"/>
        <v>24.999999999999996</v>
      </c>
      <c r="K164" s="259">
        <v>153</v>
      </c>
      <c r="L164" s="334"/>
      <c r="M164" s="334"/>
      <c r="N164" s="262"/>
      <c r="O164" s="335"/>
      <c r="P164" s="201"/>
      <c r="Q164" s="193"/>
      <c r="R164" s="193"/>
    </row>
    <row r="165" spans="1:18" ht="15" customHeight="1" thickTop="1" thickBot="1" x14ac:dyDescent="0.25">
      <c r="A165" s="154">
        <v>142</v>
      </c>
      <c r="B165" s="45" t="s">
        <v>195</v>
      </c>
      <c r="C165" s="331">
        <v>10</v>
      </c>
      <c r="D165" s="37">
        <f t="shared" si="40"/>
        <v>0</v>
      </c>
      <c r="E165" s="36">
        <f t="shared" si="41"/>
        <v>1</v>
      </c>
      <c r="F165" s="18">
        <f t="shared" si="42"/>
        <v>9</v>
      </c>
      <c r="G165" s="332">
        <v>1</v>
      </c>
      <c r="H165" s="18">
        <f t="shared" si="43"/>
        <v>9</v>
      </c>
      <c r="I165" s="18">
        <f t="shared" si="44"/>
        <v>24</v>
      </c>
      <c r="K165" s="259">
        <v>154</v>
      </c>
      <c r="L165" s="334"/>
      <c r="M165" s="219"/>
      <c r="N165" s="262"/>
      <c r="O165" s="138"/>
      <c r="P165" s="201"/>
      <c r="Q165" s="193"/>
      <c r="R165" s="193"/>
    </row>
    <row r="166" spans="1:18" ht="15" customHeight="1" thickTop="1" x14ac:dyDescent="0.2">
      <c r="A166" s="14"/>
      <c r="B166" s="20" t="s">
        <v>193</v>
      </c>
      <c r="C166" s="348">
        <f>SUM(C142:C165)</f>
        <v>1734</v>
      </c>
      <c r="D166" s="348">
        <f t="shared" ref="D166:I166" si="45">SUM(D142:D165)</f>
        <v>18</v>
      </c>
      <c r="E166" s="348">
        <f t="shared" si="45"/>
        <v>15</v>
      </c>
      <c r="F166" s="348">
        <f t="shared" si="45"/>
        <v>1737</v>
      </c>
      <c r="G166" s="348">
        <f t="shared" si="45"/>
        <v>66</v>
      </c>
      <c r="H166" s="348">
        <f t="shared" si="45"/>
        <v>577.91666666666663</v>
      </c>
      <c r="I166" s="348">
        <f t="shared" si="45"/>
        <v>441</v>
      </c>
      <c r="K166" s="259">
        <v>155</v>
      </c>
      <c r="L166" s="334"/>
      <c r="M166" s="167"/>
      <c r="N166" s="185"/>
      <c r="O166" s="125"/>
      <c r="P166" s="201"/>
      <c r="Q166" s="193"/>
      <c r="R166" s="193"/>
    </row>
    <row r="167" spans="1:18" ht="15" customHeight="1" thickBot="1" x14ac:dyDescent="0.25">
      <c r="A167" s="8">
        <v>142</v>
      </c>
      <c r="B167" s="17" t="s">
        <v>53</v>
      </c>
      <c r="C167" s="331">
        <v>9</v>
      </c>
      <c r="D167" s="37">
        <f t="shared" ref="D167:D177" si="46">COUNTIF(P$11:P$10000,B167)</f>
        <v>0</v>
      </c>
      <c r="E167" s="36">
        <f t="shared" ref="E167:E177" si="47">COUNTIF(O$11:O$10000,B167)</f>
        <v>0</v>
      </c>
      <c r="F167" s="18">
        <f t="shared" si="42"/>
        <v>9</v>
      </c>
      <c r="G167" s="331">
        <v>1</v>
      </c>
      <c r="H167" s="18">
        <f t="shared" si="43"/>
        <v>9</v>
      </c>
      <c r="I167" s="18">
        <f t="shared" si="44"/>
        <v>24</v>
      </c>
      <c r="K167" s="259">
        <v>156</v>
      </c>
      <c r="L167" s="334"/>
      <c r="M167" s="334"/>
      <c r="N167" s="260"/>
      <c r="O167" s="125"/>
      <c r="P167" s="201"/>
      <c r="Q167" s="193"/>
      <c r="R167" s="193"/>
    </row>
    <row r="168" spans="1:18" ht="15" customHeight="1" thickTop="1" thickBot="1" x14ac:dyDescent="0.25">
      <c r="A168" s="8">
        <v>143</v>
      </c>
      <c r="B168" s="17" t="s">
        <v>52</v>
      </c>
      <c r="C168" s="331">
        <v>39</v>
      </c>
      <c r="D168" s="37">
        <f t="shared" si="46"/>
        <v>0</v>
      </c>
      <c r="E168" s="36">
        <f t="shared" si="47"/>
        <v>0</v>
      </c>
      <c r="F168" s="18">
        <f t="shared" si="42"/>
        <v>39</v>
      </c>
      <c r="G168" s="331">
        <v>2</v>
      </c>
      <c r="H168" s="18">
        <f t="shared" si="43"/>
        <v>19.5</v>
      </c>
      <c r="I168" s="18">
        <f t="shared" si="44"/>
        <v>27</v>
      </c>
      <c r="K168" s="259">
        <v>157</v>
      </c>
      <c r="L168" s="334"/>
      <c r="M168" s="219"/>
      <c r="N168" s="185"/>
      <c r="O168" s="335"/>
      <c r="P168" s="201"/>
      <c r="Q168" s="193"/>
      <c r="R168" s="193"/>
    </row>
    <row r="169" spans="1:18" ht="15" customHeight="1" thickTop="1" thickBot="1" x14ac:dyDescent="0.25">
      <c r="A169" s="8">
        <v>144</v>
      </c>
      <c r="B169" s="34" t="s">
        <v>51</v>
      </c>
      <c r="C169" s="331">
        <v>77</v>
      </c>
      <c r="D169" s="37">
        <f t="shared" si="46"/>
        <v>1</v>
      </c>
      <c r="E169" s="36">
        <f t="shared" si="47"/>
        <v>0</v>
      </c>
      <c r="F169" s="18">
        <f t="shared" si="42"/>
        <v>78</v>
      </c>
      <c r="G169" s="331">
        <v>3</v>
      </c>
      <c r="H169" s="18">
        <f t="shared" si="43"/>
        <v>26</v>
      </c>
      <c r="I169" s="18">
        <f t="shared" si="44"/>
        <v>21</v>
      </c>
      <c r="K169" s="259">
        <v>158</v>
      </c>
      <c r="L169" s="334"/>
      <c r="M169" s="334"/>
      <c r="N169" s="130"/>
      <c r="O169" s="125"/>
      <c r="P169" s="201"/>
      <c r="Q169" s="193"/>
      <c r="R169" s="193"/>
    </row>
    <row r="170" spans="1:18" ht="15" customHeight="1" thickTop="1" thickBot="1" x14ac:dyDescent="0.25">
      <c r="A170" s="8">
        <v>145</v>
      </c>
      <c r="B170" s="17" t="s">
        <v>50</v>
      </c>
      <c r="C170" s="331">
        <v>16</v>
      </c>
      <c r="D170" s="37">
        <f t="shared" si="46"/>
        <v>0</v>
      </c>
      <c r="E170" s="36">
        <f t="shared" si="47"/>
        <v>0</v>
      </c>
      <c r="F170" s="18">
        <f t="shared" si="42"/>
        <v>16</v>
      </c>
      <c r="G170" s="331">
        <v>1</v>
      </c>
      <c r="H170" s="18">
        <f t="shared" si="43"/>
        <v>16</v>
      </c>
      <c r="I170" s="18">
        <f t="shared" si="44"/>
        <v>17</v>
      </c>
      <c r="K170" s="259">
        <v>159</v>
      </c>
      <c r="L170" s="334"/>
      <c r="M170" s="336"/>
      <c r="N170" s="126"/>
      <c r="O170" s="125"/>
      <c r="P170" s="201"/>
      <c r="Q170" s="193"/>
      <c r="R170" s="193"/>
    </row>
    <row r="171" spans="1:18" ht="15" customHeight="1" thickTop="1" thickBot="1" x14ac:dyDescent="0.25">
      <c r="A171" s="8">
        <v>146</v>
      </c>
      <c r="B171" s="33" t="s">
        <v>49</v>
      </c>
      <c r="C171" s="331">
        <v>14</v>
      </c>
      <c r="D171" s="37">
        <f t="shared" si="46"/>
        <v>0</v>
      </c>
      <c r="E171" s="36">
        <f t="shared" si="47"/>
        <v>0</v>
      </c>
      <c r="F171" s="18">
        <f t="shared" si="42"/>
        <v>14</v>
      </c>
      <c r="G171" s="331">
        <v>1</v>
      </c>
      <c r="H171" s="18">
        <f t="shared" si="43"/>
        <v>14</v>
      </c>
      <c r="I171" s="18">
        <f t="shared" si="44"/>
        <v>19</v>
      </c>
      <c r="K171" s="259">
        <v>160</v>
      </c>
      <c r="L171" s="334"/>
      <c r="M171" s="334"/>
      <c r="N171" s="185"/>
      <c r="O171" s="138"/>
      <c r="P171" s="201"/>
      <c r="Q171" s="193"/>
      <c r="R171" s="193"/>
    </row>
    <row r="172" spans="1:18" ht="15" customHeight="1" thickTop="1" thickBot="1" x14ac:dyDescent="0.25">
      <c r="A172" s="8">
        <v>147</v>
      </c>
      <c r="B172" s="17" t="s">
        <v>48</v>
      </c>
      <c r="C172" s="331">
        <v>25</v>
      </c>
      <c r="D172" s="37">
        <f t="shared" si="46"/>
        <v>0</v>
      </c>
      <c r="E172" s="36">
        <f t="shared" si="47"/>
        <v>0</v>
      </c>
      <c r="F172" s="18">
        <f t="shared" si="42"/>
        <v>25</v>
      </c>
      <c r="G172" s="331">
        <v>1</v>
      </c>
      <c r="H172" s="18">
        <f t="shared" si="43"/>
        <v>25</v>
      </c>
      <c r="I172" s="18">
        <f t="shared" si="44"/>
        <v>8</v>
      </c>
      <c r="K172" s="259">
        <v>161</v>
      </c>
      <c r="L172" s="201"/>
      <c r="M172" s="201"/>
      <c r="N172" s="201"/>
      <c r="O172" s="201"/>
      <c r="P172" s="201"/>
      <c r="Q172" s="193"/>
      <c r="R172" s="193"/>
    </row>
    <row r="173" spans="1:18" ht="15" customHeight="1" thickTop="1" thickBot="1" x14ac:dyDescent="0.25">
      <c r="A173" s="8">
        <v>148</v>
      </c>
      <c r="B173" s="17" t="s">
        <v>47</v>
      </c>
      <c r="C173" s="331">
        <v>25</v>
      </c>
      <c r="D173" s="37">
        <f t="shared" si="46"/>
        <v>0</v>
      </c>
      <c r="E173" s="36">
        <f t="shared" si="47"/>
        <v>0</v>
      </c>
      <c r="F173" s="18">
        <f t="shared" si="42"/>
        <v>25</v>
      </c>
      <c r="G173" s="331">
        <v>1</v>
      </c>
      <c r="H173" s="18">
        <f t="shared" si="43"/>
        <v>25</v>
      </c>
      <c r="I173" s="18">
        <f t="shared" si="44"/>
        <v>8</v>
      </c>
      <c r="K173" s="259">
        <v>162</v>
      </c>
      <c r="L173" s="334"/>
      <c r="M173" s="221"/>
      <c r="N173" s="130"/>
      <c r="O173" s="335"/>
      <c r="P173" s="201"/>
      <c r="Q173" s="193"/>
      <c r="R173" s="193"/>
    </row>
    <row r="174" spans="1:18" ht="15" customHeight="1" thickTop="1" thickBot="1" x14ac:dyDescent="0.25">
      <c r="A174" s="8">
        <v>149</v>
      </c>
      <c r="B174" s="17" t="s">
        <v>46</v>
      </c>
      <c r="C174" s="331">
        <v>16</v>
      </c>
      <c r="D174" s="37">
        <f t="shared" si="46"/>
        <v>0</v>
      </c>
      <c r="E174" s="36">
        <f t="shared" si="47"/>
        <v>0</v>
      </c>
      <c r="F174" s="18">
        <f t="shared" si="42"/>
        <v>16</v>
      </c>
      <c r="G174" s="331">
        <v>1</v>
      </c>
      <c r="H174" s="18">
        <f t="shared" si="43"/>
        <v>16</v>
      </c>
      <c r="I174" s="18">
        <f t="shared" si="44"/>
        <v>17</v>
      </c>
      <c r="K174" s="259">
        <v>163</v>
      </c>
      <c r="L174" s="334"/>
      <c r="M174" s="334"/>
      <c r="N174" s="130"/>
      <c r="O174" s="335"/>
      <c r="P174" s="201"/>
      <c r="Q174" s="193"/>
      <c r="R174" s="193"/>
    </row>
    <row r="175" spans="1:18" ht="15" customHeight="1" thickTop="1" thickBot="1" x14ac:dyDescent="0.35">
      <c r="A175" s="8">
        <v>150</v>
      </c>
      <c r="B175" s="17" t="s">
        <v>45</v>
      </c>
      <c r="C175" s="331">
        <v>26</v>
      </c>
      <c r="D175" s="37">
        <f t="shared" si="46"/>
        <v>0</v>
      </c>
      <c r="E175" s="36">
        <f t="shared" si="47"/>
        <v>1</v>
      </c>
      <c r="F175" s="18">
        <f t="shared" si="42"/>
        <v>25</v>
      </c>
      <c r="G175" s="331">
        <v>1</v>
      </c>
      <c r="H175" s="18">
        <f t="shared" si="43"/>
        <v>25</v>
      </c>
      <c r="I175" s="18">
        <f t="shared" si="44"/>
        <v>8</v>
      </c>
      <c r="K175" s="259">
        <v>164</v>
      </c>
      <c r="L175" s="334"/>
      <c r="M175" s="334"/>
      <c r="N175" s="195"/>
      <c r="O175" s="337"/>
      <c r="P175" s="201"/>
      <c r="Q175" s="193"/>
      <c r="R175" s="193"/>
    </row>
    <row r="176" spans="1:18" ht="15" customHeight="1" thickTop="1" thickBot="1" x14ac:dyDescent="0.25">
      <c r="A176" s="8">
        <v>151</v>
      </c>
      <c r="B176" s="33" t="s">
        <v>44</v>
      </c>
      <c r="C176" s="331">
        <v>13</v>
      </c>
      <c r="D176" s="37">
        <f t="shared" si="46"/>
        <v>0</v>
      </c>
      <c r="E176" s="36">
        <f t="shared" si="47"/>
        <v>0</v>
      </c>
      <c r="F176" s="18">
        <f t="shared" si="42"/>
        <v>13</v>
      </c>
      <c r="G176" s="331">
        <v>1</v>
      </c>
      <c r="H176" s="18">
        <f t="shared" si="43"/>
        <v>13</v>
      </c>
      <c r="I176" s="18">
        <f t="shared" si="44"/>
        <v>20</v>
      </c>
      <c r="K176" s="259">
        <v>165</v>
      </c>
      <c r="L176" s="334"/>
      <c r="M176" s="334"/>
      <c r="N176" s="126"/>
      <c r="O176" s="335"/>
      <c r="P176" s="201"/>
      <c r="Q176" s="193"/>
      <c r="R176" s="193"/>
    </row>
    <row r="177" spans="1:18" ht="15" customHeight="1" thickTop="1" thickBot="1" x14ac:dyDescent="0.25">
      <c r="A177" s="8">
        <v>152</v>
      </c>
      <c r="B177" s="48" t="s">
        <v>43</v>
      </c>
      <c r="C177" s="331">
        <v>13</v>
      </c>
      <c r="D177" s="37">
        <f t="shared" si="46"/>
        <v>0</v>
      </c>
      <c r="E177" s="36">
        <f t="shared" si="47"/>
        <v>0</v>
      </c>
      <c r="F177" s="18">
        <f t="shared" si="42"/>
        <v>13</v>
      </c>
      <c r="G177" s="331">
        <v>1</v>
      </c>
      <c r="H177" s="18">
        <f t="shared" si="43"/>
        <v>13</v>
      </c>
      <c r="I177" s="18">
        <f t="shared" si="44"/>
        <v>20</v>
      </c>
      <c r="K177" s="259">
        <v>166</v>
      </c>
      <c r="L177" s="334"/>
      <c r="M177" s="334"/>
      <c r="N177" s="126"/>
      <c r="O177" s="335"/>
      <c r="P177" s="201"/>
      <c r="Q177" s="193"/>
      <c r="R177" s="193"/>
    </row>
    <row r="178" spans="1:18" ht="15" customHeight="1" thickTop="1" x14ac:dyDescent="0.2">
      <c r="A178" s="22"/>
      <c r="B178" s="172" t="s">
        <v>193</v>
      </c>
      <c r="C178" s="348">
        <f>SUM(C167:C177)</f>
        <v>273</v>
      </c>
      <c r="D178" s="348">
        <f t="shared" ref="D178:I178" si="48">SUM(D167:D177)</f>
        <v>1</v>
      </c>
      <c r="E178" s="348">
        <f t="shared" si="48"/>
        <v>1</v>
      </c>
      <c r="F178" s="348">
        <f t="shared" si="48"/>
        <v>273</v>
      </c>
      <c r="G178" s="348">
        <f t="shared" si="48"/>
        <v>14</v>
      </c>
      <c r="H178" s="348">
        <f t="shared" si="48"/>
        <v>201.5</v>
      </c>
      <c r="I178" s="348">
        <f t="shared" si="48"/>
        <v>189</v>
      </c>
      <c r="K178" s="259">
        <v>167</v>
      </c>
      <c r="L178" s="334"/>
      <c r="M178" s="334"/>
      <c r="N178" s="126"/>
      <c r="O178" s="335"/>
      <c r="P178" s="201"/>
      <c r="Q178" s="193"/>
      <c r="R178" s="193"/>
    </row>
    <row r="179" spans="1:18" ht="15" customHeight="1" thickBot="1" x14ac:dyDescent="0.25">
      <c r="A179" s="8">
        <v>153</v>
      </c>
      <c r="B179" s="71" t="s">
        <v>42</v>
      </c>
      <c r="C179" s="331">
        <v>119</v>
      </c>
      <c r="D179" s="37">
        <f t="shared" ref="D179:D200" si="49">COUNTIF(P$11:P$10000,B179)</f>
        <v>2</v>
      </c>
      <c r="E179" s="36">
        <f t="shared" ref="E179:E200" si="50">COUNTIF(O$11:O$10000,B179)</f>
        <v>1</v>
      </c>
      <c r="F179" s="18">
        <f t="shared" si="42"/>
        <v>120</v>
      </c>
      <c r="G179" s="331">
        <v>4</v>
      </c>
      <c r="H179" s="18">
        <f t="shared" si="43"/>
        <v>30</v>
      </c>
      <c r="I179" s="18">
        <f t="shared" si="44"/>
        <v>12</v>
      </c>
      <c r="K179" s="259">
        <v>168</v>
      </c>
      <c r="L179" s="334"/>
      <c r="M179" s="334"/>
      <c r="N179" s="126"/>
      <c r="O179" s="335"/>
      <c r="P179" s="201"/>
      <c r="Q179" s="193"/>
      <c r="R179" s="193"/>
    </row>
    <row r="180" spans="1:18" ht="15" customHeight="1" thickTop="1" thickBot="1" x14ac:dyDescent="0.25">
      <c r="A180" s="16">
        <v>154</v>
      </c>
      <c r="B180" s="25" t="s">
        <v>41</v>
      </c>
      <c r="C180" s="331">
        <v>72</v>
      </c>
      <c r="D180" s="37">
        <f t="shared" si="49"/>
        <v>0</v>
      </c>
      <c r="E180" s="36">
        <f t="shared" si="50"/>
        <v>0</v>
      </c>
      <c r="F180" s="18">
        <f t="shared" si="42"/>
        <v>72</v>
      </c>
      <c r="G180" s="331">
        <v>3</v>
      </c>
      <c r="H180" s="18">
        <f t="shared" si="43"/>
        <v>24</v>
      </c>
      <c r="I180" s="18">
        <f t="shared" si="44"/>
        <v>27</v>
      </c>
      <c r="K180" s="259">
        <v>169</v>
      </c>
      <c r="L180" s="334"/>
      <c r="M180" s="334"/>
      <c r="N180" s="126"/>
      <c r="O180" s="335"/>
      <c r="P180" s="201"/>
      <c r="Q180" s="193"/>
      <c r="R180" s="193"/>
    </row>
    <row r="181" spans="1:18" ht="15" customHeight="1" thickTop="1" thickBot="1" x14ac:dyDescent="0.25">
      <c r="A181" s="14">
        <v>155</v>
      </c>
      <c r="B181" s="17" t="s">
        <v>40</v>
      </c>
      <c r="C181" s="331">
        <v>61</v>
      </c>
      <c r="D181" s="37">
        <f t="shared" si="49"/>
        <v>0</v>
      </c>
      <c r="E181" s="36">
        <f t="shared" si="50"/>
        <v>0</v>
      </c>
      <c r="F181" s="18">
        <f t="shared" si="42"/>
        <v>61</v>
      </c>
      <c r="G181" s="331">
        <v>2</v>
      </c>
      <c r="H181" s="18">
        <f t="shared" si="43"/>
        <v>30.5</v>
      </c>
      <c r="I181" s="18">
        <f t="shared" si="44"/>
        <v>5</v>
      </c>
      <c r="K181" s="259">
        <v>170</v>
      </c>
      <c r="L181" s="334"/>
      <c r="M181" s="334"/>
      <c r="N181" s="126"/>
      <c r="O181" s="335"/>
      <c r="P181" s="201"/>
      <c r="Q181" s="193"/>
      <c r="R181" s="193"/>
    </row>
    <row r="182" spans="1:18" ht="15" customHeight="1" thickTop="1" thickBot="1" x14ac:dyDescent="0.25">
      <c r="A182" s="14">
        <v>156</v>
      </c>
      <c r="B182" s="17" t="s">
        <v>39</v>
      </c>
      <c r="C182" s="331">
        <v>83</v>
      </c>
      <c r="D182" s="37">
        <f t="shared" si="49"/>
        <v>0</v>
      </c>
      <c r="E182" s="36">
        <f t="shared" si="50"/>
        <v>0</v>
      </c>
      <c r="F182" s="18">
        <f t="shared" si="42"/>
        <v>83</v>
      </c>
      <c r="G182" s="331">
        <v>3</v>
      </c>
      <c r="H182" s="18">
        <f t="shared" si="43"/>
        <v>27.666666666666668</v>
      </c>
      <c r="I182" s="18">
        <f t="shared" si="44"/>
        <v>15.999999999999996</v>
      </c>
      <c r="K182" s="259">
        <v>171</v>
      </c>
      <c r="L182" s="334"/>
      <c r="M182" s="334"/>
      <c r="N182" s="126"/>
      <c r="O182" s="335"/>
      <c r="P182" s="201"/>
      <c r="Q182" s="193"/>
      <c r="R182" s="193"/>
    </row>
    <row r="183" spans="1:18" ht="15" customHeight="1" thickTop="1" thickBot="1" x14ac:dyDescent="0.25">
      <c r="A183" s="152">
        <v>157</v>
      </c>
      <c r="B183" s="25" t="s">
        <v>38</v>
      </c>
      <c r="C183" s="331">
        <v>167</v>
      </c>
      <c r="D183" s="37">
        <f t="shared" si="49"/>
        <v>0</v>
      </c>
      <c r="E183" s="36">
        <f t="shared" si="50"/>
        <v>2</v>
      </c>
      <c r="F183" s="18">
        <f t="shared" si="42"/>
        <v>165</v>
      </c>
      <c r="G183" s="331">
        <v>5</v>
      </c>
      <c r="H183" s="18">
        <f t="shared" si="43"/>
        <v>33</v>
      </c>
      <c r="I183" s="18">
        <f t="shared" si="44"/>
        <v>0</v>
      </c>
      <c r="K183" s="259">
        <v>172</v>
      </c>
      <c r="L183" s="128"/>
      <c r="M183" s="128"/>
      <c r="N183" s="126"/>
      <c r="O183" s="124"/>
      <c r="P183" s="83"/>
      <c r="Q183" s="193"/>
      <c r="R183" s="193"/>
    </row>
    <row r="184" spans="1:18" ht="15" customHeight="1" thickTop="1" thickBot="1" x14ac:dyDescent="0.25">
      <c r="A184" s="14">
        <v>158</v>
      </c>
      <c r="B184" s="17" t="s">
        <v>37</v>
      </c>
      <c r="C184" s="331">
        <v>45</v>
      </c>
      <c r="D184" s="37">
        <f t="shared" si="49"/>
        <v>0</v>
      </c>
      <c r="E184" s="36">
        <f t="shared" si="50"/>
        <v>0</v>
      </c>
      <c r="F184" s="18">
        <f t="shared" si="42"/>
        <v>45</v>
      </c>
      <c r="G184" s="331">
        <v>2</v>
      </c>
      <c r="H184" s="18">
        <f t="shared" si="43"/>
        <v>22.5</v>
      </c>
      <c r="I184" s="18">
        <f t="shared" si="44"/>
        <v>21</v>
      </c>
      <c r="K184" s="259">
        <v>173</v>
      </c>
      <c r="L184" s="128"/>
      <c r="M184" s="128"/>
      <c r="N184" s="126"/>
      <c r="O184" s="124"/>
      <c r="P184" s="83"/>
      <c r="Q184" s="193"/>
      <c r="R184" s="193"/>
    </row>
    <row r="185" spans="1:18" ht="15" customHeight="1" thickTop="1" thickBot="1" x14ac:dyDescent="0.25">
      <c r="A185" s="8">
        <v>159</v>
      </c>
      <c r="B185" s="17" t="s">
        <v>36</v>
      </c>
      <c r="C185" s="331">
        <v>46</v>
      </c>
      <c r="D185" s="37">
        <f t="shared" si="49"/>
        <v>0</v>
      </c>
      <c r="E185" s="36">
        <f t="shared" si="50"/>
        <v>0</v>
      </c>
      <c r="F185" s="18">
        <f t="shared" si="42"/>
        <v>46</v>
      </c>
      <c r="G185" s="331">
        <v>2</v>
      </c>
      <c r="H185" s="18">
        <f t="shared" si="43"/>
        <v>23</v>
      </c>
      <c r="I185" s="18">
        <f t="shared" si="44"/>
        <v>20</v>
      </c>
      <c r="K185" s="259">
        <v>174</v>
      </c>
      <c r="L185" s="128"/>
      <c r="M185" s="219"/>
      <c r="N185" s="126"/>
      <c r="O185" s="124"/>
      <c r="P185" s="83"/>
      <c r="Q185" s="193"/>
      <c r="R185" s="193"/>
    </row>
    <row r="186" spans="1:18" ht="15" customHeight="1" thickTop="1" thickBot="1" x14ac:dyDescent="0.25">
      <c r="A186" s="8">
        <v>160</v>
      </c>
      <c r="B186" s="17" t="s">
        <v>35</v>
      </c>
      <c r="C186" s="331">
        <v>96</v>
      </c>
      <c r="D186" s="37">
        <f t="shared" si="49"/>
        <v>0</v>
      </c>
      <c r="E186" s="36">
        <f t="shared" si="50"/>
        <v>0</v>
      </c>
      <c r="F186" s="18">
        <f t="shared" si="42"/>
        <v>96</v>
      </c>
      <c r="G186" s="331">
        <v>3</v>
      </c>
      <c r="H186" s="18">
        <f t="shared" si="43"/>
        <v>32</v>
      </c>
      <c r="I186" s="18">
        <f t="shared" si="44"/>
        <v>3</v>
      </c>
      <c r="K186" s="259">
        <v>175</v>
      </c>
      <c r="L186" s="128"/>
      <c r="M186" s="128"/>
      <c r="N186" s="126"/>
      <c r="O186" s="124"/>
      <c r="P186" s="83"/>
      <c r="Q186" s="193"/>
      <c r="R186" s="193"/>
    </row>
    <row r="187" spans="1:18" ht="15" customHeight="1" thickTop="1" thickBot="1" x14ac:dyDescent="0.25">
      <c r="A187" s="8">
        <v>161</v>
      </c>
      <c r="B187" s="17" t="s">
        <v>34</v>
      </c>
      <c r="C187" s="331">
        <v>41</v>
      </c>
      <c r="D187" s="37">
        <f t="shared" si="49"/>
        <v>1</v>
      </c>
      <c r="E187" s="36">
        <f t="shared" si="50"/>
        <v>0</v>
      </c>
      <c r="F187" s="18">
        <f t="shared" si="42"/>
        <v>42</v>
      </c>
      <c r="G187" s="331">
        <v>2</v>
      </c>
      <c r="H187" s="18">
        <f t="shared" si="43"/>
        <v>21</v>
      </c>
      <c r="I187" s="18">
        <f t="shared" si="44"/>
        <v>24</v>
      </c>
      <c r="K187" s="259">
        <v>176</v>
      </c>
      <c r="L187" s="128"/>
      <c r="M187" s="128"/>
      <c r="N187" s="130"/>
      <c r="O187" s="124"/>
      <c r="P187" s="83"/>
      <c r="Q187" s="193"/>
      <c r="R187" s="193"/>
    </row>
    <row r="188" spans="1:18" ht="15" customHeight="1" thickTop="1" thickBot="1" x14ac:dyDescent="0.25">
      <c r="A188" s="8">
        <v>162</v>
      </c>
      <c r="B188" s="17" t="s">
        <v>33</v>
      </c>
      <c r="C188" s="331">
        <v>18</v>
      </c>
      <c r="D188" s="37">
        <f t="shared" si="49"/>
        <v>0</v>
      </c>
      <c r="E188" s="36">
        <f t="shared" si="50"/>
        <v>0</v>
      </c>
      <c r="F188" s="18">
        <f t="shared" si="42"/>
        <v>18</v>
      </c>
      <c r="G188" s="331">
        <v>1</v>
      </c>
      <c r="H188" s="18">
        <f t="shared" si="43"/>
        <v>18</v>
      </c>
      <c r="I188" s="18">
        <f t="shared" si="44"/>
        <v>15</v>
      </c>
      <c r="K188" s="259">
        <v>177</v>
      </c>
      <c r="L188" s="128"/>
      <c r="M188" s="128"/>
      <c r="N188" s="130"/>
      <c r="O188" s="124"/>
      <c r="P188" s="83"/>
      <c r="Q188" s="193"/>
      <c r="R188" s="193"/>
    </row>
    <row r="189" spans="1:18" ht="15" customHeight="1" thickTop="1" thickBot="1" x14ac:dyDescent="0.25">
      <c r="A189" s="8">
        <v>163</v>
      </c>
      <c r="B189" s="17" t="s">
        <v>32</v>
      </c>
      <c r="C189" s="331">
        <v>6</v>
      </c>
      <c r="D189" s="37">
        <f t="shared" si="49"/>
        <v>0</v>
      </c>
      <c r="E189" s="36">
        <f t="shared" si="50"/>
        <v>0</v>
      </c>
      <c r="F189" s="18">
        <f t="shared" si="42"/>
        <v>6</v>
      </c>
      <c r="G189" s="331">
        <v>1</v>
      </c>
      <c r="H189" s="18">
        <f t="shared" si="43"/>
        <v>6</v>
      </c>
      <c r="I189" s="18">
        <f t="shared" si="44"/>
        <v>27</v>
      </c>
      <c r="K189" s="259">
        <v>178</v>
      </c>
      <c r="L189" s="128"/>
      <c r="M189" s="128"/>
      <c r="N189" s="130"/>
      <c r="O189" s="124"/>
      <c r="P189" s="83"/>
      <c r="Q189" s="193"/>
      <c r="R189" s="193"/>
    </row>
    <row r="190" spans="1:18" ht="15" customHeight="1" thickTop="1" thickBot="1" x14ac:dyDescent="0.25">
      <c r="A190" s="8">
        <v>164</v>
      </c>
      <c r="B190" s="17" t="s">
        <v>31</v>
      </c>
      <c r="C190" s="331">
        <v>40</v>
      </c>
      <c r="D190" s="37">
        <f t="shared" si="49"/>
        <v>1</v>
      </c>
      <c r="E190" s="36">
        <f t="shared" si="50"/>
        <v>1</v>
      </c>
      <c r="F190" s="18">
        <f t="shared" si="42"/>
        <v>40</v>
      </c>
      <c r="G190" s="331">
        <v>2</v>
      </c>
      <c r="H190" s="18">
        <f t="shared" si="43"/>
        <v>20</v>
      </c>
      <c r="I190" s="18">
        <f t="shared" si="44"/>
        <v>26</v>
      </c>
      <c r="K190" s="259">
        <v>179</v>
      </c>
      <c r="L190" s="128"/>
      <c r="M190" s="128"/>
      <c r="N190" s="130"/>
      <c r="O190" s="124"/>
      <c r="P190" s="83"/>
      <c r="Q190" s="193"/>
      <c r="R190" s="193"/>
    </row>
    <row r="191" spans="1:18" ht="15" customHeight="1" thickTop="1" thickBot="1" x14ac:dyDescent="0.25">
      <c r="A191" s="8">
        <v>165</v>
      </c>
      <c r="B191" s="17" t="s">
        <v>30</v>
      </c>
      <c r="C191" s="331">
        <v>27</v>
      </c>
      <c r="D191" s="37">
        <f t="shared" si="49"/>
        <v>0</v>
      </c>
      <c r="E191" s="36">
        <f t="shared" si="50"/>
        <v>0</v>
      </c>
      <c r="F191" s="18">
        <f t="shared" si="42"/>
        <v>27</v>
      </c>
      <c r="G191" s="331">
        <v>1</v>
      </c>
      <c r="H191" s="18">
        <f t="shared" si="43"/>
        <v>27</v>
      </c>
      <c r="I191" s="18">
        <f t="shared" si="44"/>
        <v>6</v>
      </c>
      <c r="K191" s="259">
        <v>180</v>
      </c>
      <c r="L191" s="128"/>
      <c r="M191" s="128"/>
      <c r="N191" s="130"/>
      <c r="O191" s="124"/>
      <c r="P191" s="83"/>
      <c r="Q191" s="193"/>
      <c r="R191" s="193"/>
    </row>
    <row r="192" spans="1:18" ht="15" customHeight="1" thickTop="1" thickBot="1" x14ac:dyDescent="0.25">
      <c r="A192" s="8">
        <v>166</v>
      </c>
      <c r="B192" s="17" t="s">
        <v>29</v>
      </c>
      <c r="C192" s="331">
        <v>56</v>
      </c>
      <c r="D192" s="37">
        <f t="shared" si="49"/>
        <v>0</v>
      </c>
      <c r="E192" s="36">
        <f t="shared" si="50"/>
        <v>0</v>
      </c>
      <c r="F192" s="18">
        <f t="shared" si="42"/>
        <v>56</v>
      </c>
      <c r="G192" s="331">
        <v>2</v>
      </c>
      <c r="H192" s="18">
        <f t="shared" si="43"/>
        <v>28</v>
      </c>
      <c r="I192" s="18">
        <f t="shared" si="44"/>
        <v>10</v>
      </c>
      <c r="K192" s="259">
        <v>181</v>
      </c>
      <c r="L192" s="128"/>
      <c r="M192" s="128"/>
      <c r="N192" s="130"/>
      <c r="O192" s="124"/>
      <c r="P192" s="83"/>
      <c r="Q192" s="193"/>
      <c r="R192" s="193"/>
    </row>
    <row r="193" spans="1:18" ht="15" customHeight="1" thickTop="1" thickBot="1" x14ac:dyDescent="0.25">
      <c r="A193" s="8">
        <v>167</v>
      </c>
      <c r="B193" s="17" t="s">
        <v>28</v>
      </c>
      <c r="C193" s="331">
        <v>37</v>
      </c>
      <c r="D193" s="37">
        <f t="shared" si="49"/>
        <v>0</v>
      </c>
      <c r="E193" s="36">
        <f t="shared" si="50"/>
        <v>0</v>
      </c>
      <c r="F193" s="18">
        <f t="shared" si="42"/>
        <v>37</v>
      </c>
      <c r="G193" s="331">
        <v>2</v>
      </c>
      <c r="H193" s="18">
        <f t="shared" si="43"/>
        <v>18.5</v>
      </c>
      <c r="I193" s="18">
        <f t="shared" si="44"/>
        <v>29</v>
      </c>
      <c r="K193" s="259">
        <v>182</v>
      </c>
      <c r="L193" s="128"/>
      <c r="M193" s="128"/>
      <c r="N193" s="130"/>
      <c r="O193" s="124"/>
      <c r="P193" s="83"/>
      <c r="Q193" s="193"/>
      <c r="R193" s="193"/>
    </row>
    <row r="194" spans="1:18" ht="15" customHeight="1" thickTop="1" thickBot="1" x14ac:dyDescent="0.25">
      <c r="A194" s="14">
        <v>168</v>
      </c>
      <c r="B194" s="17" t="s">
        <v>27</v>
      </c>
      <c r="C194" s="331">
        <v>5</v>
      </c>
      <c r="D194" s="37">
        <f t="shared" si="49"/>
        <v>0</v>
      </c>
      <c r="E194" s="36">
        <f t="shared" si="50"/>
        <v>0</v>
      </c>
      <c r="F194" s="18">
        <f t="shared" si="42"/>
        <v>5</v>
      </c>
      <c r="G194" s="331">
        <v>1</v>
      </c>
      <c r="H194" s="18">
        <f t="shared" si="43"/>
        <v>5</v>
      </c>
      <c r="I194" s="18">
        <f t="shared" si="44"/>
        <v>28</v>
      </c>
      <c r="K194" s="259">
        <v>183</v>
      </c>
      <c r="L194" s="128"/>
      <c r="M194" s="128"/>
      <c r="N194" s="130"/>
      <c r="O194" s="124"/>
      <c r="P194" s="83"/>
      <c r="Q194" s="193"/>
      <c r="R194" s="193"/>
    </row>
    <row r="195" spans="1:18" ht="15" customHeight="1" thickTop="1" thickBot="1" x14ac:dyDescent="0.25">
      <c r="A195" s="14">
        <v>169</v>
      </c>
      <c r="B195" s="17" t="s">
        <v>26</v>
      </c>
      <c r="C195" s="331">
        <v>58</v>
      </c>
      <c r="D195" s="37">
        <f t="shared" si="49"/>
        <v>1</v>
      </c>
      <c r="E195" s="36">
        <f t="shared" si="50"/>
        <v>0</v>
      </c>
      <c r="F195" s="18">
        <f t="shared" si="42"/>
        <v>59</v>
      </c>
      <c r="G195" s="331">
        <v>2</v>
      </c>
      <c r="H195" s="18">
        <f t="shared" si="43"/>
        <v>29.5</v>
      </c>
      <c r="I195" s="18">
        <f t="shared" si="44"/>
        <v>7</v>
      </c>
      <c r="K195" s="259">
        <v>184</v>
      </c>
      <c r="L195" s="128"/>
      <c r="M195" s="128"/>
      <c r="N195" s="130"/>
      <c r="O195" s="124"/>
      <c r="P195" s="83"/>
      <c r="Q195" s="193"/>
      <c r="R195" s="193"/>
    </row>
    <row r="196" spans="1:18" ht="15" customHeight="1" thickTop="1" thickBot="1" x14ac:dyDescent="0.25">
      <c r="A196" s="14">
        <v>170</v>
      </c>
      <c r="B196" s="17" t="s">
        <v>25</v>
      </c>
      <c r="C196" s="331">
        <v>40</v>
      </c>
      <c r="D196" s="37">
        <f t="shared" si="49"/>
        <v>0</v>
      </c>
      <c r="E196" s="36">
        <f t="shared" si="50"/>
        <v>0</v>
      </c>
      <c r="F196" s="18">
        <f t="shared" si="42"/>
        <v>40</v>
      </c>
      <c r="G196" s="331">
        <v>2</v>
      </c>
      <c r="H196" s="18">
        <f t="shared" si="43"/>
        <v>20</v>
      </c>
      <c r="I196" s="18">
        <f t="shared" si="44"/>
        <v>26</v>
      </c>
      <c r="K196" s="259">
        <v>185</v>
      </c>
      <c r="L196" s="128"/>
      <c r="M196" s="128"/>
      <c r="N196" s="130"/>
      <c r="O196" s="124"/>
      <c r="P196" s="83"/>
      <c r="Q196" s="193"/>
      <c r="R196" s="193"/>
    </row>
    <row r="197" spans="1:18" ht="15" customHeight="1" thickTop="1" thickBot="1" x14ac:dyDescent="0.25">
      <c r="A197" s="8">
        <v>171</v>
      </c>
      <c r="B197" s="17" t="s">
        <v>24</v>
      </c>
      <c r="C197" s="331">
        <v>31</v>
      </c>
      <c r="D197" s="37">
        <f t="shared" si="49"/>
        <v>0</v>
      </c>
      <c r="E197" s="36">
        <f t="shared" si="50"/>
        <v>0</v>
      </c>
      <c r="F197" s="18">
        <f t="shared" si="42"/>
        <v>31</v>
      </c>
      <c r="G197" s="331">
        <v>1</v>
      </c>
      <c r="H197" s="18">
        <f t="shared" si="43"/>
        <v>31</v>
      </c>
      <c r="I197" s="18">
        <f t="shared" si="44"/>
        <v>2</v>
      </c>
      <c r="K197" s="259">
        <v>186</v>
      </c>
      <c r="L197" s="128"/>
      <c r="M197" s="128"/>
      <c r="N197" s="130"/>
      <c r="O197" s="124"/>
      <c r="P197" s="83"/>
      <c r="Q197" s="193"/>
      <c r="R197" s="193"/>
    </row>
    <row r="198" spans="1:18" ht="15" customHeight="1" thickTop="1" thickBot="1" x14ac:dyDescent="0.25">
      <c r="A198" s="8">
        <v>172</v>
      </c>
      <c r="B198" s="17" t="s">
        <v>23</v>
      </c>
      <c r="C198" s="331">
        <v>42</v>
      </c>
      <c r="D198" s="37">
        <f t="shared" si="49"/>
        <v>0</v>
      </c>
      <c r="E198" s="36">
        <f t="shared" si="50"/>
        <v>0</v>
      </c>
      <c r="F198" s="18">
        <f t="shared" si="42"/>
        <v>42</v>
      </c>
      <c r="G198" s="331">
        <v>2</v>
      </c>
      <c r="H198" s="18">
        <f t="shared" si="43"/>
        <v>21</v>
      </c>
      <c r="I198" s="18">
        <f t="shared" si="44"/>
        <v>24</v>
      </c>
      <c r="K198" s="259">
        <v>187</v>
      </c>
      <c r="L198" s="128"/>
      <c r="M198" s="219"/>
      <c r="N198" s="130"/>
      <c r="O198" s="124"/>
      <c r="P198" s="83"/>
      <c r="Q198" s="193"/>
      <c r="R198" s="193"/>
    </row>
    <row r="199" spans="1:18" ht="15" customHeight="1" thickTop="1" thickBot="1" x14ac:dyDescent="0.25">
      <c r="A199" s="8">
        <v>173</v>
      </c>
      <c r="B199" s="17" t="s">
        <v>22</v>
      </c>
      <c r="C199" s="331">
        <v>18</v>
      </c>
      <c r="D199" s="37">
        <f t="shared" si="49"/>
        <v>0</v>
      </c>
      <c r="E199" s="36">
        <f t="shared" si="50"/>
        <v>0</v>
      </c>
      <c r="F199" s="18">
        <f t="shared" si="42"/>
        <v>18</v>
      </c>
      <c r="G199" s="331">
        <v>1</v>
      </c>
      <c r="H199" s="18">
        <f t="shared" si="43"/>
        <v>18</v>
      </c>
      <c r="I199" s="18">
        <f t="shared" si="44"/>
        <v>15</v>
      </c>
      <c r="K199" s="259">
        <v>188</v>
      </c>
      <c r="L199" s="128"/>
      <c r="M199" s="128"/>
      <c r="N199" s="130"/>
      <c r="O199" s="124"/>
      <c r="P199" s="83"/>
      <c r="Q199" s="193"/>
      <c r="R199" s="193"/>
    </row>
    <row r="200" spans="1:18" ht="15" customHeight="1" thickTop="1" thickBot="1" x14ac:dyDescent="0.25">
      <c r="A200" s="8">
        <v>174</v>
      </c>
      <c r="B200" s="26" t="s">
        <v>21</v>
      </c>
      <c r="C200" s="331">
        <v>15</v>
      </c>
      <c r="D200" s="37">
        <f t="shared" si="49"/>
        <v>0</v>
      </c>
      <c r="E200" s="36">
        <f t="shared" si="50"/>
        <v>0</v>
      </c>
      <c r="F200" s="18">
        <f t="shared" si="42"/>
        <v>15</v>
      </c>
      <c r="G200" s="331">
        <v>1</v>
      </c>
      <c r="H200" s="18">
        <f t="shared" si="43"/>
        <v>15</v>
      </c>
      <c r="I200" s="18">
        <f t="shared" si="44"/>
        <v>18</v>
      </c>
      <c r="K200" s="259">
        <v>189</v>
      </c>
      <c r="L200" s="128"/>
      <c r="M200" s="221"/>
      <c r="N200" s="130"/>
      <c r="O200" s="124"/>
      <c r="P200" s="83"/>
      <c r="Q200" s="193"/>
      <c r="R200" s="193"/>
    </row>
    <row r="201" spans="1:18" ht="15" customHeight="1" thickTop="1" x14ac:dyDescent="0.2">
      <c r="A201" s="14"/>
      <c r="B201" s="20" t="s">
        <v>193</v>
      </c>
      <c r="C201" s="348">
        <f>SUM(C179:C200)</f>
        <v>1123</v>
      </c>
      <c r="D201" s="348">
        <f t="shared" ref="D201:I201" si="51">SUM(D179:D200)</f>
        <v>5</v>
      </c>
      <c r="E201" s="348">
        <f t="shared" si="51"/>
        <v>4</v>
      </c>
      <c r="F201" s="348">
        <f t="shared" si="51"/>
        <v>1124</v>
      </c>
      <c r="G201" s="348">
        <f t="shared" si="51"/>
        <v>45</v>
      </c>
      <c r="H201" s="348">
        <f t="shared" si="51"/>
        <v>500.66666666666669</v>
      </c>
      <c r="I201" s="348">
        <f t="shared" si="51"/>
        <v>361</v>
      </c>
      <c r="K201" s="259">
        <v>190</v>
      </c>
      <c r="L201" s="128"/>
      <c r="M201" s="128"/>
      <c r="N201" s="130"/>
      <c r="O201" s="124"/>
      <c r="P201" s="83"/>
      <c r="Q201" s="193"/>
      <c r="R201" s="193"/>
    </row>
    <row r="202" spans="1:18" ht="15" customHeight="1" thickBot="1" x14ac:dyDescent="0.25">
      <c r="A202" s="8">
        <v>175</v>
      </c>
      <c r="B202" s="24" t="s">
        <v>20</v>
      </c>
      <c r="C202" s="331">
        <v>90</v>
      </c>
      <c r="D202" s="37">
        <f t="shared" ref="D202:D209" si="52">COUNTIF(P$11:P$10000,B202)</f>
        <v>0</v>
      </c>
      <c r="E202" s="36">
        <f t="shared" ref="E202:E209" si="53">COUNTIF(O$11:O$10000,B202)</f>
        <v>0</v>
      </c>
      <c r="F202" s="18">
        <f t="shared" si="42"/>
        <v>90</v>
      </c>
      <c r="G202" s="331">
        <v>3</v>
      </c>
      <c r="H202" s="18">
        <f t="shared" si="43"/>
        <v>30</v>
      </c>
      <c r="I202" s="18">
        <f t="shared" si="44"/>
        <v>9</v>
      </c>
      <c r="K202" s="259">
        <v>191</v>
      </c>
      <c r="L202" s="128"/>
      <c r="M202" s="128"/>
      <c r="N202" s="130"/>
      <c r="O202" s="124"/>
      <c r="P202" s="83"/>
      <c r="Q202" s="193"/>
      <c r="R202" s="193"/>
    </row>
    <row r="203" spans="1:18" ht="15" customHeight="1" thickTop="1" thickBot="1" x14ac:dyDescent="0.25">
      <c r="A203" s="8">
        <v>176</v>
      </c>
      <c r="B203" s="24" t="s">
        <v>19</v>
      </c>
      <c r="C203" s="331">
        <v>42</v>
      </c>
      <c r="D203" s="37">
        <f t="shared" si="52"/>
        <v>0</v>
      </c>
      <c r="E203" s="36">
        <f t="shared" si="53"/>
        <v>0</v>
      </c>
      <c r="F203" s="18">
        <f t="shared" si="42"/>
        <v>42</v>
      </c>
      <c r="G203" s="331">
        <v>2</v>
      </c>
      <c r="H203" s="18">
        <f t="shared" si="43"/>
        <v>21</v>
      </c>
      <c r="I203" s="18">
        <f t="shared" si="44"/>
        <v>24</v>
      </c>
      <c r="K203" s="259">
        <v>192</v>
      </c>
      <c r="L203" s="128"/>
      <c r="M203" s="167"/>
      <c r="N203" s="185"/>
      <c r="O203" s="261"/>
      <c r="P203" s="83"/>
      <c r="Q203" s="193"/>
      <c r="R203" s="193"/>
    </row>
    <row r="204" spans="1:18" ht="15" customHeight="1" thickTop="1" thickBot="1" x14ac:dyDescent="0.25">
      <c r="A204" s="8">
        <v>177</v>
      </c>
      <c r="B204" s="24" t="s">
        <v>18</v>
      </c>
      <c r="C204" s="331">
        <v>77</v>
      </c>
      <c r="D204" s="37">
        <f t="shared" si="52"/>
        <v>0</v>
      </c>
      <c r="E204" s="36">
        <f t="shared" si="53"/>
        <v>1</v>
      </c>
      <c r="F204" s="18">
        <f t="shared" si="42"/>
        <v>76</v>
      </c>
      <c r="G204" s="331">
        <v>3</v>
      </c>
      <c r="H204" s="18">
        <f t="shared" si="43"/>
        <v>25.333333333333332</v>
      </c>
      <c r="I204" s="18">
        <f t="shared" si="44"/>
        <v>23.000000000000004</v>
      </c>
      <c r="K204" s="259">
        <v>193</v>
      </c>
      <c r="L204" s="201"/>
      <c r="M204" s="201"/>
      <c r="N204" s="201"/>
      <c r="O204" s="201"/>
      <c r="P204" s="83"/>
      <c r="Q204" s="193"/>
      <c r="R204" s="193"/>
    </row>
    <row r="205" spans="1:18" ht="15" customHeight="1" thickTop="1" thickBot="1" x14ac:dyDescent="0.25">
      <c r="A205" s="8">
        <v>178</v>
      </c>
      <c r="B205" s="24" t="s">
        <v>17</v>
      </c>
      <c r="C205" s="331">
        <v>24</v>
      </c>
      <c r="D205" s="37">
        <f t="shared" si="52"/>
        <v>0</v>
      </c>
      <c r="E205" s="36">
        <f t="shared" si="53"/>
        <v>0</v>
      </c>
      <c r="F205" s="18">
        <f t="shared" si="42"/>
        <v>24</v>
      </c>
      <c r="G205" s="331">
        <v>1</v>
      </c>
      <c r="H205" s="18">
        <f>F205/G205</f>
        <v>24</v>
      </c>
      <c r="I205" s="18">
        <f t="shared" si="44"/>
        <v>9</v>
      </c>
      <c r="K205" s="259">
        <v>194</v>
      </c>
      <c r="L205" s="128"/>
      <c r="M205" s="39"/>
      <c r="N205" s="130"/>
      <c r="O205" s="124"/>
      <c r="P205" s="83"/>
      <c r="Q205" s="193"/>
      <c r="R205" s="193"/>
    </row>
    <row r="206" spans="1:18" ht="15" customHeight="1" thickTop="1" thickBot="1" x14ac:dyDescent="0.25">
      <c r="A206" s="8">
        <v>179</v>
      </c>
      <c r="B206" s="24" t="s">
        <v>16</v>
      </c>
      <c r="C206" s="331">
        <v>20</v>
      </c>
      <c r="D206" s="37">
        <f t="shared" si="52"/>
        <v>0</v>
      </c>
      <c r="E206" s="36">
        <f t="shared" si="53"/>
        <v>0</v>
      </c>
      <c r="F206" s="18">
        <f>SUM(C206+D206-E206)</f>
        <v>20</v>
      </c>
      <c r="G206" s="331">
        <v>1</v>
      </c>
      <c r="H206" s="18">
        <f>F206/G206</f>
        <v>20</v>
      </c>
      <c r="I206" s="18">
        <f t="shared" ref="I206:I212" si="54">(33-H206)*G206</f>
        <v>13</v>
      </c>
      <c r="K206" s="259">
        <v>195</v>
      </c>
      <c r="L206" s="128"/>
      <c r="M206" s="128"/>
      <c r="N206" s="130"/>
      <c r="O206" s="124"/>
      <c r="P206" s="83"/>
      <c r="Q206" s="193"/>
      <c r="R206" s="193"/>
    </row>
    <row r="207" spans="1:18" ht="15" customHeight="1" thickTop="1" thickBot="1" x14ac:dyDescent="0.25">
      <c r="A207" s="8">
        <v>180</v>
      </c>
      <c r="B207" s="24" t="s">
        <v>15</v>
      </c>
      <c r="C207" s="331">
        <v>29</v>
      </c>
      <c r="D207" s="37">
        <f t="shared" si="52"/>
        <v>0</v>
      </c>
      <c r="E207" s="36">
        <f t="shared" si="53"/>
        <v>0</v>
      </c>
      <c r="F207" s="18">
        <f>SUM(C207+D207-E207)</f>
        <v>29</v>
      </c>
      <c r="G207" s="331">
        <v>1</v>
      </c>
      <c r="H207" s="18">
        <f>F207/G207</f>
        <v>29</v>
      </c>
      <c r="I207" s="18">
        <f t="shared" si="54"/>
        <v>4</v>
      </c>
      <c r="K207" s="259">
        <v>196</v>
      </c>
      <c r="L207" s="128"/>
      <c r="M207" s="128"/>
      <c r="N207" s="185"/>
      <c r="O207" s="261"/>
      <c r="P207" s="83"/>
      <c r="Q207" s="193"/>
      <c r="R207" s="193"/>
    </row>
    <row r="208" spans="1:18" ht="15" customHeight="1" thickTop="1" thickBot="1" x14ac:dyDescent="0.25">
      <c r="A208" s="13">
        <v>181</v>
      </c>
      <c r="B208" s="38" t="s">
        <v>14</v>
      </c>
      <c r="C208" s="331">
        <v>42</v>
      </c>
      <c r="D208" s="37">
        <f t="shared" si="52"/>
        <v>0</v>
      </c>
      <c r="E208" s="36">
        <f t="shared" si="53"/>
        <v>0</v>
      </c>
      <c r="F208" s="18">
        <f>SUM(C208+D208-E208)</f>
        <v>42</v>
      </c>
      <c r="G208" s="331">
        <v>2</v>
      </c>
      <c r="H208" s="18">
        <f>F208/G208</f>
        <v>21</v>
      </c>
      <c r="I208" s="18">
        <f t="shared" si="54"/>
        <v>24</v>
      </c>
      <c r="K208" s="259">
        <v>197</v>
      </c>
      <c r="L208" s="128"/>
      <c r="M208" s="128"/>
      <c r="N208" s="185"/>
      <c r="O208" s="261"/>
      <c r="P208" s="83"/>
      <c r="Q208" s="193"/>
      <c r="R208" s="193"/>
    </row>
    <row r="209" spans="1:18" ht="15" customHeight="1" thickTop="1" thickBot="1" x14ac:dyDescent="0.25">
      <c r="A209" s="32">
        <v>182</v>
      </c>
      <c r="B209" s="175" t="s">
        <v>13</v>
      </c>
      <c r="C209" s="331">
        <v>38</v>
      </c>
      <c r="D209" s="37">
        <f t="shared" si="52"/>
        <v>0</v>
      </c>
      <c r="E209" s="36">
        <f t="shared" si="53"/>
        <v>0</v>
      </c>
      <c r="F209" s="18">
        <f>SUM(C209+D209-E209)</f>
        <v>38</v>
      </c>
      <c r="G209" s="331">
        <v>2</v>
      </c>
      <c r="H209" s="18">
        <f>F209/G209</f>
        <v>19</v>
      </c>
      <c r="I209" s="18">
        <f t="shared" si="54"/>
        <v>28</v>
      </c>
      <c r="K209" s="259">
        <v>198</v>
      </c>
      <c r="L209" s="128"/>
      <c r="M209" s="128"/>
      <c r="N209" s="185"/>
      <c r="O209" s="125"/>
      <c r="P209" s="83"/>
      <c r="Q209" s="193"/>
      <c r="R209" s="193"/>
    </row>
    <row r="210" spans="1:18" ht="15" customHeight="1" thickTop="1" x14ac:dyDescent="0.2">
      <c r="A210" s="39"/>
      <c r="B210" s="172" t="s">
        <v>193</v>
      </c>
      <c r="C210" s="350">
        <f>SUM(C202:C209)</f>
        <v>362</v>
      </c>
      <c r="D210" s="350">
        <f t="shared" ref="D210:I210" si="55">SUM(D202:D209)</f>
        <v>0</v>
      </c>
      <c r="E210" s="350">
        <f t="shared" si="55"/>
        <v>1</v>
      </c>
      <c r="F210" s="350">
        <f t="shared" si="55"/>
        <v>361</v>
      </c>
      <c r="G210" s="350">
        <f t="shared" si="55"/>
        <v>15</v>
      </c>
      <c r="H210" s="350">
        <f t="shared" si="55"/>
        <v>189.33333333333331</v>
      </c>
      <c r="I210" s="350">
        <f t="shared" si="55"/>
        <v>134</v>
      </c>
      <c r="K210" s="259">
        <v>199</v>
      </c>
      <c r="L210" s="201"/>
      <c r="M210" s="201"/>
      <c r="N210" s="201"/>
      <c r="O210" s="201"/>
      <c r="P210" s="83"/>
      <c r="Q210" s="193"/>
      <c r="R210" s="193"/>
    </row>
    <row r="211" spans="1:18" ht="15" customHeight="1" thickBot="1" x14ac:dyDescent="0.25">
      <c r="A211" s="42"/>
      <c r="B211" s="176"/>
      <c r="C211" s="42"/>
      <c r="D211" s="42"/>
      <c r="E211" s="43"/>
      <c r="F211" s="42"/>
      <c r="G211" s="42"/>
      <c r="H211" s="191"/>
      <c r="I211" s="18">
        <f t="shared" si="54"/>
        <v>0</v>
      </c>
      <c r="K211" s="259">
        <v>200</v>
      </c>
      <c r="L211" s="128"/>
      <c r="M211" s="128"/>
      <c r="N211" s="130"/>
      <c r="O211" s="124"/>
      <c r="P211" s="83"/>
      <c r="Q211" s="193"/>
      <c r="R211" s="193"/>
    </row>
    <row r="212" spans="1:18" ht="43.5" customHeight="1" thickTop="1" thickBot="1" x14ac:dyDescent="0.25">
      <c r="A212" s="521" t="s">
        <v>12</v>
      </c>
      <c r="B212" s="522"/>
      <c r="C212" s="62">
        <f>SUM(C210+C201+C178+C166+C141+C127+C116+C106+C87+C77+C73+C64+C51+C42+C31+C17)</f>
        <v>12215</v>
      </c>
      <c r="D212" s="62">
        <f>SUM(D210+D201+D178+D166+D141+D127+D116+D106+D87+D77+D73+D64+D51+D42+D31+D17)</f>
        <v>149</v>
      </c>
      <c r="E212" s="61">
        <f>SUM(E210+E201+E178+E166+E141+E127+E116+E106+E87+E77+E73+E64+E51+E42+E31+E17)</f>
        <v>126</v>
      </c>
      <c r="F212" s="61">
        <f>SUM(F210+F201+F178+F166+F141+F127+F116+F106+F87+F77+F73+F64+F51+F42+F31+F17)</f>
        <v>12238</v>
      </c>
      <c r="G212" s="61">
        <f>SUM(G210+G201+G178+G166+G141+G127+G116+G106+G87+G77+G73+G64+G51+G42+G31+G17)</f>
        <v>456</v>
      </c>
      <c r="H212" s="63"/>
      <c r="I212" s="18">
        <f t="shared" si="54"/>
        <v>15048</v>
      </c>
      <c r="K212" s="259">
        <v>201</v>
      </c>
      <c r="L212" s="128"/>
      <c r="M212" s="128"/>
      <c r="N212" s="130"/>
      <c r="O212" s="124"/>
      <c r="P212" s="83"/>
      <c r="Q212" s="193"/>
      <c r="R212" s="193"/>
    </row>
    <row r="213" spans="1:18" ht="15" customHeight="1" x14ac:dyDescent="0.2">
      <c r="I213" s="51"/>
      <c r="K213" s="259">
        <v>202</v>
      </c>
      <c r="L213" s="128"/>
      <c r="M213" s="128"/>
      <c r="N213" s="185"/>
      <c r="O213" s="125"/>
      <c r="P213" s="83"/>
      <c r="Q213" s="193"/>
      <c r="R213" s="193"/>
    </row>
    <row r="214" spans="1:18" ht="15" customHeight="1" x14ac:dyDescent="0.2">
      <c r="A214" s="7"/>
      <c r="B214" s="7"/>
      <c r="C214" s="7"/>
      <c r="D214" s="7"/>
      <c r="F214" s="7"/>
      <c r="G214" s="7"/>
      <c r="K214" s="259">
        <v>203</v>
      </c>
      <c r="L214" s="128"/>
      <c r="M214" s="128"/>
      <c r="N214" s="185"/>
      <c r="O214" s="124"/>
      <c r="P214" s="83"/>
      <c r="Q214" s="193"/>
      <c r="R214" s="193"/>
    </row>
    <row r="215" spans="1:18" ht="15" customHeight="1" x14ac:dyDescent="0.2">
      <c r="C215" s="5"/>
      <c r="D215" s="5"/>
      <c r="F215" s="5"/>
      <c r="G215" s="5"/>
      <c r="K215" s="259">
        <v>204</v>
      </c>
      <c r="L215" s="128"/>
      <c r="M215" s="128"/>
      <c r="N215" s="185"/>
      <c r="O215" s="124"/>
      <c r="P215" s="83"/>
      <c r="Q215" s="193"/>
      <c r="R215" s="193"/>
    </row>
    <row r="216" spans="1:18" ht="15" customHeight="1" x14ac:dyDescent="0.2">
      <c r="C216" s="6"/>
      <c r="D216" s="6"/>
      <c r="F216" s="5"/>
      <c r="G216" s="5"/>
      <c r="K216" s="259">
        <v>205</v>
      </c>
      <c r="L216" s="128"/>
      <c r="M216" s="128"/>
      <c r="N216" s="185"/>
      <c r="O216" s="125"/>
      <c r="P216" s="83"/>
      <c r="Q216" s="193"/>
      <c r="R216" s="193"/>
    </row>
    <row r="217" spans="1:18" ht="15" customHeight="1" x14ac:dyDescent="0.2">
      <c r="C217" s="6"/>
      <c r="D217" s="6"/>
      <c r="F217" s="5"/>
      <c r="G217" s="5"/>
      <c r="K217" s="259">
        <v>206</v>
      </c>
      <c r="L217" s="128"/>
      <c r="M217" s="167"/>
      <c r="N217" s="185"/>
      <c r="O217" s="125"/>
      <c r="P217" s="83"/>
      <c r="Q217" s="193"/>
      <c r="R217" s="193"/>
    </row>
    <row r="218" spans="1:18" ht="15" customHeight="1" x14ac:dyDescent="0.2">
      <c r="C218" s="6"/>
      <c r="D218" s="6"/>
      <c r="F218" s="5"/>
      <c r="G218" s="5"/>
      <c r="K218" s="259">
        <v>207</v>
      </c>
      <c r="L218" s="128"/>
      <c r="M218" s="219"/>
      <c r="N218" s="185"/>
      <c r="O218" s="125"/>
      <c r="P218" s="83"/>
      <c r="Q218" s="193"/>
      <c r="R218" s="193"/>
    </row>
    <row r="219" spans="1:18" ht="15" customHeight="1" x14ac:dyDescent="0.2">
      <c r="K219" s="259">
        <v>208</v>
      </c>
      <c r="L219" s="128"/>
      <c r="M219" s="128"/>
      <c r="N219" s="260"/>
      <c r="O219" s="125"/>
      <c r="P219" s="83"/>
      <c r="Q219" s="193"/>
      <c r="R219" s="193"/>
    </row>
    <row r="220" spans="1:18" ht="15" customHeight="1" x14ac:dyDescent="0.2">
      <c r="K220" s="259">
        <v>209</v>
      </c>
      <c r="L220" s="128"/>
      <c r="M220" s="128"/>
      <c r="N220" s="185"/>
      <c r="O220" s="125"/>
      <c r="P220" s="83"/>
      <c r="Q220" s="193"/>
      <c r="R220" s="193"/>
    </row>
    <row r="221" spans="1:18" ht="15" customHeight="1" x14ac:dyDescent="0.2">
      <c r="K221" s="259">
        <v>210</v>
      </c>
      <c r="L221" s="128"/>
      <c r="M221" s="177"/>
      <c r="N221" s="260"/>
      <c r="O221" s="138"/>
      <c r="P221" s="83"/>
      <c r="Q221" s="193"/>
      <c r="R221" s="193"/>
    </row>
    <row r="222" spans="1:18" ht="15" customHeight="1" x14ac:dyDescent="0.2">
      <c r="K222" s="259">
        <v>211</v>
      </c>
      <c r="L222" s="201"/>
      <c r="M222" s="201"/>
      <c r="N222" s="201"/>
      <c r="O222" s="201"/>
      <c r="P222" s="83"/>
      <c r="Q222" s="193"/>
      <c r="R222" s="193"/>
    </row>
    <row r="223" spans="1:18" ht="15" customHeight="1" x14ac:dyDescent="0.3">
      <c r="K223" s="259">
        <v>212</v>
      </c>
      <c r="L223" s="128"/>
      <c r="M223" s="128"/>
      <c r="N223" s="195"/>
      <c r="O223" s="196"/>
      <c r="P223" s="83"/>
      <c r="Q223" s="193"/>
      <c r="R223" s="193"/>
    </row>
    <row r="224" spans="1:18" ht="15" customHeight="1" x14ac:dyDescent="0.2">
      <c r="K224" s="259">
        <v>213</v>
      </c>
      <c r="L224" s="128"/>
      <c r="M224" s="128"/>
      <c r="N224" s="130"/>
      <c r="O224" s="124"/>
      <c r="P224" s="83"/>
      <c r="Q224" s="193"/>
      <c r="R224" s="193"/>
    </row>
    <row r="225" spans="11:18" ht="15" customHeight="1" x14ac:dyDescent="0.2">
      <c r="K225" s="259">
        <v>214</v>
      </c>
      <c r="L225" s="128"/>
      <c r="M225" s="128"/>
      <c r="N225" s="130"/>
      <c r="O225" s="124"/>
      <c r="P225" s="83"/>
      <c r="Q225" s="193"/>
      <c r="R225" s="193"/>
    </row>
    <row r="226" spans="11:18" ht="15" customHeight="1" x14ac:dyDescent="0.2">
      <c r="K226" s="259">
        <v>215</v>
      </c>
      <c r="L226" s="128"/>
      <c r="M226" s="128"/>
      <c r="N226" s="126"/>
      <c r="O226" s="124"/>
      <c r="P226" s="83"/>
      <c r="Q226" s="193"/>
      <c r="R226" s="193"/>
    </row>
    <row r="227" spans="11:18" ht="15" customHeight="1" x14ac:dyDescent="0.2">
      <c r="K227" s="259">
        <v>216</v>
      </c>
      <c r="L227" s="128"/>
      <c r="M227" s="128"/>
      <c r="N227" s="126"/>
      <c r="O227" s="124"/>
      <c r="P227" s="83"/>
      <c r="Q227" s="193"/>
      <c r="R227" s="193"/>
    </row>
    <row r="228" spans="11:18" ht="15" customHeight="1" x14ac:dyDescent="0.2">
      <c r="K228" s="259">
        <v>217</v>
      </c>
      <c r="L228" s="128"/>
      <c r="M228" s="128"/>
      <c r="N228" s="126"/>
      <c r="O228" s="124"/>
      <c r="P228" s="83"/>
      <c r="Q228" s="193"/>
      <c r="R228" s="193"/>
    </row>
    <row r="229" spans="11:18" ht="15" customHeight="1" x14ac:dyDescent="0.2">
      <c r="K229" s="259">
        <v>218</v>
      </c>
      <c r="L229" s="128"/>
      <c r="M229" s="128"/>
      <c r="N229" s="130"/>
      <c r="O229" s="124"/>
      <c r="P229" s="83"/>
      <c r="Q229" s="193"/>
      <c r="R229" s="193"/>
    </row>
    <row r="230" spans="11:18" ht="15" customHeight="1" x14ac:dyDescent="0.2">
      <c r="K230" s="259">
        <v>219</v>
      </c>
      <c r="L230" s="128"/>
      <c r="M230" s="128"/>
      <c r="N230" s="130"/>
      <c r="O230" s="124"/>
      <c r="P230" s="83"/>
      <c r="Q230" s="193"/>
      <c r="R230" s="193"/>
    </row>
    <row r="231" spans="11:18" ht="15" customHeight="1" x14ac:dyDescent="0.2">
      <c r="K231" s="259">
        <v>220</v>
      </c>
      <c r="L231" s="128"/>
      <c r="M231" s="128"/>
      <c r="N231" s="130"/>
      <c r="O231" s="124"/>
      <c r="P231" s="83"/>
      <c r="Q231" s="193"/>
      <c r="R231" s="193"/>
    </row>
    <row r="232" spans="11:18" ht="15" customHeight="1" x14ac:dyDescent="0.2">
      <c r="K232" s="259">
        <v>221</v>
      </c>
      <c r="L232" s="128"/>
      <c r="M232" s="128"/>
      <c r="N232" s="130"/>
      <c r="O232" s="124"/>
      <c r="P232" s="83"/>
      <c r="Q232" s="193"/>
      <c r="R232" s="193"/>
    </row>
    <row r="233" spans="11:18" ht="15" customHeight="1" x14ac:dyDescent="0.2">
      <c r="K233" s="259">
        <v>222</v>
      </c>
      <c r="L233" s="128"/>
      <c r="M233" s="128"/>
      <c r="N233" s="130"/>
      <c r="O233" s="124"/>
      <c r="P233" s="83"/>
      <c r="Q233" s="193"/>
      <c r="R233" s="193"/>
    </row>
    <row r="234" spans="11:18" ht="15" customHeight="1" x14ac:dyDescent="0.2">
      <c r="K234" s="259">
        <v>223</v>
      </c>
      <c r="L234" s="128"/>
      <c r="M234" s="128"/>
      <c r="N234" s="130"/>
      <c r="O234" s="124"/>
      <c r="P234" s="83"/>
      <c r="Q234" s="193"/>
      <c r="R234" s="193"/>
    </row>
    <row r="235" spans="11:18" ht="15" customHeight="1" x14ac:dyDescent="0.2">
      <c r="K235" s="259">
        <v>224</v>
      </c>
      <c r="L235" s="128"/>
      <c r="M235" s="128"/>
      <c r="N235" s="130"/>
      <c r="O235" s="124"/>
      <c r="P235" s="83"/>
      <c r="Q235" s="193"/>
      <c r="R235" s="193"/>
    </row>
    <row r="236" spans="11:18" ht="15" customHeight="1" x14ac:dyDescent="0.2">
      <c r="K236" s="259">
        <v>225</v>
      </c>
      <c r="L236" s="128"/>
      <c r="M236" s="128"/>
      <c r="N236" s="130"/>
      <c r="O236" s="124"/>
      <c r="P236" s="83"/>
      <c r="Q236" s="193"/>
      <c r="R236" s="193"/>
    </row>
    <row r="237" spans="11:18" ht="15" customHeight="1" x14ac:dyDescent="0.2">
      <c r="K237" s="259">
        <v>226</v>
      </c>
      <c r="L237" s="128"/>
      <c r="M237" s="128"/>
      <c r="N237" s="130"/>
      <c r="O237" s="124"/>
      <c r="P237" s="83"/>
      <c r="Q237" s="193"/>
      <c r="R237" s="193"/>
    </row>
    <row r="238" spans="11:18" ht="15" customHeight="1" x14ac:dyDescent="0.2">
      <c r="K238" s="259">
        <v>227</v>
      </c>
      <c r="L238" s="128"/>
      <c r="M238" s="128"/>
      <c r="N238" s="130"/>
      <c r="O238" s="124"/>
      <c r="P238" s="83"/>
      <c r="Q238" s="193"/>
      <c r="R238" s="193"/>
    </row>
    <row r="239" spans="11:18" ht="15" customHeight="1" x14ac:dyDescent="0.2">
      <c r="K239" s="259">
        <v>228</v>
      </c>
      <c r="L239" s="128"/>
      <c r="M239" s="128"/>
      <c r="N239" s="130"/>
      <c r="O239" s="124"/>
      <c r="P239" s="83"/>
      <c r="Q239" s="193"/>
      <c r="R239" s="193"/>
    </row>
    <row r="240" spans="11:18" ht="15" customHeight="1" x14ac:dyDescent="0.2">
      <c r="K240" s="259">
        <v>229</v>
      </c>
      <c r="L240" s="128"/>
      <c r="M240" s="39"/>
      <c r="N240" s="130"/>
      <c r="O240" s="124"/>
      <c r="P240" s="83"/>
      <c r="Q240" s="193"/>
      <c r="R240" s="193"/>
    </row>
    <row r="241" spans="11:18" ht="15" customHeight="1" x14ac:dyDescent="0.2">
      <c r="K241" s="259">
        <v>230</v>
      </c>
      <c r="L241" s="128"/>
      <c r="M241" s="128"/>
      <c r="N241" s="130"/>
      <c r="O241" s="124"/>
      <c r="P241" s="83"/>
      <c r="Q241" s="193"/>
      <c r="R241" s="193"/>
    </row>
    <row r="242" spans="11:18" ht="15" customHeight="1" x14ac:dyDescent="0.2">
      <c r="K242" s="259">
        <v>231</v>
      </c>
      <c r="L242" s="128"/>
      <c r="M242" s="128"/>
      <c r="N242" s="130"/>
      <c r="O242" s="124"/>
      <c r="P242" s="83"/>
      <c r="Q242" s="193"/>
      <c r="R242" s="193"/>
    </row>
    <row r="243" spans="11:18" ht="15" customHeight="1" x14ac:dyDescent="0.2">
      <c r="K243" s="259">
        <v>232</v>
      </c>
      <c r="L243" s="128"/>
      <c r="M243" s="219"/>
      <c r="N243" s="185"/>
      <c r="O243" s="125"/>
      <c r="P243" s="83"/>
      <c r="Q243" s="193"/>
      <c r="R243" s="193"/>
    </row>
    <row r="244" spans="11:18" ht="15" customHeight="1" x14ac:dyDescent="0.2">
      <c r="K244" s="259">
        <v>233</v>
      </c>
      <c r="L244" s="201"/>
      <c r="M244" s="201"/>
      <c r="N244" s="201"/>
      <c r="O244" s="201"/>
      <c r="P244" s="83"/>
      <c r="Q244" s="193"/>
      <c r="R244" s="193"/>
    </row>
    <row r="245" spans="11:18" ht="15" customHeight="1" x14ac:dyDescent="0.2">
      <c r="K245" s="259">
        <v>234</v>
      </c>
      <c r="L245" s="128"/>
      <c r="M245" s="128"/>
      <c r="N245" s="130"/>
      <c r="O245" s="124"/>
      <c r="P245" s="83"/>
      <c r="Q245" s="193"/>
      <c r="R245" s="193"/>
    </row>
    <row r="246" spans="11:18" ht="15" customHeight="1" x14ac:dyDescent="0.2">
      <c r="K246" s="259">
        <v>235</v>
      </c>
      <c r="L246" s="128"/>
      <c r="M246" s="219"/>
      <c r="N246" s="130"/>
      <c r="O246" s="124"/>
      <c r="P246" s="83"/>
      <c r="Q246" s="193"/>
      <c r="R246" s="193"/>
    </row>
    <row r="247" spans="11:18" ht="15" customHeight="1" x14ac:dyDescent="0.2">
      <c r="K247" s="259">
        <v>236</v>
      </c>
      <c r="L247" s="128"/>
      <c r="M247" s="128"/>
      <c r="N247" s="130"/>
      <c r="O247" s="124"/>
      <c r="P247" s="83"/>
      <c r="Q247" s="193"/>
      <c r="R247" s="193"/>
    </row>
    <row r="248" spans="11:18" ht="15" customHeight="1" x14ac:dyDescent="0.2">
      <c r="K248" s="259">
        <v>237</v>
      </c>
      <c r="L248" s="128"/>
      <c r="M248" s="128"/>
      <c r="N248" s="130"/>
      <c r="O248" s="124"/>
      <c r="P248" s="83"/>
      <c r="Q248" s="193"/>
      <c r="R248" s="193"/>
    </row>
    <row r="249" spans="11:18" ht="15" customHeight="1" x14ac:dyDescent="0.2">
      <c r="K249" s="259">
        <v>238</v>
      </c>
      <c r="L249" s="128"/>
      <c r="M249" s="128"/>
      <c r="N249" s="130"/>
      <c r="O249" s="124"/>
      <c r="P249" s="83"/>
      <c r="Q249" s="193"/>
      <c r="R249" s="193"/>
    </row>
    <row r="250" spans="11:18" ht="15" customHeight="1" x14ac:dyDescent="0.2">
      <c r="K250" s="259">
        <v>239</v>
      </c>
      <c r="L250" s="128"/>
      <c r="M250" s="128"/>
      <c r="N250" s="185"/>
      <c r="O250" s="124"/>
      <c r="P250" s="83"/>
      <c r="Q250" s="193"/>
      <c r="R250" s="193"/>
    </row>
    <row r="251" spans="11:18" ht="15" customHeight="1" x14ac:dyDescent="0.2">
      <c r="K251" s="259">
        <v>240</v>
      </c>
      <c r="L251" s="128"/>
      <c r="M251" s="128"/>
      <c r="N251" s="185"/>
      <c r="O251" s="125"/>
      <c r="P251" s="83"/>
      <c r="Q251" s="193"/>
      <c r="R251" s="193"/>
    </row>
    <row r="252" spans="11:18" ht="15" customHeight="1" x14ac:dyDescent="0.2">
      <c r="K252" s="259">
        <v>241</v>
      </c>
      <c r="L252" s="128"/>
      <c r="M252" s="219"/>
      <c r="N252" s="185"/>
      <c r="O252" s="125"/>
      <c r="P252" s="83"/>
      <c r="Q252" s="193"/>
      <c r="R252" s="193"/>
    </row>
    <row r="253" spans="11:18" ht="15" customHeight="1" x14ac:dyDescent="0.2">
      <c r="K253" s="259">
        <v>242</v>
      </c>
      <c r="L253" s="201"/>
      <c r="M253" s="201"/>
      <c r="N253" s="201"/>
      <c r="O253" s="201"/>
      <c r="P253" s="83"/>
      <c r="Q253" s="193"/>
      <c r="R253" s="193"/>
    </row>
    <row r="254" spans="11:18" ht="15" customHeight="1" x14ac:dyDescent="0.2">
      <c r="K254" s="259">
        <v>243</v>
      </c>
      <c r="L254" s="219"/>
      <c r="M254" s="39"/>
      <c r="N254" s="126"/>
      <c r="O254" s="124"/>
      <c r="P254" s="83"/>
      <c r="Q254" s="193"/>
      <c r="R254" s="193"/>
    </row>
    <row r="255" spans="11:18" ht="15" customHeight="1" x14ac:dyDescent="0.2">
      <c r="K255" s="259">
        <v>244</v>
      </c>
      <c r="L255" s="128"/>
      <c r="M255" s="128"/>
      <c r="N255" s="185"/>
      <c r="O255" s="125"/>
      <c r="P255" s="83"/>
      <c r="Q255" s="193"/>
      <c r="R255" s="193"/>
    </row>
    <row r="256" spans="11:18" ht="15" customHeight="1" x14ac:dyDescent="0.2">
      <c r="K256" s="259">
        <v>245</v>
      </c>
      <c r="L256" s="128"/>
      <c r="M256" s="128"/>
      <c r="N256" s="185"/>
      <c r="O256" s="214"/>
      <c r="P256" s="83"/>
      <c r="Q256" s="193"/>
      <c r="R256" s="193"/>
    </row>
    <row r="257" spans="11:18" ht="15" customHeight="1" x14ac:dyDescent="0.2">
      <c r="K257" s="259">
        <v>246</v>
      </c>
      <c r="L257" s="128"/>
      <c r="M257" s="128"/>
      <c r="N257" s="185"/>
      <c r="O257" s="124"/>
      <c r="P257" s="83"/>
      <c r="Q257" s="193"/>
      <c r="R257" s="193"/>
    </row>
    <row r="258" spans="11:18" ht="15" customHeight="1" x14ac:dyDescent="0.2">
      <c r="K258" s="259">
        <v>247</v>
      </c>
      <c r="L258" s="128"/>
      <c r="M258" s="128"/>
      <c r="N258" s="185"/>
      <c r="O258" s="214"/>
      <c r="P258" s="83"/>
      <c r="Q258" s="193"/>
      <c r="R258" s="193"/>
    </row>
    <row r="259" spans="11:18" ht="15" customHeight="1" x14ac:dyDescent="0.2">
      <c r="K259" s="259">
        <v>248</v>
      </c>
      <c r="L259" s="201"/>
      <c r="M259" s="201"/>
      <c r="N259" s="201"/>
      <c r="O259" s="201"/>
      <c r="P259" s="83"/>
      <c r="Q259" s="193"/>
      <c r="R259" s="193"/>
    </row>
    <row r="260" spans="11:18" ht="15" customHeight="1" x14ac:dyDescent="0.2">
      <c r="K260" s="259">
        <v>249</v>
      </c>
      <c r="L260" s="128"/>
      <c r="M260" s="128"/>
      <c r="N260" s="126"/>
      <c r="O260" s="124"/>
      <c r="P260" s="83"/>
      <c r="Q260" s="193"/>
      <c r="R260" s="193"/>
    </row>
    <row r="261" spans="11:18" ht="15" customHeight="1" x14ac:dyDescent="0.2">
      <c r="K261" s="259">
        <v>250</v>
      </c>
      <c r="L261" s="128"/>
      <c r="M261" s="128"/>
      <c r="N261" s="130"/>
      <c r="O261" s="124"/>
      <c r="P261" s="83"/>
      <c r="Q261" s="193"/>
      <c r="R261" s="193"/>
    </row>
    <row r="262" spans="11:18" ht="15" customHeight="1" x14ac:dyDescent="0.2">
      <c r="K262" s="259">
        <v>251</v>
      </c>
      <c r="L262" s="128"/>
      <c r="M262" s="128"/>
      <c r="N262" s="130"/>
      <c r="O262" s="124"/>
      <c r="P262" s="83"/>
      <c r="Q262" s="193"/>
      <c r="R262" s="193"/>
    </row>
    <row r="263" spans="11:18" ht="15" customHeight="1" x14ac:dyDescent="0.2">
      <c r="K263" s="259">
        <v>252</v>
      </c>
      <c r="L263" s="128"/>
      <c r="M263" s="128"/>
      <c r="N263" s="130"/>
      <c r="O263" s="124"/>
      <c r="P263" s="83"/>
      <c r="Q263" s="193"/>
      <c r="R263" s="193"/>
    </row>
    <row r="264" spans="11:18" ht="15" customHeight="1" x14ac:dyDescent="0.2">
      <c r="K264" s="259">
        <v>253</v>
      </c>
      <c r="L264" s="128"/>
      <c r="M264" s="219"/>
      <c r="N264" s="130"/>
      <c r="O264" s="124"/>
      <c r="P264" s="83"/>
      <c r="Q264" s="193"/>
      <c r="R264" s="193"/>
    </row>
    <row r="265" spans="11:18" ht="15" customHeight="1" x14ac:dyDescent="0.2">
      <c r="K265" s="259">
        <v>254</v>
      </c>
      <c r="L265" s="128"/>
      <c r="M265" s="128"/>
      <c r="N265" s="130"/>
      <c r="O265" s="124"/>
      <c r="P265" s="83"/>
      <c r="Q265" s="193"/>
      <c r="R265" s="193"/>
    </row>
    <row r="266" spans="11:18" ht="15" customHeight="1" x14ac:dyDescent="0.2">
      <c r="K266" s="259">
        <v>255</v>
      </c>
      <c r="L266" s="128"/>
      <c r="M266" s="128"/>
      <c r="N266" s="130"/>
      <c r="O266" s="124"/>
      <c r="P266" s="83"/>
      <c r="Q266" s="193"/>
      <c r="R266" s="193"/>
    </row>
    <row r="267" spans="11:18" ht="15" customHeight="1" x14ac:dyDescent="0.2">
      <c r="K267" s="259">
        <v>256</v>
      </c>
      <c r="L267" s="128"/>
      <c r="M267" s="128"/>
      <c r="N267" s="130"/>
      <c r="O267" s="124"/>
      <c r="P267" s="83"/>
      <c r="Q267" s="193"/>
      <c r="R267" s="193"/>
    </row>
    <row r="268" spans="11:18" ht="15" customHeight="1" x14ac:dyDescent="0.2">
      <c r="K268" s="259">
        <v>257</v>
      </c>
      <c r="L268" s="128"/>
      <c r="M268" s="128"/>
      <c r="N268" s="130"/>
      <c r="O268" s="124"/>
      <c r="P268" s="83"/>
      <c r="Q268" s="193"/>
      <c r="R268" s="193"/>
    </row>
    <row r="269" spans="11:18" ht="21.75" x14ac:dyDescent="0.2">
      <c r="K269" s="259">
        <v>258</v>
      </c>
      <c r="L269" s="128"/>
      <c r="M269" s="128"/>
      <c r="N269" s="185"/>
      <c r="O269" s="125"/>
      <c r="P269" s="83"/>
      <c r="Q269" s="193"/>
      <c r="R269" s="193"/>
    </row>
    <row r="270" spans="11:18" ht="21.75" x14ac:dyDescent="0.2">
      <c r="K270" s="259">
        <v>259</v>
      </c>
      <c r="L270" s="201"/>
      <c r="M270" s="201"/>
      <c r="N270" s="201"/>
      <c r="O270" s="201"/>
      <c r="P270" s="83"/>
      <c r="Q270" s="193"/>
      <c r="R270" s="193"/>
    </row>
    <row r="271" spans="11:18" ht="23.25" x14ac:dyDescent="0.2">
      <c r="K271" s="259">
        <v>260</v>
      </c>
      <c r="L271" s="128"/>
      <c r="M271" s="219"/>
      <c r="N271" s="130"/>
      <c r="O271" s="124"/>
      <c r="P271" s="83"/>
      <c r="Q271" s="193"/>
      <c r="R271" s="193"/>
    </row>
    <row r="272" spans="11:18" ht="23.25" x14ac:dyDescent="0.2">
      <c r="K272" s="259">
        <v>261</v>
      </c>
      <c r="L272" s="128"/>
      <c r="M272" s="128"/>
      <c r="N272" s="130"/>
      <c r="O272" s="124"/>
      <c r="P272" s="83"/>
      <c r="Q272" s="193"/>
      <c r="R272" s="193"/>
    </row>
    <row r="273" spans="11:18" ht="21.75" x14ac:dyDescent="0.2">
      <c r="K273" s="259">
        <v>262</v>
      </c>
      <c r="L273" s="128"/>
      <c r="M273" s="128"/>
      <c r="N273" s="185"/>
      <c r="O273" s="124"/>
      <c r="P273" s="83"/>
      <c r="Q273" s="193"/>
      <c r="R273" s="193"/>
    </row>
    <row r="274" spans="11:18" ht="21.75" x14ac:dyDescent="0.2">
      <c r="K274" s="259">
        <v>263</v>
      </c>
      <c r="L274" s="128"/>
      <c r="M274" s="128"/>
      <c r="N274" s="185"/>
      <c r="O274" s="125"/>
      <c r="P274" s="83"/>
      <c r="Q274" s="193"/>
      <c r="R274" s="193"/>
    </row>
    <row r="275" spans="11:18" ht="21.75" x14ac:dyDescent="0.2">
      <c r="K275" s="259">
        <v>264</v>
      </c>
      <c r="L275" s="128"/>
      <c r="M275" s="219"/>
      <c r="N275" s="260"/>
      <c r="O275" s="138"/>
      <c r="P275" s="83"/>
      <c r="Q275" s="193"/>
      <c r="R275" s="193"/>
    </row>
    <row r="276" spans="11:18" ht="21.75" x14ac:dyDescent="0.2">
      <c r="K276" s="259">
        <v>265</v>
      </c>
      <c r="L276" s="201"/>
      <c r="M276" s="201"/>
      <c r="N276" s="201"/>
      <c r="O276" s="201"/>
      <c r="P276" s="83"/>
      <c r="Q276" s="193"/>
      <c r="R276" s="193"/>
    </row>
    <row r="277" spans="11:18" ht="23.25" x14ac:dyDescent="0.2">
      <c r="K277" s="140"/>
      <c r="L277" s="128"/>
      <c r="M277" s="128"/>
      <c r="N277" s="130"/>
      <c r="O277" s="124"/>
      <c r="P277" s="83"/>
      <c r="Q277" s="193"/>
      <c r="R277" s="193"/>
    </row>
    <row r="278" spans="11:18" ht="23.25" x14ac:dyDescent="0.2">
      <c r="K278" s="140"/>
      <c r="L278" s="128"/>
      <c r="M278" s="128"/>
      <c r="N278" s="130"/>
      <c r="O278" s="124"/>
      <c r="P278" s="83"/>
      <c r="Q278" s="193"/>
      <c r="R278" s="193"/>
    </row>
    <row r="279" spans="11:18" ht="24" thickBot="1" x14ac:dyDescent="0.25">
      <c r="K279" s="140"/>
      <c r="L279" s="128"/>
      <c r="M279" s="128"/>
      <c r="N279" s="130"/>
      <c r="O279" s="124"/>
      <c r="P279" s="83"/>
      <c r="Q279" s="193"/>
      <c r="R279" s="193"/>
    </row>
    <row r="280" spans="11:18" ht="22.5" thickBot="1" x14ac:dyDescent="0.25">
      <c r="K280" s="192"/>
      <c r="L280" s="192"/>
      <c r="M280" s="192"/>
      <c r="N280" s="192"/>
      <c r="O280" s="192"/>
      <c r="P280" s="206"/>
      <c r="Q280" s="193"/>
      <c r="R280" s="193"/>
    </row>
    <row r="281" spans="11:18" ht="23.25" x14ac:dyDescent="0.2">
      <c r="K281" s="129"/>
      <c r="L281" s="128"/>
      <c r="M281" s="128"/>
      <c r="N281" s="130"/>
      <c r="O281" s="124"/>
      <c r="P281" s="83"/>
      <c r="Q281" s="193"/>
      <c r="R281" s="193"/>
    </row>
    <row r="282" spans="11:18" ht="23.25" x14ac:dyDescent="0.2">
      <c r="K282" s="140"/>
      <c r="L282" s="128"/>
      <c r="M282" s="128"/>
      <c r="N282" s="130"/>
      <c r="O282" s="124"/>
      <c r="P282" s="83"/>
      <c r="Q282" s="193"/>
      <c r="R282" s="193"/>
    </row>
    <row r="283" spans="11:18" ht="23.25" x14ac:dyDescent="0.2">
      <c r="K283" s="140"/>
      <c r="L283" s="128"/>
      <c r="M283" s="128"/>
      <c r="N283" s="130"/>
      <c r="O283" s="124"/>
      <c r="P283" s="83"/>
      <c r="Q283" s="193"/>
      <c r="R283" s="193"/>
    </row>
    <row r="284" spans="11:18" ht="23.25" x14ac:dyDescent="0.2">
      <c r="K284" s="140"/>
      <c r="L284" s="128"/>
      <c r="M284" s="128"/>
      <c r="N284" s="130"/>
      <c r="O284" s="124"/>
      <c r="P284" s="83"/>
      <c r="Q284" s="193"/>
      <c r="R284" s="193"/>
    </row>
    <row r="285" spans="11:18" ht="23.25" x14ac:dyDescent="0.2">
      <c r="K285" s="140"/>
      <c r="L285" s="128"/>
      <c r="M285" s="128"/>
      <c r="N285" s="126"/>
      <c r="O285" s="124"/>
      <c r="P285" s="83"/>
      <c r="Q285" s="193"/>
      <c r="R285" s="193"/>
    </row>
    <row r="286" spans="11:18" ht="23.25" x14ac:dyDescent="0.2">
      <c r="K286" s="140"/>
      <c r="L286" s="128"/>
      <c r="M286" s="221"/>
      <c r="N286" s="126"/>
      <c r="O286" s="124"/>
      <c r="P286" s="83"/>
      <c r="Q286" s="193"/>
      <c r="R286" s="193"/>
    </row>
    <row r="287" spans="11:18" ht="23.25" x14ac:dyDescent="0.2">
      <c r="K287" s="140"/>
      <c r="L287" s="128"/>
      <c r="M287" s="128"/>
      <c r="N287" s="126"/>
      <c r="O287" s="124"/>
      <c r="P287" s="83"/>
      <c r="Q287" s="193"/>
      <c r="R287" s="193"/>
    </row>
    <row r="288" spans="11:18" ht="23.25" x14ac:dyDescent="0.2">
      <c r="K288" s="140"/>
      <c r="L288" s="128"/>
      <c r="M288" s="128"/>
      <c r="N288" s="126"/>
      <c r="O288" s="124"/>
      <c r="P288" s="83"/>
      <c r="Q288" s="193"/>
      <c r="R288" s="193"/>
    </row>
    <row r="289" spans="11:18" ht="23.25" x14ac:dyDescent="0.2">
      <c r="K289" s="140"/>
      <c r="L289" s="128"/>
      <c r="M289" s="128"/>
      <c r="N289" s="126"/>
      <c r="O289" s="124"/>
      <c r="P289" s="83"/>
      <c r="Q289" s="193"/>
      <c r="R289" s="193"/>
    </row>
    <row r="290" spans="11:18" ht="23.25" x14ac:dyDescent="0.2">
      <c r="K290" s="140"/>
      <c r="L290" s="128"/>
      <c r="M290" s="219"/>
      <c r="N290" s="126"/>
      <c r="O290" s="124"/>
      <c r="P290" s="83"/>
      <c r="Q290" s="193"/>
      <c r="R290" s="193"/>
    </row>
    <row r="291" spans="11:18" ht="23.25" x14ac:dyDescent="0.2">
      <c r="K291" s="140"/>
      <c r="L291" s="128"/>
      <c r="M291" s="128"/>
      <c r="N291" s="126"/>
      <c r="O291" s="124"/>
      <c r="P291" s="83"/>
      <c r="Q291" s="193"/>
      <c r="R291" s="193"/>
    </row>
    <row r="292" spans="11:18" ht="23.25" x14ac:dyDescent="0.2">
      <c r="K292" s="140"/>
      <c r="L292" s="128"/>
      <c r="M292" s="219"/>
      <c r="N292" s="126"/>
      <c r="O292" s="124"/>
      <c r="P292" s="83"/>
      <c r="Q292" s="193"/>
      <c r="R292" s="193"/>
    </row>
    <row r="293" spans="11:18" ht="23.25" x14ac:dyDescent="0.2">
      <c r="K293" s="140"/>
      <c r="L293" s="128"/>
      <c r="M293" s="128"/>
      <c r="N293" s="130"/>
      <c r="O293" s="124"/>
      <c r="P293" s="83"/>
      <c r="Q293" s="193"/>
      <c r="R293" s="193"/>
    </row>
    <row r="294" spans="11:18" ht="23.25" x14ac:dyDescent="0.2">
      <c r="K294" s="140"/>
      <c r="L294" s="128"/>
      <c r="M294" s="128"/>
      <c r="N294" s="130"/>
      <c r="O294" s="124"/>
      <c r="P294" s="83"/>
      <c r="Q294" s="193"/>
      <c r="R294" s="193"/>
    </row>
    <row r="295" spans="11:18" ht="23.25" x14ac:dyDescent="0.2">
      <c r="K295" s="140"/>
      <c r="L295" s="128"/>
      <c r="M295" s="128"/>
      <c r="N295" s="130"/>
      <c r="O295" s="124"/>
      <c r="P295" s="83"/>
      <c r="Q295" s="193"/>
      <c r="R295" s="193"/>
    </row>
    <row r="296" spans="11:18" ht="23.25" x14ac:dyDescent="0.2">
      <c r="K296" s="140"/>
      <c r="L296" s="128"/>
      <c r="M296" s="128"/>
      <c r="N296" s="130"/>
      <c r="O296" s="124"/>
      <c r="P296" s="83"/>
      <c r="Q296" s="193"/>
      <c r="R296" s="193"/>
    </row>
    <row r="297" spans="11:18" ht="23.25" x14ac:dyDescent="0.2">
      <c r="K297" s="140"/>
      <c r="L297" s="128"/>
      <c r="M297" s="221"/>
      <c r="N297" s="130"/>
      <c r="O297" s="124"/>
      <c r="P297" s="83"/>
      <c r="Q297" s="193"/>
      <c r="R297" s="193"/>
    </row>
    <row r="298" spans="11:18" ht="23.25" x14ac:dyDescent="0.2">
      <c r="K298" s="140"/>
      <c r="L298" s="128"/>
      <c r="M298" s="128"/>
      <c r="N298" s="130"/>
      <c r="O298" s="124"/>
      <c r="P298" s="83"/>
      <c r="Q298" s="193"/>
      <c r="R298" s="193"/>
    </row>
    <row r="299" spans="11:18" ht="23.25" x14ac:dyDescent="0.2">
      <c r="K299" s="140"/>
      <c r="L299" s="128"/>
      <c r="M299" s="128"/>
      <c r="N299" s="130"/>
      <c r="O299" s="124"/>
      <c r="P299" s="83"/>
      <c r="Q299" s="193"/>
      <c r="R299" s="193"/>
    </row>
    <row r="300" spans="11:18" ht="23.25" x14ac:dyDescent="0.2">
      <c r="K300" s="140"/>
      <c r="L300" s="128"/>
      <c r="M300" s="219"/>
      <c r="N300" s="130"/>
      <c r="O300" s="124"/>
      <c r="P300" s="83"/>
      <c r="Q300" s="193"/>
      <c r="R300" s="193"/>
    </row>
    <row r="301" spans="11:18" ht="23.25" x14ac:dyDescent="0.2">
      <c r="K301" s="140"/>
      <c r="L301" s="128"/>
      <c r="M301" s="128"/>
      <c r="N301" s="130"/>
      <c r="O301" s="124"/>
      <c r="P301" s="83"/>
      <c r="Q301" s="193"/>
      <c r="R301" s="193"/>
    </row>
    <row r="302" spans="11:18" ht="23.25" x14ac:dyDescent="0.2">
      <c r="K302" s="140"/>
      <c r="L302" s="128"/>
      <c r="M302" s="39"/>
      <c r="N302" s="130"/>
      <c r="O302" s="124"/>
      <c r="P302" s="83"/>
      <c r="Q302" s="193"/>
      <c r="R302" s="193"/>
    </row>
    <row r="303" spans="11:18" ht="23.25" x14ac:dyDescent="0.2">
      <c r="K303" s="140"/>
      <c r="L303" s="128"/>
      <c r="M303" s="219"/>
      <c r="N303" s="130"/>
      <c r="O303" s="124"/>
      <c r="P303" s="83"/>
      <c r="Q303" s="193"/>
      <c r="R303" s="193"/>
    </row>
    <row r="304" spans="11:18" ht="23.25" x14ac:dyDescent="0.2">
      <c r="K304" s="140"/>
      <c r="L304" s="128"/>
      <c r="M304" s="128"/>
      <c r="N304" s="130"/>
      <c r="O304" s="124"/>
      <c r="P304" s="83"/>
      <c r="Q304" s="193"/>
      <c r="R304" s="193"/>
    </row>
    <row r="305" spans="11:18" ht="23.25" x14ac:dyDescent="0.2">
      <c r="K305" s="140"/>
      <c r="L305" s="128"/>
      <c r="M305" s="128"/>
      <c r="N305" s="130"/>
      <c r="O305" s="124"/>
      <c r="P305" s="83"/>
      <c r="Q305" s="193"/>
      <c r="R305" s="193"/>
    </row>
    <row r="306" spans="11:18" ht="23.25" x14ac:dyDescent="0.2">
      <c r="K306" s="140"/>
      <c r="L306" s="128"/>
      <c r="M306" s="221"/>
      <c r="N306" s="130"/>
      <c r="O306" s="124"/>
      <c r="P306" s="83"/>
      <c r="Q306" s="193"/>
      <c r="R306" s="193"/>
    </row>
    <row r="307" spans="11:18" ht="23.25" x14ac:dyDescent="0.2">
      <c r="K307" s="140"/>
      <c r="L307" s="128"/>
      <c r="M307" s="128"/>
      <c r="N307" s="130"/>
      <c r="O307" s="124"/>
      <c r="P307" s="83"/>
      <c r="Q307" s="193"/>
      <c r="R307" s="193"/>
    </row>
    <row r="308" spans="11:18" ht="21" x14ac:dyDescent="0.2">
      <c r="K308" s="140"/>
      <c r="L308" s="128"/>
      <c r="M308" s="128"/>
      <c r="N308" s="185"/>
      <c r="O308" s="125"/>
      <c r="P308" s="83"/>
      <c r="Q308" s="193"/>
      <c r="R308" s="193"/>
    </row>
    <row r="309" spans="11:18" ht="21" x14ac:dyDescent="0.2">
      <c r="K309" s="140"/>
      <c r="L309" s="128"/>
      <c r="M309" s="219"/>
      <c r="N309" s="185"/>
      <c r="O309" s="125"/>
      <c r="P309" s="83"/>
      <c r="Q309" s="193"/>
      <c r="R309" s="193"/>
    </row>
    <row r="310" spans="11:18" ht="21" x14ac:dyDescent="0.2">
      <c r="K310" s="140"/>
      <c r="L310" s="128"/>
      <c r="M310" s="128"/>
      <c r="N310" s="185"/>
      <c r="O310" s="125"/>
      <c r="P310" s="83"/>
      <c r="Q310" s="193"/>
      <c r="R310" s="193"/>
    </row>
    <row r="311" spans="11:18" ht="21" x14ac:dyDescent="0.2">
      <c r="K311" s="140"/>
      <c r="L311" s="128"/>
      <c r="M311" s="128"/>
      <c r="N311" s="185"/>
      <c r="O311" s="125"/>
      <c r="P311" s="83"/>
      <c r="Q311" s="193"/>
      <c r="R311" s="193"/>
    </row>
    <row r="312" spans="11:18" ht="21" x14ac:dyDescent="0.2">
      <c r="K312" s="140"/>
      <c r="L312" s="128"/>
      <c r="M312" s="128"/>
      <c r="N312" s="185"/>
      <c r="O312" s="125"/>
      <c r="P312" s="83"/>
      <c r="Q312" s="193"/>
      <c r="R312" s="193"/>
    </row>
    <row r="313" spans="11:18" ht="18" x14ac:dyDescent="0.2">
      <c r="K313" s="201"/>
      <c r="L313" s="201"/>
      <c r="M313" s="201"/>
      <c r="N313" s="201"/>
      <c r="O313" s="201"/>
      <c r="P313" s="83"/>
      <c r="Q313" s="193"/>
      <c r="R313" s="193"/>
    </row>
    <row r="314" spans="11:18" ht="23.25" x14ac:dyDescent="0.2">
      <c r="K314" s="140"/>
      <c r="L314" s="128"/>
      <c r="M314" s="128"/>
      <c r="N314" s="130"/>
      <c r="O314" s="124"/>
      <c r="P314" s="83"/>
      <c r="Q314" s="193"/>
      <c r="R314" s="193"/>
    </row>
    <row r="315" spans="11:18" ht="23.25" x14ac:dyDescent="0.2">
      <c r="K315" s="140"/>
      <c r="L315" s="128"/>
      <c r="M315" s="128"/>
      <c r="N315" s="130"/>
      <c r="O315" s="124"/>
      <c r="P315" s="83"/>
      <c r="Q315" s="193"/>
      <c r="R315" s="193"/>
    </row>
    <row r="316" spans="11:18" ht="23.25" x14ac:dyDescent="0.2">
      <c r="K316" s="140"/>
      <c r="L316" s="128"/>
      <c r="M316" s="128"/>
      <c r="N316" s="126"/>
      <c r="O316" s="124"/>
      <c r="P316" s="83"/>
      <c r="Q316" s="193"/>
      <c r="R316" s="193"/>
    </row>
    <row r="317" spans="11:18" ht="23.25" x14ac:dyDescent="0.2">
      <c r="K317" s="140"/>
      <c r="L317" s="128"/>
      <c r="M317" s="128"/>
      <c r="N317" s="130"/>
      <c r="O317" s="124"/>
      <c r="P317" s="83"/>
      <c r="Q317" s="193"/>
      <c r="R317" s="193"/>
    </row>
    <row r="318" spans="11:18" ht="21" x14ac:dyDescent="0.2">
      <c r="K318" s="140"/>
      <c r="L318" s="128"/>
      <c r="M318" s="128"/>
      <c r="N318" s="155"/>
      <c r="O318" s="124"/>
      <c r="P318" s="83"/>
      <c r="Q318" s="193"/>
      <c r="R318" s="193"/>
    </row>
    <row r="319" spans="11:18" ht="21" x14ac:dyDescent="0.2">
      <c r="K319" s="140"/>
      <c r="L319" s="128"/>
      <c r="M319" s="128"/>
      <c r="N319" s="155"/>
      <c r="O319" s="124"/>
      <c r="P319" s="83"/>
      <c r="Q319" s="193"/>
      <c r="R319" s="193"/>
    </row>
    <row r="320" spans="11:18" ht="21" x14ac:dyDescent="0.2">
      <c r="K320" s="140"/>
      <c r="L320" s="128"/>
      <c r="M320" s="128"/>
      <c r="N320" s="155"/>
      <c r="O320" s="124"/>
      <c r="P320" s="83"/>
      <c r="Q320" s="193"/>
      <c r="R320" s="193"/>
    </row>
    <row r="321" spans="11:18" ht="21" x14ac:dyDescent="0.2">
      <c r="K321" s="140"/>
      <c r="L321" s="128"/>
      <c r="M321" s="128"/>
      <c r="N321" s="155"/>
      <c r="O321" s="124"/>
      <c r="P321" s="83"/>
      <c r="Q321" s="193"/>
      <c r="R321" s="193"/>
    </row>
    <row r="322" spans="11:18" ht="18.75" x14ac:dyDescent="0.2">
      <c r="K322" s="76"/>
      <c r="L322" s="45"/>
      <c r="M322" s="111"/>
      <c r="N322" s="100"/>
      <c r="O322" s="66"/>
      <c r="P322" s="194"/>
      <c r="Q322" s="193"/>
      <c r="R322" s="193"/>
    </row>
    <row r="323" spans="11:18" ht="18" x14ac:dyDescent="0.2">
      <c r="K323" s="199"/>
      <c r="L323" s="83"/>
      <c r="M323" s="199"/>
      <c r="N323" s="200"/>
      <c r="O323" s="83"/>
      <c r="P323" s="194"/>
      <c r="Q323" s="193"/>
      <c r="R323" s="193"/>
    </row>
    <row r="324" spans="11:18" ht="23.25" x14ac:dyDescent="0.2">
      <c r="K324" s="76"/>
      <c r="L324" s="45"/>
      <c r="M324" s="111"/>
      <c r="N324" s="93"/>
      <c r="O324" s="82"/>
      <c r="P324" s="194"/>
      <c r="Q324" s="193"/>
      <c r="R324" s="193"/>
    </row>
    <row r="325" spans="11:18" ht="23.25" x14ac:dyDescent="0.2">
      <c r="K325" s="76"/>
      <c r="L325" s="45"/>
      <c r="M325" s="111"/>
      <c r="N325" s="93"/>
      <c r="O325" s="82"/>
      <c r="P325" s="194"/>
      <c r="Q325" s="193"/>
      <c r="R325" s="193"/>
    </row>
    <row r="326" spans="11:18" ht="23.25" x14ac:dyDescent="0.2">
      <c r="K326" s="76"/>
      <c r="L326" s="45"/>
      <c r="M326" s="111"/>
      <c r="N326" s="93"/>
      <c r="O326" s="82"/>
      <c r="P326" s="194"/>
      <c r="Q326" s="193"/>
      <c r="R326" s="193"/>
    </row>
    <row r="327" spans="11:18" ht="23.25" x14ac:dyDescent="0.2">
      <c r="K327" s="76"/>
      <c r="L327" s="25"/>
      <c r="M327" s="25"/>
      <c r="N327" s="126"/>
      <c r="O327" s="124"/>
      <c r="P327" s="194"/>
      <c r="Q327" s="193"/>
      <c r="R327" s="193"/>
    </row>
    <row r="328" spans="11:18" ht="23.25" x14ac:dyDescent="0.2">
      <c r="K328" s="76"/>
      <c r="L328" s="25"/>
      <c r="M328" s="25"/>
      <c r="N328" s="126"/>
      <c r="O328" s="145"/>
      <c r="P328" s="194"/>
      <c r="Q328" s="193"/>
      <c r="R328" s="193"/>
    </row>
    <row r="329" spans="11:18" ht="20.25" x14ac:dyDescent="0.3">
      <c r="K329" s="76"/>
      <c r="L329" s="25"/>
      <c r="M329" s="45"/>
      <c r="N329" s="195"/>
      <c r="O329" s="196"/>
      <c r="P329" s="194"/>
      <c r="Q329" s="193"/>
      <c r="R329" s="193"/>
    </row>
    <row r="330" spans="11:18" ht="23.25" x14ac:dyDescent="0.2">
      <c r="K330" s="76"/>
      <c r="L330" s="25"/>
      <c r="M330" s="25"/>
      <c r="N330" s="126"/>
      <c r="O330" s="124"/>
      <c r="P330" s="194"/>
      <c r="Q330" s="193"/>
      <c r="R330" s="193"/>
    </row>
    <row r="331" spans="11:18" ht="23.25" x14ac:dyDescent="0.2">
      <c r="K331" s="210"/>
      <c r="L331" s="25"/>
      <c r="M331" s="25"/>
      <c r="N331" s="126"/>
      <c r="O331" s="124"/>
      <c r="P331" s="194"/>
      <c r="Q331" s="193"/>
      <c r="R331" s="193"/>
    </row>
    <row r="332" spans="11:18" ht="23.25" x14ac:dyDescent="0.2">
      <c r="K332" s="210"/>
      <c r="L332" s="25"/>
      <c r="M332" s="25"/>
      <c r="N332" s="126"/>
      <c r="O332" s="124"/>
      <c r="P332" s="194"/>
      <c r="Q332" s="193"/>
      <c r="R332" s="193"/>
    </row>
    <row r="333" spans="11:18" ht="23.25" x14ac:dyDescent="0.2">
      <c r="K333" s="210"/>
      <c r="L333" s="25"/>
      <c r="M333" s="25"/>
      <c r="N333" s="130"/>
      <c r="O333" s="124"/>
      <c r="P333" s="194"/>
      <c r="Q333" s="193"/>
      <c r="R333" s="193"/>
    </row>
    <row r="334" spans="11:18" ht="23.25" x14ac:dyDescent="0.2">
      <c r="K334" s="210"/>
      <c r="L334" s="25"/>
      <c r="M334" s="45"/>
      <c r="N334" s="130"/>
      <c r="O334" s="124"/>
      <c r="P334" s="194"/>
      <c r="Q334" s="193"/>
      <c r="R334" s="193"/>
    </row>
    <row r="335" spans="11:18" ht="23.25" x14ac:dyDescent="0.2">
      <c r="K335" s="210"/>
      <c r="L335" s="25"/>
      <c r="M335" s="25"/>
      <c r="N335" s="130"/>
      <c r="O335" s="124"/>
      <c r="P335" s="194"/>
      <c r="Q335" s="193"/>
      <c r="R335" s="193"/>
    </row>
    <row r="336" spans="11:18" ht="23.25" x14ac:dyDescent="0.2">
      <c r="K336" s="210"/>
      <c r="L336" s="25"/>
      <c r="M336" s="47"/>
      <c r="N336" s="168"/>
      <c r="O336" s="169"/>
      <c r="P336" s="194"/>
      <c r="Q336" s="193"/>
      <c r="R336" s="193"/>
    </row>
    <row r="337" spans="11:18" ht="23.25" x14ac:dyDescent="0.2">
      <c r="K337" s="210"/>
      <c r="L337" s="25"/>
      <c r="M337" s="47"/>
      <c r="N337" s="168"/>
      <c r="O337" s="169"/>
      <c r="P337" s="194"/>
      <c r="Q337" s="193"/>
      <c r="R337" s="193"/>
    </row>
    <row r="338" spans="11:18" ht="23.25" x14ac:dyDescent="0.2">
      <c r="K338" s="210"/>
      <c r="L338" s="25"/>
      <c r="M338" s="45"/>
      <c r="N338" s="168"/>
      <c r="O338" s="169"/>
      <c r="P338" s="194"/>
      <c r="Q338" s="193"/>
      <c r="R338" s="193"/>
    </row>
    <row r="339" spans="11:18" ht="23.25" x14ac:dyDescent="0.2">
      <c r="K339" s="210"/>
      <c r="L339" s="25"/>
      <c r="M339" s="31"/>
      <c r="N339" s="168"/>
      <c r="O339" s="169"/>
      <c r="P339" s="194"/>
      <c r="Q339" s="193"/>
      <c r="R339" s="193"/>
    </row>
    <row r="340" spans="11:18" ht="23.25" x14ac:dyDescent="0.2">
      <c r="K340" s="210"/>
      <c r="L340" s="25"/>
      <c r="M340" s="45"/>
      <c r="N340" s="168"/>
      <c r="O340" s="169"/>
      <c r="P340" s="194"/>
      <c r="Q340" s="193"/>
      <c r="R340" s="193"/>
    </row>
    <row r="341" spans="11:18" ht="23.25" x14ac:dyDescent="0.2">
      <c r="K341" s="210"/>
      <c r="L341" s="25"/>
      <c r="M341" s="25"/>
      <c r="N341" s="168"/>
      <c r="O341" s="169"/>
      <c r="P341" s="194"/>
      <c r="Q341" s="193"/>
      <c r="R341" s="193"/>
    </row>
    <row r="342" spans="11:18" ht="23.25" x14ac:dyDescent="0.2">
      <c r="K342" s="210"/>
      <c r="L342" s="25"/>
      <c r="M342" s="45"/>
      <c r="N342" s="168"/>
      <c r="O342" s="169"/>
      <c r="P342" s="194"/>
      <c r="Q342" s="193"/>
      <c r="R342" s="193"/>
    </row>
    <row r="343" spans="11:18" ht="23.25" x14ac:dyDescent="0.2">
      <c r="K343" s="210"/>
      <c r="L343" s="25"/>
      <c r="M343" s="25"/>
      <c r="N343" s="168"/>
      <c r="O343" s="169"/>
      <c r="P343" s="194"/>
      <c r="Q343" s="193"/>
      <c r="R343" s="193"/>
    </row>
    <row r="344" spans="11:18" ht="23.25" x14ac:dyDescent="0.2">
      <c r="K344" s="210"/>
      <c r="L344" s="25"/>
      <c r="M344" s="45"/>
      <c r="N344" s="168"/>
      <c r="O344" s="169"/>
      <c r="P344" s="194"/>
      <c r="Q344" s="193"/>
      <c r="R344" s="193"/>
    </row>
    <row r="345" spans="11:18" ht="23.25" x14ac:dyDescent="0.2">
      <c r="K345" s="210"/>
      <c r="L345" s="25"/>
      <c r="M345" s="47"/>
      <c r="N345" s="130"/>
      <c r="O345" s="124"/>
      <c r="P345" s="194"/>
      <c r="Q345" s="193"/>
      <c r="R345" s="193"/>
    </row>
    <row r="346" spans="11:18" ht="23.25" x14ac:dyDescent="0.2">
      <c r="K346" s="210"/>
      <c r="L346" s="25"/>
      <c r="M346" s="39"/>
      <c r="N346" s="130"/>
      <c r="O346" s="124"/>
      <c r="P346" s="194"/>
      <c r="Q346" s="193"/>
      <c r="R346" s="193"/>
    </row>
    <row r="347" spans="11:18" ht="23.25" x14ac:dyDescent="0.2">
      <c r="K347" s="210"/>
      <c r="L347" s="25"/>
      <c r="M347" s="69"/>
      <c r="N347" s="130"/>
      <c r="O347" s="124"/>
      <c r="P347" s="194"/>
      <c r="Q347" s="193"/>
      <c r="R347" s="193"/>
    </row>
    <row r="348" spans="11:18" ht="23.25" x14ac:dyDescent="0.2">
      <c r="K348" s="210"/>
      <c r="L348" s="25"/>
      <c r="M348" s="25"/>
      <c r="N348" s="130"/>
      <c r="O348" s="124"/>
      <c r="P348" s="194"/>
      <c r="Q348" s="193"/>
      <c r="R348" s="193"/>
    </row>
    <row r="349" spans="11:18" ht="23.25" x14ac:dyDescent="0.2">
      <c r="K349" s="210"/>
      <c r="L349" s="25"/>
      <c r="M349" s="25"/>
      <c r="N349" s="130"/>
      <c r="O349" s="124"/>
      <c r="P349" s="194"/>
      <c r="Q349" s="193"/>
      <c r="R349" s="193"/>
    </row>
    <row r="350" spans="11:18" ht="23.25" x14ac:dyDescent="0.2">
      <c r="K350" s="121"/>
      <c r="L350" s="25"/>
      <c r="M350" s="35"/>
      <c r="N350" s="130"/>
      <c r="O350" s="124"/>
      <c r="P350" s="194"/>
      <c r="Q350" s="193"/>
      <c r="R350" s="193"/>
    </row>
    <row r="351" spans="11:18" ht="23.25" x14ac:dyDescent="0.2">
      <c r="K351" s="210"/>
      <c r="L351" s="25"/>
      <c r="M351" s="111"/>
      <c r="N351" s="130"/>
      <c r="O351" s="124"/>
      <c r="P351" s="194"/>
      <c r="Q351" s="193"/>
      <c r="R351" s="193"/>
    </row>
    <row r="352" spans="11:18" ht="23.25" x14ac:dyDescent="0.2">
      <c r="K352" s="210"/>
      <c r="L352" s="25"/>
      <c r="M352" s="47"/>
      <c r="N352" s="130"/>
      <c r="O352" s="124"/>
      <c r="P352" s="194"/>
      <c r="Q352" s="193"/>
      <c r="R352" s="193"/>
    </row>
    <row r="353" spans="11:18" ht="23.25" x14ac:dyDescent="0.2">
      <c r="K353" s="210"/>
      <c r="L353" s="45"/>
      <c r="M353" s="111"/>
      <c r="N353" s="92"/>
      <c r="O353" s="66"/>
      <c r="P353" s="194"/>
      <c r="Q353" s="193"/>
      <c r="R353" s="193"/>
    </row>
    <row r="354" spans="11:18" ht="18" x14ac:dyDescent="0.2">
      <c r="K354" s="199"/>
      <c r="L354" s="83"/>
      <c r="M354" s="199"/>
      <c r="N354" s="200"/>
      <c r="O354" s="83"/>
      <c r="P354" s="194"/>
      <c r="Q354" s="193"/>
      <c r="R354" s="193"/>
    </row>
    <row r="355" spans="11:18" ht="23.25" x14ac:dyDescent="0.2">
      <c r="K355" s="76"/>
      <c r="L355" s="44"/>
      <c r="M355" s="111"/>
      <c r="N355" s="93"/>
      <c r="O355" s="82"/>
      <c r="P355" s="194"/>
      <c r="Q355" s="193"/>
      <c r="R355" s="193"/>
    </row>
    <row r="356" spans="11:18" ht="23.25" x14ac:dyDescent="0.2">
      <c r="K356" s="76"/>
      <c r="L356" s="44"/>
      <c r="M356" s="111"/>
      <c r="N356" s="93"/>
      <c r="O356" s="82"/>
      <c r="P356" s="194"/>
      <c r="Q356" s="193"/>
      <c r="R356" s="193"/>
    </row>
    <row r="357" spans="11:18" ht="23.25" x14ac:dyDescent="0.2">
      <c r="K357" s="76"/>
      <c r="L357" s="44"/>
      <c r="M357" s="111"/>
      <c r="N357" s="93"/>
      <c r="O357" s="82"/>
      <c r="P357" s="194"/>
      <c r="Q357" s="193"/>
      <c r="R357" s="193"/>
    </row>
    <row r="358" spans="11:18" ht="23.25" x14ac:dyDescent="0.2">
      <c r="K358" s="76"/>
      <c r="L358" s="27"/>
      <c r="M358" s="25"/>
      <c r="N358" s="126"/>
      <c r="O358" s="124"/>
      <c r="P358" s="194"/>
      <c r="Q358" s="193"/>
      <c r="R358" s="193"/>
    </row>
    <row r="359" spans="11:18" ht="23.25" x14ac:dyDescent="0.2">
      <c r="K359" s="76"/>
      <c r="L359" s="27"/>
      <c r="M359" s="25"/>
      <c r="N359" s="126"/>
      <c r="O359" s="124"/>
      <c r="P359" s="194"/>
      <c r="Q359" s="193"/>
      <c r="R359" s="193"/>
    </row>
    <row r="360" spans="11:18" ht="23.25" x14ac:dyDescent="0.2">
      <c r="K360" s="76"/>
      <c r="L360" s="27"/>
      <c r="M360" s="47"/>
      <c r="N360" s="126"/>
      <c r="O360" s="124"/>
      <c r="P360" s="194"/>
      <c r="Q360" s="193"/>
      <c r="R360" s="193"/>
    </row>
    <row r="361" spans="11:18" ht="23.25" x14ac:dyDescent="0.2">
      <c r="K361" s="76"/>
      <c r="L361" s="27"/>
      <c r="M361" s="45"/>
      <c r="N361" s="126"/>
      <c r="O361" s="124"/>
      <c r="P361" s="194"/>
      <c r="Q361" s="193"/>
      <c r="R361" s="193"/>
    </row>
    <row r="362" spans="11:18" ht="23.25" x14ac:dyDescent="0.2">
      <c r="K362" s="76"/>
      <c r="L362" s="27"/>
      <c r="M362" s="69"/>
      <c r="N362" s="126"/>
      <c r="O362" s="124"/>
      <c r="P362" s="194"/>
      <c r="Q362" s="193"/>
      <c r="R362" s="193"/>
    </row>
    <row r="363" spans="11:18" ht="23.25" x14ac:dyDescent="0.2">
      <c r="K363" s="76"/>
      <c r="L363" s="27"/>
      <c r="M363" s="111"/>
      <c r="N363" s="130"/>
      <c r="O363" s="124"/>
      <c r="P363" s="194"/>
      <c r="Q363" s="193"/>
      <c r="R363" s="193"/>
    </row>
    <row r="364" spans="11:18" ht="23.25" x14ac:dyDescent="0.2">
      <c r="K364" s="76"/>
      <c r="L364" s="27"/>
      <c r="M364" s="25"/>
      <c r="N364" s="130"/>
      <c r="O364" s="124"/>
      <c r="P364" s="194"/>
      <c r="Q364" s="193"/>
      <c r="R364" s="193"/>
    </row>
    <row r="365" spans="11:18" ht="23.25" x14ac:dyDescent="0.2">
      <c r="K365" s="76"/>
      <c r="L365" s="27"/>
      <c r="M365" s="178"/>
      <c r="N365" s="130"/>
      <c r="O365" s="179"/>
      <c r="P365" s="194"/>
      <c r="Q365" s="193"/>
      <c r="R365" s="193"/>
    </row>
    <row r="366" spans="11:18" ht="23.25" x14ac:dyDescent="0.2">
      <c r="K366" s="76"/>
      <c r="L366" s="27"/>
      <c r="M366" s="178"/>
      <c r="N366" s="130"/>
      <c r="O366" s="180"/>
      <c r="P366" s="194"/>
      <c r="Q366" s="193"/>
      <c r="R366" s="193"/>
    </row>
    <row r="367" spans="11:18" ht="23.25" x14ac:dyDescent="0.2">
      <c r="K367" s="76"/>
      <c r="L367" s="27"/>
      <c r="M367" s="178"/>
      <c r="N367" s="130"/>
      <c r="O367" s="179"/>
      <c r="P367" s="194"/>
      <c r="Q367" s="193"/>
      <c r="R367" s="193"/>
    </row>
    <row r="368" spans="11:18" ht="23.25" x14ac:dyDescent="0.2">
      <c r="K368" s="140"/>
      <c r="L368" s="27"/>
      <c r="M368" s="178"/>
      <c r="N368" s="130"/>
      <c r="O368" s="179"/>
      <c r="P368" s="194"/>
      <c r="Q368" s="193"/>
      <c r="R368" s="193"/>
    </row>
    <row r="369" spans="11:18" ht="23.25" x14ac:dyDescent="0.2">
      <c r="K369" s="140"/>
      <c r="L369" s="27"/>
      <c r="M369" s="111"/>
      <c r="N369" s="130"/>
      <c r="O369" s="179"/>
      <c r="P369" s="194"/>
      <c r="Q369" s="193"/>
      <c r="R369" s="193"/>
    </row>
    <row r="370" spans="11:18" ht="23.25" x14ac:dyDescent="0.2">
      <c r="K370" s="140"/>
      <c r="L370" s="27"/>
      <c r="M370" s="178"/>
      <c r="N370" s="130"/>
      <c r="O370" s="179"/>
      <c r="P370" s="194"/>
      <c r="Q370" s="193"/>
      <c r="R370" s="193"/>
    </row>
    <row r="371" spans="11:18" ht="23.25" x14ac:dyDescent="0.2">
      <c r="K371" s="140"/>
      <c r="L371" s="27"/>
      <c r="M371" s="25"/>
      <c r="N371" s="130"/>
      <c r="O371" s="179"/>
      <c r="P371" s="194"/>
      <c r="Q371" s="193"/>
      <c r="R371" s="193"/>
    </row>
    <row r="372" spans="11:18" ht="23.25" x14ac:dyDescent="0.2">
      <c r="K372" s="140"/>
      <c r="L372" s="27"/>
      <c r="M372" s="25"/>
      <c r="N372" s="130"/>
      <c r="O372" s="179"/>
      <c r="P372" s="194"/>
      <c r="Q372" s="193"/>
      <c r="R372" s="193"/>
    </row>
    <row r="373" spans="11:18" ht="23.25" x14ac:dyDescent="0.2">
      <c r="K373" s="140"/>
      <c r="L373" s="27"/>
      <c r="M373" s="25"/>
      <c r="N373" s="130"/>
      <c r="O373" s="179"/>
      <c r="P373" s="194"/>
      <c r="Q373" s="193"/>
      <c r="R373" s="193"/>
    </row>
    <row r="374" spans="11:18" ht="23.25" x14ac:dyDescent="0.2">
      <c r="K374" s="140"/>
      <c r="L374" s="27"/>
      <c r="M374" s="25"/>
      <c r="N374" s="130"/>
      <c r="O374" s="179"/>
      <c r="P374" s="194"/>
      <c r="Q374" s="193"/>
      <c r="R374" s="193"/>
    </row>
    <row r="375" spans="11:18" ht="23.25" x14ac:dyDescent="0.2">
      <c r="K375" s="140"/>
      <c r="L375" s="27"/>
      <c r="M375" s="178"/>
      <c r="N375" s="130"/>
      <c r="O375" s="179"/>
      <c r="P375" s="194"/>
      <c r="Q375" s="193"/>
      <c r="R375" s="193"/>
    </row>
    <row r="376" spans="11:18" ht="23.25" x14ac:dyDescent="0.2">
      <c r="K376" s="140"/>
      <c r="L376" s="27"/>
      <c r="M376" s="178"/>
      <c r="N376" s="130"/>
      <c r="O376" s="179"/>
      <c r="P376" s="194"/>
      <c r="Q376" s="193"/>
      <c r="R376" s="193"/>
    </row>
    <row r="377" spans="11:18" ht="23.25" x14ac:dyDescent="0.2">
      <c r="K377" s="140"/>
      <c r="L377" s="27"/>
      <c r="M377" s="111"/>
      <c r="N377" s="130"/>
      <c r="O377" s="179"/>
      <c r="P377" s="194"/>
      <c r="Q377" s="193"/>
      <c r="R377" s="193"/>
    </row>
    <row r="378" spans="11:18" ht="23.25" x14ac:dyDescent="0.2">
      <c r="K378" s="140"/>
      <c r="L378" s="27"/>
      <c r="M378" s="25"/>
      <c r="N378" s="130"/>
      <c r="O378" s="179"/>
      <c r="P378" s="194"/>
      <c r="Q378" s="193"/>
      <c r="R378" s="193"/>
    </row>
    <row r="379" spans="11:18" ht="23.25" x14ac:dyDescent="0.2">
      <c r="K379" s="140"/>
      <c r="L379" s="27"/>
      <c r="M379" s="178"/>
      <c r="N379" s="130"/>
      <c r="O379" s="179"/>
      <c r="P379" s="194"/>
      <c r="Q379" s="193"/>
      <c r="R379" s="193"/>
    </row>
    <row r="380" spans="11:18" ht="23.25" x14ac:dyDescent="0.2">
      <c r="K380" s="140"/>
      <c r="L380" s="27"/>
      <c r="M380" s="178"/>
      <c r="N380" s="130"/>
      <c r="O380" s="179"/>
      <c r="P380" s="194"/>
      <c r="Q380" s="193"/>
      <c r="R380" s="193"/>
    </row>
    <row r="381" spans="11:18" ht="23.25" x14ac:dyDescent="0.2">
      <c r="K381" s="140"/>
      <c r="L381" s="27"/>
      <c r="M381" s="25"/>
      <c r="N381" s="130"/>
      <c r="O381" s="179"/>
      <c r="P381" s="194"/>
      <c r="Q381" s="193"/>
      <c r="R381" s="193"/>
    </row>
    <row r="382" spans="11:18" ht="23.25" x14ac:dyDescent="0.2">
      <c r="K382" s="140"/>
      <c r="L382" s="27"/>
      <c r="M382" s="25"/>
      <c r="N382" s="130"/>
      <c r="O382" s="179"/>
      <c r="P382" s="194"/>
      <c r="Q382" s="193"/>
      <c r="R382" s="193"/>
    </row>
    <row r="383" spans="11:18" ht="23.25" x14ac:dyDescent="0.2">
      <c r="K383" s="140"/>
      <c r="L383" s="27"/>
      <c r="M383" s="111"/>
      <c r="N383" s="130"/>
      <c r="O383" s="179"/>
      <c r="P383" s="194"/>
      <c r="Q383" s="193"/>
      <c r="R383" s="193"/>
    </row>
    <row r="384" spans="11:18" ht="23.25" x14ac:dyDescent="0.2">
      <c r="K384" s="140"/>
      <c r="L384" s="27"/>
      <c r="M384" s="178"/>
      <c r="N384" s="130"/>
      <c r="O384" s="179"/>
      <c r="P384" s="194"/>
      <c r="Q384" s="193"/>
      <c r="R384" s="193"/>
    </row>
    <row r="385" spans="11:18" ht="23.25" x14ac:dyDescent="0.2">
      <c r="K385" s="140"/>
      <c r="L385" s="27"/>
      <c r="M385" s="25"/>
      <c r="N385" s="130"/>
      <c r="O385" s="179"/>
      <c r="P385" s="194"/>
      <c r="Q385" s="193"/>
      <c r="R385" s="193"/>
    </row>
    <row r="386" spans="11:18" ht="23.25" x14ac:dyDescent="0.2">
      <c r="K386" s="140"/>
      <c r="L386" s="27"/>
      <c r="M386" s="25"/>
      <c r="N386" s="130"/>
      <c r="O386" s="179"/>
      <c r="P386" s="194"/>
      <c r="Q386" s="193"/>
      <c r="R386" s="193"/>
    </row>
    <row r="387" spans="11:18" ht="23.25" x14ac:dyDescent="0.2">
      <c r="K387" s="140"/>
      <c r="L387" s="27"/>
      <c r="M387" s="45"/>
      <c r="N387" s="130"/>
      <c r="O387" s="180"/>
      <c r="P387" s="194"/>
      <c r="Q387" s="193"/>
      <c r="R387" s="193"/>
    </row>
    <row r="388" spans="11:18" ht="23.25" x14ac:dyDescent="0.2">
      <c r="K388" s="140"/>
      <c r="L388" s="27"/>
      <c r="M388" s="25"/>
      <c r="N388" s="130"/>
      <c r="O388" s="179"/>
      <c r="P388" s="194"/>
      <c r="Q388" s="193"/>
      <c r="R388" s="193"/>
    </row>
    <row r="389" spans="11:18" ht="21" x14ac:dyDescent="0.2">
      <c r="K389" s="140"/>
      <c r="L389" s="177"/>
      <c r="M389" s="128"/>
      <c r="N389" s="185"/>
      <c r="O389" s="124"/>
      <c r="P389" s="194"/>
      <c r="Q389" s="193"/>
      <c r="R389" s="193"/>
    </row>
    <row r="390" spans="11:18" ht="21" x14ac:dyDescent="0.2">
      <c r="K390" s="140"/>
      <c r="L390" s="177"/>
      <c r="M390" s="128"/>
      <c r="N390" s="185"/>
      <c r="O390" s="124"/>
      <c r="P390" s="194"/>
      <c r="Q390" s="193"/>
      <c r="R390" s="193"/>
    </row>
    <row r="391" spans="11:18" ht="21" x14ac:dyDescent="0.2">
      <c r="K391" s="140"/>
      <c r="L391" s="177"/>
      <c r="M391" s="128"/>
      <c r="N391" s="185"/>
      <c r="O391" s="124"/>
      <c r="P391" s="194"/>
      <c r="Q391" s="193"/>
      <c r="R391" s="193"/>
    </row>
    <row r="392" spans="11:18" ht="21" x14ac:dyDescent="0.2">
      <c r="K392" s="140"/>
      <c r="L392" s="177"/>
      <c r="M392" s="128"/>
      <c r="N392" s="185"/>
      <c r="O392" s="124"/>
      <c r="P392" s="194"/>
      <c r="Q392" s="193"/>
      <c r="R392" s="193"/>
    </row>
    <row r="393" spans="11:18" ht="21" x14ac:dyDescent="0.2">
      <c r="K393" s="140"/>
      <c r="L393" s="177"/>
      <c r="M393" s="128"/>
      <c r="N393" s="185"/>
      <c r="O393" s="124"/>
      <c r="P393" s="194"/>
      <c r="Q393" s="193"/>
      <c r="R393" s="193"/>
    </row>
    <row r="394" spans="11:18" ht="18" x14ac:dyDescent="0.2">
      <c r="K394" s="199"/>
      <c r="L394" s="83"/>
      <c r="M394" s="199"/>
      <c r="N394" s="200"/>
      <c r="O394" s="83"/>
      <c r="P394" s="194"/>
      <c r="Q394" s="193"/>
      <c r="R394" s="193"/>
    </row>
    <row r="395" spans="11:18" ht="23.25" x14ac:dyDescent="0.2">
      <c r="K395" s="76"/>
      <c r="L395" s="45"/>
      <c r="M395" s="111"/>
      <c r="N395" s="93"/>
      <c r="O395" s="82"/>
      <c r="P395" s="194"/>
      <c r="Q395" s="193"/>
      <c r="R395" s="193"/>
    </row>
    <row r="396" spans="11:18" ht="23.25" x14ac:dyDescent="0.2">
      <c r="K396" s="76"/>
      <c r="L396" s="45"/>
      <c r="M396" s="111"/>
      <c r="N396" s="93"/>
      <c r="O396" s="82"/>
      <c r="P396" s="194"/>
      <c r="Q396" s="193"/>
      <c r="R396" s="193"/>
    </row>
    <row r="397" spans="11:18" ht="23.25" x14ac:dyDescent="0.2">
      <c r="K397" s="76"/>
      <c r="L397" s="45"/>
      <c r="M397" s="111"/>
      <c r="N397" s="93"/>
      <c r="O397" s="82"/>
      <c r="P397" s="194"/>
      <c r="Q397" s="193"/>
      <c r="R397" s="193"/>
    </row>
    <row r="398" spans="11:18" ht="23.25" x14ac:dyDescent="0.2">
      <c r="K398" s="76"/>
      <c r="L398" s="25"/>
      <c r="M398" s="69"/>
      <c r="N398" s="126"/>
      <c r="O398" s="124"/>
      <c r="P398" s="194"/>
      <c r="Q398" s="193"/>
      <c r="R398" s="193"/>
    </row>
    <row r="399" spans="11:18" ht="23.25" x14ac:dyDescent="0.2">
      <c r="K399" s="76"/>
      <c r="L399" s="25"/>
      <c r="M399" s="25"/>
      <c r="N399" s="126"/>
      <c r="O399" s="124"/>
      <c r="P399" s="194"/>
      <c r="Q399" s="193"/>
      <c r="R399" s="193"/>
    </row>
    <row r="400" spans="11:18" ht="20.25" x14ac:dyDescent="0.3">
      <c r="K400" s="76"/>
      <c r="L400" s="25"/>
      <c r="M400" s="25"/>
      <c r="N400" s="195"/>
      <c r="O400" s="196"/>
      <c r="P400" s="194"/>
      <c r="Q400" s="193"/>
      <c r="R400" s="193"/>
    </row>
    <row r="401" spans="11:18" ht="20.25" x14ac:dyDescent="0.3">
      <c r="K401" s="76"/>
      <c r="L401" s="25"/>
      <c r="M401" s="25"/>
      <c r="N401" s="195"/>
      <c r="O401" s="196"/>
      <c r="P401" s="194"/>
      <c r="Q401" s="193"/>
      <c r="R401" s="193"/>
    </row>
    <row r="402" spans="11:18" ht="23.25" x14ac:dyDescent="0.2">
      <c r="K402" s="76"/>
      <c r="L402" s="25"/>
      <c r="M402" s="25"/>
      <c r="N402" s="126"/>
      <c r="O402" s="124"/>
      <c r="P402" s="194"/>
      <c r="Q402" s="193"/>
      <c r="R402" s="193"/>
    </row>
    <row r="403" spans="11:18" ht="23.25" x14ac:dyDescent="0.2">
      <c r="K403" s="76"/>
      <c r="L403" s="25"/>
      <c r="M403" s="25"/>
      <c r="N403" s="126"/>
      <c r="O403" s="124"/>
      <c r="P403" s="194"/>
      <c r="Q403" s="193"/>
      <c r="R403" s="193"/>
    </row>
    <row r="404" spans="11:18" ht="23.25" x14ac:dyDescent="0.2">
      <c r="K404" s="76"/>
      <c r="L404" s="25"/>
      <c r="M404" s="25"/>
      <c r="N404" s="126"/>
      <c r="O404" s="124"/>
      <c r="P404" s="194"/>
      <c r="Q404" s="193"/>
      <c r="R404" s="193"/>
    </row>
    <row r="405" spans="11:18" ht="23.25" x14ac:dyDescent="0.2">
      <c r="K405" s="76"/>
      <c r="L405" s="25"/>
      <c r="M405" s="25"/>
      <c r="N405" s="126"/>
      <c r="O405" s="124"/>
      <c r="P405" s="194"/>
      <c r="Q405" s="193"/>
      <c r="R405" s="193"/>
    </row>
    <row r="406" spans="11:18" ht="23.25" x14ac:dyDescent="0.2">
      <c r="K406" s="76"/>
      <c r="L406" s="25"/>
      <c r="M406" s="25"/>
      <c r="N406" s="126"/>
      <c r="O406" s="124"/>
      <c r="P406" s="194"/>
      <c r="Q406" s="193"/>
      <c r="R406" s="193"/>
    </row>
    <row r="407" spans="11:18" ht="23.25" x14ac:dyDescent="0.2">
      <c r="K407" s="76"/>
      <c r="L407" s="25"/>
      <c r="M407" s="25"/>
      <c r="N407" s="126"/>
      <c r="O407" s="124"/>
      <c r="P407" s="194"/>
      <c r="Q407" s="193"/>
      <c r="R407" s="193"/>
    </row>
    <row r="408" spans="11:18" ht="23.25" x14ac:dyDescent="0.2">
      <c r="K408" s="76"/>
      <c r="L408" s="25"/>
      <c r="M408" s="25"/>
      <c r="N408" s="126"/>
      <c r="O408" s="124"/>
      <c r="P408" s="194"/>
      <c r="Q408" s="193"/>
      <c r="R408" s="193"/>
    </row>
    <row r="409" spans="11:18" ht="23.25" x14ac:dyDescent="0.2">
      <c r="K409" s="76"/>
      <c r="L409" s="25"/>
      <c r="M409" s="25"/>
      <c r="N409" s="126"/>
      <c r="O409" s="124"/>
      <c r="P409" s="194"/>
      <c r="Q409" s="193"/>
      <c r="R409" s="193"/>
    </row>
    <row r="410" spans="11:18" ht="23.25" x14ac:dyDescent="0.2">
      <c r="K410" s="76"/>
      <c r="L410" s="25"/>
      <c r="M410" s="25"/>
      <c r="N410" s="126"/>
      <c r="O410" s="124"/>
      <c r="P410" s="194"/>
      <c r="Q410" s="193"/>
      <c r="R410" s="193"/>
    </row>
    <row r="411" spans="11:18" ht="23.25" x14ac:dyDescent="0.2">
      <c r="K411" s="76"/>
      <c r="L411" s="25"/>
      <c r="M411" s="25"/>
      <c r="N411" s="126"/>
      <c r="O411" s="124"/>
      <c r="P411" s="194"/>
      <c r="Q411" s="193"/>
      <c r="R411" s="193"/>
    </row>
    <row r="412" spans="11:18" ht="23.25" x14ac:dyDescent="0.2">
      <c r="K412" s="76"/>
      <c r="L412" s="25"/>
      <c r="M412" s="25"/>
      <c r="N412" s="126"/>
      <c r="O412" s="124"/>
      <c r="P412" s="194"/>
      <c r="Q412" s="193"/>
      <c r="R412" s="193"/>
    </row>
    <row r="413" spans="11:18" ht="23.25" x14ac:dyDescent="0.2">
      <c r="K413" s="140"/>
      <c r="L413" s="25"/>
      <c r="M413" s="25"/>
      <c r="N413" s="130"/>
      <c r="O413" s="124"/>
      <c r="P413" s="194"/>
      <c r="Q413" s="193"/>
      <c r="R413" s="193"/>
    </row>
    <row r="414" spans="11:18" ht="23.25" x14ac:dyDescent="0.2">
      <c r="K414" s="140"/>
      <c r="L414" s="25"/>
      <c r="M414" s="25"/>
      <c r="N414" s="130"/>
      <c r="O414" s="124"/>
      <c r="P414" s="194"/>
      <c r="Q414" s="193"/>
      <c r="R414" s="193"/>
    </row>
    <row r="415" spans="11:18" ht="23.25" x14ac:dyDescent="0.2">
      <c r="K415" s="140"/>
      <c r="L415" s="25"/>
      <c r="M415" s="45"/>
      <c r="N415" s="150"/>
      <c r="O415" s="124"/>
      <c r="P415" s="194"/>
      <c r="Q415" s="193"/>
      <c r="R415" s="193"/>
    </row>
    <row r="416" spans="11:18" ht="23.25" x14ac:dyDescent="0.2">
      <c r="K416" s="140"/>
      <c r="L416" s="25"/>
      <c r="M416" s="25"/>
      <c r="N416" s="130"/>
      <c r="O416" s="124"/>
      <c r="P416" s="194"/>
      <c r="Q416" s="193"/>
      <c r="R416" s="193"/>
    </row>
    <row r="417" spans="11:18" ht="23.25" x14ac:dyDescent="0.2">
      <c r="K417" s="140"/>
      <c r="L417" s="25"/>
      <c r="M417" s="25"/>
      <c r="N417" s="130"/>
      <c r="O417" s="124"/>
      <c r="P417" s="194"/>
      <c r="Q417" s="193"/>
      <c r="R417" s="193"/>
    </row>
    <row r="418" spans="11:18" ht="23.25" x14ac:dyDescent="0.2">
      <c r="K418" s="140"/>
      <c r="L418" s="25"/>
      <c r="M418" s="47"/>
      <c r="N418" s="130"/>
      <c r="O418" s="124"/>
      <c r="P418" s="194"/>
      <c r="Q418" s="193"/>
      <c r="R418" s="193"/>
    </row>
    <row r="419" spans="11:18" ht="23.25" x14ac:dyDescent="0.2">
      <c r="K419" s="140"/>
      <c r="L419" s="25"/>
      <c r="M419" s="25"/>
      <c r="N419" s="130"/>
      <c r="O419" s="124"/>
      <c r="P419" s="194"/>
      <c r="Q419" s="193"/>
      <c r="R419" s="193"/>
    </row>
    <row r="420" spans="11:18" ht="23.25" x14ac:dyDescent="0.2">
      <c r="K420" s="140"/>
      <c r="L420" s="25"/>
      <c r="M420" s="25"/>
      <c r="N420" s="130"/>
      <c r="O420" s="124"/>
      <c r="P420" s="194"/>
      <c r="Q420" s="193"/>
      <c r="R420" s="193"/>
    </row>
    <row r="421" spans="11:18" ht="23.25" x14ac:dyDescent="0.2">
      <c r="K421" s="140"/>
      <c r="L421" s="25"/>
      <c r="M421" s="25"/>
      <c r="N421" s="130"/>
      <c r="O421" s="124"/>
      <c r="P421" s="194"/>
      <c r="Q421" s="193"/>
      <c r="R421" s="193"/>
    </row>
    <row r="422" spans="11:18" ht="23.25" x14ac:dyDescent="0.2">
      <c r="K422" s="140"/>
      <c r="L422" s="25"/>
      <c r="M422" s="25"/>
      <c r="N422" s="130"/>
      <c r="O422" s="124"/>
      <c r="P422" s="194"/>
      <c r="Q422" s="193"/>
      <c r="R422" s="193"/>
    </row>
    <row r="423" spans="11:18" ht="23.25" x14ac:dyDescent="0.2">
      <c r="K423" s="140"/>
      <c r="L423" s="25"/>
      <c r="M423" s="25"/>
      <c r="N423" s="130"/>
      <c r="O423" s="124"/>
      <c r="P423" s="194"/>
      <c r="Q423" s="193"/>
      <c r="R423" s="193"/>
    </row>
    <row r="424" spans="11:18" ht="23.25" x14ac:dyDescent="0.2">
      <c r="K424" s="140"/>
      <c r="L424" s="25"/>
      <c r="M424" s="25"/>
      <c r="N424" s="130"/>
      <c r="O424" s="124"/>
      <c r="P424" s="194"/>
      <c r="Q424" s="193"/>
      <c r="R424" s="193"/>
    </row>
    <row r="425" spans="11:18" ht="23.25" x14ac:dyDescent="0.2">
      <c r="K425" s="140"/>
      <c r="L425" s="25"/>
      <c r="M425" s="45"/>
      <c r="N425" s="130"/>
      <c r="O425" s="124"/>
      <c r="P425" s="194"/>
      <c r="Q425" s="193"/>
      <c r="R425" s="193"/>
    </row>
    <row r="426" spans="11:18" ht="23.25" x14ac:dyDescent="0.2">
      <c r="K426" s="140"/>
      <c r="L426" s="25"/>
      <c r="M426" s="45"/>
      <c r="N426" s="130"/>
      <c r="O426" s="124"/>
      <c r="P426" s="194"/>
      <c r="Q426" s="193"/>
      <c r="R426" s="193"/>
    </row>
    <row r="427" spans="11:18" ht="23.25" x14ac:dyDescent="0.2">
      <c r="K427" s="140"/>
      <c r="L427" s="25"/>
      <c r="M427" s="25"/>
      <c r="N427" s="130"/>
      <c r="O427" s="124"/>
      <c r="P427" s="194"/>
      <c r="Q427" s="193"/>
      <c r="R427" s="193"/>
    </row>
    <row r="428" spans="11:18" ht="23.25" x14ac:dyDescent="0.2">
      <c r="K428" s="140"/>
      <c r="L428" s="25"/>
      <c r="M428" s="204"/>
      <c r="N428" s="130"/>
      <c r="O428" s="124"/>
      <c r="P428" s="194"/>
      <c r="Q428" s="193"/>
      <c r="R428" s="193"/>
    </row>
    <row r="429" spans="11:18" ht="23.25" x14ac:dyDescent="0.2">
      <c r="K429" s="140"/>
      <c r="L429" s="25"/>
      <c r="M429" s="25"/>
      <c r="N429" s="130"/>
      <c r="O429" s="124"/>
      <c r="P429" s="194"/>
      <c r="Q429" s="193"/>
      <c r="R429" s="193"/>
    </row>
    <row r="430" spans="11:18" ht="23.25" x14ac:dyDescent="0.2">
      <c r="K430" s="140"/>
      <c r="L430" s="128"/>
      <c r="M430" s="128"/>
      <c r="N430" s="130"/>
      <c r="O430" s="124"/>
      <c r="P430" s="194"/>
      <c r="Q430" s="193"/>
      <c r="R430" s="193"/>
    </row>
    <row r="431" spans="11:18" ht="23.25" x14ac:dyDescent="0.2">
      <c r="K431" s="140"/>
      <c r="L431" s="128"/>
      <c r="M431" s="128"/>
      <c r="N431" s="130"/>
      <c r="O431" s="124"/>
      <c r="P431" s="194"/>
      <c r="Q431" s="193"/>
      <c r="R431" s="193"/>
    </row>
    <row r="432" spans="11:18" ht="21" x14ac:dyDescent="0.2">
      <c r="K432" s="76"/>
      <c r="L432" s="45"/>
      <c r="M432" s="112"/>
      <c r="N432" s="90"/>
      <c r="O432" s="66"/>
      <c r="P432" s="194"/>
      <c r="Q432" s="193"/>
      <c r="R432" s="193"/>
    </row>
    <row r="433" spans="11:18" ht="21" x14ac:dyDescent="0.2">
      <c r="K433" s="76"/>
      <c r="L433" s="45"/>
      <c r="M433" s="113"/>
      <c r="N433" s="90"/>
      <c r="O433" s="66"/>
      <c r="P433" s="194"/>
      <c r="Q433" s="193"/>
      <c r="R433" s="193"/>
    </row>
    <row r="434" spans="11:18" ht="21" x14ac:dyDescent="0.2">
      <c r="K434" s="76"/>
      <c r="L434" s="45"/>
      <c r="M434" s="112"/>
      <c r="N434" s="90"/>
      <c r="O434" s="66"/>
      <c r="P434" s="194"/>
      <c r="Q434" s="193"/>
      <c r="R434" s="193"/>
    </row>
    <row r="435" spans="11:18" ht="18" x14ac:dyDescent="0.2">
      <c r="K435" s="199"/>
      <c r="L435" s="83"/>
      <c r="M435" s="199"/>
      <c r="N435" s="200"/>
      <c r="O435" s="83"/>
      <c r="P435" s="194"/>
      <c r="Q435" s="193"/>
      <c r="R435" s="193"/>
    </row>
    <row r="436" spans="11:18" ht="23.25" x14ac:dyDescent="0.2">
      <c r="K436" s="116"/>
      <c r="L436" s="45"/>
      <c r="M436" s="115"/>
      <c r="N436" s="93"/>
      <c r="O436" s="82"/>
      <c r="P436" s="194"/>
      <c r="Q436" s="193"/>
      <c r="R436" s="193"/>
    </row>
    <row r="437" spans="11:18" ht="23.25" x14ac:dyDescent="0.2">
      <c r="K437" s="116"/>
      <c r="L437" s="45"/>
      <c r="M437" s="111"/>
      <c r="N437" s="93"/>
      <c r="O437" s="82"/>
      <c r="P437" s="194"/>
      <c r="Q437" s="193"/>
      <c r="R437" s="193"/>
    </row>
    <row r="438" spans="11:18" ht="23.25" x14ac:dyDescent="0.2">
      <c r="K438" s="116"/>
      <c r="L438" s="45"/>
      <c r="M438" s="111"/>
      <c r="N438" s="93"/>
      <c r="O438" s="82"/>
      <c r="P438" s="194"/>
      <c r="Q438" s="193"/>
      <c r="R438" s="193"/>
    </row>
    <row r="439" spans="11:18" ht="23.25" x14ac:dyDescent="0.2">
      <c r="K439" s="116"/>
      <c r="L439" s="25"/>
      <c r="M439" s="25"/>
      <c r="N439" s="126"/>
      <c r="O439" s="124"/>
      <c r="P439" s="194"/>
      <c r="Q439" s="193"/>
      <c r="R439" s="193"/>
    </row>
    <row r="440" spans="11:18" ht="23.25" x14ac:dyDescent="0.2">
      <c r="K440" s="116"/>
      <c r="L440" s="25"/>
      <c r="M440" s="45"/>
      <c r="N440" s="126"/>
      <c r="O440" s="124"/>
      <c r="P440" s="194"/>
      <c r="Q440" s="193"/>
      <c r="R440" s="193"/>
    </row>
    <row r="441" spans="11:18" ht="23.25" x14ac:dyDescent="0.2">
      <c r="K441" s="116"/>
      <c r="L441" s="25"/>
      <c r="M441" s="47"/>
      <c r="N441" s="126"/>
      <c r="O441" s="124"/>
      <c r="P441" s="194"/>
      <c r="Q441" s="193"/>
      <c r="R441" s="193"/>
    </row>
    <row r="442" spans="11:18" ht="23.25" x14ac:dyDescent="0.2">
      <c r="K442" s="116"/>
      <c r="L442" s="25"/>
      <c r="M442" s="25"/>
      <c r="N442" s="126"/>
      <c r="O442" s="124"/>
      <c r="P442" s="194"/>
      <c r="Q442" s="193"/>
      <c r="R442" s="193"/>
    </row>
    <row r="443" spans="11:18" ht="23.25" x14ac:dyDescent="0.2">
      <c r="K443" s="116"/>
      <c r="L443" s="25"/>
      <c r="M443" s="25"/>
      <c r="N443" s="126"/>
      <c r="O443" s="124"/>
      <c r="P443" s="194"/>
      <c r="Q443" s="193"/>
      <c r="R443" s="193"/>
    </row>
    <row r="444" spans="11:18" ht="23.25" x14ac:dyDescent="0.2">
      <c r="K444" s="116"/>
      <c r="L444" s="25"/>
      <c r="M444" s="25"/>
      <c r="N444" s="126"/>
      <c r="O444" s="124"/>
      <c r="P444" s="194"/>
      <c r="Q444" s="193"/>
      <c r="R444" s="193"/>
    </row>
    <row r="445" spans="11:18" ht="23.25" x14ac:dyDescent="0.2">
      <c r="K445" s="119"/>
      <c r="L445" s="25"/>
      <c r="M445" s="25"/>
      <c r="N445" s="126"/>
      <c r="O445" s="124"/>
      <c r="P445" s="194"/>
      <c r="Q445" s="193"/>
      <c r="R445" s="193"/>
    </row>
    <row r="446" spans="11:18" ht="23.25" x14ac:dyDescent="0.2">
      <c r="K446" s="119"/>
      <c r="L446" s="25"/>
      <c r="M446" s="25"/>
      <c r="N446" s="126"/>
      <c r="O446" s="124"/>
      <c r="P446" s="194"/>
      <c r="Q446" s="193"/>
      <c r="R446" s="193"/>
    </row>
    <row r="447" spans="11:18" ht="23.25" x14ac:dyDescent="0.2">
      <c r="K447" s="119"/>
      <c r="L447" s="25"/>
      <c r="M447" s="25"/>
      <c r="N447" s="126"/>
      <c r="O447" s="124"/>
      <c r="P447" s="194"/>
      <c r="Q447" s="193"/>
      <c r="R447" s="193"/>
    </row>
    <row r="448" spans="11:18" ht="23.25" x14ac:dyDescent="0.2">
      <c r="K448" s="119"/>
      <c r="L448" s="25"/>
      <c r="M448" s="25"/>
      <c r="N448" s="126"/>
      <c r="O448" s="124"/>
      <c r="P448" s="194"/>
      <c r="Q448" s="193"/>
      <c r="R448" s="193"/>
    </row>
    <row r="449" spans="11:18" ht="23.25" x14ac:dyDescent="0.2">
      <c r="K449" s="119"/>
      <c r="L449" s="25"/>
      <c r="M449" s="45"/>
      <c r="N449" s="126"/>
      <c r="O449" s="211"/>
      <c r="P449" s="194"/>
      <c r="Q449" s="193"/>
      <c r="R449" s="193"/>
    </row>
    <row r="450" spans="11:18" ht="23.25" x14ac:dyDescent="0.2">
      <c r="K450" s="119"/>
      <c r="L450" s="25"/>
      <c r="M450" s="25"/>
      <c r="N450" s="126"/>
      <c r="O450" s="124"/>
      <c r="P450" s="194"/>
      <c r="Q450" s="193"/>
      <c r="R450" s="193"/>
    </row>
    <row r="451" spans="11:18" ht="23.25" x14ac:dyDescent="0.2">
      <c r="K451" s="119"/>
      <c r="L451" s="25"/>
      <c r="M451" s="25"/>
      <c r="N451" s="126"/>
      <c r="O451" s="124"/>
      <c r="P451" s="194"/>
      <c r="Q451" s="193"/>
      <c r="R451" s="193"/>
    </row>
    <row r="452" spans="11:18" ht="23.25" x14ac:dyDescent="0.2">
      <c r="K452" s="119"/>
      <c r="L452" s="25"/>
      <c r="M452" s="25"/>
      <c r="N452" s="126"/>
      <c r="O452" s="124"/>
      <c r="P452" s="194"/>
      <c r="Q452" s="193"/>
      <c r="R452" s="193"/>
    </row>
    <row r="453" spans="11:18" ht="23.25" x14ac:dyDescent="0.2">
      <c r="K453" s="119"/>
      <c r="L453" s="25"/>
      <c r="M453" s="25"/>
      <c r="N453" s="126"/>
      <c r="O453" s="124"/>
      <c r="P453" s="194"/>
      <c r="Q453" s="193"/>
      <c r="R453" s="193"/>
    </row>
    <row r="454" spans="11:18" ht="23.25" x14ac:dyDescent="0.2">
      <c r="K454" s="119"/>
      <c r="L454" s="25"/>
      <c r="M454" s="25"/>
      <c r="N454" s="126"/>
      <c r="O454" s="124"/>
      <c r="P454" s="194"/>
      <c r="Q454" s="193"/>
      <c r="R454" s="193"/>
    </row>
    <row r="455" spans="11:18" ht="23.25" x14ac:dyDescent="0.2">
      <c r="K455" s="119"/>
      <c r="L455" s="25"/>
      <c r="M455" s="25"/>
      <c r="N455" s="126"/>
      <c r="O455" s="124"/>
      <c r="P455" s="194"/>
      <c r="Q455" s="193"/>
      <c r="R455" s="193"/>
    </row>
    <row r="456" spans="11:18" ht="23.25" x14ac:dyDescent="0.2">
      <c r="K456" s="119"/>
      <c r="L456" s="25"/>
      <c r="M456" s="25"/>
      <c r="N456" s="126"/>
      <c r="O456" s="124"/>
      <c r="P456" s="194"/>
      <c r="Q456" s="193"/>
      <c r="R456" s="193"/>
    </row>
    <row r="457" spans="11:18" ht="23.25" x14ac:dyDescent="0.2">
      <c r="K457" s="131"/>
      <c r="L457" s="25"/>
      <c r="M457" s="25"/>
      <c r="N457" s="130"/>
      <c r="O457" s="124"/>
      <c r="P457" s="194"/>
      <c r="Q457" s="193"/>
      <c r="R457" s="193"/>
    </row>
    <row r="458" spans="11:18" ht="23.25" x14ac:dyDescent="0.2">
      <c r="K458" s="131"/>
      <c r="L458" s="25"/>
      <c r="M458" s="25"/>
      <c r="N458" s="130"/>
      <c r="O458" s="211"/>
      <c r="P458" s="194"/>
      <c r="Q458" s="193"/>
      <c r="R458" s="193"/>
    </row>
    <row r="459" spans="11:18" ht="23.25" x14ac:dyDescent="0.2">
      <c r="K459" s="131"/>
      <c r="L459" s="25"/>
      <c r="M459" s="25"/>
      <c r="N459" s="130"/>
      <c r="O459" s="124"/>
      <c r="P459" s="194"/>
      <c r="Q459" s="193"/>
      <c r="R459" s="193"/>
    </row>
    <row r="460" spans="11:18" ht="23.25" x14ac:dyDescent="0.2">
      <c r="K460" s="131"/>
      <c r="L460" s="25"/>
      <c r="M460" s="25"/>
      <c r="N460" s="130"/>
      <c r="O460" s="124"/>
      <c r="P460" s="194"/>
      <c r="Q460" s="193"/>
      <c r="R460" s="193"/>
    </row>
    <row r="461" spans="11:18" ht="23.25" x14ac:dyDescent="0.2">
      <c r="K461" s="131"/>
      <c r="L461" s="25"/>
      <c r="M461" s="35"/>
      <c r="N461" s="130"/>
      <c r="O461" s="124"/>
      <c r="P461" s="194"/>
      <c r="Q461" s="193"/>
      <c r="R461" s="193"/>
    </row>
    <row r="462" spans="11:18" ht="23.25" x14ac:dyDescent="0.2">
      <c r="K462" s="131"/>
      <c r="L462" s="25"/>
      <c r="M462" s="25"/>
      <c r="N462" s="130"/>
      <c r="O462" s="124"/>
      <c r="P462" s="194"/>
      <c r="Q462" s="193"/>
      <c r="R462" s="193"/>
    </row>
    <row r="463" spans="11:18" ht="23.25" x14ac:dyDescent="0.2">
      <c r="K463" s="119"/>
      <c r="L463" s="25"/>
      <c r="M463" s="115"/>
      <c r="N463" s="130"/>
      <c r="O463" s="211"/>
      <c r="P463" s="194"/>
      <c r="Q463" s="193"/>
      <c r="R463" s="193"/>
    </row>
    <row r="464" spans="11:18" ht="23.25" x14ac:dyDescent="0.2">
      <c r="K464" s="119"/>
      <c r="L464" s="25"/>
      <c r="M464" s="25"/>
      <c r="N464" s="130"/>
      <c r="O464" s="124"/>
      <c r="P464" s="194"/>
      <c r="Q464" s="193"/>
      <c r="R464" s="193"/>
    </row>
    <row r="465" spans="11:18" ht="23.25" x14ac:dyDescent="0.2">
      <c r="K465" s="119"/>
      <c r="L465" s="25"/>
      <c r="M465" s="39"/>
      <c r="N465" s="130"/>
      <c r="O465" s="124"/>
      <c r="P465" s="194"/>
      <c r="Q465" s="193"/>
      <c r="R465" s="193"/>
    </row>
    <row r="466" spans="11:18" ht="23.25" x14ac:dyDescent="0.2">
      <c r="K466" s="119"/>
      <c r="L466" s="25"/>
      <c r="M466" s="22"/>
      <c r="N466" s="130"/>
      <c r="O466" s="142"/>
      <c r="P466" s="194"/>
      <c r="Q466" s="193"/>
      <c r="R466" s="193"/>
    </row>
    <row r="467" spans="11:18" ht="23.25" x14ac:dyDescent="0.2">
      <c r="K467" s="119"/>
      <c r="L467" s="25"/>
      <c r="M467" s="25"/>
      <c r="N467" s="130"/>
      <c r="O467" s="124"/>
      <c r="P467" s="194"/>
      <c r="Q467" s="193"/>
      <c r="R467" s="193"/>
    </row>
    <row r="468" spans="11:18" ht="23.25" x14ac:dyDescent="0.2">
      <c r="K468" s="119"/>
      <c r="L468" s="25"/>
      <c r="M468" s="25"/>
      <c r="N468" s="130"/>
      <c r="O468" s="124"/>
      <c r="P468" s="194"/>
      <c r="Q468" s="193"/>
      <c r="R468" s="193"/>
    </row>
    <row r="469" spans="11:18" ht="23.25" x14ac:dyDescent="0.2">
      <c r="K469" s="119"/>
      <c r="L469" s="25"/>
      <c r="M469" s="25"/>
      <c r="N469" s="130"/>
      <c r="O469" s="124"/>
      <c r="P469" s="194"/>
      <c r="Q469" s="193"/>
      <c r="R469" s="193"/>
    </row>
    <row r="470" spans="11:18" ht="23.25" x14ac:dyDescent="0.2">
      <c r="K470" s="116"/>
      <c r="L470" s="25"/>
      <c r="M470" s="111"/>
      <c r="N470" s="130"/>
      <c r="O470" s="124"/>
      <c r="P470" s="194"/>
      <c r="Q470" s="193"/>
      <c r="R470" s="193"/>
    </row>
    <row r="471" spans="11:18" ht="23.25" x14ac:dyDescent="0.2">
      <c r="K471" s="116"/>
      <c r="L471" s="25"/>
      <c r="M471" s="25"/>
      <c r="N471" s="130"/>
      <c r="O471" s="124"/>
      <c r="P471" s="194"/>
      <c r="Q471" s="193"/>
      <c r="R471" s="193"/>
    </row>
    <row r="472" spans="11:18" ht="23.25" x14ac:dyDescent="0.2">
      <c r="K472" s="116"/>
      <c r="L472" s="25"/>
      <c r="M472" s="45"/>
      <c r="N472" s="130"/>
      <c r="O472" s="124"/>
      <c r="P472" s="194"/>
      <c r="Q472" s="193"/>
      <c r="R472" s="193"/>
    </row>
    <row r="473" spans="11:18" ht="23.25" x14ac:dyDescent="0.2">
      <c r="K473" s="116"/>
      <c r="L473" s="25"/>
      <c r="M473" s="25"/>
      <c r="N473" s="130"/>
      <c r="O473" s="124"/>
      <c r="P473" s="194"/>
      <c r="Q473" s="193"/>
      <c r="R473" s="193"/>
    </row>
    <row r="474" spans="11:18" ht="23.25" x14ac:dyDescent="0.2">
      <c r="K474" s="212"/>
      <c r="L474" s="25"/>
      <c r="M474" s="25"/>
      <c r="N474" s="130"/>
      <c r="O474" s="124"/>
      <c r="P474" s="194"/>
      <c r="Q474" s="193"/>
      <c r="R474" s="193"/>
    </row>
    <row r="475" spans="11:18" ht="23.25" x14ac:dyDescent="0.2">
      <c r="K475" s="116"/>
      <c r="L475" s="25"/>
      <c r="M475" s="128"/>
      <c r="N475" s="130"/>
      <c r="O475" s="124"/>
      <c r="P475" s="194"/>
      <c r="Q475" s="193"/>
      <c r="R475" s="193"/>
    </row>
    <row r="476" spans="11:18" ht="23.25" x14ac:dyDescent="0.2">
      <c r="K476" s="119"/>
      <c r="L476" s="128"/>
      <c r="M476" s="128"/>
      <c r="N476" s="130"/>
      <c r="O476" s="124"/>
      <c r="P476" s="194"/>
      <c r="Q476" s="193"/>
      <c r="R476" s="193"/>
    </row>
    <row r="477" spans="11:18" ht="23.25" x14ac:dyDescent="0.2">
      <c r="K477" s="119"/>
      <c r="L477" s="128"/>
      <c r="M477" s="128"/>
      <c r="N477" s="130"/>
      <c r="O477" s="124"/>
      <c r="P477" s="194"/>
      <c r="Q477" s="193"/>
      <c r="R477" s="193"/>
    </row>
    <row r="478" spans="11:18" ht="23.25" x14ac:dyDescent="0.2">
      <c r="K478" s="116"/>
      <c r="L478" s="25"/>
      <c r="M478" s="25"/>
      <c r="N478" s="130"/>
      <c r="O478" s="124"/>
      <c r="P478" s="194"/>
      <c r="Q478" s="193"/>
      <c r="R478" s="193"/>
    </row>
    <row r="479" spans="11:18" ht="18" x14ac:dyDescent="0.2">
      <c r="K479" s="199"/>
      <c r="L479" s="83"/>
      <c r="M479" s="199"/>
      <c r="N479" s="200"/>
      <c r="O479" s="83"/>
      <c r="P479" s="194"/>
      <c r="Q479" s="193"/>
      <c r="R479" s="193"/>
    </row>
    <row r="480" spans="11:18" ht="23.25" x14ac:dyDescent="0.2">
      <c r="K480" s="116"/>
      <c r="L480" s="45"/>
      <c r="M480" s="111"/>
      <c r="N480" s="93"/>
      <c r="O480" s="82"/>
      <c r="P480" s="194"/>
      <c r="Q480" s="193"/>
      <c r="R480" s="193"/>
    </row>
    <row r="481" spans="11:18" ht="23.25" x14ac:dyDescent="0.2">
      <c r="K481" s="116"/>
      <c r="L481" s="25"/>
      <c r="M481" s="45"/>
      <c r="N481" s="126"/>
      <c r="O481" s="124"/>
      <c r="P481" s="194"/>
      <c r="Q481" s="193"/>
      <c r="R481" s="193"/>
    </row>
    <row r="482" spans="11:18" ht="23.25" x14ac:dyDescent="0.2">
      <c r="K482" s="116"/>
      <c r="L482" s="25"/>
      <c r="M482" s="47"/>
      <c r="N482" s="126"/>
      <c r="O482" s="124"/>
      <c r="P482" s="194"/>
      <c r="Q482" s="193"/>
      <c r="R482" s="193"/>
    </row>
    <row r="483" spans="11:18" ht="20.25" x14ac:dyDescent="0.3">
      <c r="K483" s="116"/>
      <c r="L483" s="25"/>
      <c r="M483" s="47"/>
      <c r="N483" s="195"/>
      <c r="O483" s="196"/>
      <c r="P483" s="194"/>
      <c r="Q483" s="193"/>
      <c r="R483" s="193"/>
    </row>
    <row r="484" spans="11:18" ht="23.25" x14ac:dyDescent="0.2">
      <c r="K484" s="116"/>
      <c r="L484" s="25"/>
      <c r="M484" s="25"/>
      <c r="N484" s="126"/>
      <c r="O484" s="124"/>
      <c r="P484" s="194"/>
      <c r="Q484" s="193"/>
      <c r="R484" s="193"/>
    </row>
    <row r="485" spans="11:18" ht="23.25" x14ac:dyDescent="0.2">
      <c r="K485" s="116"/>
      <c r="L485" s="25"/>
      <c r="M485" s="25"/>
      <c r="N485" s="126"/>
      <c r="O485" s="124"/>
      <c r="P485" s="194"/>
      <c r="Q485" s="193"/>
      <c r="R485" s="193"/>
    </row>
    <row r="486" spans="11:18" ht="23.25" x14ac:dyDescent="0.2">
      <c r="K486" s="116"/>
      <c r="L486" s="25"/>
      <c r="M486" s="25"/>
      <c r="N486" s="126"/>
      <c r="O486" s="124"/>
      <c r="P486" s="194"/>
      <c r="Q486" s="193"/>
      <c r="R486" s="193"/>
    </row>
    <row r="487" spans="11:18" ht="23.25" x14ac:dyDescent="0.2">
      <c r="K487" s="116"/>
      <c r="L487" s="25"/>
      <c r="M487" s="47"/>
      <c r="N487" s="126"/>
      <c r="O487" s="124"/>
      <c r="P487" s="194"/>
      <c r="Q487" s="193"/>
      <c r="R487" s="193"/>
    </row>
    <row r="488" spans="11:18" ht="23.25" x14ac:dyDescent="0.2">
      <c r="K488" s="116"/>
      <c r="L488" s="25"/>
      <c r="M488" s="25"/>
      <c r="N488" s="126"/>
      <c r="O488" s="124"/>
      <c r="P488" s="194"/>
      <c r="Q488" s="193"/>
      <c r="R488" s="193"/>
    </row>
    <row r="489" spans="11:18" ht="23.25" x14ac:dyDescent="0.2">
      <c r="K489" s="116"/>
      <c r="L489" s="25"/>
      <c r="M489" s="47"/>
      <c r="N489" s="126"/>
      <c r="O489" s="124"/>
      <c r="P489" s="194"/>
      <c r="Q489" s="193"/>
      <c r="R489" s="193"/>
    </row>
    <row r="490" spans="11:18" ht="23.25" x14ac:dyDescent="0.2">
      <c r="K490" s="116"/>
      <c r="L490" s="25"/>
      <c r="M490" s="25"/>
      <c r="N490" s="126"/>
      <c r="O490" s="124"/>
      <c r="P490" s="194"/>
      <c r="Q490" s="193"/>
      <c r="R490" s="193"/>
    </row>
    <row r="491" spans="11:18" ht="23.25" x14ac:dyDescent="0.2">
      <c r="K491" s="116"/>
      <c r="L491" s="25"/>
      <c r="M491" s="47"/>
      <c r="N491" s="126"/>
      <c r="O491" s="124"/>
      <c r="P491" s="194"/>
      <c r="Q491" s="193"/>
      <c r="R491" s="193"/>
    </row>
    <row r="492" spans="11:18" ht="23.25" x14ac:dyDescent="0.2">
      <c r="K492" s="116"/>
      <c r="L492" s="25"/>
      <c r="M492" s="25"/>
      <c r="N492" s="126"/>
      <c r="O492" s="124"/>
      <c r="P492" s="194"/>
      <c r="Q492" s="193"/>
      <c r="R492" s="193"/>
    </row>
    <row r="493" spans="11:18" ht="23.25" x14ac:dyDescent="0.2">
      <c r="K493" s="116"/>
      <c r="L493" s="25"/>
      <c r="M493" s="74"/>
      <c r="N493" s="126"/>
      <c r="O493" s="124"/>
      <c r="P493" s="194"/>
      <c r="Q493" s="193"/>
      <c r="R493" s="193"/>
    </row>
    <row r="494" spans="11:18" ht="23.25" x14ac:dyDescent="0.2">
      <c r="K494" s="116"/>
      <c r="L494" s="25"/>
      <c r="M494" s="25"/>
      <c r="N494" s="130"/>
      <c r="O494" s="124"/>
      <c r="P494" s="194"/>
      <c r="Q494" s="193"/>
      <c r="R494" s="193"/>
    </row>
    <row r="495" spans="11:18" ht="23.25" x14ac:dyDescent="0.2">
      <c r="K495" s="116"/>
      <c r="L495" s="25"/>
      <c r="M495" s="47"/>
      <c r="N495" s="130"/>
      <c r="O495" s="124"/>
      <c r="P495" s="194"/>
      <c r="Q495" s="193"/>
      <c r="R495" s="193"/>
    </row>
    <row r="496" spans="11:18" ht="23.25" x14ac:dyDescent="0.2">
      <c r="K496" s="116"/>
      <c r="L496" s="25"/>
      <c r="M496" s="47"/>
      <c r="N496" s="130"/>
      <c r="O496" s="124"/>
      <c r="P496" s="194"/>
      <c r="Q496" s="193"/>
      <c r="R496" s="193"/>
    </row>
    <row r="497" spans="11:18" ht="23.25" x14ac:dyDescent="0.2">
      <c r="K497" s="116"/>
      <c r="L497" s="25"/>
      <c r="M497" s="47"/>
      <c r="N497" s="130"/>
      <c r="O497" s="124"/>
      <c r="P497" s="194"/>
      <c r="Q497" s="193"/>
      <c r="R497" s="193"/>
    </row>
    <row r="498" spans="11:18" ht="23.25" x14ac:dyDescent="0.2">
      <c r="K498" s="116"/>
      <c r="L498" s="25"/>
      <c r="M498" s="47"/>
      <c r="N498" s="130"/>
      <c r="O498" s="124"/>
      <c r="P498" s="194"/>
      <c r="Q498" s="193"/>
      <c r="R498" s="193"/>
    </row>
    <row r="499" spans="11:18" ht="23.25" x14ac:dyDescent="0.2">
      <c r="K499" s="116"/>
      <c r="L499" s="25"/>
      <c r="M499" s="74"/>
      <c r="N499" s="130"/>
      <c r="O499" s="124"/>
      <c r="P499" s="194"/>
      <c r="Q499" s="193"/>
      <c r="R499" s="193"/>
    </row>
    <row r="500" spans="11:18" ht="23.25" x14ac:dyDescent="0.2">
      <c r="K500" s="116"/>
      <c r="L500" s="25"/>
      <c r="M500" s="47"/>
      <c r="N500" s="130"/>
      <c r="O500" s="124"/>
      <c r="P500" s="194"/>
      <c r="Q500" s="193"/>
      <c r="R500" s="193"/>
    </row>
    <row r="501" spans="11:18" ht="23.25" x14ac:dyDescent="0.2">
      <c r="K501" s="116"/>
      <c r="L501" s="25"/>
      <c r="M501" s="25"/>
      <c r="N501" s="130"/>
      <c r="O501" s="124"/>
      <c r="P501" s="194"/>
      <c r="Q501" s="193"/>
      <c r="R501" s="193"/>
    </row>
    <row r="502" spans="11:18" ht="18.75" x14ac:dyDescent="0.2">
      <c r="K502" s="116"/>
      <c r="L502" s="45"/>
      <c r="M502" s="111"/>
      <c r="N502" s="100"/>
      <c r="O502" s="66"/>
      <c r="P502" s="194"/>
      <c r="Q502" s="193"/>
      <c r="R502" s="193"/>
    </row>
    <row r="503" spans="11:18" ht="18.75" x14ac:dyDescent="0.2">
      <c r="K503" s="116"/>
      <c r="L503" s="45"/>
      <c r="M503" s="111"/>
      <c r="N503" s="100"/>
      <c r="O503" s="66"/>
      <c r="P503" s="194"/>
      <c r="Q503" s="193"/>
      <c r="R503" s="193"/>
    </row>
    <row r="504" spans="11:18" ht="18.75" x14ac:dyDescent="0.2">
      <c r="K504" s="116"/>
      <c r="L504" s="45"/>
      <c r="M504" s="112"/>
      <c r="N504" s="103"/>
      <c r="O504" s="66"/>
      <c r="P504" s="194"/>
      <c r="Q504" s="193"/>
      <c r="R504" s="193"/>
    </row>
    <row r="505" spans="11:18" ht="18" x14ac:dyDescent="0.2">
      <c r="K505" s="199"/>
      <c r="L505" s="83"/>
      <c r="M505" s="199"/>
      <c r="N505" s="200"/>
      <c r="O505" s="83"/>
      <c r="P505" s="194"/>
      <c r="Q505" s="193"/>
      <c r="R505" s="193"/>
    </row>
    <row r="506" spans="11:18" ht="23.25" x14ac:dyDescent="0.2">
      <c r="K506" s="116"/>
      <c r="L506" s="45"/>
      <c r="M506" s="111"/>
      <c r="N506" s="93"/>
      <c r="O506" s="82"/>
      <c r="P506" s="194"/>
      <c r="Q506" s="193"/>
      <c r="R506" s="193"/>
    </row>
    <row r="507" spans="11:18" ht="20.25" x14ac:dyDescent="0.3">
      <c r="K507" s="212"/>
      <c r="L507" s="25"/>
      <c r="M507" s="25"/>
      <c r="N507" s="195"/>
      <c r="O507" s="196"/>
      <c r="P507" s="194"/>
      <c r="Q507" s="193"/>
      <c r="R507" s="193"/>
    </row>
    <row r="508" spans="11:18" ht="20.25" x14ac:dyDescent="0.3">
      <c r="K508" s="212"/>
      <c r="L508" s="25"/>
      <c r="M508" s="25"/>
      <c r="N508" s="195"/>
      <c r="O508" s="196"/>
      <c r="P508" s="194"/>
      <c r="Q508" s="193"/>
      <c r="R508" s="193"/>
    </row>
    <row r="509" spans="11:18" ht="20.25" x14ac:dyDescent="0.3">
      <c r="K509" s="212"/>
      <c r="L509" s="25"/>
      <c r="M509" s="25"/>
      <c r="N509" s="195"/>
      <c r="O509" s="196"/>
      <c r="P509" s="194"/>
      <c r="Q509" s="193"/>
      <c r="R509" s="193"/>
    </row>
    <row r="510" spans="11:18" ht="20.25" x14ac:dyDescent="0.3">
      <c r="K510" s="212"/>
      <c r="L510" s="25"/>
      <c r="M510" s="25"/>
      <c r="N510" s="195"/>
      <c r="O510" s="196"/>
      <c r="P510" s="194"/>
      <c r="Q510" s="193"/>
      <c r="R510" s="193"/>
    </row>
    <row r="511" spans="11:18" ht="20.25" x14ac:dyDescent="0.3">
      <c r="K511" s="212"/>
      <c r="L511" s="25"/>
      <c r="M511" s="213"/>
      <c r="N511" s="195"/>
      <c r="O511" s="196"/>
      <c r="P511" s="194"/>
      <c r="Q511" s="193"/>
      <c r="R511" s="193"/>
    </row>
    <row r="512" spans="11:18" ht="20.25" x14ac:dyDescent="0.3">
      <c r="K512" s="212"/>
      <c r="L512" s="25"/>
      <c r="M512" s="25"/>
      <c r="N512" s="195"/>
      <c r="O512" s="196"/>
      <c r="P512" s="194"/>
      <c r="Q512" s="193"/>
      <c r="R512" s="193"/>
    </row>
    <row r="513" spans="11:18" ht="23.25" x14ac:dyDescent="0.2">
      <c r="K513" s="212"/>
      <c r="L513" s="25"/>
      <c r="M513" s="47"/>
      <c r="N513" s="126"/>
      <c r="O513" s="124"/>
      <c r="P513" s="194"/>
      <c r="Q513" s="193"/>
      <c r="R513" s="193"/>
    </row>
    <row r="514" spans="11:18" ht="23.25" x14ac:dyDescent="0.2">
      <c r="K514" s="212"/>
      <c r="L514" s="25"/>
      <c r="M514" s="25"/>
      <c r="N514" s="130"/>
      <c r="O514" s="124"/>
      <c r="P514" s="194"/>
      <c r="Q514" s="193"/>
      <c r="R514" s="193"/>
    </row>
    <row r="515" spans="11:18" ht="23.25" x14ac:dyDescent="0.2">
      <c r="K515" s="212"/>
      <c r="L515" s="25"/>
      <c r="M515" s="25"/>
      <c r="N515" s="126"/>
      <c r="O515" s="124"/>
      <c r="P515" s="194"/>
      <c r="Q515" s="193"/>
      <c r="R515" s="193"/>
    </row>
    <row r="516" spans="11:18" ht="23.25" x14ac:dyDescent="0.2">
      <c r="K516" s="212"/>
      <c r="L516" s="25"/>
      <c r="M516" s="25"/>
      <c r="N516" s="126"/>
      <c r="O516" s="124"/>
      <c r="P516" s="194"/>
      <c r="Q516" s="193"/>
      <c r="R516" s="193"/>
    </row>
    <row r="517" spans="11:18" ht="23.25" x14ac:dyDescent="0.2">
      <c r="K517" s="212"/>
      <c r="L517" s="25"/>
      <c r="M517" s="25"/>
      <c r="N517" s="126"/>
      <c r="O517" s="124"/>
      <c r="P517" s="194"/>
      <c r="Q517" s="193"/>
      <c r="R517" s="193"/>
    </row>
    <row r="518" spans="11:18" ht="23.25" x14ac:dyDescent="0.2">
      <c r="K518" s="212"/>
      <c r="L518" s="25"/>
      <c r="M518" s="25"/>
      <c r="N518" s="126"/>
      <c r="O518" s="124"/>
      <c r="P518" s="194"/>
      <c r="Q518" s="193"/>
      <c r="R518" s="193"/>
    </row>
    <row r="519" spans="11:18" ht="23.25" x14ac:dyDescent="0.2">
      <c r="K519" s="212"/>
      <c r="L519" s="25"/>
      <c r="M519" s="25"/>
      <c r="N519" s="126"/>
      <c r="O519" s="124"/>
      <c r="P519" s="194"/>
      <c r="Q519" s="193"/>
      <c r="R519" s="193"/>
    </row>
    <row r="520" spans="11:18" ht="23.25" x14ac:dyDescent="0.2">
      <c r="K520" s="212"/>
      <c r="L520" s="25"/>
      <c r="M520" s="47"/>
      <c r="N520" s="126"/>
      <c r="O520" s="124"/>
      <c r="P520" s="194"/>
      <c r="Q520" s="193"/>
      <c r="R520" s="193"/>
    </row>
    <row r="521" spans="11:18" ht="23.25" x14ac:dyDescent="0.2">
      <c r="K521" s="212"/>
      <c r="L521" s="25"/>
      <c r="M521" s="45"/>
      <c r="N521" s="141"/>
      <c r="O521" s="124"/>
      <c r="P521" s="194"/>
      <c r="Q521" s="193"/>
      <c r="R521" s="193"/>
    </row>
    <row r="522" spans="11:18" ht="23.25" x14ac:dyDescent="0.2">
      <c r="K522" s="212"/>
      <c r="L522" s="25"/>
      <c r="M522" s="25"/>
      <c r="N522" s="126"/>
      <c r="O522" s="124"/>
      <c r="P522" s="194"/>
      <c r="Q522" s="193"/>
      <c r="R522" s="193"/>
    </row>
    <row r="523" spans="11:18" ht="23.25" x14ac:dyDescent="0.2">
      <c r="K523" s="212"/>
      <c r="L523" s="25"/>
      <c r="M523" s="25"/>
      <c r="N523" s="126"/>
      <c r="O523" s="124"/>
      <c r="P523" s="194"/>
      <c r="Q523" s="193"/>
      <c r="R523" s="193"/>
    </row>
    <row r="524" spans="11:18" ht="23.25" x14ac:dyDescent="0.2">
      <c r="K524" s="212"/>
      <c r="L524" s="25"/>
      <c r="M524" s="25"/>
      <c r="N524" s="126"/>
      <c r="O524" s="124"/>
      <c r="P524" s="194"/>
      <c r="Q524" s="193"/>
      <c r="R524" s="193"/>
    </row>
    <row r="525" spans="11:18" ht="23.25" x14ac:dyDescent="0.2">
      <c r="K525" s="212"/>
      <c r="L525" s="25"/>
      <c r="M525" s="25"/>
      <c r="N525" s="126"/>
      <c r="O525" s="124"/>
      <c r="P525" s="194"/>
      <c r="Q525" s="193"/>
      <c r="R525" s="193"/>
    </row>
    <row r="526" spans="11:18" ht="23.25" x14ac:dyDescent="0.2">
      <c r="K526" s="212"/>
      <c r="L526" s="25"/>
      <c r="M526" s="25"/>
      <c r="N526" s="126"/>
      <c r="O526" s="124"/>
      <c r="P526" s="194"/>
      <c r="Q526" s="193"/>
      <c r="R526" s="193"/>
    </row>
    <row r="527" spans="11:18" ht="23.25" x14ac:dyDescent="0.2">
      <c r="K527" s="212"/>
      <c r="L527" s="25"/>
      <c r="M527" s="25"/>
      <c r="N527" s="126"/>
      <c r="O527" s="124"/>
      <c r="P527" s="194"/>
      <c r="Q527" s="193"/>
      <c r="R527" s="193"/>
    </row>
    <row r="528" spans="11:18" ht="23.25" x14ac:dyDescent="0.2">
      <c r="K528" s="212"/>
      <c r="L528" s="25"/>
      <c r="M528" s="128"/>
      <c r="N528" s="130"/>
      <c r="O528" s="124"/>
      <c r="P528" s="194"/>
      <c r="Q528" s="193"/>
      <c r="R528" s="193"/>
    </row>
    <row r="529" spans="11:18" ht="23.25" x14ac:dyDescent="0.2">
      <c r="K529" s="212"/>
      <c r="L529" s="25"/>
      <c r="M529" s="25"/>
      <c r="N529" s="130"/>
      <c r="O529" s="124"/>
      <c r="P529" s="194"/>
      <c r="Q529" s="193"/>
      <c r="R529" s="193"/>
    </row>
    <row r="530" spans="11:18" ht="23.25" x14ac:dyDescent="0.2">
      <c r="K530" s="212"/>
      <c r="L530" s="25"/>
      <c r="M530" s="69"/>
      <c r="N530" s="130"/>
      <c r="O530" s="124"/>
      <c r="P530" s="194"/>
      <c r="Q530" s="193"/>
      <c r="R530" s="193"/>
    </row>
    <row r="531" spans="11:18" ht="23.25" x14ac:dyDescent="0.2">
      <c r="K531" s="212"/>
      <c r="L531" s="25"/>
      <c r="M531" s="25"/>
      <c r="N531" s="149"/>
      <c r="O531" s="138"/>
      <c r="P531" s="194"/>
      <c r="Q531" s="193"/>
      <c r="R531" s="193"/>
    </row>
    <row r="532" spans="11:18" ht="23.25" x14ac:dyDescent="0.2">
      <c r="K532" s="214"/>
      <c r="L532" s="25"/>
      <c r="M532" s="25"/>
      <c r="N532" s="130"/>
      <c r="O532" s="124"/>
      <c r="P532" s="194"/>
      <c r="Q532" s="193"/>
      <c r="R532" s="193"/>
    </row>
    <row r="533" spans="11:18" ht="23.25" x14ac:dyDescent="0.2">
      <c r="K533" s="214"/>
      <c r="L533" s="25"/>
      <c r="M533" s="69"/>
      <c r="N533" s="130"/>
      <c r="O533" s="124"/>
      <c r="P533" s="194"/>
      <c r="Q533" s="193"/>
      <c r="R533" s="193"/>
    </row>
    <row r="534" spans="11:18" ht="23.25" x14ac:dyDescent="0.2">
      <c r="K534" s="214"/>
      <c r="L534" s="25"/>
      <c r="M534" s="25"/>
      <c r="N534" s="130"/>
      <c r="O534" s="124"/>
      <c r="P534" s="194"/>
      <c r="Q534" s="193"/>
      <c r="R534" s="193"/>
    </row>
    <row r="535" spans="11:18" ht="23.25" x14ac:dyDescent="0.2">
      <c r="K535" s="214"/>
      <c r="L535" s="25"/>
      <c r="M535" s="25"/>
      <c r="N535" s="130"/>
      <c r="O535" s="124"/>
      <c r="P535" s="194"/>
      <c r="Q535" s="193"/>
      <c r="R535" s="193"/>
    </row>
    <row r="536" spans="11:18" ht="23.25" x14ac:dyDescent="0.2">
      <c r="K536" s="212"/>
      <c r="L536" s="25"/>
      <c r="M536" s="25"/>
      <c r="N536" s="130"/>
      <c r="O536" s="124"/>
      <c r="P536" s="194"/>
      <c r="Q536" s="193"/>
      <c r="R536" s="193"/>
    </row>
    <row r="537" spans="11:18" ht="23.25" x14ac:dyDescent="0.2">
      <c r="K537" s="212"/>
      <c r="L537" s="25"/>
      <c r="M537" s="25"/>
      <c r="N537" s="130"/>
      <c r="O537" s="124"/>
      <c r="P537" s="194"/>
      <c r="Q537" s="193"/>
      <c r="R537" s="193"/>
    </row>
    <row r="538" spans="11:18" ht="23.25" x14ac:dyDescent="0.2">
      <c r="K538" s="215"/>
      <c r="L538" s="25"/>
      <c r="M538" s="25"/>
      <c r="N538" s="130"/>
      <c r="O538" s="124"/>
      <c r="P538" s="194"/>
      <c r="Q538" s="193"/>
      <c r="R538" s="193"/>
    </row>
    <row r="539" spans="11:18" ht="23.25" x14ac:dyDescent="0.2">
      <c r="K539" s="215"/>
      <c r="L539" s="25"/>
      <c r="M539" s="25"/>
      <c r="N539" s="130"/>
      <c r="O539" s="124"/>
      <c r="P539" s="194"/>
      <c r="Q539" s="193"/>
      <c r="R539" s="193"/>
    </row>
    <row r="540" spans="11:18" ht="23.25" x14ac:dyDescent="0.2">
      <c r="K540" s="215"/>
      <c r="L540" s="25"/>
      <c r="M540" s="25"/>
      <c r="N540" s="130"/>
      <c r="O540" s="124"/>
      <c r="P540" s="194"/>
      <c r="Q540" s="193"/>
      <c r="R540" s="193"/>
    </row>
    <row r="541" spans="11:18" ht="23.25" x14ac:dyDescent="0.2">
      <c r="K541" s="215"/>
      <c r="L541" s="25"/>
      <c r="M541" s="45"/>
      <c r="N541" s="130"/>
      <c r="O541" s="124"/>
      <c r="P541" s="194"/>
      <c r="Q541" s="193"/>
      <c r="R541" s="193"/>
    </row>
    <row r="542" spans="11:18" ht="23.25" x14ac:dyDescent="0.2">
      <c r="K542" s="215"/>
      <c r="L542" s="25"/>
      <c r="M542" s="45"/>
      <c r="N542" s="130"/>
      <c r="O542" s="124"/>
      <c r="P542" s="194"/>
      <c r="Q542" s="193"/>
      <c r="R542" s="193"/>
    </row>
    <row r="543" spans="11:18" ht="23.25" x14ac:dyDescent="0.2">
      <c r="K543" s="215"/>
      <c r="L543" s="25"/>
      <c r="M543" s="25"/>
      <c r="N543" s="130"/>
      <c r="O543" s="124"/>
      <c r="P543" s="194"/>
      <c r="Q543" s="193"/>
      <c r="R543" s="193"/>
    </row>
    <row r="544" spans="11:18" ht="23.25" x14ac:dyDescent="0.2">
      <c r="K544" s="216"/>
      <c r="L544" s="73"/>
      <c r="M544" s="73"/>
      <c r="N544" s="144"/>
      <c r="O544" s="134"/>
      <c r="P544" s="217"/>
      <c r="Q544" s="193"/>
      <c r="R544" s="193"/>
    </row>
    <row r="545" spans="11:18" ht="23.25" x14ac:dyDescent="0.2">
      <c r="K545" s="214"/>
      <c r="L545" s="128"/>
      <c r="M545" s="128"/>
      <c r="N545" s="130"/>
      <c r="O545" s="124"/>
      <c r="P545" s="217"/>
      <c r="Q545" s="193"/>
      <c r="R545" s="193"/>
    </row>
    <row r="546" spans="11:18" ht="23.25" x14ac:dyDescent="0.2">
      <c r="K546" s="214"/>
      <c r="L546" s="128"/>
      <c r="M546" s="128"/>
      <c r="N546" s="130"/>
      <c r="O546" s="124"/>
      <c r="P546" s="217"/>
      <c r="Q546" s="193"/>
      <c r="R546" s="193"/>
    </row>
    <row r="547" spans="11:18" ht="23.25" x14ac:dyDescent="0.2">
      <c r="K547" s="214"/>
      <c r="L547" s="128"/>
      <c r="M547" s="128"/>
      <c r="N547" s="130"/>
      <c r="O547" s="124"/>
      <c r="P547" s="217"/>
      <c r="Q547" s="193"/>
      <c r="R547" s="193"/>
    </row>
    <row r="548" spans="11:18" ht="18" x14ac:dyDescent="0.2">
      <c r="K548" s="199"/>
      <c r="L548" s="83"/>
      <c r="M548" s="199"/>
      <c r="N548" s="200"/>
      <c r="O548" s="83"/>
      <c r="P548" s="194"/>
      <c r="Q548" s="193"/>
      <c r="R548" s="193"/>
    </row>
    <row r="549" spans="11:18" ht="23.25" x14ac:dyDescent="0.2">
      <c r="K549" s="76"/>
      <c r="L549" s="69"/>
      <c r="M549" s="25"/>
      <c r="N549" s="126"/>
      <c r="O549" s="124"/>
      <c r="P549" s="194"/>
      <c r="Q549" s="193"/>
      <c r="R549" s="193"/>
    </row>
    <row r="550" spans="11:18" ht="23.25" x14ac:dyDescent="0.2">
      <c r="K550" s="76"/>
      <c r="L550" s="69"/>
      <c r="M550" s="25"/>
      <c r="N550" s="126"/>
      <c r="O550" s="124"/>
      <c r="P550" s="194"/>
      <c r="Q550" s="193"/>
      <c r="R550" s="193"/>
    </row>
    <row r="551" spans="11:18" ht="23.25" x14ac:dyDescent="0.2">
      <c r="K551" s="76"/>
      <c r="L551" s="69"/>
      <c r="M551" s="25"/>
      <c r="N551" s="149"/>
      <c r="O551" s="124"/>
      <c r="P551" s="194"/>
      <c r="Q551" s="193"/>
      <c r="R551" s="193"/>
    </row>
    <row r="552" spans="11:18" ht="20.25" x14ac:dyDescent="0.3">
      <c r="K552" s="76"/>
      <c r="L552" s="69"/>
      <c r="M552" s="25"/>
      <c r="N552" s="195"/>
      <c r="O552" s="196"/>
      <c r="P552" s="194"/>
      <c r="Q552" s="193"/>
      <c r="R552" s="193"/>
    </row>
    <row r="553" spans="11:18" ht="23.25" x14ac:dyDescent="0.2">
      <c r="K553" s="76"/>
      <c r="L553" s="69"/>
      <c r="M553" s="25"/>
      <c r="N553" s="126"/>
      <c r="O553" s="124"/>
      <c r="P553" s="194"/>
      <c r="Q553" s="193"/>
      <c r="R553" s="193"/>
    </row>
    <row r="554" spans="11:18" ht="23.25" x14ac:dyDescent="0.2">
      <c r="K554" s="76"/>
      <c r="L554" s="69"/>
      <c r="M554" s="25"/>
      <c r="N554" s="126"/>
      <c r="O554" s="124"/>
      <c r="P554" s="194"/>
      <c r="Q554" s="193"/>
      <c r="R554" s="193"/>
    </row>
    <row r="555" spans="11:18" ht="23.25" x14ac:dyDescent="0.2">
      <c r="K555" s="76"/>
      <c r="L555" s="69"/>
      <c r="M555" s="47"/>
      <c r="N555" s="150"/>
      <c r="O555" s="124"/>
      <c r="P555" s="194"/>
      <c r="Q555" s="193"/>
      <c r="R555" s="193"/>
    </row>
    <row r="556" spans="11:18" ht="23.25" x14ac:dyDescent="0.2">
      <c r="K556" s="76"/>
      <c r="L556" s="69"/>
      <c r="M556" s="45"/>
      <c r="N556" s="126"/>
      <c r="O556" s="142"/>
      <c r="P556" s="194"/>
      <c r="Q556" s="193"/>
      <c r="R556" s="193"/>
    </row>
    <row r="557" spans="11:18" ht="23.25" x14ac:dyDescent="0.2">
      <c r="K557" s="76"/>
      <c r="L557" s="69"/>
      <c r="M557" s="25"/>
      <c r="N557" s="130"/>
      <c r="O557" s="124"/>
      <c r="P557" s="194"/>
      <c r="Q557" s="193"/>
      <c r="R557" s="193"/>
    </row>
    <row r="558" spans="11:18" ht="23.25" x14ac:dyDescent="0.2">
      <c r="K558" s="76"/>
      <c r="L558" s="69"/>
      <c r="M558" s="25"/>
      <c r="N558" s="130"/>
      <c r="O558" s="124"/>
      <c r="P558" s="194"/>
      <c r="Q558" s="193"/>
      <c r="R558" s="193"/>
    </row>
    <row r="559" spans="11:18" ht="23.25" x14ac:dyDescent="0.2">
      <c r="K559" s="76"/>
      <c r="L559" s="69"/>
      <c r="M559" s="47"/>
      <c r="N559" s="130"/>
      <c r="O559" s="124"/>
      <c r="P559" s="194"/>
      <c r="Q559" s="193"/>
      <c r="R559" s="193"/>
    </row>
    <row r="560" spans="11:18" ht="23.25" x14ac:dyDescent="0.2">
      <c r="K560" s="76"/>
      <c r="L560" s="69"/>
      <c r="M560" s="25"/>
      <c r="N560" s="130"/>
      <c r="O560" s="124"/>
      <c r="P560" s="194"/>
      <c r="Q560" s="193"/>
      <c r="R560" s="193"/>
    </row>
    <row r="561" spans="11:18" ht="23.25" x14ac:dyDescent="0.2">
      <c r="K561" s="76"/>
      <c r="L561" s="69"/>
      <c r="M561" s="25"/>
      <c r="N561" s="130"/>
      <c r="O561" s="124"/>
      <c r="P561" s="194"/>
      <c r="Q561" s="193"/>
      <c r="R561" s="193"/>
    </row>
    <row r="562" spans="11:18" ht="21" x14ac:dyDescent="0.2">
      <c r="K562" s="76"/>
      <c r="L562" s="45"/>
      <c r="M562" s="111"/>
      <c r="N562" s="89"/>
      <c r="O562" s="96"/>
      <c r="P562" s="194"/>
      <c r="Q562" s="193"/>
      <c r="R562" s="193"/>
    </row>
    <row r="563" spans="11:18" ht="21" x14ac:dyDescent="0.2">
      <c r="K563" s="76"/>
      <c r="L563" s="45"/>
      <c r="M563" s="113"/>
      <c r="N563" s="89"/>
      <c r="O563" s="96"/>
      <c r="P563" s="194"/>
      <c r="Q563" s="193"/>
      <c r="R563" s="193"/>
    </row>
    <row r="564" spans="11:18" ht="23.25" x14ac:dyDescent="0.2">
      <c r="K564" s="76"/>
      <c r="L564" s="46"/>
      <c r="M564" s="113"/>
      <c r="N564" s="93"/>
      <c r="O564" s="66"/>
      <c r="P564" s="194"/>
      <c r="Q564" s="193"/>
      <c r="R564" s="193"/>
    </row>
    <row r="565" spans="11:18" ht="23.25" x14ac:dyDescent="0.2">
      <c r="K565" s="76"/>
      <c r="L565" s="45"/>
      <c r="M565" s="112"/>
      <c r="N565" s="93"/>
      <c r="O565" s="66"/>
      <c r="P565" s="194"/>
      <c r="Q565" s="193"/>
      <c r="R565" s="193"/>
    </row>
    <row r="566" spans="11:18" ht="21" x14ac:dyDescent="0.2">
      <c r="K566" s="76"/>
      <c r="L566" s="45"/>
      <c r="M566" s="113"/>
      <c r="N566" s="89"/>
      <c r="O566" s="96"/>
      <c r="P566" s="194"/>
      <c r="Q566" s="193"/>
      <c r="R566" s="193"/>
    </row>
    <row r="567" spans="11:18" ht="18" x14ac:dyDescent="0.2">
      <c r="K567" s="76"/>
      <c r="L567" s="45"/>
      <c r="M567" s="113"/>
      <c r="N567" s="91"/>
      <c r="O567" s="96"/>
      <c r="P567" s="194"/>
      <c r="Q567" s="193"/>
      <c r="R567" s="193"/>
    </row>
    <row r="568" spans="11:18" ht="18" x14ac:dyDescent="0.2">
      <c r="K568" s="199"/>
      <c r="L568" s="83"/>
      <c r="M568" s="199"/>
      <c r="N568" s="200"/>
      <c r="O568" s="83"/>
      <c r="P568" s="194"/>
      <c r="Q568" s="193"/>
      <c r="R568" s="193"/>
    </row>
    <row r="569" spans="11:18" ht="23.25" x14ac:dyDescent="0.2">
      <c r="K569" s="76"/>
      <c r="L569" s="25"/>
      <c r="M569" s="47"/>
      <c r="N569" s="126"/>
      <c r="O569" s="124"/>
      <c r="P569" s="194"/>
      <c r="Q569" s="193"/>
      <c r="R569" s="193"/>
    </row>
    <row r="570" spans="11:18" ht="23.25" x14ac:dyDescent="0.2">
      <c r="K570" s="76"/>
      <c r="L570" s="25"/>
      <c r="M570" s="47"/>
      <c r="N570" s="130"/>
      <c r="O570" s="124"/>
      <c r="P570" s="194"/>
      <c r="Q570" s="193"/>
      <c r="R570" s="193"/>
    </row>
    <row r="571" spans="11:18" ht="23.25" x14ac:dyDescent="0.2">
      <c r="K571" s="76"/>
      <c r="L571" s="25"/>
      <c r="M571" s="47"/>
      <c r="N571" s="130"/>
      <c r="O571" s="124"/>
      <c r="P571" s="194"/>
      <c r="Q571" s="193"/>
      <c r="R571" s="193"/>
    </row>
    <row r="572" spans="11:18" ht="18.75" x14ac:dyDescent="0.2">
      <c r="K572" s="76"/>
      <c r="L572" s="45"/>
      <c r="M572" s="111"/>
      <c r="N572" s="100"/>
      <c r="O572" s="66"/>
      <c r="P572" s="194"/>
      <c r="Q572" s="193"/>
      <c r="R572" s="193"/>
    </row>
    <row r="573" spans="11:18" ht="21" x14ac:dyDescent="0.2">
      <c r="K573" s="76"/>
      <c r="L573" s="45"/>
      <c r="M573" s="114"/>
      <c r="N573" s="90"/>
      <c r="O573" s="66"/>
      <c r="P573" s="194"/>
      <c r="Q573" s="193"/>
      <c r="R573" s="193"/>
    </row>
    <row r="574" spans="11:18" ht="18" x14ac:dyDescent="0.2">
      <c r="K574" s="199"/>
      <c r="L574" s="83"/>
      <c r="M574" s="199"/>
      <c r="N574" s="200"/>
      <c r="O574" s="83"/>
      <c r="P574" s="194"/>
      <c r="Q574" s="193"/>
      <c r="R574" s="193"/>
    </row>
    <row r="575" spans="11:18" ht="23.25" x14ac:dyDescent="0.2">
      <c r="K575" s="76"/>
      <c r="L575" s="25"/>
      <c r="M575" s="25"/>
      <c r="N575" s="126"/>
      <c r="O575" s="124"/>
      <c r="P575" s="194"/>
      <c r="Q575" s="193"/>
      <c r="R575" s="193"/>
    </row>
    <row r="576" spans="11:18" ht="23.25" x14ac:dyDescent="0.2">
      <c r="K576" s="76"/>
      <c r="L576" s="25"/>
      <c r="M576" s="47"/>
      <c r="N576" s="126"/>
      <c r="O576" s="124"/>
      <c r="P576" s="194"/>
      <c r="Q576" s="193"/>
      <c r="R576" s="193"/>
    </row>
    <row r="577" spans="11:18" ht="23.25" x14ac:dyDescent="0.2">
      <c r="K577" s="76"/>
      <c r="L577" s="25"/>
      <c r="M577" s="25"/>
      <c r="N577" s="130"/>
      <c r="O577" s="124"/>
      <c r="P577" s="194"/>
      <c r="Q577" s="193"/>
      <c r="R577" s="193"/>
    </row>
    <row r="578" spans="11:18" ht="23.25" x14ac:dyDescent="0.2">
      <c r="K578" s="76"/>
      <c r="L578" s="25"/>
      <c r="M578" s="218"/>
      <c r="N578" s="130"/>
      <c r="O578" s="124"/>
      <c r="P578" s="194"/>
      <c r="Q578" s="193"/>
      <c r="R578" s="193"/>
    </row>
    <row r="579" spans="11:18" ht="23.25" x14ac:dyDescent="0.2">
      <c r="K579" s="76"/>
      <c r="L579" s="25"/>
      <c r="M579" s="69"/>
      <c r="N579" s="130"/>
      <c r="O579" s="124"/>
      <c r="P579" s="194"/>
      <c r="Q579" s="193"/>
      <c r="R579" s="193"/>
    </row>
    <row r="580" spans="11:18" ht="23.25" x14ac:dyDescent="0.2">
      <c r="K580" s="76"/>
      <c r="L580" s="25"/>
      <c r="M580" s="25"/>
      <c r="N580" s="130"/>
      <c r="O580" s="124"/>
      <c r="P580" s="194"/>
      <c r="Q580" s="193"/>
      <c r="R580" s="193"/>
    </row>
    <row r="581" spans="11:18" ht="23.25" x14ac:dyDescent="0.2">
      <c r="K581" s="76"/>
      <c r="L581" s="25"/>
      <c r="M581" s="25"/>
      <c r="N581" s="130"/>
      <c r="O581" s="124"/>
      <c r="P581" s="194"/>
      <c r="Q581" s="193"/>
      <c r="R581" s="193"/>
    </row>
    <row r="582" spans="11:18" ht="23.25" x14ac:dyDescent="0.2">
      <c r="K582" s="76"/>
      <c r="L582" s="25"/>
      <c r="M582" s="25"/>
      <c r="N582" s="130"/>
      <c r="O582" s="124"/>
      <c r="P582" s="194"/>
      <c r="Q582" s="193"/>
      <c r="R582" s="193"/>
    </row>
    <row r="583" spans="11:18" ht="23.25" x14ac:dyDescent="0.2">
      <c r="K583" s="76"/>
      <c r="L583" s="25"/>
      <c r="M583" s="25"/>
      <c r="N583" s="130"/>
      <c r="O583" s="124"/>
      <c r="P583" s="194"/>
      <c r="Q583" s="193"/>
      <c r="R583" s="193"/>
    </row>
    <row r="584" spans="11:18" ht="23.25" x14ac:dyDescent="0.2">
      <c r="K584" s="76"/>
      <c r="L584" s="25"/>
      <c r="M584" s="25"/>
      <c r="N584" s="130"/>
      <c r="O584" s="124"/>
      <c r="P584" s="194"/>
      <c r="Q584" s="193"/>
      <c r="R584" s="193"/>
    </row>
    <row r="585" spans="11:18" ht="18" x14ac:dyDescent="0.2">
      <c r="K585" s="199"/>
      <c r="L585" s="199"/>
      <c r="M585" s="199"/>
      <c r="N585" s="199"/>
      <c r="O585" s="199"/>
      <c r="P585" s="194"/>
      <c r="Q585" s="193"/>
      <c r="R585" s="193"/>
    </row>
    <row r="586" spans="11:18" ht="23.25" x14ac:dyDescent="0.2">
      <c r="K586" s="76"/>
      <c r="L586" s="128"/>
      <c r="M586" s="39"/>
      <c r="N586" s="130"/>
      <c r="O586" s="124"/>
      <c r="P586" s="194"/>
      <c r="Q586" s="193"/>
      <c r="R586" s="193"/>
    </row>
    <row r="587" spans="11:18" ht="23.25" x14ac:dyDescent="0.2">
      <c r="K587" s="76"/>
      <c r="L587" s="128"/>
      <c r="M587" s="128"/>
      <c r="N587" s="130"/>
      <c r="O587" s="124"/>
      <c r="P587" s="194"/>
      <c r="Q587" s="193"/>
      <c r="R587" s="193"/>
    </row>
    <row r="588" spans="11:18" ht="23.25" x14ac:dyDescent="0.2">
      <c r="K588" s="76"/>
      <c r="L588" s="128"/>
      <c r="M588" s="219"/>
      <c r="N588" s="130"/>
      <c r="O588" s="124"/>
      <c r="P588" s="194"/>
      <c r="Q588" s="193"/>
      <c r="R588" s="193"/>
    </row>
    <row r="589" spans="11:18" ht="23.25" x14ac:dyDescent="0.2">
      <c r="K589" s="76"/>
      <c r="L589" s="128"/>
      <c r="M589" s="219"/>
      <c r="N589" s="130"/>
      <c r="O589" s="124"/>
      <c r="P589" s="194"/>
      <c r="Q589" s="193"/>
      <c r="R589" s="193"/>
    </row>
    <row r="590" spans="11:18" ht="23.25" x14ac:dyDescent="0.2">
      <c r="K590" s="76"/>
      <c r="L590" s="128"/>
      <c r="M590" s="219"/>
      <c r="N590" s="130"/>
      <c r="O590" s="124"/>
      <c r="P590" s="194"/>
      <c r="Q590" s="193"/>
      <c r="R590" s="193"/>
    </row>
    <row r="591" spans="11:18" ht="18.75" x14ac:dyDescent="0.2">
      <c r="K591" s="76"/>
      <c r="L591" s="46"/>
      <c r="M591" s="111"/>
      <c r="N591" s="100"/>
      <c r="O591" s="66"/>
      <c r="P591" s="194"/>
      <c r="Q591" s="193"/>
      <c r="R591" s="193"/>
    </row>
    <row r="592" spans="11:18" ht="18.75" x14ac:dyDescent="0.2">
      <c r="K592" s="76"/>
      <c r="L592" s="46"/>
      <c r="M592" s="111"/>
      <c r="N592" s="100"/>
      <c r="O592" s="66"/>
      <c r="P592" s="194"/>
      <c r="Q592" s="193"/>
      <c r="R592" s="193"/>
    </row>
    <row r="593" spans="11:18" ht="19.5" thickBot="1" x14ac:dyDescent="0.25">
      <c r="K593" s="76"/>
      <c r="L593" s="46"/>
      <c r="M593" s="111"/>
      <c r="N593" s="100"/>
      <c r="O593" s="66"/>
      <c r="P593" s="194"/>
      <c r="Q593" s="193"/>
      <c r="R593" s="193"/>
    </row>
    <row r="594" spans="11:18" ht="22.5" thickBot="1" x14ac:dyDescent="0.25">
      <c r="K594" s="205"/>
      <c r="L594" s="206"/>
      <c r="M594" s="205"/>
      <c r="N594" s="207"/>
      <c r="O594" s="206"/>
      <c r="P594" s="208"/>
      <c r="Q594" s="193"/>
      <c r="R594" s="193"/>
    </row>
    <row r="595" spans="11:18" ht="23.25" x14ac:dyDescent="0.2">
      <c r="K595" s="76"/>
      <c r="L595" s="198"/>
      <c r="M595" s="111"/>
      <c r="N595" s="104"/>
      <c r="O595" s="97"/>
      <c r="P595" s="194"/>
      <c r="Q595" s="193"/>
      <c r="R595" s="193"/>
    </row>
    <row r="596" spans="11:18" ht="23.25" x14ac:dyDescent="0.2">
      <c r="K596" s="76"/>
      <c r="L596" s="69"/>
      <c r="M596" s="25"/>
      <c r="N596" s="126"/>
      <c r="O596" s="124"/>
      <c r="P596" s="194"/>
      <c r="Q596" s="193"/>
      <c r="R596" s="193"/>
    </row>
    <row r="597" spans="11:18" ht="23.25" x14ac:dyDescent="0.2">
      <c r="K597" s="76"/>
      <c r="L597" s="69"/>
      <c r="M597" s="25"/>
      <c r="N597" s="126"/>
      <c r="O597" s="124"/>
      <c r="P597" s="194"/>
      <c r="Q597" s="193"/>
      <c r="R597" s="193"/>
    </row>
    <row r="598" spans="11:18" ht="23.25" x14ac:dyDescent="0.2">
      <c r="K598" s="76"/>
      <c r="L598" s="69"/>
      <c r="M598" s="74"/>
      <c r="N598" s="126"/>
      <c r="O598" s="124"/>
      <c r="P598" s="194"/>
      <c r="Q598" s="193"/>
      <c r="R598" s="193"/>
    </row>
    <row r="599" spans="11:18" ht="23.25" x14ac:dyDescent="0.2">
      <c r="K599" s="76"/>
      <c r="L599" s="69"/>
      <c r="M599" s="74"/>
      <c r="N599" s="126"/>
      <c r="O599" s="124"/>
      <c r="P599" s="194"/>
      <c r="Q599" s="193"/>
      <c r="R599" s="193"/>
    </row>
    <row r="600" spans="11:18" ht="23.25" x14ac:dyDescent="0.2">
      <c r="K600" s="76"/>
      <c r="L600" s="69"/>
      <c r="M600" s="25"/>
      <c r="N600" s="126"/>
      <c r="O600" s="124"/>
      <c r="P600" s="194"/>
      <c r="Q600" s="193"/>
      <c r="R600" s="193"/>
    </row>
    <row r="601" spans="11:18" ht="23.25" x14ac:dyDescent="0.2">
      <c r="K601" s="76"/>
      <c r="L601" s="69"/>
      <c r="M601" s="25"/>
      <c r="N601" s="126"/>
      <c r="O601" s="124"/>
      <c r="P601" s="194"/>
      <c r="Q601" s="193"/>
      <c r="R601" s="193"/>
    </row>
    <row r="602" spans="11:18" ht="23.25" x14ac:dyDescent="0.2">
      <c r="K602" s="76"/>
      <c r="L602" s="69"/>
      <c r="M602" s="74"/>
      <c r="N602" s="126"/>
      <c r="O602" s="124"/>
      <c r="P602" s="194"/>
      <c r="Q602" s="193"/>
      <c r="R602" s="193"/>
    </row>
    <row r="603" spans="11:18" ht="23.25" x14ac:dyDescent="0.2">
      <c r="K603" s="76"/>
      <c r="L603" s="69"/>
      <c r="M603" s="25"/>
      <c r="N603" s="130"/>
      <c r="O603" s="124"/>
      <c r="P603" s="194"/>
      <c r="Q603" s="193"/>
      <c r="R603" s="193"/>
    </row>
    <row r="604" spans="11:18" ht="23.25" x14ac:dyDescent="0.2">
      <c r="K604" s="76"/>
      <c r="L604" s="69"/>
      <c r="M604" s="74"/>
      <c r="N604" s="130"/>
      <c r="O604" s="124"/>
      <c r="P604" s="194"/>
      <c r="Q604" s="193"/>
      <c r="R604" s="193"/>
    </row>
    <row r="605" spans="11:18" ht="23.25" x14ac:dyDescent="0.2">
      <c r="K605" s="140"/>
      <c r="L605" s="69"/>
      <c r="M605" s="220"/>
      <c r="N605" s="130"/>
      <c r="O605" s="124"/>
      <c r="P605" s="194"/>
      <c r="Q605" s="193"/>
      <c r="R605" s="193"/>
    </row>
    <row r="606" spans="11:18" ht="23.25" x14ac:dyDescent="0.2">
      <c r="K606" s="140"/>
      <c r="L606" s="69"/>
      <c r="M606" s="220"/>
      <c r="N606" s="130"/>
      <c r="O606" s="124"/>
      <c r="P606" s="194"/>
      <c r="Q606" s="193"/>
      <c r="R606" s="193"/>
    </row>
    <row r="607" spans="11:18" ht="23.25" x14ac:dyDescent="0.2">
      <c r="K607" s="140"/>
      <c r="L607" s="69"/>
      <c r="M607" s="25"/>
      <c r="N607" s="130"/>
      <c r="O607" s="124"/>
      <c r="P607" s="194"/>
      <c r="Q607" s="193"/>
      <c r="R607" s="193"/>
    </row>
    <row r="608" spans="11:18" ht="23.25" x14ac:dyDescent="0.2">
      <c r="K608" s="140"/>
      <c r="L608" s="69"/>
      <c r="M608" s="220"/>
      <c r="N608" s="130"/>
      <c r="O608" s="124"/>
      <c r="P608" s="194"/>
      <c r="Q608" s="193"/>
      <c r="R608" s="193"/>
    </row>
    <row r="609" spans="11:18" ht="23.25" x14ac:dyDescent="0.2">
      <c r="K609" s="140"/>
      <c r="L609" s="69"/>
      <c r="M609" s="25"/>
      <c r="N609" s="130"/>
      <c r="O609" s="124"/>
      <c r="P609" s="194"/>
      <c r="Q609" s="193"/>
      <c r="R609" s="193"/>
    </row>
    <row r="610" spans="11:18" ht="23.25" x14ac:dyDescent="0.2">
      <c r="K610" s="140"/>
      <c r="L610" s="69"/>
      <c r="M610" s="25"/>
      <c r="N610" s="130"/>
      <c r="O610" s="124"/>
      <c r="P610" s="194"/>
      <c r="Q610" s="193"/>
      <c r="R610" s="193"/>
    </row>
    <row r="611" spans="11:18" ht="23.25" x14ac:dyDescent="0.2">
      <c r="K611" s="140"/>
      <c r="L611" s="69"/>
      <c r="M611" s="25"/>
      <c r="N611" s="130"/>
      <c r="O611" s="124"/>
      <c r="P611" s="194"/>
      <c r="Q611" s="193"/>
      <c r="R611" s="193"/>
    </row>
    <row r="612" spans="11:18" ht="23.25" x14ac:dyDescent="0.2">
      <c r="K612" s="140"/>
      <c r="L612" s="69"/>
      <c r="M612" s="25"/>
      <c r="N612" s="130"/>
      <c r="O612" s="124"/>
      <c r="P612" s="194"/>
      <c r="Q612" s="193"/>
      <c r="R612" s="193"/>
    </row>
    <row r="613" spans="11:18" ht="23.25" x14ac:dyDescent="0.2">
      <c r="K613" s="140"/>
      <c r="L613" s="69"/>
      <c r="M613" s="25"/>
      <c r="N613" s="130"/>
      <c r="O613" s="124"/>
      <c r="P613" s="194"/>
      <c r="Q613" s="193"/>
      <c r="R613" s="193"/>
    </row>
    <row r="614" spans="11:18" ht="23.25" x14ac:dyDescent="0.2">
      <c r="K614" s="140"/>
      <c r="L614" s="69"/>
      <c r="M614" s="25"/>
      <c r="N614" s="130"/>
      <c r="O614" s="124"/>
      <c r="P614" s="194"/>
      <c r="Q614" s="193"/>
      <c r="R614" s="193"/>
    </row>
    <row r="615" spans="11:18" ht="23.25" x14ac:dyDescent="0.2">
      <c r="K615" s="140"/>
      <c r="L615" s="69"/>
      <c r="M615" s="25"/>
      <c r="N615" s="130"/>
      <c r="O615" s="124"/>
      <c r="P615" s="194"/>
      <c r="Q615" s="193"/>
      <c r="R615" s="193"/>
    </row>
    <row r="616" spans="11:18" ht="23.25" x14ac:dyDescent="0.2">
      <c r="K616" s="140"/>
      <c r="L616" s="69"/>
      <c r="M616" s="25"/>
      <c r="N616" s="130"/>
      <c r="O616" s="124"/>
      <c r="P616" s="194"/>
      <c r="Q616" s="193"/>
      <c r="R616" s="193"/>
    </row>
    <row r="617" spans="11:18" ht="23.25" x14ac:dyDescent="0.2">
      <c r="K617" s="140"/>
      <c r="L617" s="69"/>
      <c r="M617" s="25"/>
      <c r="N617" s="130"/>
      <c r="O617" s="124"/>
      <c r="P617" s="194"/>
      <c r="Q617" s="193"/>
      <c r="R617" s="193"/>
    </row>
    <row r="618" spans="11:18" ht="23.25" x14ac:dyDescent="0.2">
      <c r="K618" s="140"/>
      <c r="L618" s="69"/>
      <c r="M618" s="25"/>
      <c r="N618" s="130"/>
      <c r="O618" s="124"/>
      <c r="P618" s="194"/>
      <c r="Q618" s="193"/>
      <c r="R618" s="193"/>
    </row>
    <row r="619" spans="11:18" ht="23.25" x14ac:dyDescent="0.2">
      <c r="K619" s="140"/>
      <c r="L619" s="69"/>
      <c r="M619" s="25"/>
      <c r="N619" s="130"/>
      <c r="O619" s="124"/>
      <c r="P619" s="194"/>
      <c r="Q619" s="193"/>
      <c r="R619" s="193"/>
    </row>
    <row r="620" spans="11:18" ht="23.25" x14ac:dyDescent="0.2">
      <c r="K620" s="140"/>
      <c r="L620" s="69"/>
      <c r="M620" s="25"/>
      <c r="N620" s="130"/>
      <c r="O620" s="124"/>
      <c r="P620" s="194"/>
      <c r="Q620" s="193"/>
      <c r="R620" s="193"/>
    </row>
    <row r="621" spans="11:18" ht="23.25" x14ac:dyDescent="0.2">
      <c r="K621" s="140"/>
      <c r="L621" s="69"/>
      <c r="M621" s="25"/>
      <c r="N621" s="130"/>
      <c r="O621" s="124"/>
      <c r="P621" s="194"/>
      <c r="Q621" s="193"/>
      <c r="R621" s="193"/>
    </row>
    <row r="622" spans="11:18" ht="23.25" x14ac:dyDescent="0.2">
      <c r="K622" s="140"/>
      <c r="L622" s="69"/>
      <c r="M622" s="25"/>
      <c r="N622" s="130"/>
      <c r="O622" s="124"/>
      <c r="P622" s="194"/>
      <c r="Q622" s="193"/>
      <c r="R622" s="193"/>
    </row>
    <row r="623" spans="11:18" ht="23.25" x14ac:dyDescent="0.2">
      <c r="K623" s="140"/>
      <c r="L623" s="69"/>
      <c r="M623" s="25"/>
      <c r="N623" s="130"/>
      <c r="O623" s="124"/>
      <c r="P623" s="194"/>
      <c r="Q623" s="193"/>
      <c r="R623" s="193"/>
    </row>
    <row r="624" spans="11:18" ht="23.25" x14ac:dyDescent="0.2">
      <c r="K624" s="140"/>
      <c r="L624" s="69"/>
      <c r="M624" s="25"/>
      <c r="N624" s="130"/>
      <c r="O624" s="124"/>
      <c r="P624" s="194"/>
      <c r="Q624" s="193"/>
      <c r="R624" s="193"/>
    </row>
    <row r="625" spans="11:18" ht="23.25" x14ac:dyDescent="0.2">
      <c r="K625" s="140"/>
      <c r="L625" s="69"/>
      <c r="M625" s="25"/>
      <c r="N625" s="130"/>
      <c r="O625" s="124"/>
      <c r="P625" s="194"/>
      <c r="Q625" s="193"/>
      <c r="R625" s="193"/>
    </row>
    <row r="626" spans="11:18" ht="23.25" x14ac:dyDescent="0.2">
      <c r="K626" s="140"/>
      <c r="L626" s="69"/>
      <c r="M626" s="25"/>
      <c r="N626" s="130"/>
      <c r="O626" s="124"/>
      <c r="P626" s="194"/>
      <c r="Q626" s="193"/>
      <c r="R626" s="193"/>
    </row>
    <row r="627" spans="11:18" ht="23.25" x14ac:dyDescent="0.2">
      <c r="K627" s="140"/>
      <c r="L627" s="69"/>
      <c r="M627" s="25"/>
      <c r="N627" s="130"/>
      <c r="O627" s="124"/>
      <c r="P627" s="194"/>
      <c r="Q627" s="193"/>
      <c r="R627" s="193"/>
    </row>
    <row r="628" spans="11:18" ht="23.25" x14ac:dyDescent="0.2">
      <c r="K628" s="140"/>
      <c r="L628" s="69"/>
      <c r="M628" s="25"/>
      <c r="N628" s="130"/>
      <c r="O628" s="124"/>
      <c r="P628" s="194"/>
      <c r="Q628" s="193"/>
      <c r="R628" s="193"/>
    </row>
    <row r="629" spans="11:18" ht="23.25" x14ac:dyDescent="0.2">
      <c r="K629" s="140"/>
      <c r="L629" s="69"/>
      <c r="M629" s="25"/>
      <c r="N629" s="130"/>
      <c r="O629" s="124"/>
      <c r="P629" s="194"/>
      <c r="Q629" s="193"/>
      <c r="R629" s="193"/>
    </row>
    <row r="630" spans="11:18" ht="23.25" x14ac:dyDescent="0.2">
      <c r="K630" s="140"/>
      <c r="L630" s="69"/>
      <c r="M630" s="25"/>
      <c r="N630" s="130"/>
      <c r="O630" s="124"/>
      <c r="P630" s="194"/>
      <c r="Q630" s="193"/>
      <c r="R630" s="193"/>
    </row>
    <row r="631" spans="11:18" ht="23.25" x14ac:dyDescent="0.2">
      <c r="K631" s="140"/>
      <c r="L631" s="69"/>
      <c r="M631" s="25"/>
      <c r="N631" s="130"/>
      <c r="O631" s="124"/>
      <c r="P631" s="194"/>
      <c r="Q631" s="193"/>
      <c r="R631" s="193"/>
    </row>
    <row r="632" spans="11:18" ht="23.25" x14ac:dyDescent="0.2">
      <c r="K632" s="140"/>
      <c r="L632" s="69"/>
      <c r="M632" s="25"/>
      <c r="N632" s="130"/>
      <c r="O632" s="124"/>
      <c r="P632" s="194"/>
      <c r="Q632" s="193"/>
      <c r="R632" s="193"/>
    </row>
    <row r="633" spans="11:18" ht="23.25" x14ac:dyDescent="0.2">
      <c r="K633" s="140"/>
      <c r="L633" s="69"/>
      <c r="M633" s="25"/>
      <c r="N633" s="130"/>
      <c r="O633" s="124"/>
      <c r="P633" s="194"/>
      <c r="Q633" s="193"/>
      <c r="R633" s="193"/>
    </row>
    <row r="634" spans="11:18" ht="23.25" x14ac:dyDescent="0.2">
      <c r="K634" s="140"/>
      <c r="L634" s="69"/>
      <c r="M634" s="25"/>
      <c r="N634" s="130"/>
      <c r="O634" s="124"/>
      <c r="P634" s="194"/>
      <c r="Q634" s="193"/>
      <c r="R634" s="193"/>
    </row>
    <row r="635" spans="11:18" ht="23.25" x14ac:dyDescent="0.2">
      <c r="K635" s="140"/>
      <c r="L635" s="69"/>
      <c r="M635" s="25"/>
      <c r="N635" s="130"/>
      <c r="O635" s="124"/>
      <c r="P635" s="194"/>
      <c r="Q635" s="193"/>
      <c r="R635" s="193"/>
    </row>
    <row r="636" spans="11:18" ht="23.25" x14ac:dyDescent="0.2">
      <c r="K636" s="140"/>
      <c r="L636" s="69"/>
      <c r="M636" s="25"/>
      <c r="N636" s="130"/>
      <c r="O636" s="124"/>
      <c r="P636" s="194"/>
      <c r="Q636" s="193"/>
      <c r="R636" s="193"/>
    </row>
    <row r="637" spans="11:18" ht="23.25" x14ac:dyDescent="0.2">
      <c r="K637" s="140"/>
      <c r="L637" s="69"/>
      <c r="M637" s="25"/>
      <c r="N637" s="130"/>
      <c r="O637" s="124"/>
      <c r="P637" s="194"/>
      <c r="Q637" s="193"/>
      <c r="R637" s="193"/>
    </row>
    <row r="638" spans="11:18" ht="23.25" x14ac:dyDescent="0.2">
      <c r="K638" s="140"/>
      <c r="L638" s="69"/>
      <c r="M638" s="25"/>
      <c r="N638" s="130"/>
      <c r="O638" s="124"/>
      <c r="P638" s="194"/>
      <c r="Q638" s="193"/>
      <c r="R638" s="193"/>
    </row>
    <row r="639" spans="11:18" ht="23.25" x14ac:dyDescent="0.2">
      <c r="K639" s="140"/>
      <c r="L639" s="69"/>
      <c r="M639" s="25"/>
      <c r="N639" s="130"/>
      <c r="O639" s="124"/>
      <c r="P639" s="194"/>
      <c r="Q639" s="193"/>
      <c r="R639" s="193"/>
    </row>
    <row r="640" spans="11:18" ht="23.25" x14ac:dyDescent="0.2">
      <c r="K640" s="140"/>
      <c r="L640" s="221"/>
      <c r="M640" s="128"/>
      <c r="N640" s="130"/>
      <c r="O640" s="124"/>
      <c r="P640" s="194"/>
      <c r="Q640" s="193"/>
      <c r="R640" s="193"/>
    </row>
    <row r="641" spans="11:18" ht="23.25" x14ac:dyDescent="0.2">
      <c r="K641" s="140"/>
      <c r="L641" s="221"/>
      <c r="M641" s="128"/>
      <c r="N641" s="130"/>
      <c r="O641" s="124"/>
      <c r="P641" s="194"/>
      <c r="Q641" s="193"/>
      <c r="R641" s="193"/>
    </row>
    <row r="642" spans="11:18" ht="18.75" x14ac:dyDescent="0.2">
      <c r="K642" s="76"/>
      <c r="L642" s="46"/>
      <c r="M642" s="111"/>
      <c r="N642" s="102"/>
      <c r="O642" s="95"/>
      <c r="P642" s="194"/>
      <c r="Q642" s="193"/>
      <c r="R642" s="193"/>
    </row>
    <row r="643" spans="11:18" ht="18" x14ac:dyDescent="0.2">
      <c r="K643" s="199"/>
      <c r="L643" s="83"/>
      <c r="M643" s="199"/>
      <c r="N643" s="200"/>
      <c r="O643" s="83"/>
      <c r="P643" s="194"/>
      <c r="Q643" s="193"/>
      <c r="R643" s="193"/>
    </row>
    <row r="644" spans="11:18" ht="23.25" x14ac:dyDescent="0.2">
      <c r="K644" s="76"/>
      <c r="L644" s="74"/>
      <c r="M644" s="25"/>
      <c r="N644" s="126"/>
      <c r="O644" s="124"/>
      <c r="P644" s="194"/>
      <c r="Q644" s="193"/>
      <c r="R644" s="193"/>
    </row>
    <row r="645" spans="11:18" ht="23.25" x14ac:dyDescent="0.2">
      <c r="K645" s="76"/>
      <c r="L645" s="74"/>
      <c r="M645" s="25"/>
      <c r="N645" s="126"/>
      <c r="O645" s="124"/>
      <c r="P645" s="194"/>
      <c r="Q645" s="193"/>
      <c r="R645" s="193"/>
    </row>
    <row r="646" spans="11:18" ht="23.25" x14ac:dyDescent="0.2">
      <c r="K646" s="76"/>
      <c r="L646" s="74"/>
      <c r="M646" s="25"/>
      <c r="N646" s="126"/>
      <c r="O646" s="124"/>
      <c r="P646" s="194"/>
      <c r="Q646" s="193"/>
      <c r="R646" s="193"/>
    </row>
    <row r="647" spans="11:18" ht="23.25" x14ac:dyDescent="0.2">
      <c r="K647" s="76"/>
      <c r="L647" s="74"/>
      <c r="M647" s="220"/>
      <c r="N647" s="126"/>
      <c r="O647" s="124"/>
      <c r="P647" s="194"/>
      <c r="Q647" s="193"/>
      <c r="R647" s="193"/>
    </row>
    <row r="648" spans="11:18" ht="23.25" x14ac:dyDescent="0.2">
      <c r="K648" s="76"/>
      <c r="L648" s="74"/>
      <c r="M648" s="25"/>
      <c r="N648" s="130"/>
      <c r="O648" s="124"/>
      <c r="P648" s="194"/>
      <c r="Q648" s="193"/>
      <c r="R648" s="193"/>
    </row>
    <row r="649" spans="11:18" ht="18.75" x14ac:dyDescent="0.2">
      <c r="K649" s="76"/>
      <c r="L649" s="45"/>
      <c r="M649" s="111"/>
      <c r="N649" s="102"/>
      <c r="O649" s="80"/>
      <c r="P649" s="194"/>
      <c r="Q649" s="193"/>
      <c r="R649" s="193"/>
    </row>
    <row r="650" spans="11:18" ht="18.75" x14ac:dyDescent="0.2">
      <c r="K650" s="76"/>
      <c r="L650" s="45"/>
      <c r="M650" s="111"/>
      <c r="N650" s="102"/>
      <c r="O650" s="80"/>
      <c r="P650" s="194"/>
      <c r="Q650" s="193"/>
      <c r="R650" s="193"/>
    </row>
    <row r="651" spans="11:18" ht="18.75" x14ac:dyDescent="0.2">
      <c r="K651" s="76"/>
      <c r="L651" s="45"/>
      <c r="M651" s="111"/>
      <c r="N651" s="102"/>
      <c r="O651" s="80"/>
      <c r="P651" s="194"/>
      <c r="Q651" s="193"/>
      <c r="R651" s="193"/>
    </row>
    <row r="652" spans="11:18" ht="18.75" x14ac:dyDescent="0.2">
      <c r="K652" s="76"/>
      <c r="L652" s="45"/>
      <c r="M652" s="111"/>
      <c r="N652" s="102"/>
      <c r="O652" s="80"/>
      <c r="P652" s="194"/>
      <c r="Q652" s="193"/>
      <c r="R652" s="193"/>
    </row>
    <row r="653" spans="11:18" ht="18.75" x14ac:dyDescent="0.2">
      <c r="K653" s="76"/>
      <c r="L653" s="45"/>
      <c r="M653" s="111"/>
      <c r="N653" s="102"/>
      <c r="O653" s="80"/>
      <c r="P653" s="194"/>
      <c r="Q653" s="193"/>
      <c r="R653" s="193"/>
    </row>
    <row r="654" spans="11:18" ht="18" x14ac:dyDescent="0.2">
      <c r="K654" s="199"/>
      <c r="L654" s="83"/>
      <c r="M654" s="199"/>
      <c r="N654" s="200"/>
      <c r="O654" s="83"/>
      <c r="P654" s="194"/>
      <c r="Q654" s="193"/>
      <c r="R654" s="193"/>
    </row>
    <row r="655" spans="11:18" ht="23.25" x14ac:dyDescent="0.2">
      <c r="K655" s="76"/>
      <c r="L655" s="25"/>
      <c r="M655" s="25"/>
      <c r="N655" s="126"/>
      <c r="O655" s="124"/>
      <c r="P655" s="194"/>
      <c r="Q655" s="193"/>
      <c r="R655" s="193"/>
    </row>
    <row r="656" spans="11:18" ht="23.25" x14ac:dyDescent="0.2">
      <c r="K656" s="76"/>
      <c r="L656" s="25"/>
      <c r="M656" s="25"/>
      <c r="N656" s="126"/>
      <c r="O656" s="124"/>
      <c r="P656" s="194"/>
      <c r="Q656" s="193"/>
      <c r="R656" s="193"/>
    </row>
    <row r="657" spans="11:18" ht="23.25" x14ac:dyDescent="0.2">
      <c r="K657" s="76"/>
      <c r="L657" s="25"/>
      <c r="M657" s="25"/>
      <c r="N657" s="130"/>
      <c r="O657" s="124"/>
      <c r="P657" s="194"/>
      <c r="Q657" s="193"/>
      <c r="R657" s="193"/>
    </row>
    <row r="658" spans="11:18" ht="18.75" x14ac:dyDescent="0.2">
      <c r="K658" s="76"/>
      <c r="L658" s="45"/>
      <c r="M658" s="111"/>
      <c r="N658" s="100"/>
      <c r="O658" s="66"/>
      <c r="P658" s="194"/>
      <c r="Q658" s="193"/>
      <c r="R658" s="193"/>
    </row>
    <row r="659" spans="11:18" ht="18.75" x14ac:dyDescent="0.2">
      <c r="K659" s="76"/>
      <c r="L659" s="45"/>
      <c r="M659" s="111"/>
      <c r="N659" s="100"/>
      <c r="O659" s="66"/>
      <c r="P659" s="194"/>
      <c r="Q659" s="193"/>
      <c r="R659" s="193"/>
    </row>
    <row r="660" spans="11:18" ht="18.75" x14ac:dyDescent="0.2">
      <c r="K660" s="76"/>
      <c r="L660" s="45"/>
      <c r="M660" s="111"/>
      <c r="N660" s="100"/>
      <c r="O660" s="66"/>
      <c r="P660" s="194"/>
      <c r="Q660" s="193"/>
      <c r="R660" s="193"/>
    </row>
    <row r="661" spans="11:18" ht="18" x14ac:dyDescent="0.2">
      <c r="K661" s="199"/>
      <c r="L661" s="199"/>
      <c r="M661" s="199"/>
      <c r="N661" s="199"/>
      <c r="O661" s="199"/>
      <c r="P661" s="194"/>
      <c r="Q661" s="193"/>
      <c r="R661" s="193"/>
    </row>
    <row r="662" spans="11:18" ht="23.25" x14ac:dyDescent="0.2">
      <c r="K662" s="76"/>
      <c r="L662" s="25"/>
      <c r="M662" s="25"/>
      <c r="N662" s="130"/>
      <c r="O662" s="124"/>
      <c r="P662" s="194"/>
      <c r="Q662" s="193"/>
      <c r="R662" s="193"/>
    </row>
    <row r="663" spans="11:18" ht="23.25" x14ac:dyDescent="0.2">
      <c r="K663" s="76"/>
      <c r="L663" s="25"/>
      <c r="M663" s="25"/>
      <c r="N663" s="130"/>
      <c r="O663" s="124"/>
      <c r="P663" s="194"/>
      <c r="Q663" s="193"/>
      <c r="R663" s="193"/>
    </row>
    <row r="664" spans="11:18" ht="23.25" x14ac:dyDescent="0.2">
      <c r="K664" s="148"/>
      <c r="L664" s="73"/>
      <c r="M664" s="73"/>
      <c r="N664" s="144"/>
      <c r="O664" s="134"/>
      <c r="P664" s="194"/>
      <c r="Q664" s="193"/>
      <c r="R664" s="193"/>
    </row>
    <row r="665" spans="11:18" ht="23.25" x14ac:dyDescent="0.2">
      <c r="K665" s="140"/>
      <c r="L665" s="25"/>
      <c r="M665" s="25"/>
      <c r="N665" s="130"/>
      <c r="O665" s="124"/>
      <c r="P665" s="194"/>
      <c r="Q665" s="193"/>
      <c r="R665" s="193"/>
    </row>
    <row r="666" spans="11:18" ht="23.25" x14ac:dyDescent="0.2">
      <c r="K666" s="140"/>
      <c r="L666" s="128"/>
      <c r="M666" s="128"/>
      <c r="N666" s="130"/>
      <c r="O666" s="124"/>
      <c r="P666" s="194"/>
      <c r="Q666" s="193"/>
      <c r="R666" s="193"/>
    </row>
    <row r="667" spans="11:18" ht="18" x14ac:dyDescent="0.2">
      <c r="K667" s="200"/>
      <c r="L667" s="200"/>
      <c r="M667" s="200"/>
      <c r="N667" s="200"/>
      <c r="O667" s="200"/>
      <c r="P667" s="194"/>
      <c r="Q667" s="193"/>
      <c r="R667" s="193"/>
    </row>
    <row r="668" spans="11:18" ht="23.25" x14ac:dyDescent="0.2">
      <c r="K668" s="140"/>
      <c r="L668" s="25"/>
      <c r="M668" s="25"/>
      <c r="N668" s="130"/>
      <c r="O668" s="124"/>
      <c r="P668" s="194"/>
      <c r="Q668" s="193"/>
      <c r="R668" s="193"/>
    </row>
    <row r="669" spans="11:18" ht="23.25" x14ac:dyDescent="0.2">
      <c r="K669" s="140"/>
      <c r="L669" s="25"/>
      <c r="M669" s="25"/>
      <c r="N669" s="130"/>
      <c r="O669" s="142"/>
      <c r="P669" s="194"/>
      <c r="Q669" s="193"/>
      <c r="R669" s="193"/>
    </row>
    <row r="670" spans="11:18" ht="23.25" x14ac:dyDescent="0.2">
      <c r="K670" s="76"/>
      <c r="L670" s="25"/>
      <c r="M670" s="25"/>
      <c r="N670" s="130"/>
      <c r="O670" s="124"/>
      <c r="P670" s="194"/>
      <c r="Q670" s="193"/>
      <c r="R670" s="193"/>
    </row>
    <row r="671" spans="11:18" ht="23.25" x14ac:dyDescent="0.2">
      <c r="K671" s="76"/>
      <c r="L671" s="25"/>
      <c r="M671" s="25"/>
      <c r="N671" s="130"/>
      <c r="O671" s="124"/>
      <c r="P671" s="194"/>
      <c r="Q671" s="193"/>
      <c r="R671" s="193"/>
    </row>
    <row r="672" spans="11:18" ht="23.25" x14ac:dyDescent="0.2">
      <c r="K672" s="76"/>
      <c r="L672" s="25"/>
      <c r="M672" s="25"/>
      <c r="N672" s="130"/>
      <c r="O672" s="124"/>
      <c r="P672" s="194"/>
      <c r="Q672" s="193"/>
      <c r="R672" s="193"/>
    </row>
    <row r="673" spans="11:18" ht="18.75" x14ac:dyDescent="0.2">
      <c r="K673" s="76"/>
      <c r="L673" s="45"/>
      <c r="M673" s="111"/>
      <c r="N673" s="103"/>
      <c r="O673" s="66"/>
      <c r="P673" s="194"/>
      <c r="Q673" s="193"/>
      <c r="R673" s="193"/>
    </row>
    <row r="674" spans="11:18" ht="18" x14ac:dyDescent="0.2">
      <c r="K674" s="76"/>
      <c r="L674" s="45"/>
      <c r="M674" s="113"/>
      <c r="N674" s="91"/>
      <c r="O674" s="96"/>
      <c r="P674" s="194"/>
      <c r="Q674" s="193"/>
      <c r="R674" s="193"/>
    </row>
    <row r="675" spans="11:18" ht="18" x14ac:dyDescent="0.2">
      <c r="K675" s="199"/>
      <c r="L675" s="83"/>
      <c r="M675" s="199"/>
      <c r="N675" s="200"/>
      <c r="O675" s="83"/>
      <c r="P675" s="194"/>
      <c r="Q675" s="193"/>
      <c r="R675" s="193"/>
    </row>
    <row r="676" spans="11:18" ht="23.25" x14ac:dyDescent="0.2">
      <c r="K676" s="76"/>
      <c r="L676" s="25"/>
      <c r="M676" s="220"/>
      <c r="N676" s="126"/>
      <c r="O676" s="124"/>
      <c r="P676" s="194"/>
      <c r="Q676" s="193"/>
      <c r="R676" s="193"/>
    </row>
    <row r="677" spans="11:18" ht="23.25" x14ac:dyDescent="0.2">
      <c r="K677" s="76"/>
      <c r="L677" s="25"/>
      <c r="M677" s="25"/>
      <c r="N677" s="130"/>
      <c r="O677" s="124"/>
      <c r="P677" s="194"/>
      <c r="Q677" s="193"/>
      <c r="R677" s="193"/>
    </row>
    <row r="678" spans="11:18" ht="23.25" x14ac:dyDescent="0.2">
      <c r="K678" s="76"/>
      <c r="L678" s="25"/>
      <c r="M678" s="220"/>
      <c r="N678" s="130"/>
      <c r="O678" s="124"/>
      <c r="P678" s="194"/>
      <c r="Q678" s="193"/>
      <c r="R678" s="193"/>
    </row>
    <row r="679" spans="11:18" ht="23.25" x14ac:dyDescent="0.2">
      <c r="K679" s="76"/>
      <c r="L679" s="25"/>
      <c r="M679" s="220"/>
      <c r="N679" s="130"/>
      <c r="O679" s="211"/>
      <c r="P679" s="194"/>
      <c r="Q679" s="193"/>
      <c r="R679" s="193"/>
    </row>
    <row r="680" spans="11:18" ht="23.25" x14ac:dyDescent="0.2">
      <c r="K680" s="76"/>
      <c r="L680" s="25"/>
      <c r="M680" s="220"/>
      <c r="N680" s="130"/>
      <c r="O680" s="124"/>
      <c r="P680" s="194"/>
      <c r="Q680" s="193"/>
      <c r="R680" s="193"/>
    </row>
    <row r="681" spans="11:18" ht="23.25" x14ac:dyDescent="0.2">
      <c r="K681" s="76"/>
      <c r="L681" s="25"/>
      <c r="M681" s="25"/>
      <c r="N681" s="130"/>
      <c r="O681" s="124"/>
      <c r="P681" s="194"/>
      <c r="Q681" s="193"/>
      <c r="R681" s="193"/>
    </row>
    <row r="682" spans="11:18" ht="18.75" x14ac:dyDescent="0.2">
      <c r="K682" s="76"/>
      <c r="L682" s="45"/>
      <c r="M682" s="111"/>
      <c r="N682" s="105"/>
      <c r="O682" s="66"/>
      <c r="P682" s="194"/>
      <c r="Q682" s="193"/>
      <c r="R682" s="193"/>
    </row>
    <row r="683" spans="11:18" ht="18.75" x14ac:dyDescent="0.2">
      <c r="K683" s="76"/>
      <c r="L683" s="45"/>
      <c r="M683" s="111"/>
      <c r="N683" s="100"/>
      <c r="O683" s="66"/>
      <c r="P683" s="194"/>
      <c r="Q683" s="193"/>
      <c r="R683" s="193"/>
    </row>
    <row r="684" spans="11:18" ht="18" x14ac:dyDescent="0.2">
      <c r="K684" s="199"/>
      <c r="L684" s="83"/>
      <c r="M684" s="199"/>
      <c r="N684" s="200"/>
      <c r="O684" s="83"/>
      <c r="P684" s="194"/>
      <c r="Q684" s="193"/>
      <c r="R684" s="193"/>
    </row>
    <row r="685" spans="11:18" ht="23.25" x14ac:dyDescent="0.2">
      <c r="K685" s="183"/>
      <c r="L685" s="25"/>
      <c r="M685" s="25"/>
      <c r="N685" s="130"/>
      <c r="O685" s="124"/>
      <c r="P685" s="194"/>
      <c r="Q685" s="193"/>
      <c r="R685" s="193"/>
    </row>
    <row r="686" spans="11:18" ht="23.25" x14ac:dyDescent="0.2">
      <c r="K686" s="131"/>
      <c r="L686" s="25"/>
      <c r="M686" s="25"/>
      <c r="N686" s="130"/>
      <c r="O686" s="124"/>
      <c r="P686" s="194"/>
      <c r="Q686" s="193"/>
      <c r="R686" s="193"/>
    </row>
    <row r="687" spans="11:18" ht="23.25" x14ac:dyDescent="0.2">
      <c r="K687" s="76"/>
      <c r="L687" s="25"/>
      <c r="M687" s="73"/>
      <c r="N687" s="130"/>
      <c r="O687" s="124"/>
      <c r="P687" s="194"/>
      <c r="Q687" s="193"/>
      <c r="R687" s="193"/>
    </row>
    <row r="688" spans="11:18" ht="23.25" x14ac:dyDescent="0.2">
      <c r="K688" s="76"/>
      <c r="L688" s="25"/>
      <c r="M688" s="25"/>
      <c r="N688" s="130"/>
      <c r="O688" s="124"/>
      <c r="P688" s="194"/>
      <c r="Q688" s="193"/>
      <c r="R688" s="193"/>
    </row>
    <row r="689" spans="11:18" ht="23.25" x14ac:dyDescent="0.2">
      <c r="K689" s="76"/>
      <c r="L689" s="45"/>
      <c r="M689" s="111"/>
      <c r="N689" s="102"/>
      <c r="O689" s="81"/>
      <c r="P689" s="194"/>
      <c r="Q689" s="193"/>
      <c r="R689" s="193"/>
    </row>
    <row r="690" spans="11:18" ht="21" x14ac:dyDescent="0.2">
      <c r="K690" s="76"/>
      <c r="L690" s="45"/>
      <c r="M690" s="111"/>
      <c r="N690" s="105"/>
      <c r="O690" s="82"/>
      <c r="P690" s="194"/>
      <c r="Q690" s="193"/>
      <c r="R690" s="193"/>
    </row>
    <row r="691" spans="11:18" ht="18" x14ac:dyDescent="0.2">
      <c r="K691" s="199"/>
      <c r="L691" s="83"/>
      <c r="M691" s="199"/>
      <c r="N691" s="200"/>
      <c r="O691" s="83"/>
      <c r="P691" s="194"/>
      <c r="Q691" s="193"/>
      <c r="R691" s="193"/>
    </row>
    <row r="692" spans="11:18" ht="23.25" x14ac:dyDescent="0.2">
      <c r="K692" s="76"/>
      <c r="L692" s="220"/>
      <c r="M692" s="25"/>
      <c r="N692" s="130"/>
      <c r="O692" s="124"/>
      <c r="P692" s="194"/>
      <c r="Q692" s="193"/>
      <c r="R692" s="193"/>
    </row>
    <row r="693" spans="11:18" ht="23.25" x14ac:dyDescent="0.2">
      <c r="K693" s="76"/>
      <c r="L693" s="220"/>
      <c r="M693" s="25"/>
      <c r="N693" s="130"/>
      <c r="O693" s="124"/>
      <c r="P693" s="194"/>
      <c r="Q693" s="193"/>
      <c r="R693" s="193"/>
    </row>
    <row r="694" spans="11:18" ht="23.25" x14ac:dyDescent="0.2">
      <c r="K694" s="76"/>
      <c r="L694" s="220"/>
      <c r="M694" s="25"/>
      <c r="N694" s="130"/>
      <c r="O694" s="124"/>
      <c r="P694" s="194"/>
      <c r="Q694" s="193"/>
      <c r="R694" s="193"/>
    </row>
    <row r="695" spans="11:18" ht="23.25" x14ac:dyDescent="0.2">
      <c r="K695" s="76"/>
      <c r="L695" s="220"/>
      <c r="M695" s="25"/>
      <c r="N695" s="130"/>
      <c r="O695" s="124"/>
      <c r="P695" s="194"/>
      <c r="Q695" s="193"/>
      <c r="R695" s="193"/>
    </row>
    <row r="696" spans="11:18" ht="18.75" x14ac:dyDescent="0.2">
      <c r="K696" s="76"/>
      <c r="L696" s="45"/>
      <c r="M696" s="111"/>
      <c r="N696" s="100"/>
      <c r="O696" s="66"/>
      <c r="P696" s="194"/>
      <c r="Q696" s="193"/>
      <c r="R696" s="193"/>
    </row>
    <row r="697" spans="11:18" ht="18.75" x14ac:dyDescent="0.2">
      <c r="K697" s="76"/>
      <c r="L697" s="45"/>
      <c r="M697" s="111"/>
      <c r="N697" s="100"/>
      <c r="O697" s="66"/>
      <c r="P697" s="194"/>
      <c r="Q697" s="193"/>
      <c r="R697" s="193"/>
    </row>
    <row r="698" spans="11:18" ht="18" x14ac:dyDescent="0.2">
      <c r="K698" s="199"/>
      <c r="L698" s="83"/>
      <c r="M698" s="199"/>
      <c r="N698" s="200"/>
      <c r="O698" s="83"/>
      <c r="P698" s="194"/>
      <c r="Q698" s="193"/>
      <c r="R698" s="193"/>
    </row>
    <row r="699" spans="11:18" ht="24" thickBot="1" x14ac:dyDescent="0.25">
      <c r="K699" s="76"/>
      <c r="L699" s="50"/>
      <c r="M699" s="25"/>
      <c r="N699" s="130"/>
      <c r="O699" s="124"/>
      <c r="P699" s="194"/>
      <c r="Q699" s="193"/>
      <c r="R699" s="193"/>
    </row>
    <row r="700" spans="11:18" ht="19.5" thickTop="1" x14ac:dyDescent="0.2">
      <c r="K700" s="76"/>
      <c r="L700" s="45"/>
      <c r="M700" s="111"/>
      <c r="N700" s="100"/>
      <c r="O700" s="66"/>
      <c r="P700" s="194"/>
      <c r="Q700" s="193"/>
      <c r="R700" s="193"/>
    </row>
    <row r="701" spans="11:18" ht="21" x14ac:dyDescent="0.2">
      <c r="K701" s="76"/>
      <c r="L701" s="45"/>
      <c r="M701" s="111"/>
      <c r="N701" s="90"/>
      <c r="O701" s="82"/>
      <c r="P701" s="194"/>
      <c r="Q701" s="193"/>
      <c r="R701" s="193"/>
    </row>
    <row r="702" spans="11:18" ht="18" x14ac:dyDescent="0.2">
      <c r="K702" s="199"/>
      <c r="L702" s="83"/>
      <c r="M702" s="199"/>
      <c r="N702" s="200"/>
      <c r="O702" s="83"/>
      <c r="P702" s="194"/>
      <c r="Q702" s="193"/>
      <c r="R702" s="193"/>
    </row>
    <row r="703" spans="11:18" ht="23.25" x14ac:dyDescent="0.2">
      <c r="K703" s="76"/>
      <c r="L703" s="25"/>
      <c r="M703" s="25"/>
      <c r="N703" s="130"/>
      <c r="O703" s="124"/>
      <c r="P703" s="194"/>
      <c r="Q703" s="193"/>
      <c r="R703" s="193"/>
    </row>
    <row r="704" spans="11:18" ht="21" x14ac:dyDescent="0.2">
      <c r="K704" s="76"/>
      <c r="L704" s="45"/>
      <c r="M704" s="111"/>
      <c r="N704" s="90"/>
      <c r="O704" s="82"/>
      <c r="P704" s="194"/>
      <c r="Q704" s="193"/>
      <c r="R704" s="193"/>
    </row>
    <row r="705" spans="11:18" ht="18.75" x14ac:dyDescent="0.2">
      <c r="K705" s="76"/>
      <c r="L705" s="45"/>
      <c r="M705" s="111"/>
      <c r="N705" s="105"/>
      <c r="O705" s="66"/>
      <c r="P705" s="194"/>
      <c r="Q705" s="193"/>
      <c r="R705" s="193"/>
    </row>
    <row r="706" spans="11:18" ht="19.5" thickBot="1" x14ac:dyDescent="0.25">
      <c r="K706" s="76"/>
      <c r="L706" s="45"/>
      <c r="M706" s="111"/>
      <c r="N706" s="105"/>
      <c r="O706" s="66"/>
      <c r="P706" s="194"/>
      <c r="Q706" s="193"/>
      <c r="R706" s="193"/>
    </row>
    <row r="707" spans="11:18" ht="22.5" thickBot="1" x14ac:dyDescent="0.25">
      <c r="K707" s="205"/>
      <c r="L707" s="206"/>
      <c r="M707" s="205"/>
      <c r="N707" s="207"/>
      <c r="O707" s="206"/>
      <c r="P707" s="208"/>
      <c r="Q707" s="193"/>
      <c r="R707" s="193"/>
    </row>
    <row r="708" spans="11:18" ht="23.25" x14ac:dyDescent="0.2">
      <c r="K708" s="76"/>
      <c r="L708" s="46"/>
      <c r="M708" s="111"/>
      <c r="N708" s="104"/>
      <c r="O708" s="97"/>
      <c r="P708" s="194"/>
      <c r="Q708" s="193"/>
      <c r="R708" s="193"/>
    </row>
    <row r="709" spans="11:18" ht="23.25" x14ac:dyDescent="0.2">
      <c r="K709" s="76"/>
      <c r="L709" s="46"/>
      <c r="M709" s="111"/>
      <c r="N709" s="104"/>
      <c r="O709" s="97"/>
      <c r="P709" s="194"/>
      <c r="Q709" s="193"/>
      <c r="R709" s="193"/>
    </row>
    <row r="710" spans="11:18" ht="23.25" x14ac:dyDescent="0.2">
      <c r="K710" s="76"/>
      <c r="L710" s="46"/>
      <c r="M710" s="115"/>
      <c r="N710" s="104"/>
      <c r="O710" s="97"/>
      <c r="P710" s="194"/>
      <c r="Q710" s="193"/>
      <c r="R710" s="193"/>
    </row>
    <row r="711" spans="11:18" ht="23.25" x14ac:dyDescent="0.2">
      <c r="K711" s="76"/>
      <c r="L711" s="35"/>
      <c r="M711" s="69"/>
      <c r="N711" s="126"/>
      <c r="O711" s="124"/>
      <c r="P711" s="194"/>
      <c r="Q711" s="193"/>
      <c r="R711" s="193"/>
    </row>
    <row r="712" spans="11:18" ht="23.25" x14ac:dyDescent="0.2">
      <c r="K712" s="76"/>
      <c r="L712" s="35"/>
      <c r="M712" s="69"/>
      <c r="N712" s="126"/>
      <c r="O712" s="124"/>
      <c r="P712" s="194"/>
      <c r="Q712" s="193"/>
      <c r="R712" s="193"/>
    </row>
    <row r="713" spans="11:18" ht="23.25" x14ac:dyDescent="0.2">
      <c r="K713" s="76"/>
      <c r="L713" s="35"/>
      <c r="M713" s="25"/>
      <c r="N713" s="126"/>
      <c r="O713" s="124"/>
      <c r="P713" s="194"/>
      <c r="Q713" s="193"/>
      <c r="R713" s="193"/>
    </row>
    <row r="714" spans="11:18" ht="23.25" x14ac:dyDescent="0.2">
      <c r="K714" s="76"/>
      <c r="L714" s="35"/>
      <c r="M714" s="25"/>
      <c r="N714" s="126"/>
      <c r="O714" s="124"/>
      <c r="P714" s="194"/>
      <c r="Q714" s="193"/>
      <c r="R714" s="193"/>
    </row>
    <row r="715" spans="11:18" ht="20.25" x14ac:dyDescent="0.3">
      <c r="K715" s="76"/>
      <c r="L715" s="35"/>
      <c r="M715" s="25"/>
      <c r="N715" s="195"/>
      <c r="O715" s="222"/>
      <c r="P715" s="194"/>
      <c r="Q715" s="193"/>
      <c r="R715" s="193"/>
    </row>
    <row r="716" spans="11:18" ht="23.25" x14ac:dyDescent="0.2">
      <c r="K716" s="76"/>
      <c r="L716" s="35"/>
      <c r="M716" s="25"/>
      <c r="N716" s="126"/>
      <c r="O716" s="124"/>
      <c r="P716" s="194"/>
      <c r="Q716" s="193"/>
      <c r="R716" s="193"/>
    </row>
    <row r="717" spans="11:18" ht="23.25" x14ac:dyDescent="0.2">
      <c r="K717" s="76"/>
      <c r="L717" s="35"/>
      <c r="M717" s="25"/>
      <c r="N717" s="126"/>
      <c r="O717" s="124"/>
      <c r="P717" s="194"/>
      <c r="Q717" s="193"/>
      <c r="R717" s="193"/>
    </row>
    <row r="718" spans="11:18" ht="23.25" x14ac:dyDescent="0.2">
      <c r="K718" s="76"/>
      <c r="L718" s="35"/>
      <c r="M718" s="69"/>
      <c r="N718" s="126"/>
      <c r="O718" s="124"/>
      <c r="P718" s="194"/>
      <c r="Q718" s="193"/>
      <c r="R718" s="193"/>
    </row>
    <row r="719" spans="11:18" ht="23.25" x14ac:dyDescent="0.2">
      <c r="K719" s="140"/>
      <c r="L719" s="35"/>
      <c r="M719" s="25"/>
      <c r="N719" s="126"/>
      <c r="O719" s="124"/>
      <c r="P719" s="194"/>
      <c r="Q719" s="193"/>
      <c r="R719" s="193"/>
    </row>
    <row r="720" spans="11:18" ht="23.25" x14ac:dyDescent="0.2">
      <c r="K720" s="140"/>
      <c r="L720" s="35"/>
      <c r="M720" s="25"/>
      <c r="N720" s="130"/>
      <c r="O720" s="124"/>
      <c r="P720" s="194"/>
      <c r="Q720" s="193"/>
      <c r="R720" s="193"/>
    </row>
    <row r="721" spans="11:18" ht="23.25" x14ac:dyDescent="0.2">
      <c r="K721" s="140"/>
      <c r="L721" s="35"/>
      <c r="M721" s="25"/>
      <c r="N721" s="130"/>
      <c r="O721" s="124"/>
      <c r="P721" s="194"/>
      <c r="Q721" s="193"/>
      <c r="R721" s="193"/>
    </row>
    <row r="722" spans="11:18" ht="23.25" x14ac:dyDescent="0.2">
      <c r="K722" s="140"/>
      <c r="L722" s="35"/>
      <c r="M722" s="69"/>
      <c r="N722" s="130"/>
      <c r="O722" s="124"/>
      <c r="P722" s="194"/>
      <c r="Q722" s="193"/>
      <c r="R722" s="193"/>
    </row>
    <row r="723" spans="11:18" ht="23.25" x14ac:dyDescent="0.2">
      <c r="K723" s="148"/>
      <c r="L723" s="189"/>
      <c r="M723" s="73"/>
      <c r="N723" s="144"/>
      <c r="O723" s="134"/>
      <c r="P723" s="217"/>
      <c r="Q723" s="193"/>
      <c r="R723" s="193"/>
    </row>
    <row r="724" spans="11:18" ht="23.25" x14ac:dyDescent="0.2">
      <c r="K724" s="140"/>
      <c r="L724" s="189"/>
      <c r="M724" s="25"/>
      <c r="N724" s="130"/>
      <c r="O724" s="124"/>
      <c r="P724" s="217"/>
      <c r="Q724" s="193"/>
      <c r="R724" s="193"/>
    </row>
    <row r="725" spans="11:18" ht="23.25" x14ac:dyDescent="0.2">
      <c r="K725" s="140"/>
      <c r="L725" s="189"/>
      <c r="M725" s="25"/>
      <c r="N725" s="130"/>
      <c r="O725" s="142"/>
      <c r="P725" s="217"/>
      <c r="Q725" s="193"/>
      <c r="R725" s="193"/>
    </row>
    <row r="726" spans="11:18" ht="23.25" x14ac:dyDescent="0.2">
      <c r="K726" s="140"/>
      <c r="L726" s="189"/>
      <c r="M726" s="25"/>
      <c r="N726" s="130"/>
      <c r="O726" s="124"/>
      <c r="P726" s="217"/>
      <c r="Q726" s="193"/>
      <c r="R726" s="193"/>
    </row>
    <row r="727" spans="11:18" ht="23.25" x14ac:dyDescent="0.2">
      <c r="K727" s="140"/>
      <c r="L727" s="189"/>
      <c r="M727" s="25"/>
      <c r="N727" s="130"/>
      <c r="O727" s="124"/>
      <c r="P727" s="217"/>
      <c r="Q727" s="193"/>
      <c r="R727" s="193"/>
    </row>
    <row r="728" spans="11:18" ht="23.25" x14ac:dyDescent="0.2">
      <c r="K728" s="140"/>
      <c r="L728" s="189"/>
      <c r="M728" s="25"/>
      <c r="N728" s="130"/>
      <c r="O728" s="124"/>
      <c r="P728" s="217"/>
      <c r="Q728" s="193"/>
      <c r="R728" s="193"/>
    </row>
    <row r="729" spans="11:18" ht="23.25" x14ac:dyDescent="0.2">
      <c r="K729" s="140"/>
      <c r="L729" s="167"/>
      <c r="M729" s="128"/>
      <c r="N729" s="130"/>
      <c r="O729" s="124"/>
      <c r="P729" s="223"/>
      <c r="Q729" s="193"/>
      <c r="R729" s="193"/>
    </row>
    <row r="730" spans="11:18" ht="23.25" x14ac:dyDescent="0.2">
      <c r="K730" s="140"/>
      <c r="L730" s="167"/>
      <c r="M730" s="25"/>
      <c r="N730" s="130"/>
      <c r="O730" s="124"/>
      <c r="P730" s="223"/>
      <c r="Q730" s="193"/>
      <c r="R730" s="193"/>
    </row>
    <row r="731" spans="11:18" ht="23.25" x14ac:dyDescent="0.2">
      <c r="K731" s="140"/>
      <c r="L731" s="167"/>
      <c r="M731" s="73"/>
      <c r="N731" s="130"/>
      <c r="O731" s="124"/>
      <c r="P731" s="223"/>
      <c r="Q731" s="193"/>
      <c r="R731" s="193"/>
    </row>
    <row r="732" spans="11:18" ht="23.25" x14ac:dyDescent="0.2">
      <c r="K732" s="140"/>
      <c r="L732" s="167"/>
      <c r="M732" s="73"/>
      <c r="N732" s="130"/>
      <c r="O732" s="124"/>
      <c r="P732" s="223"/>
      <c r="Q732" s="193"/>
      <c r="R732" s="193"/>
    </row>
    <row r="733" spans="11:18" ht="23.25" x14ac:dyDescent="0.2">
      <c r="K733" s="140"/>
      <c r="L733" s="167"/>
      <c r="M733" s="25"/>
      <c r="N733" s="130"/>
      <c r="O733" s="124"/>
      <c r="P733" s="223"/>
      <c r="Q733" s="193"/>
      <c r="R733" s="193"/>
    </row>
    <row r="734" spans="11:18" ht="23.25" x14ac:dyDescent="0.2">
      <c r="K734" s="188"/>
      <c r="L734" s="224"/>
      <c r="M734" s="73"/>
      <c r="N734" s="144"/>
      <c r="O734" s="134"/>
      <c r="P734" s="223"/>
      <c r="Q734" s="193"/>
      <c r="R734" s="193"/>
    </row>
    <row r="735" spans="11:18" ht="23.25" x14ac:dyDescent="0.2">
      <c r="K735" s="140"/>
      <c r="L735" s="224"/>
      <c r="M735" s="25"/>
      <c r="N735" s="130"/>
      <c r="O735" s="124"/>
      <c r="P735" s="223"/>
      <c r="Q735" s="193"/>
      <c r="R735" s="193"/>
    </row>
    <row r="736" spans="11:18" ht="23.25" x14ac:dyDescent="0.2">
      <c r="K736" s="140"/>
      <c r="L736" s="224"/>
      <c r="M736" s="45"/>
      <c r="N736" s="149"/>
      <c r="O736" s="124"/>
      <c r="P736" s="223"/>
      <c r="Q736" s="193"/>
      <c r="R736" s="193"/>
    </row>
    <row r="737" spans="11:18" ht="23.25" x14ac:dyDescent="0.3">
      <c r="K737" s="140"/>
      <c r="L737" s="224"/>
      <c r="M737" s="69"/>
      <c r="N737" s="130"/>
      <c r="O737" s="225"/>
      <c r="P737" s="223"/>
      <c r="Q737" s="193"/>
      <c r="R737" s="193"/>
    </row>
    <row r="738" spans="11:18" ht="23.25" x14ac:dyDescent="0.2">
      <c r="K738" s="140"/>
      <c r="L738" s="224"/>
      <c r="M738" s="45"/>
      <c r="N738" s="130"/>
      <c r="O738" s="124"/>
      <c r="P738" s="223"/>
      <c r="Q738" s="193"/>
      <c r="R738" s="193"/>
    </row>
    <row r="739" spans="11:18" ht="23.25" x14ac:dyDescent="0.2">
      <c r="K739" s="140"/>
      <c r="L739" s="224"/>
      <c r="M739" s="69"/>
      <c r="N739" s="130"/>
      <c r="O739" s="124"/>
      <c r="P739" s="223"/>
      <c r="Q739" s="193"/>
      <c r="R739" s="193"/>
    </row>
    <row r="740" spans="11:18" ht="23.25" x14ac:dyDescent="0.2">
      <c r="K740" s="140"/>
      <c r="L740" s="224"/>
      <c r="M740" s="25"/>
      <c r="N740" s="130"/>
      <c r="O740" s="124"/>
      <c r="P740" s="223"/>
      <c r="Q740" s="193"/>
      <c r="R740" s="193"/>
    </row>
    <row r="741" spans="11:18" ht="23.25" x14ac:dyDescent="0.2">
      <c r="K741" s="140"/>
      <c r="L741" s="224"/>
      <c r="M741" s="69"/>
      <c r="N741" s="130"/>
      <c r="O741" s="124"/>
      <c r="P741" s="223"/>
      <c r="Q741" s="193"/>
      <c r="R741" s="193"/>
    </row>
    <row r="742" spans="11:18" ht="23.25" x14ac:dyDescent="0.2">
      <c r="K742" s="140"/>
      <c r="L742" s="224"/>
      <c r="M742" s="45"/>
      <c r="N742" s="130"/>
      <c r="O742" s="124"/>
      <c r="P742" s="223"/>
      <c r="Q742" s="193"/>
      <c r="R742" s="193"/>
    </row>
    <row r="743" spans="11:18" ht="23.25" x14ac:dyDescent="0.2">
      <c r="K743" s="140"/>
      <c r="L743" s="224"/>
      <c r="M743" s="27"/>
      <c r="N743" s="130"/>
      <c r="O743" s="124"/>
      <c r="P743" s="223"/>
      <c r="Q743" s="193"/>
      <c r="R743" s="193"/>
    </row>
    <row r="744" spans="11:18" ht="23.25" x14ac:dyDescent="0.2">
      <c r="K744" s="140"/>
      <c r="L744" s="224"/>
      <c r="M744" s="69"/>
      <c r="N744" s="130"/>
      <c r="O744" s="124"/>
      <c r="P744" s="223"/>
      <c r="Q744" s="193"/>
      <c r="R744" s="193"/>
    </row>
    <row r="745" spans="11:18" ht="23.25" x14ac:dyDescent="0.2">
      <c r="K745" s="140"/>
      <c r="L745" s="224"/>
      <c r="M745" s="25"/>
      <c r="N745" s="130"/>
      <c r="O745" s="124"/>
      <c r="P745" s="223"/>
      <c r="Q745" s="193"/>
      <c r="R745" s="193"/>
    </row>
    <row r="746" spans="11:18" ht="23.25" x14ac:dyDescent="0.2">
      <c r="K746" s="140"/>
      <c r="L746" s="224"/>
      <c r="M746" s="73"/>
      <c r="N746" s="130"/>
      <c r="O746" s="124"/>
      <c r="P746" s="223"/>
      <c r="Q746" s="193"/>
      <c r="R746" s="193"/>
    </row>
    <row r="747" spans="11:18" ht="23.25" x14ac:dyDescent="0.2">
      <c r="K747" s="140"/>
      <c r="L747" s="224"/>
      <c r="M747" s="69"/>
      <c r="N747" s="130"/>
      <c r="O747" s="124"/>
      <c r="P747" s="223"/>
      <c r="Q747" s="193"/>
      <c r="R747" s="193"/>
    </row>
    <row r="748" spans="11:18" ht="23.25" x14ac:dyDescent="0.2">
      <c r="K748" s="140"/>
      <c r="L748" s="35"/>
      <c r="M748" s="25"/>
      <c r="N748" s="126"/>
      <c r="O748" s="124"/>
      <c r="P748" s="223"/>
      <c r="Q748" s="193"/>
      <c r="R748" s="193"/>
    </row>
    <row r="749" spans="11:18" ht="18" x14ac:dyDescent="0.2">
      <c r="K749" s="199"/>
      <c r="L749" s="83"/>
      <c r="M749" s="199"/>
      <c r="N749" s="200"/>
      <c r="O749" s="83"/>
      <c r="P749" s="194"/>
      <c r="Q749" s="193"/>
      <c r="R749" s="193"/>
    </row>
    <row r="750" spans="11:18" ht="23.25" x14ac:dyDescent="0.2">
      <c r="K750" s="226"/>
      <c r="L750" s="25"/>
      <c r="M750" s="45"/>
      <c r="N750" s="126"/>
      <c r="O750" s="124"/>
      <c r="P750" s="194"/>
      <c r="Q750" s="193"/>
      <c r="R750" s="193"/>
    </row>
    <row r="751" spans="11:18" ht="23.25" x14ac:dyDescent="0.2">
      <c r="K751" s="76"/>
      <c r="L751" s="25"/>
      <c r="M751" s="45"/>
      <c r="N751" s="126"/>
      <c r="O751" s="124"/>
      <c r="P751" s="194"/>
      <c r="Q751" s="193"/>
      <c r="R751" s="193"/>
    </row>
    <row r="752" spans="11:18" ht="18.75" x14ac:dyDescent="0.2">
      <c r="K752" s="76"/>
      <c r="L752" s="46"/>
      <c r="M752" s="111"/>
      <c r="N752" s="100"/>
      <c r="O752" s="66"/>
      <c r="P752" s="194"/>
      <c r="Q752" s="193"/>
      <c r="R752" s="193"/>
    </row>
    <row r="753" spans="11:18" ht="18.75" x14ac:dyDescent="0.2">
      <c r="K753" s="76"/>
      <c r="L753" s="46"/>
      <c r="M753" s="111"/>
      <c r="N753" s="100"/>
      <c r="O753" s="66"/>
      <c r="P753" s="194"/>
      <c r="Q753" s="193"/>
      <c r="R753" s="193"/>
    </row>
    <row r="754" spans="11:18" ht="18.75" x14ac:dyDescent="0.2">
      <c r="K754" s="76"/>
      <c r="L754" s="46"/>
      <c r="M754" s="111"/>
      <c r="N754" s="100"/>
      <c r="O754" s="66"/>
      <c r="P754" s="194"/>
      <c r="Q754" s="193"/>
      <c r="R754" s="193"/>
    </row>
    <row r="755" spans="11:18" ht="18" x14ac:dyDescent="0.2">
      <c r="K755" s="199"/>
      <c r="L755" s="83"/>
      <c r="M755" s="199"/>
      <c r="N755" s="200"/>
      <c r="O755" s="83"/>
      <c r="P755" s="194"/>
      <c r="Q755" s="193"/>
      <c r="R755" s="193"/>
    </row>
    <row r="756" spans="11:18" ht="23.25" x14ac:dyDescent="0.2">
      <c r="K756" s="76"/>
      <c r="L756" s="25"/>
      <c r="M756" s="27"/>
      <c r="N756" s="126"/>
      <c r="O756" s="124"/>
      <c r="P756" s="194"/>
      <c r="Q756" s="193"/>
      <c r="R756" s="193"/>
    </row>
    <row r="757" spans="11:18" ht="23.25" x14ac:dyDescent="0.2">
      <c r="K757" s="76"/>
      <c r="L757" s="73"/>
      <c r="M757" s="227"/>
      <c r="N757" s="130"/>
      <c r="O757" s="124"/>
      <c r="P757" s="194"/>
      <c r="Q757" s="193"/>
      <c r="R757" s="193"/>
    </row>
    <row r="758" spans="11:18" ht="23.25" x14ac:dyDescent="0.2">
      <c r="K758" s="76"/>
      <c r="L758" s="25"/>
      <c r="M758" s="27"/>
      <c r="N758" s="126"/>
      <c r="O758" s="124"/>
      <c r="P758" s="194"/>
      <c r="Q758" s="193"/>
      <c r="R758" s="193"/>
    </row>
    <row r="759" spans="11:18" ht="23.25" x14ac:dyDescent="0.2">
      <c r="K759" s="148"/>
      <c r="L759" s="73"/>
      <c r="M759" s="227"/>
      <c r="N759" s="144"/>
      <c r="O759" s="134"/>
      <c r="P759" s="217"/>
      <c r="Q759" s="193"/>
      <c r="R759" s="193"/>
    </row>
    <row r="760" spans="11:18" ht="23.25" x14ac:dyDescent="0.2">
      <c r="K760" s="140"/>
      <c r="L760" s="73"/>
      <c r="M760" s="25"/>
      <c r="N760" s="130"/>
      <c r="O760" s="124"/>
      <c r="P760" s="217"/>
      <c r="Q760" s="193"/>
      <c r="R760" s="193"/>
    </row>
    <row r="761" spans="11:18" ht="23.25" x14ac:dyDescent="0.2">
      <c r="K761" s="140"/>
      <c r="L761" s="73"/>
      <c r="M761" s="227"/>
      <c r="N761" s="130"/>
      <c r="O761" s="124"/>
      <c r="P761" s="217"/>
      <c r="Q761" s="193"/>
      <c r="R761" s="193"/>
    </row>
    <row r="762" spans="11:18" ht="23.25" x14ac:dyDescent="0.2">
      <c r="K762" s="140"/>
      <c r="L762" s="128"/>
      <c r="M762" s="177"/>
      <c r="N762" s="130"/>
      <c r="O762" s="124"/>
      <c r="P762" s="217"/>
      <c r="Q762" s="193"/>
      <c r="R762" s="193"/>
    </row>
    <row r="763" spans="11:18" ht="23.25" x14ac:dyDescent="0.2">
      <c r="K763" s="140"/>
      <c r="L763" s="128"/>
      <c r="M763" s="177"/>
      <c r="N763" s="130"/>
      <c r="O763" s="124"/>
      <c r="P763" s="217"/>
      <c r="Q763" s="193"/>
      <c r="R763" s="193"/>
    </row>
    <row r="764" spans="11:18" ht="23.25" x14ac:dyDescent="0.2">
      <c r="K764" s="140"/>
      <c r="L764" s="128"/>
      <c r="M764" s="177"/>
      <c r="N764" s="130"/>
      <c r="O764" s="124"/>
      <c r="P764" s="217"/>
      <c r="Q764" s="193"/>
      <c r="R764" s="193"/>
    </row>
    <row r="765" spans="11:18" ht="18" x14ac:dyDescent="0.2">
      <c r="K765" s="199"/>
      <c r="L765" s="83"/>
      <c r="M765" s="199"/>
      <c r="N765" s="200"/>
      <c r="O765" s="83"/>
      <c r="P765" s="194"/>
      <c r="Q765" s="193"/>
      <c r="R765" s="193"/>
    </row>
    <row r="766" spans="11:18" ht="21" x14ac:dyDescent="0.2">
      <c r="K766" s="76"/>
      <c r="L766" s="35"/>
      <c r="M766" s="25"/>
      <c r="N766" s="185"/>
      <c r="O766" s="125"/>
      <c r="P766" s="194"/>
      <c r="Q766" s="193"/>
      <c r="R766" s="193"/>
    </row>
    <row r="767" spans="11:18" ht="21" x14ac:dyDescent="0.2">
      <c r="K767" s="76"/>
      <c r="L767" s="35"/>
      <c r="M767" s="25"/>
      <c r="N767" s="185"/>
      <c r="O767" s="125"/>
      <c r="P767" s="194"/>
      <c r="Q767" s="193"/>
      <c r="R767" s="193"/>
    </row>
    <row r="768" spans="11:18" ht="21" x14ac:dyDescent="0.2">
      <c r="K768" s="76"/>
      <c r="L768" s="35"/>
      <c r="M768" s="25"/>
      <c r="N768" s="185"/>
      <c r="O768" s="125"/>
      <c r="P768" s="194"/>
      <c r="Q768" s="193"/>
      <c r="R768" s="193"/>
    </row>
    <row r="769" spans="11:18" ht="21" x14ac:dyDescent="0.2">
      <c r="K769" s="76"/>
      <c r="L769" s="35"/>
      <c r="M769" s="25"/>
      <c r="N769" s="185"/>
      <c r="O769" s="125"/>
      <c r="P769" s="194"/>
      <c r="Q769" s="193"/>
      <c r="R769" s="193"/>
    </row>
    <row r="770" spans="11:18" ht="21" x14ac:dyDescent="0.2">
      <c r="K770" s="76"/>
      <c r="L770" s="35"/>
      <c r="M770" s="25"/>
      <c r="N770" s="185"/>
      <c r="O770" s="125"/>
      <c r="P770" s="194"/>
      <c r="Q770" s="193"/>
      <c r="R770" s="193"/>
    </row>
    <row r="771" spans="11:18" ht="18.75" thickBot="1" x14ac:dyDescent="0.25">
      <c r="K771" s="76"/>
      <c r="L771" s="45"/>
      <c r="M771" s="111"/>
      <c r="N771" s="106"/>
      <c r="O771" s="96"/>
      <c r="P771" s="194"/>
      <c r="Q771" s="193"/>
      <c r="R771" s="193"/>
    </row>
    <row r="772" spans="11:18" ht="22.5" thickBot="1" x14ac:dyDescent="0.25">
      <c r="K772" s="205"/>
      <c r="L772" s="206"/>
      <c r="M772" s="205"/>
      <c r="N772" s="207"/>
      <c r="O772" s="206"/>
      <c r="P772" s="208"/>
      <c r="Q772" s="193"/>
      <c r="R772" s="193"/>
    </row>
    <row r="773" spans="11:18" ht="23.25" x14ac:dyDescent="0.2">
      <c r="K773" s="76"/>
      <c r="L773" s="47"/>
      <c r="M773" s="45"/>
      <c r="N773" s="126"/>
      <c r="O773" s="124"/>
      <c r="P773" s="194"/>
      <c r="Q773" s="193"/>
      <c r="R773" s="193"/>
    </row>
    <row r="774" spans="11:18" ht="23.25" x14ac:dyDescent="0.2">
      <c r="K774" s="76"/>
      <c r="L774" s="47"/>
      <c r="M774" s="45"/>
      <c r="N774" s="228"/>
      <c r="O774" s="229"/>
      <c r="P774" s="194"/>
      <c r="Q774" s="193"/>
      <c r="R774" s="193"/>
    </row>
    <row r="775" spans="11:18" ht="23.25" x14ac:dyDescent="0.2">
      <c r="K775" s="76"/>
      <c r="L775" s="47"/>
      <c r="M775" s="45"/>
      <c r="N775" s="126"/>
      <c r="O775" s="124"/>
      <c r="P775" s="194"/>
      <c r="Q775" s="193"/>
      <c r="R775" s="193"/>
    </row>
    <row r="776" spans="11:18" ht="23.25" x14ac:dyDescent="0.2">
      <c r="K776" s="76"/>
      <c r="L776" s="47"/>
      <c r="M776" s="45"/>
      <c r="N776" s="126"/>
      <c r="O776" s="124"/>
      <c r="P776" s="194"/>
      <c r="Q776" s="193"/>
      <c r="R776" s="193"/>
    </row>
    <row r="777" spans="11:18" ht="23.25" x14ac:dyDescent="0.2">
      <c r="K777" s="76"/>
      <c r="L777" s="47"/>
      <c r="M777" s="45"/>
      <c r="N777" s="130"/>
      <c r="O777" s="124"/>
      <c r="P777" s="194"/>
      <c r="Q777" s="193"/>
      <c r="R777" s="193"/>
    </row>
    <row r="778" spans="11:18" ht="21" x14ac:dyDescent="0.2">
      <c r="K778" s="76"/>
      <c r="L778" s="47"/>
      <c r="M778" s="45"/>
      <c r="N778" s="110"/>
      <c r="O778" s="66"/>
      <c r="P778" s="194"/>
      <c r="Q778" s="193"/>
      <c r="R778" s="193"/>
    </row>
    <row r="779" spans="11:18" ht="23.25" x14ac:dyDescent="0.2">
      <c r="K779" s="76"/>
      <c r="L779" s="47"/>
      <c r="M779" s="45"/>
      <c r="N779" s="130"/>
      <c r="O779" s="124"/>
      <c r="P779" s="194"/>
      <c r="Q779" s="193"/>
      <c r="R779" s="193"/>
    </row>
    <row r="780" spans="11:18" ht="23.25" x14ac:dyDescent="0.2">
      <c r="K780" s="76"/>
      <c r="L780" s="47"/>
      <c r="M780" s="45"/>
      <c r="N780" s="130"/>
      <c r="O780" s="124"/>
      <c r="P780" s="194"/>
      <c r="Q780" s="193"/>
      <c r="R780" s="193"/>
    </row>
    <row r="781" spans="11:18" ht="21" x14ac:dyDescent="0.2">
      <c r="K781" s="76"/>
      <c r="L781" s="47"/>
      <c r="M781" s="113"/>
      <c r="N781" s="90"/>
      <c r="O781" s="82"/>
      <c r="P781" s="194"/>
      <c r="Q781" s="193"/>
      <c r="R781" s="193"/>
    </row>
    <row r="782" spans="11:18" ht="21" x14ac:dyDescent="0.2">
      <c r="K782" s="76"/>
      <c r="L782" s="47"/>
      <c r="M782" s="111"/>
      <c r="N782" s="89"/>
      <c r="O782" s="82"/>
      <c r="P782" s="194"/>
      <c r="Q782" s="193"/>
      <c r="R782" s="193"/>
    </row>
    <row r="783" spans="11:18" ht="18" x14ac:dyDescent="0.2">
      <c r="K783" s="199"/>
      <c r="L783" s="83"/>
      <c r="M783" s="199"/>
      <c r="N783" s="200"/>
      <c r="O783" s="83"/>
      <c r="P783" s="194"/>
      <c r="Q783" s="193"/>
      <c r="R783" s="193"/>
    </row>
    <row r="784" spans="11:18" ht="23.25" x14ac:dyDescent="0.2">
      <c r="K784" s="76"/>
      <c r="L784" s="47"/>
      <c r="M784" s="47"/>
      <c r="N784" s="149"/>
      <c r="O784" s="138"/>
      <c r="P784" s="194"/>
      <c r="Q784" s="193"/>
      <c r="R784" s="193"/>
    </row>
    <row r="785" spans="11:18" ht="23.25" x14ac:dyDescent="0.2">
      <c r="K785" s="76"/>
      <c r="L785" s="219"/>
      <c r="M785" s="22"/>
      <c r="N785" s="126"/>
      <c r="O785" s="124"/>
      <c r="P785" s="83"/>
      <c r="Q785" s="193"/>
      <c r="R785" s="193"/>
    </row>
    <row r="786" spans="11:18" ht="23.25" x14ac:dyDescent="0.2">
      <c r="K786" s="77"/>
      <c r="L786" s="219"/>
      <c r="M786" s="219"/>
      <c r="N786" s="126"/>
      <c r="O786" s="124"/>
      <c r="P786" s="83"/>
      <c r="Q786" s="193"/>
      <c r="R786" s="193"/>
    </row>
    <row r="787" spans="11:18" ht="23.25" x14ac:dyDescent="0.2">
      <c r="K787" s="132"/>
      <c r="L787" s="230"/>
      <c r="M787" s="31"/>
      <c r="N787" s="144"/>
      <c r="O787" s="134"/>
      <c r="P787" s="194"/>
      <c r="Q787" s="193"/>
      <c r="R787" s="193"/>
    </row>
    <row r="788" spans="11:18" ht="23.25" x14ac:dyDescent="0.2">
      <c r="K788" s="137"/>
      <c r="L788" s="230"/>
      <c r="M788" s="204"/>
      <c r="N788" s="130"/>
      <c r="O788" s="124"/>
      <c r="P788" s="194"/>
      <c r="Q788" s="193"/>
      <c r="R788" s="193"/>
    </row>
    <row r="789" spans="11:18" ht="23.25" x14ac:dyDescent="0.2">
      <c r="K789" s="137"/>
      <c r="L789" s="230"/>
      <c r="M789" s="219"/>
      <c r="N789" s="130"/>
      <c r="O789" s="124"/>
      <c r="P789" s="194"/>
      <c r="Q789" s="193"/>
      <c r="R789" s="193"/>
    </row>
    <row r="790" spans="11:18" ht="23.25" x14ac:dyDescent="0.2">
      <c r="K790" s="137"/>
      <c r="L790" s="230"/>
      <c r="M790" s="219"/>
      <c r="N790" s="130"/>
      <c r="O790" s="124"/>
      <c r="P790" s="194"/>
      <c r="Q790" s="193"/>
      <c r="R790" s="193"/>
    </row>
    <row r="791" spans="11:18" ht="23.25" x14ac:dyDescent="0.2">
      <c r="K791" s="137"/>
      <c r="L791" s="230"/>
      <c r="M791" s="45"/>
      <c r="N791" s="130"/>
      <c r="O791" s="124"/>
      <c r="P791" s="194"/>
      <c r="Q791" s="193"/>
      <c r="R791" s="193"/>
    </row>
    <row r="792" spans="11:18" ht="23.25" x14ac:dyDescent="0.2">
      <c r="K792" s="137"/>
      <c r="L792" s="230"/>
      <c r="M792" s="219"/>
      <c r="N792" s="130"/>
      <c r="O792" s="124"/>
      <c r="P792" s="194"/>
      <c r="Q792" s="193"/>
      <c r="R792" s="193"/>
    </row>
    <row r="793" spans="11:18" ht="23.25" x14ac:dyDescent="0.2">
      <c r="K793" s="137"/>
      <c r="L793" s="230"/>
      <c r="M793" s="31"/>
      <c r="N793" s="130"/>
      <c r="O793" s="124"/>
      <c r="P793" s="194"/>
      <c r="Q793" s="193"/>
      <c r="R793" s="193"/>
    </row>
    <row r="794" spans="11:18" ht="23.25" x14ac:dyDescent="0.2">
      <c r="K794" s="137"/>
      <c r="L794" s="230"/>
      <c r="M794" s="22"/>
      <c r="N794" s="130"/>
      <c r="O794" s="124"/>
      <c r="P794" s="194"/>
      <c r="Q794" s="193"/>
      <c r="R794" s="193"/>
    </row>
    <row r="795" spans="11:18" ht="23.25" x14ac:dyDescent="0.2">
      <c r="K795" s="137"/>
      <c r="L795" s="230"/>
      <c r="M795" s="219"/>
      <c r="N795" s="130"/>
      <c r="O795" s="124"/>
      <c r="P795" s="194"/>
      <c r="Q795" s="193"/>
      <c r="R795" s="193"/>
    </row>
    <row r="796" spans="11:18" ht="23.25" x14ac:dyDescent="0.2">
      <c r="K796" s="137"/>
      <c r="L796" s="230"/>
      <c r="M796" s="219"/>
      <c r="N796" s="130"/>
      <c r="O796" s="124"/>
      <c r="P796" s="194"/>
      <c r="Q796" s="193"/>
      <c r="R796" s="193"/>
    </row>
    <row r="797" spans="11:18" ht="23.25" x14ac:dyDescent="0.2">
      <c r="K797" s="137"/>
      <c r="L797" s="230"/>
      <c r="M797" s="31"/>
      <c r="N797" s="130"/>
      <c r="O797" s="124"/>
      <c r="P797" s="194"/>
      <c r="Q797" s="193"/>
      <c r="R797" s="193"/>
    </row>
    <row r="798" spans="11:18" ht="18" x14ac:dyDescent="0.2">
      <c r="K798" s="199"/>
      <c r="L798" s="83"/>
      <c r="M798" s="199"/>
      <c r="N798" s="200"/>
      <c r="O798" s="83"/>
      <c r="P798" s="194"/>
      <c r="Q798" s="193"/>
      <c r="R798" s="193"/>
    </row>
    <row r="799" spans="11:18" ht="23.25" x14ac:dyDescent="0.2">
      <c r="K799" s="77"/>
      <c r="L799" s="47"/>
      <c r="M799" s="47"/>
      <c r="N799" s="130"/>
      <c r="O799" s="124"/>
      <c r="P799" s="194"/>
      <c r="Q799" s="193"/>
      <c r="R799" s="193"/>
    </row>
    <row r="800" spans="11:18" ht="23.25" x14ac:dyDescent="0.2">
      <c r="K800" s="77"/>
      <c r="L800" s="47"/>
      <c r="M800" s="47"/>
      <c r="N800" s="130"/>
      <c r="O800" s="124"/>
      <c r="P800" s="194"/>
      <c r="Q800" s="193"/>
      <c r="R800" s="193"/>
    </row>
    <row r="801" spans="11:18" ht="23.25" x14ac:dyDescent="0.2">
      <c r="K801" s="77"/>
      <c r="L801" s="47"/>
      <c r="M801" s="47"/>
      <c r="N801" s="130"/>
      <c r="O801" s="124"/>
      <c r="P801" s="194"/>
      <c r="Q801" s="193"/>
      <c r="R801" s="193"/>
    </row>
    <row r="802" spans="11:18" ht="23.25" x14ac:dyDescent="0.2">
      <c r="K802" s="77"/>
      <c r="L802" s="47"/>
      <c r="M802" s="47"/>
      <c r="N802" s="130"/>
      <c r="O802" s="124"/>
      <c r="P802" s="194"/>
      <c r="Q802" s="193"/>
      <c r="R802" s="193"/>
    </row>
    <row r="803" spans="11:18" ht="23.25" x14ac:dyDescent="0.2">
      <c r="K803" s="77"/>
      <c r="L803" s="47"/>
      <c r="M803" s="47"/>
      <c r="N803" s="130"/>
      <c r="O803" s="124"/>
      <c r="P803" s="194"/>
      <c r="Q803" s="193"/>
      <c r="R803" s="193"/>
    </row>
    <row r="804" spans="11:18" ht="23.25" x14ac:dyDescent="0.2">
      <c r="K804" s="137"/>
      <c r="L804" s="127"/>
      <c r="M804" s="127"/>
      <c r="N804" s="130"/>
      <c r="O804" s="124"/>
      <c r="P804" s="83"/>
      <c r="Q804" s="193"/>
      <c r="R804" s="193"/>
    </row>
    <row r="805" spans="11:18" ht="23.25" x14ac:dyDescent="0.2">
      <c r="K805" s="137"/>
      <c r="L805" s="127"/>
      <c r="M805" s="127"/>
      <c r="N805" s="130"/>
      <c r="O805" s="124"/>
      <c r="P805" s="83"/>
      <c r="Q805" s="193"/>
      <c r="R805" s="193"/>
    </row>
    <row r="806" spans="11:18" ht="24" thickBot="1" x14ac:dyDescent="0.25">
      <c r="K806" s="137"/>
      <c r="L806" s="127"/>
      <c r="M806" s="127"/>
      <c r="N806" s="130"/>
      <c r="O806" s="124"/>
      <c r="P806" s="83"/>
      <c r="Q806" s="193"/>
      <c r="R806" s="193"/>
    </row>
    <row r="807" spans="11:18" ht="22.5" thickBot="1" x14ac:dyDescent="0.25">
      <c r="K807" s="205"/>
      <c r="L807" s="206"/>
      <c r="M807" s="205"/>
      <c r="N807" s="207"/>
      <c r="O807" s="206"/>
      <c r="P807" s="208"/>
      <c r="Q807" s="193"/>
      <c r="R807" s="193"/>
    </row>
    <row r="808" spans="11:18" ht="20.25" x14ac:dyDescent="0.3">
      <c r="K808" s="77"/>
      <c r="L808" s="69"/>
      <c r="M808" s="35"/>
      <c r="N808" s="195"/>
      <c r="O808" s="196"/>
      <c r="P808" s="231"/>
      <c r="Q808" s="193"/>
      <c r="R808" s="193"/>
    </row>
    <row r="809" spans="11:18" ht="23.25" x14ac:dyDescent="0.2">
      <c r="K809" s="77"/>
      <c r="L809" s="69"/>
      <c r="M809" s="25"/>
      <c r="N809" s="126"/>
      <c r="O809" s="124"/>
      <c r="P809" s="231"/>
      <c r="Q809" s="193"/>
      <c r="R809" s="193"/>
    </row>
    <row r="810" spans="11:18" ht="23.25" x14ac:dyDescent="0.2">
      <c r="K810" s="77"/>
      <c r="L810" s="69"/>
      <c r="M810" s="25"/>
      <c r="N810" s="130"/>
      <c r="O810" s="124"/>
      <c r="P810" s="231"/>
      <c r="Q810" s="193"/>
      <c r="R810" s="193"/>
    </row>
    <row r="811" spans="11:18" ht="23.25" x14ac:dyDescent="0.2">
      <c r="K811" s="77"/>
      <c r="L811" s="69"/>
      <c r="M811" s="25"/>
      <c r="N811" s="130"/>
      <c r="O811" s="124"/>
      <c r="P811" s="231"/>
      <c r="Q811" s="193"/>
      <c r="R811" s="193"/>
    </row>
    <row r="812" spans="11:18" ht="23.25" x14ac:dyDescent="0.2">
      <c r="K812" s="77"/>
      <c r="L812" s="69"/>
      <c r="M812" s="25"/>
      <c r="N812" s="130"/>
      <c r="O812" s="124"/>
      <c r="P812" s="231"/>
      <c r="Q812" s="193"/>
      <c r="R812" s="193"/>
    </row>
    <row r="813" spans="11:18" ht="23.25" x14ac:dyDescent="0.2">
      <c r="K813" s="77"/>
      <c r="L813" s="69"/>
      <c r="M813" s="45"/>
      <c r="N813" s="130"/>
      <c r="O813" s="124"/>
      <c r="P813" s="231"/>
      <c r="Q813" s="193"/>
      <c r="R813" s="193"/>
    </row>
    <row r="814" spans="11:18" ht="23.25" x14ac:dyDescent="0.2">
      <c r="K814" s="77"/>
      <c r="L814" s="69"/>
      <c r="M814" s="25"/>
      <c r="N814" s="130"/>
      <c r="O814" s="124"/>
      <c r="P814" s="231"/>
      <c r="Q814" s="193"/>
      <c r="R814" s="193"/>
    </row>
    <row r="815" spans="11:18" ht="23.25" x14ac:dyDescent="0.2">
      <c r="K815" s="77"/>
      <c r="L815" s="69"/>
      <c r="M815" s="25"/>
      <c r="N815" s="130"/>
      <c r="O815" s="124"/>
      <c r="P815" s="231"/>
      <c r="Q815" s="193"/>
      <c r="R815" s="193"/>
    </row>
    <row r="816" spans="11:18" ht="23.25" x14ac:dyDescent="0.2">
      <c r="K816" s="77"/>
      <c r="L816" s="69"/>
      <c r="M816" s="25"/>
      <c r="N816" s="130"/>
      <c r="O816" s="124"/>
      <c r="P816" s="231"/>
      <c r="Q816" s="193"/>
      <c r="R816" s="193"/>
    </row>
    <row r="817" spans="11:18" ht="23.25" x14ac:dyDescent="0.2">
      <c r="K817" s="77"/>
      <c r="L817" s="69"/>
      <c r="M817" s="74"/>
      <c r="N817" s="130"/>
      <c r="O817" s="124"/>
      <c r="P817" s="231"/>
      <c r="Q817" s="193"/>
      <c r="R817" s="193"/>
    </row>
    <row r="818" spans="11:18" ht="23.25" x14ac:dyDescent="0.2">
      <c r="K818" s="77"/>
      <c r="L818" s="69"/>
      <c r="M818" s="25"/>
      <c r="N818" s="130"/>
      <c r="O818" s="124"/>
      <c r="P818" s="231"/>
      <c r="Q818" s="193"/>
      <c r="R818" s="193"/>
    </row>
    <row r="819" spans="11:18" ht="23.25" x14ac:dyDescent="0.2">
      <c r="K819" s="77"/>
      <c r="L819" s="69"/>
      <c r="M819" s="25"/>
      <c r="N819" s="130"/>
      <c r="O819" s="124"/>
      <c r="P819" s="231"/>
      <c r="Q819" s="193"/>
      <c r="R819" s="193"/>
    </row>
    <row r="820" spans="11:18" ht="23.25" x14ac:dyDescent="0.2">
      <c r="K820" s="77"/>
      <c r="L820" s="69"/>
      <c r="M820" s="25"/>
      <c r="N820" s="130"/>
      <c r="O820" s="124"/>
      <c r="P820" s="231"/>
      <c r="Q820" s="193"/>
      <c r="R820" s="193"/>
    </row>
    <row r="821" spans="11:18" ht="23.25" x14ac:dyDescent="0.2">
      <c r="K821" s="77"/>
      <c r="L821" s="69"/>
      <c r="M821" s="25"/>
      <c r="N821" s="130"/>
      <c r="O821" s="124"/>
      <c r="P821" s="231"/>
      <c r="Q821" s="193"/>
      <c r="R821" s="193"/>
    </row>
    <row r="822" spans="11:18" ht="23.25" x14ac:dyDescent="0.2">
      <c r="K822" s="77"/>
      <c r="L822" s="69"/>
      <c r="M822" s="25"/>
      <c r="N822" s="130"/>
      <c r="O822" s="124"/>
      <c r="P822" s="231"/>
      <c r="Q822" s="193"/>
      <c r="R822" s="193"/>
    </row>
    <row r="823" spans="11:18" ht="23.25" x14ac:dyDescent="0.2">
      <c r="K823" s="77"/>
      <c r="L823" s="69"/>
      <c r="M823" s="25"/>
      <c r="N823" s="130"/>
      <c r="O823" s="124"/>
      <c r="P823" s="231"/>
      <c r="Q823" s="193"/>
      <c r="R823" s="193"/>
    </row>
    <row r="824" spans="11:18" ht="23.25" x14ac:dyDescent="0.2">
      <c r="K824" s="77"/>
      <c r="L824" s="69"/>
      <c r="M824" s="25"/>
      <c r="N824" s="130"/>
      <c r="O824" s="124"/>
      <c r="P824" s="231"/>
      <c r="Q824" s="193"/>
      <c r="R824" s="193"/>
    </row>
    <row r="825" spans="11:18" ht="23.25" x14ac:dyDescent="0.2">
      <c r="K825" s="77"/>
      <c r="L825" s="69"/>
      <c r="M825" s="25"/>
      <c r="N825" s="130"/>
      <c r="O825" s="124"/>
      <c r="P825" s="231"/>
      <c r="Q825" s="193"/>
      <c r="R825" s="193"/>
    </row>
    <row r="826" spans="11:18" ht="23.25" x14ac:dyDescent="0.2">
      <c r="K826" s="77"/>
      <c r="L826" s="69"/>
      <c r="M826" s="25"/>
      <c r="N826" s="130"/>
      <c r="O826" s="124"/>
      <c r="P826" s="231"/>
      <c r="Q826" s="193"/>
      <c r="R826" s="193"/>
    </row>
    <row r="827" spans="11:18" ht="23.25" x14ac:dyDescent="0.2">
      <c r="K827" s="77"/>
      <c r="L827" s="69"/>
      <c r="M827" s="25"/>
      <c r="N827" s="130"/>
      <c r="O827" s="124"/>
      <c r="P827" s="231"/>
      <c r="Q827" s="193"/>
      <c r="R827" s="193"/>
    </row>
    <row r="828" spans="11:18" ht="23.25" x14ac:dyDescent="0.2">
      <c r="K828" s="77"/>
      <c r="L828" s="69"/>
      <c r="M828" s="25"/>
      <c r="N828" s="130"/>
      <c r="O828" s="124"/>
      <c r="P828" s="231"/>
      <c r="Q828" s="193"/>
      <c r="R828" s="193"/>
    </row>
    <row r="829" spans="11:18" ht="23.25" x14ac:dyDescent="0.2">
      <c r="K829" s="77"/>
      <c r="L829" s="69"/>
      <c r="M829" s="25"/>
      <c r="N829" s="130"/>
      <c r="O829" s="124"/>
      <c r="P829" s="231"/>
      <c r="Q829" s="193"/>
      <c r="R829" s="193"/>
    </row>
    <row r="830" spans="11:18" ht="23.25" x14ac:dyDescent="0.2">
      <c r="K830" s="77"/>
      <c r="L830" s="69"/>
      <c r="M830" s="25"/>
      <c r="N830" s="130"/>
      <c r="O830" s="124"/>
      <c r="P830" s="231"/>
      <c r="Q830" s="193"/>
      <c r="R830" s="193"/>
    </row>
    <row r="831" spans="11:18" ht="23.25" x14ac:dyDescent="0.2">
      <c r="K831" s="77"/>
      <c r="L831" s="69"/>
      <c r="M831" s="25"/>
      <c r="N831" s="130"/>
      <c r="O831" s="124"/>
      <c r="P831" s="231"/>
      <c r="Q831" s="193"/>
      <c r="R831" s="193"/>
    </row>
    <row r="832" spans="11:18" ht="23.25" x14ac:dyDescent="0.2">
      <c r="K832" s="77"/>
      <c r="L832" s="69"/>
      <c r="M832" s="25"/>
      <c r="N832" s="130"/>
      <c r="O832" s="124"/>
      <c r="P832" s="231"/>
      <c r="Q832" s="193"/>
      <c r="R832" s="193"/>
    </row>
    <row r="833" spans="11:18" ht="23.25" x14ac:dyDescent="0.2">
      <c r="K833" s="77"/>
      <c r="L833" s="69"/>
      <c r="M833" s="25"/>
      <c r="N833" s="130"/>
      <c r="O833" s="124"/>
      <c r="P833" s="231"/>
      <c r="Q833" s="193"/>
      <c r="R833" s="193"/>
    </row>
    <row r="834" spans="11:18" ht="23.25" x14ac:dyDescent="0.2">
      <c r="K834" s="77"/>
      <c r="L834" s="69"/>
      <c r="M834" s="25"/>
      <c r="N834" s="130"/>
      <c r="O834" s="124"/>
      <c r="P834" s="231"/>
      <c r="Q834" s="193"/>
      <c r="R834" s="193"/>
    </row>
    <row r="835" spans="11:18" ht="23.25" x14ac:dyDescent="0.2">
      <c r="K835" s="77"/>
      <c r="L835" s="69"/>
      <c r="M835" s="25"/>
      <c r="N835" s="130"/>
      <c r="O835" s="124"/>
      <c r="P835" s="231"/>
      <c r="Q835" s="193"/>
      <c r="R835" s="193"/>
    </row>
    <row r="836" spans="11:18" ht="23.25" x14ac:dyDescent="0.2">
      <c r="K836" s="77"/>
      <c r="L836" s="69"/>
      <c r="M836" s="25"/>
      <c r="N836" s="130"/>
      <c r="O836" s="124"/>
      <c r="P836" s="231"/>
      <c r="Q836" s="193"/>
      <c r="R836" s="193"/>
    </row>
    <row r="837" spans="11:18" ht="23.25" x14ac:dyDescent="0.2">
      <c r="K837" s="77"/>
      <c r="L837" s="69"/>
      <c r="M837" s="25"/>
      <c r="N837" s="130"/>
      <c r="O837" s="124"/>
      <c r="P837" s="231"/>
      <c r="Q837" s="193"/>
      <c r="R837" s="193"/>
    </row>
    <row r="838" spans="11:18" ht="23.25" x14ac:dyDescent="0.2">
      <c r="K838" s="77"/>
      <c r="L838" s="69"/>
      <c r="M838" s="45"/>
      <c r="N838" s="130"/>
      <c r="O838" s="124"/>
      <c r="P838" s="231"/>
      <c r="Q838" s="193"/>
      <c r="R838" s="193"/>
    </row>
    <row r="839" spans="11:18" ht="23.25" x14ac:dyDescent="0.2">
      <c r="K839" s="77"/>
      <c r="L839" s="69"/>
      <c r="M839" s="25"/>
      <c r="N839" s="130"/>
      <c r="O839" s="124"/>
      <c r="P839" s="231"/>
      <c r="Q839" s="193"/>
      <c r="R839" s="193"/>
    </row>
    <row r="840" spans="11:18" ht="23.25" x14ac:dyDescent="0.2">
      <c r="K840" s="77"/>
      <c r="L840" s="69"/>
      <c r="M840" s="25"/>
      <c r="N840" s="130"/>
      <c r="O840" s="124"/>
      <c r="P840" s="231"/>
      <c r="Q840" s="193"/>
      <c r="R840" s="193"/>
    </row>
    <row r="841" spans="11:18" ht="23.25" x14ac:dyDescent="0.2">
      <c r="K841" s="77"/>
      <c r="L841" s="69"/>
      <c r="M841" s="25"/>
      <c r="N841" s="130"/>
      <c r="O841" s="124"/>
      <c r="P841" s="231"/>
      <c r="Q841" s="193"/>
      <c r="R841" s="193"/>
    </row>
    <row r="842" spans="11:18" ht="23.25" x14ac:dyDescent="0.2">
      <c r="K842" s="77"/>
      <c r="L842" s="69"/>
      <c r="M842" s="25"/>
      <c r="N842" s="130"/>
      <c r="O842" s="124"/>
      <c r="P842" s="231"/>
      <c r="Q842" s="193"/>
      <c r="R842" s="193"/>
    </row>
    <row r="843" spans="11:18" ht="23.25" x14ac:dyDescent="0.2">
      <c r="K843" s="77"/>
      <c r="L843" s="69"/>
      <c r="M843" s="25"/>
      <c r="N843" s="130"/>
      <c r="O843" s="124"/>
      <c r="P843" s="231"/>
      <c r="Q843" s="193"/>
      <c r="R843" s="193"/>
    </row>
    <row r="844" spans="11:18" ht="23.25" x14ac:dyDescent="0.2">
      <c r="K844" s="77"/>
      <c r="L844" s="69"/>
      <c r="M844" s="25"/>
      <c r="N844" s="130"/>
      <c r="O844" s="124"/>
      <c r="P844" s="231"/>
      <c r="Q844" s="193"/>
      <c r="R844" s="193"/>
    </row>
    <row r="845" spans="11:18" ht="23.25" x14ac:dyDescent="0.2">
      <c r="K845" s="77"/>
      <c r="L845" s="69"/>
      <c r="M845" s="25"/>
      <c r="N845" s="130"/>
      <c r="O845" s="124"/>
      <c r="P845" s="231"/>
      <c r="Q845" s="193"/>
      <c r="R845" s="193"/>
    </row>
    <row r="846" spans="11:18" ht="23.25" x14ac:dyDescent="0.2">
      <c r="K846" s="77"/>
      <c r="L846" s="69"/>
      <c r="M846" s="74"/>
      <c r="N846" s="130"/>
      <c r="O846" s="124"/>
      <c r="P846" s="231"/>
      <c r="Q846" s="193"/>
      <c r="R846" s="193"/>
    </row>
    <row r="847" spans="11:18" ht="23.25" x14ac:dyDescent="0.2">
      <c r="K847" s="77"/>
      <c r="L847" s="69"/>
      <c r="M847" s="25"/>
      <c r="N847" s="126"/>
      <c r="O847" s="124"/>
      <c r="P847" s="231"/>
      <c r="Q847" s="193"/>
      <c r="R847" s="193"/>
    </row>
    <row r="848" spans="11:18" ht="23.25" x14ac:dyDescent="0.2">
      <c r="K848" s="77"/>
      <c r="L848" s="69"/>
      <c r="M848" s="25"/>
      <c r="N848" s="126"/>
      <c r="O848" s="124"/>
      <c r="P848" s="231"/>
      <c r="Q848" s="193"/>
      <c r="R848" s="193"/>
    </row>
    <row r="849" spans="11:18" ht="23.25" x14ac:dyDescent="0.2">
      <c r="K849" s="77"/>
      <c r="L849" s="69"/>
      <c r="M849" s="25"/>
      <c r="N849" s="130"/>
      <c r="O849" s="124"/>
      <c r="P849" s="231"/>
      <c r="Q849" s="193"/>
      <c r="R849" s="193"/>
    </row>
    <row r="850" spans="11:18" ht="23.25" x14ac:dyDescent="0.2">
      <c r="K850" s="131"/>
      <c r="L850" s="69"/>
      <c r="M850" s="25"/>
      <c r="N850" s="130"/>
      <c r="O850" s="124"/>
      <c r="P850" s="231"/>
      <c r="Q850" s="193"/>
      <c r="R850" s="193"/>
    </row>
    <row r="851" spans="11:18" ht="23.25" x14ac:dyDescent="0.2">
      <c r="K851" s="131"/>
      <c r="L851" s="69"/>
      <c r="M851" s="25"/>
      <c r="N851" s="130"/>
      <c r="O851" s="124"/>
      <c r="P851" s="231"/>
      <c r="Q851" s="193"/>
      <c r="R851" s="193"/>
    </row>
    <row r="852" spans="11:18" ht="23.25" x14ac:dyDescent="0.2">
      <c r="K852" s="131"/>
      <c r="L852" s="69"/>
      <c r="M852" s="25"/>
      <c r="N852" s="130"/>
      <c r="O852" s="124"/>
      <c r="P852" s="231"/>
      <c r="Q852" s="193"/>
      <c r="R852" s="193"/>
    </row>
    <row r="853" spans="11:18" ht="23.25" x14ac:dyDescent="0.2">
      <c r="K853" s="131"/>
      <c r="L853" s="69"/>
      <c r="M853" s="25"/>
      <c r="N853" s="130"/>
      <c r="O853" s="124"/>
      <c r="P853" s="231"/>
      <c r="Q853" s="193"/>
      <c r="R853" s="193"/>
    </row>
    <row r="854" spans="11:18" ht="23.25" x14ac:dyDescent="0.2">
      <c r="K854" s="131"/>
      <c r="L854" s="69"/>
      <c r="M854" s="25"/>
      <c r="N854" s="130"/>
      <c r="O854" s="124"/>
      <c r="P854" s="231"/>
      <c r="Q854" s="193"/>
      <c r="R854" s="193"/>
    </row>
    <row r="855" spans="11:18" ht="23.25" x14ac:dyDescent="0.2">
      <c r="K855" s="131"/>
      <c r="L855" s="69"/>
      <c r="M855" s="25"/>
      <c r="N855" s="130"/>
      <c r="O855" s="124"/>
      <c r="P855" s="231"/>
      <c r="Q855" s="193"/>
      <c r="R855" s="193"/>
    </row>
    <row r="856" spans="11:18" ht="23.25" x14ac:dyDescent="0.2">
      <c r="K856" s="131"/>
      <c r="L856" s="69"/>
      <c r="M856" s="25"/>
      <c r="N856" s="130"/>
      <c r="O856" s="124"/>
      <c r="P856" s="231"/>
      <c r="Q856" s="193"/>
      <c r="R856" s="193"/>
    </row>
    <row r="857" spans="11:18" ht="23.25" x14ac:dyDescent="0.2">
      <c r="K857" s="131"/>
      <c r="L857" s="69"/>
      <c r="M857" s="25"/>
      <c r="N857" s="130"/>
      <c r="O857" s="124"/>
      <c r="P857" s="231"/>
      <c r="Q857" s="193"/>
      <c r="R857" s="193"/>
    </row>
    <row r="858" spans="11:18" ht="23.25" x14ac:dyDescent="0.2">
      <c r="K858" s="131"/>
      <c r="L858" s="69"/>
      <c r="M858" s="25"/>
      <c r="N858" s="130"/>
      <c r="O858" s="124"/>
      <c r="P858" s="231"/>
      <c r="Q858" s="193"/>
      <c r="R858" s="193"/>
    </row>
    <row r="859" spans="11:18" ht="23.25" x14ac:dyDescent="0.2">
      <c r="K859" s="131"/>
      <c r="L859" s="69"/>
      <c r="M859" s="25"/>
      <c r="N859" s="130"/>
      <c r="O859" s="124"/>
      <c r="P859" s="231"/>
      <c r="Q859" s="193"/>
      <c r="R859" s="193"/>
    </row>
    <row r="860" spans="11:18" ht="23.25" x14ac:dyDescent="0.2">
      <c r="K860" s="131"/>
      <c r="L860" s="69"/>
      <c r="M860" s="25"/>
      <c r="N860" s="130"/>
      <c r="O860" s="124"/>
      <c r="P860" s="231"/>
      <c r="Q860" s="193"/>
      <c r="R860" s="193"/>
    </row>
    <row r="861" spans="11:18" ht="23.25" x14ac:dyDescent="0.2">
      <c r="K861" s="75"/>
      <c r="L861" s="69"/>
      <c r="M861" s="25"/>
      <c r="N861" s="130"/>
      <c r="O861" s="124"/>
      <c r="P861" s="231"/>
      <c r="Q861" s="193"/>
      <c r="R861" s="193"/>
    </row>
    <row r="862" spans="11:18" ht="23.25" x14ac:dyDescent="0.2">
      <c r="K862" s="77"/>
      <c r="L862" s="69"/>
      <c r="M862" s="25"/>
      <c r="N862" s="130"/>
      <c r="O862" s="124"/>
      <c r="P862" s="231"/>
      <c r="Q862" s="193"/>
      <c r="R862" s="193"/>
    </row>
    <row r="863" spans="11:18" ht="23.25" x14ac:dyDescent="0.2">
      <c r="K863" s="77"/>
      <c r="L863" s="69"/>
      <c r="M863" s="25"/>
      <c r="N863" s="150"/>
      <c r="O863" s="124"/>
      <c r="P863" s="231"/>
      <c r="Q863" s="193"/>
      <c r="R863" s="193"/>
    </row>
    <row r="864" spans="11:18" ht="23.25" x14ac:dyDescent="0.2">
      <c r="K864" s="77"/>
      <c r="L864" s="69"/>
      <c r="M864" s="25"/>
      <c r="N864" s="130"/>
      <c r="O864" s="124"/>
      <c r="P864" s="231"/>
      <c r="Q864" s="193"/>
      <c r="R864" s="193"/>
    </row>
    <row r="865" spans="11:18" ht="23.25" x14ac:dyDescent="0.2">
      <c r="K865" s="77"/>
      <c r="L865" s="69"/>
      <c r="M865" s="25"/>
      <c r="N865" s="130"/>
      <c r="O865" s="124"/>
      <c r="P865" s="231"/>
      <c r="Q865" s="193"/>
      <c r="R865" s="193"/>
    </row>
    <row r="866" spans="11:18" ht="23.25" x14ac:dyDescent="0.2">
      <c r="K866" s="77"/>
      <c r="L866" s="69"/>
      <c r="M866" s="25"/>
      <c r="N866" s="130"/>
      <c r="O866" s="124"/>
      <c r="P866" s="231"/>
      <c r="Q866" s="193"/>
      <c r="R866" s="193"/>
    </row>
    <row r="867" spans="11:18" ht="23.25" x14ac:dyDescent="0.2">
      <c r="K867" s="75"/>
      <c r="L867" s="69"/>
      <c r="M867" s="25"/>
      <c r="N867" s="130"/>
      <c r="O867" s="124"/>
      <c r="P867" s="231"/>
      <c r="Q867" s="193"/>
      <c r="R867" s="193"/>
    </row>
    <row r="868" spans="11:18" ht="23.25" x14ac:dyDescent="0.2">
      <c r="K868" s="75"/>
      <c r="L868" s="69"/>
      <c r="M868" s="25"/>
      <c r="N868" s="130"/>
      <c r="O868" s="124"/>
      <c r="P868" s="231"/>
      <c r="Q868" s="193"/>
      <c r="R868" s="193"/>
    </row>
    <row r="869" spans="11:18" ht="23.25" x14ac:dyDescent="0.2">
      <c r="K869" s="75"/>
      <c r="L869" s="69"/>
      <c r="M869" s="25"/>
      <c r="N869" s="130"/>
      <c r="O869" s="124"/>
      <c r="P869" s="231"/>
      <c r="Q869" s="193"/>
      <c r="R869" s="193"/>
    </row>
    <row r="870" spans="11:18" ht="23.25" x14ac:dyDescent="0.2">
      <c r="K870" s="75"/>
      <c r="L870" s="69"/>
      <c r="M870" s="25"/>
      <c r="N870" s="130"/>
      <c r="O870" s="211"/>
      <c r="P870" s="232"/>
      <c r="Q870" s="193"/>
      <c r="R870" s="193"/>
    </row>
    <row r="871" spans="11:18" ht="23.25" x14ac:dyDescent="0.2">
      <c r="K871" s="75"/>
      <c r="L871" s="69"/>
      <c r="M871" s="25"/>
      <c r="N871" s="130"/>
      <c r="O871" s="124"/>
      <c r="P871" s="232"/>
      <c r="Q871" s="193"/>
      <c r="R871" s="193"/>
    </row>
    <row r="872" spans="11:18" ht="23.25" x14ac:dyDescent="0.2">
      <c r="K872" s="75"/>
      <c r="L872" s="221"/>
      <c r="M872" s="128"/>
      <c r="N872" s="130"/>
      <c r="O872" s="124"/>
      <c r="P872" s="232"/>
      <c r="Q872" s="193"/>
      <c r="R872" s="193"/>
    </row>
    <row r="873" spans="11:18" ht="23.25" x14ac:dyDescent="0.2">
      <c r="K873" s="77"/>
      <c r="L873" s="45"/>
      <c r="M873" s="111"/>
      <c r="N873" s="92"/>
      <c r="O873" s="95"/>
      <c r="P873" s="231"/>
      <c r="Q873" s="193"/>
      <c r="R873" s="193"/>
    </row>
    <row r="874" spans="11:18" x14ac:dyDescent="0.2">
      <c r="K874" s="233"/>
      <c r="L874" s="232"/>
      <c r="M874" s="233"/>
      <c r="N874" s="234"/>
      <c r="O874" s="232"/>
      <c r="P874" s="231"/>
      <c r="Q874" s="193"/>
      <c r="R874" s="193"/>
    </row>
    <row r="875" spans="11:18" ht="23.25" x14ac:dyDescent="0.2">
      <c r="K875" s="77"/>
      <c r="L875" s="25"/>
      <c r="M875" s="25"/>
      <c r="N875" s="130"/>
      <c r="O875" s="124"/>
      <c r="P875" s="231"/>
      <c r="Q875" s="193"/>
      <c r="R875" s="193"/>
    </row>
    <row r="876" spans="11:18" ht="23.25" x14ac:dyDescent="0.2">
      <c r="K876" s="77"/>
      <c r="L876" s="25"/>
      <c r="M876" s="25"/>
      <c r="N876" s="130"/>
      <c r="O876" s="124"/>
      <c r="P876" s="231"/>
      <c r="Q876" s="193"/>
      <c r="R876" s="193"/>
    </row>
    <row r="877" spans="11:18" ht="23.25" x14ac:dyDescent="0.2">
      <c r="K877" s="77"/>
      <c r="L877" s="25"/>
      <c r="M877" s="25"/>
      <c r="N877" s="130"/>
      <c r="O877" s="124"/>
      <c r="P877" s="231"/>
      <c r="Q877" s="193"/>
      <c r="R877" s="193"/>
    </row>
    <row r="878" spans="11:18" ht="23.25" x14ac:dyDescent="0.2">
      <c r="K878" s="77"/>
      <c r="L878" s="25"/>
      <c r="M878" s="74"/>
      <c r="N878" s="130"/>
      <c r="O878" s="124"/>
      <c r="P878" s="231"/>
      <c r="Q878" s="193"/>
      <c r="R878" s="193"/>
    </row>
    <row r="879" spans="11:18" ht="23.25" x14ac:dyDescent="0.2">
      <c r="K879" s="77"/>
      <c r="L879" s="25"/>
      <c r="M879" s="74"/>
      <c r="N879" s="130"/>
      <c r="O879" s="124"/>
      <c r="P879" s="231"/>
      <c r="Q879" s="193"/>
      <c r="R879" s="193"/>
    </row>
    <row r="880" spans="11:18" ht="23.25" x14ac:dyDescent="0.2">
      <c r="K880" s="77"/>
      <c r="L880" s="25"/>
      <c r="M880" s="25"/>
      <c r="N880" s="130"/>
      <c r="O880" s="124"/>
      <c r="P880" s="231"/>
      <c r="Q880" s="193"/>
      <c r="R880" s="193"/>
    </row>
    <row r="881" spans="11:18" ht="23.25" x14ac:dyDescent="0.2">
      <c r="K881" s="77"/>
      <c r="L881" s="25"/>
      <c r="M881" s="25"/>
      <c r="N881" s="130"/>
      <c r="O881" s="124"/>
      <c r="P881" s="231"/>
      <c r="Q881" s="193"/>
      <c r="R881" s="193"/>
    </row>
    <row r="882" spans="11:18" ht="23.25" x14ac:dyDescent="0.2">
      <c r="K882" s="77"/>
      <c r="L882" s="25"/>
      <c r="M882" s="25"/>
      <c r="N882" s="130"/>
      <c r="O882" s="124"/>
      <c r="P882" s="231"/>
      <c r="Q882" s="193"/>
      <c r="R882" s="193"/>
    </row>
    <row r="883" spans="11:18" ht="23.25" x14ac:dyDescent="0.2">
      <c r="K883" s="77"/>
      <c r="L883" s="25"/>
      <c r="M883" s="25"/>
      <c r="N883" s="130"/>
      <c r="O883" s="124"/>
      <c r="P883" s="231"/>
      <c r="Q883" s="193"/>
      <c r="R883" s="193"/>
    </row>
    <row r="884" spans="11:18" ht="23.25" x14ac:dyDescent="0.2">
      <c r="K884" s="77"/>
      <c r="L884" s="25"/>
      <c r="M884" s="25"/>
      <c r="N884" s="130"/>
      <c r="O884" s="124"/>
      <c r="P884" s="231"/>
      <c r="Q884" s="193"/>
      <c r="R884" s="193"/>
    </row>
    <row r="885" spans="11:18" ht="23.25" x14ac:dyDescent="0.2">
      <c r="K885" s="77"/>
      <c r="L885" s="25"/>
      <c r="M885" s="25"/>
      <c r="N885" s="130"/>
      <c r="O885" s="124"/>
      <c r="P885" s="231"/>
      <c r="Q885" s="193"/>
      <c r="R885" s="193"/>
    </row>
    <row r="886" spans="11:18" ht="23.25" x14ac:dyDescent="0.2">
      <c r="K886" s="77"/>
      <c r="L886" s="25"/>
      <c r="M886" s="25"/>
      <c r="N886" s="130"/>
      <c r="O886" s="124"/>
      <c r="P886" s="231"/>
      <c r="Q886" s="193"/>
      <c r="R886" s="193"/>
    </row>
    <row r="887" spans="11:18" ht="23.25" x14ac:dyDescent="0.2">
      <c r="K887" s="77"/>
      <c r="L887" s="25"/>
      <c r="M887" s="25"/>
      <c r="N887" s="130"/>
      <c r="O887" s="124"/>
      <c r="P887" s="231"/>
      <c r="Q887" s="193"/>
      <c r="R887" s="193"/>
    </row>
    <row r="888" spans="11:18" ht="23.25" x14ac:dyDescent="0.2">
      <c r="K888" s="77"/>
      <c r="L888" s="25"/>
      <c r="M888" s="25"/>
      <c r="N888" s="130"/>
      <c r="O888" s="124"/>
      <c r="P888" s="231"/>
      <c r="Q888" s="193"/>
      <c r="R888" s="193"/>
    </row>
    <row r="889" spans="11:18" ht="23.25" x14ac:dyDescent="0.2">
      <c r="K889" s="77"/>
      <c r="L889" s="25"/>
      <c r="M889" s="25"/>
      <c r="N889" s="126"/>
      <c r="O889" s="124"/>
      <c r="P889" s="231"/>
      <c r="Q889" s="193"/>
      <c r="R889" s="193"/>
    </row>
    <row r="890" spans="11:18" ht="18.75" x14ac:dyDescent="0.2">
      <c r="K890" s="77"/>
      <c r="L890" s="25"/>
      <c r="M890" s="25"/>
      <c r="N890" s="103"/>
      <c r="O890" s="66"/>
      <c r="P890" s="231"/>
      <c r="Q890" s="193"/>
      <c r="R890" s="193"/>
    </row>
    <row r="891" spans="11:18" ht="18.75" x14ac:dyDescent="0.2">
      <c r="K891" s="77"/>
      <c r="L891" s="25"/>
      <c r="M891" s="25"/>
      <c r="N891" s="103"/>
      <c r="O891" s="66"/>
      <c r="P891" s="231"/>
      <c r="Q891" s="193"/>
      <c r="R891" s="193"/>
    </row>
    <row r="892" spans="11:18" ht="18.75" x14ac:dyDescent="0.2">
      <c r="K892" s="77"/>
      <c r="L892" s="25"/>
      <c r="M892" s="25"/>
      <c r="N892" s="103"/>
      <c r="O892" s="66"/>
      <c r="P892" s="231"/>
      <c r="Q892" s="193"/>
      <c r="R892" s="193"/>
    </row>
    <row r="893" spans="11:18" ht="18.75" x14ac:dyDescent="0.2">
      <c r="K893" s="77"/>
      <c r="L893" s="25"/>
      <c r="M893" s="25"/>
      <c r="N893" s="103"/>
      <c r="O893" s="66"/>
      <c r="P893" s="231"/>
      <c r="Q893" s="193"/>
      <c r="R893" s="193"/>
    </row>
    <row r="894" spans="11:18" ht="18.75" x14ac:dyDescent="0.2">
      <c r="K894" s="77"/>
      <c r="L894" s="25"/>
      <c r="M894" s="25"/>
      <c r="N894" s="103"/>
      <c r="O894" s="66"/>
      <c r="P894" s="231"/>
      <c r="Q894" s="193"/>
      <c r="R894" s="193"/>
    </row>
    <row r="895" spans="11:18" ht="18.75" x14ac:dyDescent="0.2">
      <c r="K895" s="77"/>
      <c r="L895" s="25"/>
      <c r="M895" s="25"/>
      <c r="N895" s="103"/>
      <c r="O895" s="66"/>
      <c r="P895" s="231"/>
      <c r="Q895" s="193"/>
      <c r="R895" s="193"/>
    </row>
    <row r="896" spans="11:18" ht="23.25" x14ac:dyDescent="0.2">
      <c r="K896" s="77"/>
      <c r="L896" s="25"/>
      <c r="M896" s="74"/>
      <c r="N896" s="126"/>
      <c r="O896" s="124"/>
      <c r="P896" s="231"/>
      <c r="Q896" s="193"/>
      <c r="R896" s="193"/>
    </row>
    <row r="897" spans="11:18" ht="23.25" x14ac:dyDescent="0.2">
      <c r="K897" s="77"/>
      <c r="L897" s="25"/>
      <c r="M897" s="25"/>
      <c r="N897" s="126"/>
      <c r="O897" s="124"/>
      <c r="P897" s="231"/>
      <c r="Q897" s="193"/>
      <c r="R897" s="193"/>
    </row>
    <row r="898" spans="11:18" ht="23.25" x14ac:dyDescent="0.2">
      <c r="K898" s="77"/>
      <c r="L898" s="25"/>
      <c r="M898" s="25"/>
      <c r="N898" s="126"/>
      <c r="O898" s="124"/>
      <c r="P898" s="231"/>
      <c r="Q898" s="193"/>
      <c r="R898" s="193"/>
    </row>
    <row r="899" spans="11:18" ht="23.25" x14ac:dyDescent="0.2">
      <c r="K899" s="77"/>
      <c r="L899" s="25"/>
      <c r="M899" s="25"/>
      <c r="N899" s="130"/>
      <c r="O899" s="124"/>
      <c r="P899" s="231"/>
      <c r="Q899" s="193"/>
      <c r="R899" s="193"/>
    </row>
    <row r="900" spans="11:18" ht="23.25" x14ac:dyDescent="0.2">
      <c r="K900" s="77"/>
      <c r="L900" s="25"/>
      <c r="M900" s="25"/>
      <c r="N900" s="130"/>
      <c r="O900" s="124"/>
      <c r="P900" s="231"/>
      <c r="Q900" s="193"/>
      <c r="R900" s="193"/>
    </row>
    <row r="901" spans="11:18" ht="23.25" x14ac:dyDescent="0.2">
      <c r="K901" s="77"/>
      <c r="L901" s="25"/>
      <c r="M901" s="25"/>
      <c r="N901" s="130"/>
      <c r="O901" s="124"/>
      <c r="P901" s="231"/>
      <c r="Q901" s="193"/>
      <c r="R901" s="193"/>
    </row>
    <row r="902" spans="11:18" ht="23.25" x14ac:dyDescent="0.2">
      <c r="K902" s="77"/>
      <c r="L902" s="25"/>
      <c r="M902" s="25"/>
      <c r="N902" s="130"/>
      <c r="O902" s="124"/>
      <c r="P902" s="231"/>
      <c r="Q902" s="193"/>
      <c r="R902" s="193"/>
    </row>
    <row r="903" spans="11:18" ht="23.25" x14ac:dyDescent="0.2">
      <c r="K903" s="77"/>
      <c r="L903" s="25"/>
      <c r="M903" s="25"/>
      <c r="N903" s="150"/>
      <c r="O903" s="124"/>
      <c r="P903" s="231"/>
      <c r="Q903" s="193"/>
      <c r="R903" s="193"/>
    </row>
    <row r="904" spans="11:18" ht="23.25" x14ac:dyDescent="0.2">
      <c r="K904" s="77"/>
      <c r="L904" s="25"/>
      <c r="M904" s="25"/>
      <c r="N904" s="130"/>
      <c r="O904" s="124"/>
      <c r="P904" s="231"/>
      <c r="Q904" s="193"/>
      <c r="R904" s="193"/>
    </row>
    <row r="905" spans="11:18" ht="18.75" x14ac:dyDescent="0.2">
      <c r="K905" s="77"/>
      <c r="L905" s="46"/>
      <c r="M905" s="111"/>
      <c r="N905" s="100"/>
      <c r="O905" s="66"/>
      <c r="P905" s="231"/>
      <c r="Q905" s="193"/>
      <c r="R905" s="193"/>
    </row>
    <row r="906" spans="11:18" ht="18.75" x14ac:dyDescent="0.2">
      <c r="K906" s="77"/>
      <c r="L906" s="46"/>
      <c r="M906" s="25"/>
      <c r="N906" s="102"/>
      <c r="O906" s="95"/>
      <c r="P906" s="231"/>
      <c r="Q906" s="193"/>
      <c r="R906" s="193"/>
    </row>
    <row r="907" spans="11:18" ht="18.75" x14ac:dyDescent="0.2">
      <c r="K907" s="77"/>
      <c r="L907" s="46"/>
      <c r="M907" s="25"/>
      <c r="N907" s="102"/>
      <c r="O907" s="95"/>
      <c r="P907" s="231"/>
      <c r="Q907" s="193"/>
      <c r="R907" s="193"/>
    </row>
    <row r="908" spans="11:18" x14ac:dyDescent="0.2">
      <c r="K908" s="233"/>
      <c r="L908" s="233"/>
      <c r="M908" s="233"/>
      <c r="N908" s="233"/>
      <c r="O908" s="233"/>
      <c r="P908" s="231"/>
      <c r="Q908" s="193"/>
      <c r="R908" s="193"/>
    </row>
    <row r="909" spans="11:18" ht="23.25" x14ac:dyDescent="0.2">
      <c r="K909" s="77"/>
      <c r="L909" s="25"/>
      <c r="M909" s="25"/>
      <c r="N909" s="126"/>
      <c r="O909" s="124"/>
      <c r="P909" s="231"/>
      <c r="Q909" s="193"/>
      <c r="R909" s="193"/>
    </row>
    <row r="910" spans="11:18" ht="23.25" x14ac:dyDescent="0.2">
      <c r="K910" s="77"/>
      <c r="L910" s="25"/>
      <c r="M910" s="25"/>
      <c r="N910" s="130"/>
      <c r="O910" s="124"/>
      <c r="P910" s="231"/>
      <c r="Q910" s="193"/>
      <c r="R910" s="193"/>
    </row>
    <row r="911" spans="11:18" ht="23.25" x14ac:dyDescent="0.2">
      <c r="K911" s="77"/>
      <c r="L911" s="25"/>
      <c r="M911" s="25"/>
      <c r="N911" s="130"/>
      <c r="O911" s="124"/>
      <c r="P911" s="231"/>
      <c r="Q911" s="193"/>
      <c r="R911" s="193"/>
    </row>
    <row r="912" spans="11:18" ht="23.25" x14ac:dyDescent="0.2">
      <c r="K912" s="77"/>
      <c r="L912" s="25"/>
      <c r="M912" s="25"/>
      <c r="N912" s="130"/>
      <c r="O912" s="124"/>
      <c r="P912" s="231"/>
      <c r="Q912" s="193"/>
      <c r="R912" s="193"/>
    </row>
    <row r="913" spans="11:18" ht="23.25" x14ac:dyDescent="0.2">
      <c r="K913" s="77"/>
      <c r="L913" s="25"/>
      <c r="M913" s="25"/>
      <c r="N913" s="130"/>
      <c r="O913" s="124"/>
      <c r="P913" s="231"/>
      <c r="Q913" s="193"/>
      <c r="R913" s="193"/>
    </row>
    <row r="914" spans="11:18" ht="23.25" x14ac:dyDescent="0.2">
      <c r="K914" s="77"/>
      <c r="L914" s="25"/>
      <c r="M914" s="25"/>
      <c r="N914" s="130"/>
      <c r="O914" s="124"/>
      <c r="P914" s="231"/>
      <c r="Q914" s="193"/>
      <c r="R914" s="193"/>
    </row>
    <row r="915" spans="11:18" ht="23.25" x14ac:dyDescent="0.2">
      <c r="K915" s="77"/>
      <c r="L915" s="25"/>
      <c r="M915" s="25"/>
      <c r="N915" s="130"/>
      <c r="O915" s="124"/>
      <c r="P915" s="231"/>
      <c r="Q915" s="193"/>
      <c r="R915" s="193"/>
    </row>
    <row r="916" spans="11:18" ht="23.25" x14ac:dyDescent="0.2">
      <c r="K916" s="77"/>
      <c r="L916" s="25"/>
      <c r="M916" s="25"/>
      <c r="N916" s="130"/>
      <c r="O916" s="124"/>
      <c r="P916" s="231"/>
      <c r="Q916" s="193"/>
      <c r="R916" s="193"/>
    </row>
    <row r="917" spans="11:18" ht="21" x14ac:dyDescent="0.2">
      <c r="K917" s="77"/>
      <c r="L917" s="46"/>
      <c r="M917" s="111"/>
      <c r="N917" s="90"/>
      <c r="O917" s="82"/>
      <c r="P917" s="231"/>
      <c r="Q917" s="193"/>
      <c r="R917" s="193"/>
    </row>
    <row r="918" spans="11:18" ht="21" x14ac:dyDescent="0.2">
      <c r="K918" s="77"/>
      <c r="L918" s="46"/>
      <c r="M918" s="111"/>
      <c r="N918" s="101"/>
      <c r="O918" s="82"/>
      <c r="P918" s="231"/>
      <c r="Q918" s="193"/>
      <c r="R918" s="193"/>
    </row>
    <row r="919" spans="11:18" ht="21" x14ac:dyDescent="0.2">
      <c r="K919" s="77"/>
      <c r="L919" s="46"/>
      <c r="M919" s="111"/>
      <c r="N919" s="90"/>
      <c r="O919" s="82"/>
      <c r="P919" s="231"/>
      <c r="Q919" s="193"/>
      <c r="R919" s="193"/>
    </row>
    <row r="920" spans="11:18" ht="21" x14ac:dyDescent="0.2">
      <c r="K920" s="77"/>
      <c r="L920" s="46"/>
      <c r="M920" s="111"/>
      <c r="N920" s="90"/>
      <c r="O920" s="82"/>
      <c r="P920" s="231"/>
      <c r="Q920" s="193"/>
      <c r="R920" s="193"/>
    </row>
    <row r="921" spans="11:18" x14ac:dyDescent="0.2">
      <c r="K921" s="233"/>
      <c r="L921" s="232"/>
      <c r="M921" s="233"/>
      <c r="N921" s="234"/>
      <c r="O921" s="232"/>
      <c r="P921" s="231"/>
      <c r="Q921" s="193"/>
      <c r="R921" s="193"/>
    </row>
    <row r="922" spans="11:18" ht="23.25" x14ac:dyDescent="0.2">
      <c r="K922" s="77"/>
      <c r="L922" s="25"/>
      <c r="M922" s="25"/>
      <c r="N922" s="126"/>
      <c r="O922" s="124"/>
      <c r="P922" s="231"/>
      <c r="Q922" s="193"/>
      <c r="R922" s="193"/>
    </row>
    <row r="923" spans="11:18" ht="23.25" x14ac:dyDescent="0.2">
      <c r="K923" s="77"/>
      <c r="L923" s="25"/>
      <c r="M923" s="25"/>
      <c r="N923" s="126"/>
      <c r="O923" s="124"/>
      <c r="P923" s="231"/>
      <c r="Q923" s="193"/>
      <c r="R923" s="193"/>
    </row>
    <row r="924" spans="11:18" ht="23.25" x14ac:dyDescent="0.2">
      <c r="K924" s="77"/>
      <c r="L924" s="25"/>
      <c r="M924" s="25"/>
      <c r="N924" s="126"/>
      <c r="O924" s="124"/>
      <c r="P924" s="231"/>
      <c r="Q924" s="193"/>
      <c r="R924" s="193"/>
    </row>
    <row r="925" spans="11:18" ht="23.25" x14ac:dyDescent="0.2">
      <c r="K925" s="77"/>
      <c r="L925" s="25"/>
      <c r="M925" s="25"/>
      <c r="N925" s="130"/>
      <c r="O925" s="124"/>
      <c r="P925" s="231"/>
      <c r="Q925" s="193"/>
      <c r="R925" s="193"/>
    </row>
    <row r="926" spans="11:18" ht="23.25" x14ac:dyDescent="0.2">
      <c r="K926" s="77"/>
      <c r="L926" s="25"/>
      <c r="M926" s="25"/>
      <c r="N926" s="130"/>
      <c r="O926" s="124"/>
      <c r="P926" s="231"/>
      <c r="Q926" s="193"/>
      <c r="R926" s="193"/>
    </row>
    <row r="927" spans="11:18" ht="23.25" x14ac:dyDescent="0.2">
      <c r="K927" s="77"/>
      <c r="L927" s="25"/>
      <c r="M927" s="25"/>
      <c r="N927" s="130"/>
      <c r="O927" s="124"/>
      <c r="P927" s="231"/>
      <c r="Q927" s="193"/>
      <c r="R927" s="193"/>
    </row>
    <row r="928" spans="11:18" ht="23.25" x14ac:dyDescent="0.2">
      <c r="K928" s="77"/>
      <c r="L928" s="25"/>
      <c r="M928" s="25"/>
      <c r="N928" s="130"/>
      <c r="O928" s="124"/>
      <c r="P928" s="231"/>
      <c r="Q928" s="193"/>
      <c r="R928" s="193"/>
    </row>
    <row r="929" spans="11:18" ht="23.25" x14ac:dyDescent="0.2">
      <c r="K929" s="77"/>
      <c r="L929" s="25"/>
      <c r="M929" s="25"/>
      <c r="N929" s="130"/>
      <c r="O929" s="124"/>
      <c r="P929" s="231"/>
      <c r="Q929" s="193"/>
      <c r="R929" s="193"/>
    </row>
    <row r="930" spans="11:18" ht="23.25" x14ac:dyDescent="0.2">
      <c r="K930" s="77"/>
      <c r="L930" s="25"/>
      <c r="M930" s="25"/>
      <c r="N930" s="130"/>
      <c r="O930" s="124"/>
      <c r="P930" s="231"/>
      <c r="Q930" s="193"/>
      <c r="R930" s="193"/>
    </row>
    <row r="931" spans="11:18" ht="23.25" x14ac:dyDescent="0.2">
      <c r="K931" s="77"/>
      <c r="L931" s="25"/>
      <c r="M931" s="25"/>
      <c r="N931" s="130"/>
      <c r="O931" s="124"/>
      <c r="P931" s="231"/>
      <c r="Q931" s="193"/>
      <c r="R931" s="193"/>
    </row>
    <row r="932" spans="11:18" ht="23.25" x14ac:dyDescent="0.2">
      <c r="K932" s="77"/>
      <c r="L932" s="25"/>
      <c r="M932" s="45"/>
      <c r="N932" s="130"/>
      <c r="O932" s="124"/>
      <c r="P932" s="231"/>
      <c r="Q932" s="193"/>
      <c r="R932" s="193"/>
    </row>
    <row r="933" spans="11:18" ht="23.25" x14ac:dyDescent="0.2">
      <c r="K933" s="77"/>
      <c r="L933" s="25"/>
      <c r="M933" s="74"/>
      <c r="N933" s="130"/>
      <c r="O933" s="124"/>
      <c r="P933" s="231"/>
      <c r="Q933" s="193"/>
      <c r="R933" s="193"/>
    </row>
    <row r="934" spans="11:18" ht="21" x14ac:dyDescent="0.2">
      <c r="K934" s="77"/>
      <c r="L934" s="45"/>
      <c r="M934" s="111"/>
      <c r="N934" s="90"/>
      <c r="O934" s="66"/>
      <c r="P934" s="231"/>
      <c r="Q934" s="193"/>
      <c r="R934" s="193"/>
    </row>
    <row r="935" spans="11:18" ht="21" x14ac:dyDescent="0.2">
      <c r="K935" s="77"/>
      <c r="L935" s="45"/>
      <c r="M935" s="111"/>
      <c r="N935" s="89"/>
      <c r="O935" s="66"/>
      <c r="P935" s="231"/>
      <c r="Q935" s="193"/>
      <c r="R935" s="193"/>
    </row>
    <row r="936" spans="11:18" ht="21" x14ac:dyDescent="0.2">
      <c r="K936" s="77"/>
      <c r="L936" s="45"/>
      <c r="M936" s="111"/>
      <c r="N936" s="90"/>
      <c r="O936" s="66"/>
      <c r="P936" s="231"/>
      <c r="Q936" s="193"/>
      <c r="R936" s="193"/>
    </row>
    <row r="937" spans="11:18" x14ac:dyDescent="0.2">
      <c r="K937" s="233"/>
      <c r="L937" s="232"/>
      <c r="M937" s="233"/>
      <c r="N937" s="234"/>
      <c r="O937" s="232"/>
      <c r="P937" s="231"/>
      <c r="Q937" s="193"/>
      <c r="R937" s="193"/>
    </row>
    <row r="938" spans="11:18" ht="23.25" x14ac:dyDescent="0.2">
      <c r="K938" s="77"/>
      <c r="L938" s="25"/>
      <c r="M938" s="25"/>
      <c r="N938" s="122"/>
      <c r="O938" s="123"/>
      <c r="P938" s="231"/>
      <c r="Q938" s="193"/>
      <c r="R938" s="193"/>
    </row>
    <row r="939" spans="11:18" ht="23.25" x14ac:dyDescent="0.2">
      <c r="K939" s="77"/>
      <c r="L939" s="25"/>
      <c r="M939" s="25"/>
      <c r="N939" s="122"/>
      <c r="O939" s="123"/>
      <c r="P939" s="231"/>
      <c r="Q939" s="193"/>
      <c r="R939" s="193"/>
    </row>
    <row r="940" spans="11:18" ht="36.75" x14ac:dyDescent="0.2">
      <c r="K940" s="77"/>
      <c r="L940" s="25"/>
      <c r="M940" s="25"/>
      <c r="N940" s="236"/>
      <c r="O940" s="66"/>
      <c r="P940" s="231"/>
      <c r="Q940" s="193"/>
      <c r="R940" s="193"/>
    </row>
    <row r="941" spans="11:18" ht="23.25" x14ac:dyDescent="0.2">
      <c r="K941" s="77"/>
      <c r="L941" s="25"/>
      <c r="M941" s="25"/>
      <c r="N941" s="130"/>
      <c r="O941" s="124"/>
      <c r="P941" s="231"/>
      <c r="Q941" s="193"/>
      <c r="R941" s="193"/>
    </row>
    <row r="942" spans="11:18" ht="23.25" x14ac:dyDescent="0.2">
      <c r="K942" s="77"/>
      <c r="L942" s="25"/>
      <c r="M942" s="25"/>
      <c r="N942" s="130"/>
      <c r="O942" s="124"/>
      <c r="P942" s="231"/>
      <c r="Q942" s="193"/>
      <c r="R942" s="193"/>
    </row>
    <row r="943" spans="11:18" ht="23.25" x14ac:dyDescent="0.2">
      <c r="K943" s="77"/>
      <c r="L943" s="25"/>
      <c r="M943" s="25"/>
      <c r="N943" s="130"/>
      <c r="O943" s="124"/>
      <c r="P943" s="231"/>
      <c r="Q943" s="193"/>
      <c r="R943" s="193"/>
    </row>
    <row r="944" spans="11:18" ht="21" x14ac:dyDescent="0.2">
      <c r="K944" s="77"/>
      <c r="L944" s="45"/>
      <c r="M944" s="111"/>
      <c r="N944" s="90"/>
      <c r="O944" s="66"/>
      <c r="P944" s="231"/>
      <c r="Q944" s="193"/>
      <c r="R944" s="193"/>
    </row>
    <row r="945" spans="11:18" ht="21" x14ac:dyDescent="0.2">
      <c r="K945" s="77"/>
      <c r="L945" s="45"/>
      <c r="M945" s="111"/>
      <c r="N945" s="90"/>
      <c r="O945" s="66"/>
      <c r="P945" s="231"/>
      <c r="Q945" s="193"/>
      <c r="R945" s="193"/>
    </row>
    <row r="946" spans="11:18" x14ac:dyDescent="0.2">
      <c r="K946" s="233"/>
      <c r="L946" s="232"/>
      <c r="M946" s="233"/>
      <c r="N946" s="234"/>
      <c r="O946" s="232"/>
      <c r="P946" s="231"/>
      <c r="Q946" s="193"/>
      <c r="R946" s="193"/>
    </row>
    <row r="947" spans="11:18" ht="23.25" x14ac:dyDescent="0.2">
      <c r="K947" s="77"/>
      <c r="L947" s="74"/>
      <c r="M947" s="25"/>
      <c r="N947" s="126"/>
      <c r="O947" s="124"/>
      <c r="P947" s="231"/>
      <c r="Q947" s="193"/>
      <c r="R947" s="193"/>
    </row>
    <row r="948" spans="11:18" ht="23.25" x14ac:dyDescent="0.2">
      <c r="K948" s="77"/>
      <c r="L948" s="74"/>
      <c r="M948" s="25"/>
      <c r="N948" s="126"/>
      <c r="O948" s="124"/>
      <c r="P948" s="231"/>
      <c r="Q948" s="193"/>
      <c r="R948" s="193"/>
    </row>
    <row r="949" spans="11:18" ht="23.25" x14ac:dyDescent="0.2">
      <c r="K949" s="77"/>
      <c r="L949" s="74"/>
      <c r="M949" s="25"/>
      <c r="N949" s="126"/>
      <c r="O949" s="124"/>
      <c r="P949" s="231"/>
      <c r="Q949" s="193"/>
      <c r="R949" s="193"/>
    </row>
    <row r="950" spans="11:18" ht="23.25" x14ac:dyDescent="0.2">
      <c r="K950" s="77"/>
      <c r="L950" s="74"/>
      <c r="M950" s="25"/>
      <c r="N950" s="130"/>
      <c r="O950" s="124"/>
      <c r="P950" s="231"/>
      <c r="Q950" s="193"/>
      <c r="R950" s="193"/>
    </row>
    <row r="951" spans="11:18" ht="23.25" x14ac:dyDescent="0.2">
      <c r="K951" s="137"/>
      <c r="L951" s="74"/>
      <c r="M951" s="25"/>
      <c r="N951" s="130"/>
      <c r="O951" s="124"/>
      <c r="P951" s="231"/>
      <c r="Q951" s="193"/>
      <c r="R951" s="193"/>
    </row>
    <row r="952" spans="11:18" ht="23.25" x14ac:dyDescent="0.2">
      <c r="K952" s="137"/>
      <c r="L952" s="74"/>
      <c r="M952" s="25"/>
      <c r="N952" s="130"/>
      <c r="O952" s="124"/>
      <c r="P952" s="231"/>
      <c r="Q952" s="193"/>
      <c r="R952" s="193"/>
    </row>
    <row r="953" spans="11:18" ht="23.25" x14ac:dyDescent="0.2">
      <c r="K953" s="137"/>
      <c r="L953" s="74"/>
      <c r="M953" s="25"/>
      <c r="N953" s="130"/>
      <c r="O953" s="124"/>
      <c r="P953" s="231"/>
      <c r="Q953" s="193"/>
      <c r="R953" s="193"/>
    </row>
    <row r="954" spans="11:18" ht="23.25" x14ac:dyDescent="0.2">
      <c r="K954" s="137"/>
      <c r="L954" s="74"/>
      <c r="M954" s="25"/>
      <c r="N954" s="130"/>
      <c r="O954" s="124"/>
      <c r="P954" s="231"/>
      <c r="Q954" s="193"/>
      <c r="R954" s="193"/>
    </row>
    <row r="955" spans="11:18" ht="23.25" x14ac:dyDescent="0.2">
      <c r="K955" s="137"/>
      <c r="L955" s="74"/>
      <c r="M955" s="25"/>
      <c r="N955" s="130"/>
      <c r="O955" s="124"/>
      <c r="P955" s="231"/>
      <c r="Q955" s="193"/>
      <c r="R955" s="193"/>
    </row>
    <row r="956" spans="11:18" ht="23.25" x14ac:dyDescent="0.2">
      <c r="K956" s="137"/>
      <c r="L956" s="74"/>
      <c r="M956" s="25"/>
      <c r="N956" s="130"/>
      <c r="O956" s="124"/>
      <c r="P956" s="231"/>
      <c r="Q956" s="193"/>
      <c r="R956" s="193"/>
    </row>
    <row r="957" spans="11:18" ht="23.25" x14ac:dyDescent="0.2">
      <c r="K957" s="137"/>
      <c r="L957" s="74"/>
      <c r="M957" s="25"/>
      <c r="N957" s="130"/>
      <c r="O957" s="124"/>
      <c r="P957" s="231"/>
      <c r="Q957" s="193"/>
      <c r="R957" s="193"/>
    </row>
    <row r="958" spans="11:18" ht="23.25" x14ac:dyDescent="0.2">
      <c r="K958" s="137"/>
      <c r="L958" s="74"/>
      <c r="M958" s="25"/>
      <c r="N958" s="130"/>
      <c r="O958" s="124"/>
      <c r="P958" s="231"/>
      <c r="Q958" s="193"/>
      <c r="R958" s="193"/>
    </row>
    <row r="959" spans="11:18" ht="23.25" x14ac:dyDescent="0.2">
      <c r="K959" s="137"/>
      <c r="L959" s="74"/>
      <c r="M959" s="25"/>
      <c r="N959" s="130"/>
      <c r="O959" s="124"/>
      <c r="P959" s="231"/>
      <c r="Q959" s="193"/>
      <c r="R959" s="193"/>
    </row>
    <row r="960" spans="11:18" ht="23.25" x14ac:dyDescent="0.2">
      <c r="K960" s="137"/>
      <c r="L960" s="74"/>
      <c r="M960" s="25"/>
      <c r="N960" s="130"/>
      <c r="O960" s="124"/>
      <c r="P960" s="231"/>
      <c r="Q960" s="193"/>
      <c r="R960" s="193"/>
    </row>
    <row r="961" spans="11:18" ht="23.25" x14ac:dyDescent="0.2">
      <c r="K961" s="137"/>
      <c r="L961" s="74"/>
      <c r="M961" s="25"/>
      <c r="N961" s="130"/>
      <c r="O961" s="124"/>
      <c r="P961" s="231"/>
      <c r="Q961" s="193"/>
      <c r="R961" s="193"/>
    </row>
    <row r="962" spans="11:18" ht="23.25" x14ac:dyDescent="0.2">
      <c r="K962" s="137"/>
      <c r="L962" s="128"/>
      <c r="M962" s="128"/>
      <c r="N962" s="130"/>
      <c r="O962" s="124"/>
      <c r="P962" s="231"/>
      <c r="Q962" s="193"/>
      <c r="R962" s="193"/>
    </row>
    <row r="963" spans="11:18" ht="23.25" x14ac:dyDescent="0.2">
      <c r="K963" s="77"/>
      <c r="L963" s="128"/>
      <c r="M963" s="128"/>
      <c r="N963" s="130"/>
      <c r="O963" s="124"/>
      <c r="P963" s="231"/>
      <c r="Q963" s="193"/>
      <c r="R963" s="193"/>
    </row>
    <row r="964" spans="11:18" x14ac:dyDescent="0.2">
      <c r="K964" s="233"/>
      <c r="L964" s="232"/>
      <c r="M964" s="233"/>
      <c r="N964" s="234"/>
      <c r="O964" s="232"/>
      <c r="P964" s="231"/>
      <c r="Q964" s="193"/>
      <c r="R964" s="193"/>
    </row>
    <row r="965" spans="11:18" ht="23.25" x14ac:dyDescent="0.2">
      <c r="K965" s="77"/>
      <c r="L965" s="25"/>
      <c r="M965" s="25"/>
      <c r="N965" s="130"/>
      <c r="O965" s="124"/>
      <c r="P965" s="231"/>
      <c r="Q965" s="193"/>
      <c r="R965" s="193"/>
    </row>
    <row r="966" spans="11:18" ht="23.25" x14ac:dyDescent="0.2">
      <c r="K966" s="77"/>
      <c r="L966" s="25"/>
      <c r="M966" s="25"/>
      <c r="N966" s="130"/>
      <c r="O966" s="124"/>
      <c r="P966" s="231"/>
      <c r="Q966" s="193"/>
      <c r="R966" s="193"/>
    </row>
    <row r="967" spans="11:18" ht="21" x14ac:dyDescent="0.2">
      <c r="K967" s="77"/>
      <c r="L967" s="45"/>
      <c r="M967" s="111"/>
      <c r="N967" s="90"/>
      <c r="O967" s="66"/>
      <c r="P967" s="231"/>
      <c r="Q967" s="193"/>
      <c r="R967" s="193"/>
    </row>
    <row r="968" spans="11:18" x14ac:dyDescent="0.2">
      <c r="K968" s="233"/>
      <c r="L968" s="232"/>
      <c r="M968" s="233"/>
      <c r="N968" s="234"/>
      <c r="O968" s="232"/>
      <c r="P968" s="231"/>
      <c r="Q968" s="193"/>
      <c r="R968" s="193"/>
    </row>
    <row r="969" spans="11:18" ht="18.75" x14ac:dyDescent="0.2">
      <c r="K969" s="77"/>
      <c r="L969" s="25"/>
      <c r="M969" s="25"/>
      <c r="N969" s="155"/>
      <c r="O969" s="125"/>
      <c r="P969" s="232"/>
      <c r="Q969" s="193"/>
      <c r="R969" s="193"/>
    </row>
    <row r="970" spans="11:18" ht="15.75" x14ac:dyDescent="0.2">
      <c r="K970" s="77"/>
      <c r="L970" s="45"/>
      <c r="M970" s="111"/>
      <c r="N970" s="106"/>
      <c r="O970" s="49"/>
      <c r="P970" s="231"/>
      <c r="Q970" s="193"/>
      <c r="R970" s="193"/>
    </row>
    <row r="971" spans="11:18" ht="15.75" x14ac:dyDescent="0.2">
      <c r="K971" s="77"/>
      <c r="L971" s="45"/>
      <c r="M971" s="111"/>
      <c r="N971" s="106"/>
      <c r="O971" s="49"/>
      <c r="P971" s="231"/>
      <c r="Q971" s="193"/>
      <c r="R971" s="193"/>
    </row>
    <row r="972" spans="11:18" ht="15.75" x14ac:dyDescent="0.2">
      <c r="K972" s="77"/>
      <c r="L972" s="45"/>
      <c r="M972" s="111"/>
      <c r="N972" s="106"/>
      <c r="O972" s="49"/>
      <c r="P972" s="231"/>
      <c r="Q972" s="193"/>
      <c r="R972" s="193"/>
    </row>
    <row r="973" spans="11:18" ht="15.75" x14ac:dyDescent="0.2">
      <c r="K973" s="77"/>
      <c r="L973" s="45"/>
      <c r="M973" s="111"/>
      <c r="N973" s="106"/>
      <c r="O973" s="49"/>
      <c r="P973" s="231"/>
      <c r="Q973" s="193"/>
      <c r="R973" s="193"/>
    </row>
    <row r="974" spans="11:18" x14ac:dyDescent="0.2">
      <c r="K974" s="233"/>
      <c r="L974" s="232"/>
      <c r="M974" s="233"/>
      <c r="N974" s="234"/>
      <c r="O974" s="232"/>
      <c r="P974" s="231"/>
      <c r="Q974" s="193"/>
      <c r="R974" s="193"/>
    </row>
    <row r="975" spans="11:18" ht="23.25" x14ac:dyDescent="0.2">
      <c r="K975" s="77"/>
      <c r="L975" s="25"/>
      <c r="M975" s="74"/>
      <c r="N975" s="130"/>
      <c r="O975" s="124"/>
      <c r="P975" s="231"/>
      <c r="Q975" s="193"/>
      <c r="R975" s="193"/>
    </row>
    <row r="976" spans="11:18" ht="23.25" x14ac:dyDescent="0.2">
      <c r="K976" s="77"/>
      <c r="L976" s="25"/>
      <c r="M976" s="45"/>
      <c r="N976" s="130"/>
      <c r="O976" s="124"/>
      <c r="P976" s="231"/>
      <c r="Q976" s="193"/>
      <c r="R976" s="193"/>
    </row>
    <row r="977" spans="11:18" ht="23.25" x14ac:dyDescent="0.2">
      <c r="K977" s="77"/>
      <c r="L977" s="25"/>
      <c r="M977" s="128"/>
      <c r="N977" s="130"/>
      <c r="O977" s="124"/>
      <c r="P977" s="231"/>
      <c r="Q977" s="193"/>
      <c r="R977" s="193"/>
    </row>
    <row r="978" spans="11:18" x14ac:dyDescent="0.2">
      <c r="K978" s="233"/>
      <c r="L978" s="232"/>
      <c r="M978" s="233"/>
      <c r="N978" s="234"/>
      <c r="O978" s="232"/>
      <c r="P978" s="231"/>
      <c r="Q978" s="193"/>
      <c r="R978" s="193"/>
    </row>
    <row r="979" spans="11:18" ht="23.25" x14ac:dyDescent="0.2">
      <c r="K979" s="77"/>
      <c r="L979" s="25"/>
      <c r="M979" s="25"/>
      <c r="N979" s="237"/>
      <c r="O979" s="238"/>
      <c r="P979" s="231"/>
      <c r="Q979" s="193"/>
      <c r="R979" s="193"/>
    </row>
    <row r="980" spans="11:18" ht="23.25" x14ac:dyDescent="0.2">
      <c r="K980" s="77"/>
      <c r="L980" s="25"/>
      <c r="M980" s="25"/>
      <c r="N980" s="130"/>
      <c r="O980" s="124"/>
      <c r="P980" s="231"/>
      <c r="Q980" s="193"/>
      <c r="R980" s="193"/>
    </row>
    <row r="981" spans="11:18" ht="21" x14ac:dyDescent="0.2">
      <c r="K981" s="77"/>
      <c r="L981" s="45"/>
      <c r="M981" s="111"/>
      <c r="N981" s="89"/>
      <c r="O981" s="66"/>
      <c r="P981" s="231"/>
      <c r="Q981" s="193"/>
      <c r="R981" s="193"/>
    </row>
    <row r="982" spans="11:18" ht="21" x14ac:dyDescent="0.2">
      <c r="K982" s="77"/>
      <c r="L982" s="45"/>
      <c r="M982" s="111"/>
      <c r="N982" s="90"/>
      <c r="O982" s="66"/>
      <c r="P982" s="231"/>
      <c r="Q982" s="193"/>
      <c r="R982" s="193"/>
    </row>
    <row r="983" spans="11:18" x14ac:dyDescent="0.2">
      <c r="K983" s="233"/>
      <c r="L983" s="232"/>
      <c r="M983" s="233"/>
      <c r="N983" s="234"/>
      <c r="O983" s="232"/>
      <c r="P983" s="231"/>
      <c r="Q983" s="193"/>
      <c r="R983" s="193"/>
    </row>
    <row r="984" spans="11:18" ht="23.25" x14ac:dyDescent="0.2">
      <c r="K984" s="77"/>
      <c r="L984" s="25"/>
      <c r="M984" s="25"/>
      <c r="N984" s="130"/>
      <c r="O984" s="124"/>
      <c r="P984" s="231"/>
      <c r="Q984" s="193"/>
      <c r="R984" s="193"/>
    </row>
    <row r="985" spans="11:18" ht="21" x14ac:dyDescent="0.2">
      <c r="K985" s="77"/>
      <c r="L985" s="45"/>
      <c r="M985" s="111"/>
      <c r="N985" s="90"/>
      <c r="O985" s="66"/>
      <c r="P985" s="231"/>
      <c r="Q985" s="193"/>
      <c r="R985" s="193"/>
    </row>
    <row r="986" spans="11:18" ht="16.5" thickBot="1" x14ac:dyDescent="0.25">
      <c r="K986" s="77"/>
      <c r="L986" s="45"/>
      <c r="M986" s="111"/>
      <c r="N986" s="106"/>
      <c r="O986" s="49"/>
      <c r="P986" s="231"/>
      <c r="Q986" s="193"/>
      <c r="R986" s="193"/>
    </row>
    <row r="987" spans="11:18" ht="22.5" thickBot="1" x14ac:dyDescent="0.25">
      <c r="K987" s="205"/>
      <c r="L987" s="206"/>
      <c r="M987" s="205"/>
      <c r="N987" s="207"/>
      <c r="O987" s="206"/>
      <c r="P987" s="208"/>
      <c r="Q987" s="193"/>
      <c r="R987" s="193"/>
    </row>
    <row r="988" spans="11:18" ht="23.25" x14ac:dyDescent="0.2">
      <c r="K988" s="120"/>
      <c r="L988" s="35"/>
      <c r="M988" s="113"/>
      <c r="N988" s="104"/>
      <c r="O988" s="97"/>
      <c r="P988" s="231"/>
      <c r="Q988" s="193"/>
      <c r="R988" s="193"/>
    </row>
    <row r="989" spans="11:18" ht="23.25" x14ac:dyDescent="0.2">
      <c r="K989" s="203"/>
      <c r="L989" s="35"/>
      <c r="M989" s="111"/>
      <c r="N989" s="104"/>
      <c r="O989" s="97"/>
      <c r="P989" s="231"/>
      <c r="Q989" s="193"/>
      <c r="R989" s="193"/>
    </row>
    <row r="990" spans="11:18" ht="23.25" x14ac:dyDescent="0.2">
      <c r="K990" s="203"/>
      <c r="L990" s="35"/>
      <c r="M990" s="113"/>
      <c r="N990" s="104"/>
      <c r="O990" s="97"/>
      <c r="P990" s="231"/>
      <c r="Q990" s="193"/>
      <c r="R990" s="193"/>
    </row>
    <row r="991" spans="11:18" ht="23.25" x14ac:dyDescent="0.2">
      <c r="K991" s="120"/>
      <c r="L991" s="35"/>
      <c r="M991" s="111"/>
      <c r="N991" s="104"/>
      <c r="O991" s="97"/>
      <c r="P991" s="231"/>
      <c r="Q991" s="193"/>
      <c r="R991" s="193"/>
    </row>
    <row r="992" spans="11:18" ht="23.25" x14ac:dyDescent="0.2">
      <c r="K992" s="120"/>
      <c r="L992" s="35"/>
      <c r="M992" s="111"/>
      <c r="N992" s="104"/>
      <c r="O992" s="97"/>
      <c r="P992" s="231"/>
      <c r="Q992" s="193"/>
      <c r="R992" s="193"/>
    </row>
    <row r="993" spans="11:18" ht="23.25" x14ac:dyDescent="0.25">
      <c r="K993" s="120"/>
      <c r="L993" s="35"/>
      <c r="M993" s="25"/>
      <c r="N993" s="239"/>
      <c r="O993" s="97"/>
      <c r="P993" s="231"/>
      <c r="Q993" s="193"/>
      <c r="R993" s="193"/>
    </row>
    <row r="994" spans="11:18" ht="21" x14ac:dyDescent="0.25">
      <c r="K994" s="226"/>
      <c r="L994" s="35"/>
      <c r="M994" s="25"/>
      <c r="N994" s="239"/>
      <c r="O994" s="97"/>
      <c r="P994" s="231"/>
      <c r="Q994" s="193"/>
      <c r="R994" s="193"/>
    </row>
    <row r="995" spans="11:18" ht="23.25" x14ac:dyDescent="0.25">
      <c r="K995" s="240"/>
      <c r="L995" s="35"/>
      <c r="M995" s="25"/>
      <c r="N995" s="239"/>
      <c r="O995" s="97"/>
      <c r="P995" s="231"/>
      <c r="Q995" s="193"/>
      <c r="R995" s="193"/>
    </row>
    <row r="996" spans="11:18" ht="23.25" x14ac:dyDescent="0.25">
      <c r="K996" s="240"/>
      <c r="L996" s="35"/>
      <c r="M996" s="25"/>
      <c r="N996" s="239"/>
      <c r="O996" s="97"/>
      <c r="P996" s="231"/>
      <c r="Q996" s="193"/>
      <c r="R996" s="193"/>
    </row>
    <row r="997" spans="11:18" ht="23.25" x14ac:dyDescent="0.3">
      <c r="K997" s="240"/>
      <c r="L997" s="35"/>
      <c r="M997" s="25"/>
      <c r="N997" s="195"/>
      <c r="O997" s="97"/>
      <c r="P997" s="231"/>
      <c r="Q997" s="193"/>
      <c r="R997" s="193"/>
    </row>
    <row r="998" spans="11:18" ht="23.25" x14ac:dyDescent="0.2">
      <c r="K998" s="131"/>
      <c r="L998" s="35"/>
      <c r="M998" s="25"/>
      <c r="N998" s="130"/>
      <c r="O998" s="124"/>
      <c r="P998" s="231"/>
      <c r="Q998" s="193"/>
      <c r="R998" s="193"/>
    </row>
    <row r="999" spans="11:18" ht="23.25" x14ac:dyDescent="0.2">
      <c r="K999" s="131"/>
      <c r="L999" s="35"/>
      <c r="M999" s="25"/>
      <c r="N999" s="130"/>
      <c r="O999" s="124"/>
      <c r="P999" s="231"/>
      <c r="Q999" s="193"/>
      <c r="R999" s="193"/>
    </row>
    <row r="1000" spans="11:18" ht="23.25" x14ac:dyDescent="0.2">
      <c r="K1000" s="131"/>
      <c r="L1000" s="35"/>
      <c r="M1000" s="25"/>
      <c r="N1000" s="130"/>
      <c r="O1000" s="124"/>
      <c r="P1000" s="231"/>
      <c r="Q1000" s="193"/>
      <c r="R1000" s="193"/>
    </row>
    <row r="1001" spans="11:18" ht="23.25" x14ac:dyDescent="0.2">
      <c r="K1001" s="131"/>
      <c r="L1001" s="35"/>
      <c r="M1001" s="25"/>
      <c r="N1001" s="130"/>
      <c r="O1001" s="124"/>
      <c r="P1001" s="231"/>
      <c r="Q1001" s="193"/>
      <c r="R1001" s="193"/>
    </row>
    <row r="1002" spans="11:18" ht="23.25" x14ac:dyDescent="0.2">
      <c r="K1002" s="131"/>
      <c r="L1002" s="35"/>
      <c r="M1002" s="25"/>
      <c r="N1002" s="130"/>
      <c r="O1002" s="124"/>
      <c r="P1002" s="231"/>
      <c r="Q1002" s="193"/>
      <c r="R1002" s="193"/>
    </row>
    <row r="1003" spans="11:18" ht="23.25" x14ac:dyDescent="0.2">
      <c r="K1003" s="131"/>
      <c r="L1003" s="35"/>
      <c r="M1003" s="35"/>
      <c r="N1003" s="130"/>
      <c r="O1003" s="124"/>
      <c r="P1003" s="231"/>
      <c r="Q1003" s="193"/>
      <c r="R1003" s="193"/>
    </row>
    <row r="1004" spans="11:18" ht="23.25" x14ac:dyDescent="0.2">
      <c r="K1004" s="131"/>
      <c r="L1004" s="35"/>
      <c r="M1004" s="35"/>
      <c r="N1004" s="130"/>
      <c r="O1004" s="124"/>
      <c r="P1004" s="231"/>
      <c r="Q1004" s="193"/>
      <c r="R1004" s="193"/>
    </row>
    <row r="1005" spans="11:18" ht="23.25" x14ac:dyDescent="0.2">
      <c r="K1005" s="131"/>
      <c r="L1005" s="35"/>
      <c r="M1005" s="25"/>
      <c r="N1005" s="130"/>
      <c r="O1005" s="124"/>
      <c r="P1005" s="231"/>
      <c r="Q1005" s="193"/>
      <c r="R1005" s="193"/>
    </row>
    <row r="1006" spans="11:18" ht="23.25" x14ac:dyDescent="0.2">
      <c r="K1006" s="77"/>
      <c r="L1006" s="35"/>
      <c r="M1006" s="25"/>
      <c r="N1006" s="126"/>
      <c r="O1006" s="124"/>
      <c r="P1006" s="231"/>
      <c r="Q1006" s="193"/>
      <c r="R1006" s="193"/>
    </row>
    <row r="1007" spans="11:18" ht="23.25" x14ac:dyDescent="0.2">
      <c r="K1007" s="77"/>
      <c r="L1007" s="35"/>
      <c r="M1007" s="25"/>
      <c r="N1007" s="126"/>
      <c r="O1007" s="124"/>
      <c r="P1007" s="231"/>
      <c r="Q1007" s="193"/>
      <c r="R1007" s="193"/>
    </row>
    <row r="1008" spans="11:18" ht="23.25" x14ac:dyDescent="0.2">
      <c r="K1008" s="77"/>
      <c r="L1008" s="35"/>
      <c r="M1008" s="25"/>
      <c r="N1008" s="126"/>
      <c r="O1008" s="124"/>
      <c r="P1008" s="231"/>
      <c r="Q1008" s="193"/>
      <c r="R1008" s="193"/>
    </row>
    <row r="1009" spans="11:18" ht="23.25" x14ac:dyDescent="0.2">
      <c r="K1009" s="77"/>
      <c r="L1009" s="35"/>
      <c r="M1009" s="25"/>
      <c r="N1009" s="126"/>
      <c r="O1009" s="124"/>
      <c r="P1009" s="231"/>
      <c r="Q1009" s="193"/>
      <c r="R1009" s="193"/>
    </row>
    <row r="1010" spans="11:18" ht="23.25" x14ac:dyDescent="0.2">
      <c r="K1010" s="77"/>
      <c r="L1010" s="35"/>
      <c r="M1010" s="25"/>
      <c r="N1010" s="126"/>
      <c r="O1010" s="124"/>
      <c r="P1010" s="231"/>
      <c r="Q1010" s="193"/>
      <c r="R1010" s="193"/>
    </row>
    <row r="1011" spans="11:18" ht="23.25" x14ac:dyDescent="0.2">
      <c r="K1011" s="77"/>
      <c r="L1011" s="35"/>
      <c r="M1011" s="35"/>
      <c r="N1011" s="126"/>
      <c r="O1011" s="124"/>
      <c r="P1011" s="231"/>
      <c r="Q1011" s="193"/>
      <c r="R1011" s="193"/>
    </row>
    <row r="1012" spans="11:18" ht="23.25" x14ac:dyDescent="0.2">
      <c r="K1012" s="77"/>
      <c r="L1012" s="35"/>
      <c r="M1012" s="25"/>
      <c r="N1012" s="126"/>
      <c r="O1012" s="124"/>
      <c r="P1012" s="231"/>
      <c r="Q1012" s="193"/>
      <c r="R1012" s="193"/>
    </row>
    <row r="1013" spans="11:18" ht="23.25" x14ac:dyDescent="0.2">
      <c r="K1013" s="77"/>
      <c r="L1013" s="35"/>
      <c r="M1013" s="35"/>
      <c r="N1013" s="126"/>
      <c r="O1013" s="124"/>
      <c r="P1013" s="231"/>
      <c r="Q1013" s="193"/>
      <c r="R1013" s="193"/>
    </row>
    <row r="1014" spans="11:18" ht="23.25" x14ac:dyDescent="0.2">
      <c r="K1014" s="132"/>
      <c r="L1014" s="189"/>
      <c r="M1014" s="73"/>
      <c r="N1014" s="133"/>
      <c r="O1014" s="134"/>
      <c r="P1014" s="241"/>
      <c r="Q1014" s="193"/>
      <c r="R1014" s="193"/>
    </row>
    <row r="1015" spans="11:18" ht="23.25" x14ac:dyDescent="0.2">
      <c r="K1015" s="137"/>
      <c r="L1015" s="35"/>
      <c r="M1015" s="25"/>
      <c r="N1015" s="126"/>
      <c r="O1015" s="124"/>
      <c r="P1015" s="241"/>
      <c r="Q1015" s="193"/>
      <c r="R1015" s="193"/>
    </row>
    <row r="1016" spans="11:18" ht="23.25" x14ac:dyDescent="0.2">
      <c r="K1016" s="137"/>
      <c r="L1016" s="35"/>
      <c r="M1016" s="25"/>
      <c r="N1016" s="126"/>
      <c r="O1016" s="124"/>
      <c r="P1016" s="241"/>
      <c r="Q1016" s="193"/>
      <c r="R1016" s="193"/>
    </row>
    <row r="1017" spans="11:18" ht="23.25" x14ac:dyDescent="0.2">
      <c r="K1017" s="137"/>
      <c r="L1017" s="35"/>
      <c r="M1017" s="25"/>
      <c r="N1017" s="126"/>
      <c r="O1017" s="124"/>
      <c r="P1017" s="241"/>
      <c r="Q1017" s="193"/>
      <c r="R1017" s="193"/>
    </row>
    <row r="1018" spans="11:18" ht="23.25" x14ac:dyDescent="0.2">
      <c r="K1018" s="137"/>
      <c r="L1018" s="35"/>
      <c r="M1018" s="35"/>
      <c r="N1018" s="126"/>
      <c r="O1018" s="124"/>
      <c r="P1018" s="241"/>
      <c r="Q1018" s="193"/>
      <c r="R1018" s="193"/>
    </row>
    <row r="1019" spans="11:18" ht="23.25" x14ac:dyDescent="0.2">
      <c r="K1019" s="137"/>
      <c r="L1019" s="35"/>
      <c r="M1019" s="25"/>
      <c r="N1019" s="126"/>
      <c r="O1019" s="124"/>
      <c r="P1019" s="241"/>
      <c r="Q1019" s="193"/>
      <c r="R1019" s="193"/>
    </row>
    <row r="1020" spans="11:18" ht="23.25" x14ac:dyDescent="0.2">
      <c r="K1020" s="137"/>
      <c r="L1020" s="35"/>
      <c r="M1020" s="25"/>
      <c r="N1020" s="126"/>
      <c r="O1020" s="124"/>
      <c r="P1020" s="241"/>
      <c r="Q1020" s="193"/>
      <c r="R1020" s="193"/>
    </row>
    <row r="1021" spans="11:18" ht="23.25" x14ac:dyDescent="0.2">
      <c r="K1021" s="137"/>
      <c r="L1021" s="35"/>
      <c r="M1021" s="35"/>
      <c r="N1021" s="126"/>
      <c r="O1021" s="124"/>
      <c r="P1021" s="241"/>
      <c r="Q1021" s="193"/>
      <c r="R1021" s="193"/>
    </row>
    <row r="1022" spans="11:18" ht="23.25" x14ac:dyDescent="0.2">
      <c r="K1022" s="137"/>
      <c r="L1022" s="35"/>
      <c r="M1022" s="25"/>
      <c r="N1022" s="126"/>
      <c r="O1022" s="124"/>
      <c r="P1022" s="241"/>
      <c r="Q1022" s="193"/>
      <c r="R1022" s="193"/>
    </row>
    <row r="1023" spans="11:18" ht="23.25" x14ac:dyDescent="0.2">
      <c r="K1023" s="137"/>
      <c r="L1023" s="35"/>
      <c r="M1023" s="35"/>
      <c r="N1023" s="126"/>
      <c r="O1023" s="124"/>
      <c r="P1023" s="241"/>
      <c r="Q1023" s="193"/>
      <c r="R1023" s="193"/>
    </row>
    <row r="1024" spans="11:18" ht="23.25" x14ac:dyDescent="0.2">
      <c r="K1024" s="137"/>
      <c r="L1024" s="35"/>
      <c r="M1024" s="69"/>
      <c r="N1024" s="126"/>
      <c r="O1024" s="124"/>
      <c r="P1024" s="241"/>
      <c r="Q1024" s="193"/>
      <c r="R1024" s="193"/>
    </row>
    <row r="1025" spans="11:18" ht="23.25" x14ac:dyDescent="0.2">
      <c r="K1025" s="137"/>
      <c r="L1025" s="35"/>
      <c r="M1025" s="35"/>
      <c r="N1025" s="126"/>
      <c r="O1025" s="124"/>
      <c r="P1025" s="241"/>
      <c r="Q1025" s="193"/>
      <c r="R1025" s="193"/>
    </row>
    <row r="1026" spans="11:18" ht="23.25" x14ac:dyDescent="0.2">
      <c r="K1026" s="137"/>
      <c r="L1026" s="35"/>
      <c r="M1026" s="25"/>
      <c r="N1026" s="126"/>
      <c r="O1026" s="124"/>
      <c r="P1026" s="241"/>
      <c r="Q1026" s="193"/>
      <c r="R1026" s="193"/>
    </row>
    <row r="1027" spans="11:18" ht="23.25" x14ac:dyDescent="0.2">
      <c r="K1027" s="137"/>
      <c r="L1027" s="35"/>
      <c r="M1027" s="35"/>
      <c r="N1027" s="126"/>
      <c r="O1027" s="124"/>
      <c r="P1027" s="241"/>
      <c r="Q1027" s="193"/>
      <c r="R1027" s="193"/>
    </row>
    <row r="1028" spans="11:18" ht="23.25" x14ac:dyDescent="0.2">
      <c r="K1028" s="137"/>
      <c r="L1028" s="35"/>
      <c r="M1028" s="25"/>
      <c r="N1028" s="130"/>
      <c r="O1028" s="124"/>
      <c r="P1028" s="241"/>
      <c r="Q1028" s="193"/>
      <c r="R1028" s="193"/>
    </row>
    <row r="1029" spans="11:18" ht="23.25" x14ac:dyDescent="0.2">
      <c r="K1029" s="137"/>
      <c r="L1029" s="35"/>
      <c r="M1029" s="25"/>
      <c r="N1029" s="130"/>
      <c r="O1029" s="124"/>
      <c r="P1029" s="241"/>
      <c r="Q1029" s="193"/>
      <c r="R1029" s="193"/>
    </row>
    <row r="1030" spans="11:18" ht="23.25" x14ac:dyDescent="0.2">
      <c r="K1030" s="137"/>
      <c r="L1030" s="35"/>
      <c r="M1030" s="45"/>
      <c r="N1030" s="130"/>
      <c r="O1030" s="124"/>
      <c r="P1030" s="241"/>
      <c r="Q1030" s="193"/>
      <c r="R1030" s="193"/>
    </row>
    <row r="1031" spans="11:18" ht="23.25" x14ac:dyDescent="0.2">
      <c r="K1031" s="137"/>
      <c r="L1031" s="35"/>
      <c r="M1031" s="25"/>
      <c r="N1031" s="130"/>
      <c r="O1031" s="124"/>
      <c r="P1031" s="241"/>
      <c r="Q1031" s="193"/>
      <c r="R1031" s="193"/>
    </row>
    <row r="1032" spans="11:18" ht="23.25" x14ac:dyDescent="0.2">
      <c r="K1032" s="137"/>
      <c r="L1032" s="35"/>
      <c r="M1032" s="25"/>
      <c r="N1032" s="130"/>
      <c r="O1032" s="142"/>
      <c r="P1032" s="241"/>
      <c r="Q1032" s="193"/>
      <c r="R1032" s="193"/>
    </row>
    <row r="1033" spans="11:18" ht="23.25" x14ac:dyDescent="0.2">
      <c r="K1033" s="137"/>
      <c r="L1033" s="35"/>
      <c r="M1033" s="35"/>
      <c r="N1033" s="130"/>
      <c r="O1033" s="124"/>
      <c r="P1033" s="241"/>
      <c r="Q1033" s="193"/>
      <c r="R1033" s="193"/>
    </row>
    <row r="1034" spans="11:18" ht="23.25" x14ac:dyDescent="0.2">
      <c r="K1034" s="137"/>
      <c r="L1034" s="35"/>
      <c r="M1034" s="25"/>
      <c r="N1034" s="130"/>
      <c r="O1034" s="124"/>
      <c r="P1034" s="241"/>
      <c r="Q1034" s="193"/>
      <c r="R1034" s="193"/>
    </row>
    <row r="1035" spans="11:18" ht="23.25" x14ac:dyDescent="0.2">
      <c r="K1035" s="137"/>
      <c r="L1035" s="35"/>
      <c r="M1035" s="35"/>
      <c r="N1035" s="130"/>
      <c r="O1035" s="124"/>
      <c r="P1035" s="241"/>
      <c r="Q1035" s="193"/>
      <c r="R1035" s="193"/>
    </row>
    <row r="1036" spans="11:18" ht="23.25" x14ac:dyDescent="0.2">
      <c r="K1036" s="137"/>
      <c r="L1036" s="35"/>
      <c r="M1036" s="25"/>
      <c r="N1036" s="130"/>
      <c r="O1036" s="124"/>
      <c r="P1036" s="241"/>
      <c r="Q1036" s="193"/>
      <c r="R1036" s="193"/>
    </row>
    <row r="1037" spans="11:18" ht="23.25" x14ac:dyDescent="0.2">
      <c r="K1037" s="137"/>
      <c r="L1037" s="35"/>
      <c r="M1037" s="25"/>
      <c r="N1037" s="130"/>
      <c r="O1037" s="124"/>
      <c r="P1037" s="241"/>
      <c r="Q1037" s="193"/>
      <c r="R1037" s="193"/>
    </row>
    <row r="1038" spans="11:18" ht="23.25" x14ac:dyDescent="0.2">
      <c r="K1038" s="137"/>
      <c r="L1038" s="35"/>
      <c r="M1038" s="25"/>
      <c r="N1038" s="130"/>
      <c r="O1038" s="124"/>
      <c r="P1038" s="241"/>
      <c r="Q1038" s="193"/>
      <c r="R1038" s="193"/>
    </row>
    <row r="1039" spans="11:18" ht="23.25" x14ac:dyDescent="0.2">
      <c r="K1039" s="137"/>
      <c r="L1039" s="35"/>
      <c r="M1039" s="25"/>
      <c r="N1039" s="130"/>
      <c r="O1039" s="124"/>
      <c r="P1039" s="241"/>
      <c r="Q1039" s="193"/>
      <c r="R1039" s="193"/>
    </row>
    <row r="1040" spans="11:18" ht="23.25" x14ac:dyDescent="0.2">
      <c r="K1040" s="137"/>
      <c r="L1040" s="35"/>
      <c r="M1040" s="35"/>
      <c r="N1040" s="130"/>
      <c r="O1040" s="124"/>
      <c r="P1040" s="241"/>
      <c r="Q1040" s="193"/>
      <c r="R1040" s="193"/>
    </row>
    <row r="1041" spans="11:18" ht="23.25" x14ac:dyDescent="0.2">
      <c r="K1041" s="137"/>
      <c r="L1041" s="35"/>
      <c r="M1041" s="35"/>
      <c r="N1041" s="130"/>
      <c r="O1041" s="124"/>
      <c r="P1041" s="241"/>
      <c r="Q1041" s="193"/>
      <c r="R1041" s="193"/>
    </row>
    <row r="1042" spans="11:18" ht="23.25" x14ac:dyDescent="0.2">
      <c r="K1042" s="137"/>
      <c r="L1042" s="35"/>
      <c r="M1042" s="25"/>
      <c r="N1042" s="130"/>
      <c r="O1042" s="124"/>
      <c r="P1042" s="241"/>
      <c r="Q1042" s="193"/>
      <c r="R1042" s="193"/>
    </row>
    <row r="1043" spans="11:18" ht="23.25" x14ac:dyDescent="0.2">
      <c r="K1043" s="137"/>
      <c r="L1043" s="35"/>
      <c r="M1043" s="35"/>
      <c r="N1043" s="130"/>
      <c r="O1043" s="124"/>
      <c r="P1043" s="241"/>
      <c r="Q1043" s="193"/>
      <c r="R1043" s="193"/>
    </row>
    <row r="1044" spans="11:18" ht="23.25" x14ac:dyDescent="0.2">
      <c r="K1044" s="137"/>
      <c r="L1044" s="35"/>
      <c r="M1044" s="25"/>
      <c r="N1044" s="130"/>
      <c r="O1044" s="124"/>
      <c r="P1044" s="241"/>
      <c r="Q1044" s="193"/>
      <c r="R1044" s="193"/>
    </row>
    <row r="1045" spans="11:18" ht="23.25" x14ac:dyDescent="0.2">
      <c r="K1045" s="137"/>
      <c r="L1045" s="35"/>
      <c r="M1045" s="35"/>
      <c r="N1045" s="130"/>
      <c r="O1045" s="124"/>
      <c r="P1045" s="241"/>
      <c r="Q1045" s="193"/>
      <c r="R1045" s="193"/>
    </row>
    <row r="1046" spans="11:18" ht="23.25" x14ac:dyDescent="0.2">
      <c r="K1046" s="137"/>
      <c r="L1046" s="35"/>
      <c r="M1046" s="25"/>
      <c r="N1046" s="130"/>
      <c r="O1046" s="124"/>
      <c r="P1046" s="241"/>
      <c r="Q1046" s="193"/>
      <c r="R1046" s="193"/>
    </row>
    <row r="1047" spans="11:18" ht="23.25" x14ac:dyDescent="0.2">
      <c r="K1047" s="137"/>
      <c r="L1047" s="35"/>
      <c r="M1047" s="25"/>
      <c r="N1047" s="130"/>
      <c r="O1047" s="124"/>
      <c r="P1047" s="241"/>
      <c r="Q1047" s="193"/>
      <c r="R1047" s="193"/>
    </row>
    <row r="1048" spans="11:18" ht="23.25" x14ac:dyDescent="0.2">
      <c r="K1048" s="137"/>
      <c r="L1048" s="35"/>
      <c r="M1048" s="25"/>
      <c r="N1048" s="130"/>
      <c r="O1048" s="124"/>
      <c r="P1048" s="241"/>
      <c r="Q1048" s="193"/>
      <c r="R1048" s="193"/>
    </row>
    <row r="1049" spans="11:18" ht="23.25" x14ac:dyDescent="0.2">
      <c r="K1049" s="137"/>
      <c r="L1049" s="35"/>
      <c r="M1049" s="69"/>
      <c r="N1049" s="130"/>
      <c r="O1049" s="124"/>
      <c r="P1049" s="241"/>
      <c r="Q1049" s="193"/>
      <c r="R1049" s="193"/>
    </row>
    <row r="1050" spans="11:18" ht="23.25" x14ac:dyDescent="0.2">
      <c r="K1050" s="137"/>
      <c r="L1050" s="35"/>
      <c r="M1050" s="25"/>
      <c r="N1050" s="130"/>
      <c r="O1050" s="124"/>
      <c r="P1050" s="241"/>
      <c r="Q1050" s="193"/>
      <c r="R1050" s="193"/>
    </row>
    <row r="1051" spans="11:18" ht="23.25" x14ac:dyDescent="0.2">
      <c r="K1051" s="137"/>
      <c r="L1051" s="35"/>
      <c r="M1051" s="25"/>
      <c r="N1051" s="130"/>
      <c r="O1051" s="124"/>
      <c r="P1051" s="241"/>
      <c r="Q1051" s="193"/>
      <c r="R1051" s="193"/>
    </row>
    <row r="1052" spans="11:18" ht="23.25" x14ac:dyDescent="0.2">
      <c r="K1052" s="137"/>
      <c r="L1052" s="35"/>
      <c r="M1052" s="25"/>
      <c r="N1052" s="130"/>
      <c r="O1052" s="124"/>
      <c r="P1052" s="241"/>
      <c r="Q1052" s="193"/>
      <c r="R1052" s="193"/>
    </row>
    <row r="1053" spans="11:18" ht="23.25" x14ac:dyDescent="0.2">
      <c r="K1053" s="137"/>
      <c r="L1053" s="35"/>
      <c r="M1053" s="25"/>
      <c r="N1053" s="130"/>
      <c r="O1053" s="124"/>
      <c r="P1053" s="241"/>
      <c r="Q1053" s="193"/>
      <c r="R1053" s="193"/>
    </row>
    <row r="1054" spans="11:18" ht="23.25" x14ac:dyDescent="0.2">
      <c r="K1054" s="137"/>
      <c r="L1054" s="35"/>
      <c r="M1054" s="25"/>
      <c r="N1054" s="130"/>
      <c r="O1054" s="124"/>
      <c r="P1054" s="241"/>
      <c r="Q1054" s="193"/>
      <c r="R1054" s="193"/>
    </row>
    <row r="1055" spans="11:18" ht="23.25" x14ac:dyDescent="0.2">
      <c r="K1055" s="137"/>
      <c r="L1055" s="35"/>
      <c r="M1055" s="25"/>
      <c r="N1055" s="130"/>
      <c r="O1055" s="124"/>
      <c r="P1055" s="241"/>
      <c r="Q1055" s="193"/>
      <c r="R1055" s="193"/>
    </row>
    <row r="1056" spans="11:18" ht="23.25" x14ac:dyDescent="0.2">
      <c r="K1056" s="137"/>
      <c r="L1056" s="35"/>
      <c r="M1056" s="45"/>
      <c r="N1056" s="130"/>
      <c r="O1056" s="124"/>
      <c r="P1056" s="241"/>
      <c r="Q1056" s="193"/>
      <c r="R1056" s="193"/>
    </row>
    <row r="1057" spans="11:18" ht="23.25" x14ac:dyDescent="0.2">
      <c r="K1057" s="137"/>
      <c r="L1057" s="35"/>
      <c r="M1057" s="25"/>
      <c r="N1057" s="130"/>
      <c r="O1057" s="124"/>
      <c r="P1057" s="241"/>
      <c r="Q1057" s="193"/>
      <c r="R1057" s="193"/>
    </row>
    <row r="1058" spans="11:18" ht="23.25" x14ac:dyDescent="0.2">
      <c r="K1058" s="137"/>
      <c r="L1058" s="35"/>
      <c r="M1058" s="25"/>
      <c r="N1058" s="130"/>
      <c r="O1058" s="124"/>
      <c r="P1058" s="241"/>
      <c r="Q1058" s="193"/>
      <c r="R1058" s="193"/>
    </row>
    <row r="1059" spans="11:18" ht="23.25" x14ac:dyDescent="0.2">
      <c r="K1059" s="137"/>
      <c r="L1059" s="35"/>
      <c r="M1059" s="25"/>
      <c r="N1059" s="130"/>
      <c r="O1059" s="124"/>
      <c r="P1059" s="241"/>
      <c r="Q1059" s="193"/>
      <c r="R1059" s="193"/>
    </row>
    <row r="1060" spans="11:18" ht="23.25" x14ac:dyDescent="0.2">
      <c r="K1060" s="137"/>
      <c r="L1060" s="35"/>
      <c r="M1060" s="25"/>
      <c r="N1060" s="130"/>
      <c r="O1060" s="124"/>
      <c r="P1060" s="241"/>
      <c r="Q1060" s="193"/>
      <c r="R1060" s="193"/>
    </row>
    <row r="1061" spans="11:18" ht="23.25" x14ac:dyDescent="0.2">
      <c r="K1061" s="137"/>
      <c r="L1061" s="35"/>
      <c r="M1061" s="25"/>
      <c r="N1061" s="130"/>
      <c r="O1061" s="124"/>
      <c r="P1061" s="241"/>
      <c r="Q1061" s="193"/>
      <c r="R1061" s="193"/>
    </row>
    <row r="1062" spans="11:18" ht="23.25" x14ac:dyDescent="0.2">
      <c r="K1062" s="137"/>
      <c r="L1062" s="35"/>
      <c r="M1062" s="139"/>
      <c r="N1062" s="130"/>
      <c r="O1062" s="124"/>
      <c r="P1062" s="241"/>
      <c r="Q1062" s="193"/>
      <c r="R1062" s="193"/>
    </row>
    <row r="1063" spans="11:18" ht="18.75" x14ac:dyDescent="0.2">
      <c r="K1063" s="135"/>
      <c r="L1063" s="242"/>
      <c r="M1063" s="118"/>
      <c r="N1063" s="165"/>
      <c r="O1063" s="136"/>
      <c r="P1063" s="241"/>
      <c r="Q1063" s="193"/>
      <c r="R1063" s="193"/>
    </row>
    <row r="1064" spans="11:18" ht="18.75" x14ac:dyDescent="0.2">
      <c r="K1064" s="77"/>
      <c r="L1064" s="198"/>
      <c r="M1064" s="111"/>
      <c r="N1064" s="100"/>
      <c r="O1064" s="95"/>
      <c r="P1064" s="241"/>
      <c r="Q1064" s="193"/>
      <c r="R1064" s="193"/>
    </row>
    <row r="1065" spans="11:18" x14ac:dyDescent="0.2">
      <c r="K1065" s="233"/>
      <c r="L1065" s="232"/>
      <c r="M1065" s="233"/>
      <c r="N1065" s="234"/>
      <c r="O1065" s="232"/>
      <c r="P1065" s="231"/>
      <c r="Q1065" s="193"/>
      <c r="R1065" s="193"/>
    </row>
    <row r="1066" spans="11:18" ht="23.25" x14ac:dyDescent="0.2">
      <c r="K1066" s="77"/>
      <c r="L1066" s="45"/>
      <c r="M1066" s="111"/>
      <c r="N1066" s="104"/>
      <c r="O1066" s="97"/>
      <c r="P1066" s="231"/>
      <c r="Q1066" s="193"/>
      <c r="R1066" s="193"/>
    </row>
    <row r="1067" spans="11:18" ht="23.25" x14ac:dyDescent="0.2">
      <c r="K1067" s="77"/>
      <c r="L1067" s="45"/>
      <c r="M1067" s="111"/>
      <c r="N1067" s="104"/>
      <c r="O1067" s="97"/>
      <c r="P1067" s="231"/>
      <c r="Q1067" s="193"/>
      <c r="R1067" s="193"/>
    </row>
    <row r="1068" spans="11:18" ht="23.25" x14ac:dyDescent="0.2">
      <c r="K1068" s="77"/>
      <c r="L1068" s="45"/>
      <c r="M1068" s="25"/>
      <c r="N1068" s="104"/>
      <c r="O1068" s="97"/>
      <c r="P1068" s="231"/>
      <c r="Q1068" s="193"/>
      <c r="R1068" s="193"/>
    </row>
    <row r="1069" spans="11:18" ht="21" x14ac:dyDescent="0.3">
      <c r="K1069" s="77"/>
      <c r="L1069" s="25"/>
      <c r="M1069" s="25"/>
      <c r="N1069" s="195"/>
      <c r="O1069" s="97"/>
      <c r="P1069" s="231"/>
      <c r="Q1069" s="193"/>
      <c r="R1069" s="193"/>
    </row>
    <row r="1070" spans="11:18" ht="21" x14ac:dyDescent="0.3">
      <c r="K1070" s="77"/>
      <c r="L1070" s="25"/>
      <c r="M1070" s="25"/>
      <c r="N1070" s="195"/>
      <c r="O1070" s="97"/>
      <c r="P1070" s="231"/>
      <c r="Q1070" s="193"/>
      <c r="R1070" s="193"/>
    </row>
    <row r="1071" spans="11:18" ht="21" x14ac:dyDescent="0.3">
      <c r="K1071" s="77"/>
      <c r="L1071" s="25"/>
      <c r="M1071" s="25"/>
      <c r="N1071" s="195"/>
      <c r="O1071" s="97"/>
      <c r="P1071" s="231"/>
      <c r="Q1071" s="193"/>
      <c r="R1071" s="193"/>
    </row>
    <row r="1072" spans="11:18" ht="21" x14ac:dyDescent="0.3">
      <c r="K1072" s="77"/>
      <c r="L1072" s="25"/>
      <c r="M1072" s="25"/>
      <c r="N1072" s="195"/>
      <c r="O1072" s="97"/>
      <c r="P1072" s="231"/>
      <c r="Q1072" s="193"/>
      <c r="R1072" s="193"/>
    </row>
    <row r="1073" spans="11:18" ht="21" x14ac:dyDescent="0.3">
      <c r="K1073" s="77"/>
      <c r="L1073" s="25"/>
      <c r="M1073" s="25"/>
      <c r="N1073" s="195"/>
      <c r="O1073" s="97"/>
      <c r="P1073" s="231"/>
      <c r="Q1073" s="193"/>
      <c r="R1073" s="193"/>
    </row>
    <row r="1074" spans="11:18" ht="21" x14ac:dyDescent="0.3">
      <c r="K1074" s="77"/>
      <c r="L1074" s="25"/>
      <c r="M1074" s="25"/>
      <c r="N1074" s="195"/>
      <c r="O1074" s="97"/>
      <c r="P1074" s="231"/>
      <c r="Q1074" s="193"/>
      <c r="R1074" s="193"/>
    </row>
    <row r="1075" spans="11:18" ht="21" x14ac:dyDescent="0.3">
      <c r="K1075" s="77"/>
      <c r="L1075" s="25"/>
      <c r="M1075" s="25"/>
      <c r="N1075" s="195"/>
      <c r="O1075" s="97"/>
      <c r="P1075" s="231"/>
      <c r="Q1075" s="193"/>
      <c r="R1075" s="193"/>
    </row>
    <row r="1076" spans="11:18" ht="23.25" x14ac:dyDescent="0.2">
      <c r="K1076" s="131"/>
      <c r="L1076" s="25"/>
      <c r="M1076" s="25"/>
      <c r="N1076" s="130"/>
      <c r="O1076" s="124"/>
      <c r="P1076" s="231"/>
      <c r="Q1076" s="193"/>
      <c r="R1076" s="193"/>
    </row>
    <row r="1077" spans="11:18" ht="23.25" x14ac:dyDescent="0.2">
      <c r="K1077" s="131"/>
      <c r="L1077" s="25"/>
      <c r="M1077" s="25"/>
      <c r="N1077" s="130"/>
      <c r="O1077" s="124"/>
      <c r="P1077" s="231"/>
      <c r="Q1077" s="193"/>
      <c r="R1077" s="193"/>
    </row>
    <row r="1078" spans="11:18" ht="23.25" x14ac:dyDescent="0.2">
      <c r="K1078" s="131"/>
      <c r="L1078" s="25"/>
      <c r="M1078" s="197"/>
      <c r="N1078" s="130"/>
      <c r="O1078" s="124"/>
      <c r="P1078" s="231"/>
      <c r="Q1078" s="193"/>
      <c r="R1078" s="193"/>
    </row>
    <row r="1079" spans="11:18" ht="23.25" x14ac:dyDescent="0.2">
      <c r="K1079" s="131"/>
      <c r="L1079" s="25"/>
      <c r="M1079" s="25"/>
      <c r="N1079" s="130"/>
      <c r="O1079" s="124"/>
      <c r="P1079" s="231"/>
      <c r="Q1079" s="193"/>
      <c r="R1079" s="193"/>
    </row>
    <row r="1080" spans="11:18" ht="23.25" x14ac:dyDescent="0.2">
      <c r="K1080" s="131"/>
      <c r="L1080" s="25"/>
      <c r="M1080" s="25"/>
      <c r="N1080" s="130"/>
      <c r="O1080" s="124"/>
      <c r="P1080" s="231"/>
      <c r="Q1080" s="193"/>
      <c r="R1080" s="193"/>
    </row>
    <row r="1081" spans="11:18" ht="23.25" x14ac:dyDescent="0.2">
      <c r="K1081" s="131"/>
      <c r="L1081" s="25"/>
      <c r="M1081" s="25"/>
      <c r="N1081" s="130"/>
      <c r="O1081" s="124"/>
      <c r="P1081" s="231"/>
      <c r="Q1081" s="193"/>
      <c r="R1081" s="193"/>
    </row>
    <row r="1082" spans="11:18" ht="23.25" x14ac:dyDescent="0.2">
      <c r="K1082" s="131"/>
      <c r="L1082" s="25"/>
      <c r="M1082" s="25"/>
      <c r="N1082" s="130"/>
      <c r="O1082" s="124"/>
      <c r="P1082" s="231"/>
      <c r="Q1082" s="193"/>
      <c r="R1082" s="193"/>
    </row>
    <row r="1083" spans="11:18" ht="23.25" x14ac:dyDescent="0.2">
      <c r="K1083" s="131"/>
      <c r="L1083" s="25"/>
      <c r="M1083" s="25"/>
      <c r="N1083" s="130"/>
      <c r="O1083" s="124"/>
      <c r="P1083" s="231"/>
      <c r="Q1083" s="193"/>
      <c r="R1083" s="193"/>
    </row>
    <row r="1084" spans="11:18" ht="23.25" x14ac:dyDescent="0.2">
      <c r="K1084" s="131"/>
      <c r="L1084" s="25"/>
      <c r="M1084" s="25"/>
      <c r="N1084" s="130"/>
      <c r="O1084" s="124"/>
      <c r="P1084" s="231"/>
      <c r="Q1084" s="193"/>
      <c r="R1084" s="193"/>
    </row>
    <row r="1085" spans="11:18" ht="23.25" x14ac:dyDescent="0.2">
      <c r="K1085" s="131"/>
      <c r="L1085" s="25"/>
      <c r="M1085" s="25"/>
      <c r="N1085" s="130"/>
      <c r="O1085" s="124"/>
      <c r="P1085" s="231"/>
      <c r="Q1085" s="193"/>
      <c r="R1085" s="193"/>
    </row>
    <row r="1086" spans="11:18" ht="23.25" x14ac:dyDescent="0.2">
      <c r="K1086" s="131"/>
      <c r="L1086" s="25"/>
      <c r="M1086" s="25"/>
      <c r="N1086" s="130"/>
      <c r="O1086" s="124"/>
      <c r="P1086" s="231"/>
      <c r="Q1086" s="193"/>
      <c r="R1086" s="193"/>
    </row>
    <row r="1087" spans="11:18" ht="23.25" x14ac:dyDescent="0.2">
      <c r="K1087" s="131"/>
      <c r="L1087" s="25"/>
      <c r="M1087" s="25"/>
      <c r="N1087" s="130"/>
      <c r="O1087" s="124"/>
      <c r="P1087" s="231"/>
      <c r="Q1087" s="193"/>
      <c r="R1087" s="193"/>
    </row>
    <row r="1088" spans="11:18" ht="23.25" x14ac:dyDescent="0.2">
      <c r="K1088" s="77"/>
      <c r="L1088" s="25"/>
      <c r="M1088" s="25"/>
      <c r="N1088" s="126"/>
      <c r="O1088" s="124"/>
      <c r="P1088" s="231"/>
      <c r="Q1088" s="193"/>
      <c r="R1088" s="193"/>
    </row>
    <row r="1089" spans="11:18" ht="23.25" x14ac:dyDescent="0.2">
      <c r="K1089" s="77"/>
      <c r="L1089" s="25"/>
      <c r="M1089" s="47"/>
      <c r="N1089" s="126"/>
      <c r="O1089" s="124"/>
      <c r="P1089" s="231"/>
      <c r="Q1089" s="193"/>
      <c r="R1089" s="193"/>
    </row>
    <row r="1090" spans="11:18" ht="23.25" x14ac:dyDescent="0.2">
      <c r="K1090" s="77"/>
      <c r="L1090" s="25"/>
      <c r="M1090" s="25"/>
      <c r="N1090" s="126"/>
      <c r="O1090" s="124"/>
      <c r="P1090" s="231"/>
      <c r="Q1090" s="193"/>
      <c r="R1090" s="193"/>
    </row>
    <row r="1091" spans="11:18" ht="23.25" x14ac:dyDescent="0.2">
      <c r="K1091" s="77"/>
      <c r="L1091" s="25"/>
      <c r="M1091" s="25"/>
      <c r="N1091" s="126"/>
      <c r="O1091" s="124"/>
      <c r="P1091" s="231"/>
      <c r="Q1091" s="193"/>
      <c r="R1091" s="193"/>
    </row>
    <row r="1092" spans="11:18" ht="23.25" x14ac:dyDescent="0.2">
      <c r="K1092" s="77"/>
      <c r="L1092" s="25"/>
      <c r="M1092" s="25"/>
      <c r="N1092" s="126"/>
      <c r="O1092" s="124"/>
      <c r="P1092" s="231"/>
      <c r="Q1092" s="193"/>
      <c r="R1092" s="193"/>
    </row>
    <row r="1093" spans="11:18" ht="23.25" x14ac:dyDescent="0.2">
      <c r="K1093" s="77"/>
      <c r="L1093" s="25"/>
      <c r="M1093" s="25"/>
      <c r="N1093" s="126"/>
      <c r="O1093" s="124"/>
      <c r="P1093" s="231"/>
      <c r="Q1093" s="193"/>
      <c r="R1093" s="193"/>
    </row>
    <row r="1094" spans="11:18" ht="23.25" x14ac:dyDescent="0.2">
      <c r="K1094" s="77"/>
      <c r="L1094" s="25"/>
      <c r="M1094" s="25"/>
      <c r="N1094" s="126"/>
      <c r="O1094" s="124"/>
      <c r="P1094" s="231"/>
      <c r="Q1094" s="193"/>
      <c r="R1094" s="193"/>
    </row>
    <row r="1095" spans="11:18" ht="23.25" x14ac:dyDescent="0.2">
      <c r="K1095" s="77"/>
      <c r="L1095" s="25"/>
      <c r="M1095" s="25"/>
      <c r="N1095" s="126"/>
      <c r="O1095" s="124"/>
      <c r="P1095" s="231"/>
      <c r="Q1095" s="193"/>
      <c r="R1095" s="193"/>
    </row>
    <row r="1096" spans="11:18" ht="23.25" x14ac:dyDescent="0.2">
      <c r="K1096" s="77"/>
      <c r="L1096" s="25"/>
      <c r="M1096" s="25"/>
      <c r="N1096" s="126"/>
      <c r="O1096" s="124"/>
      <c r="P1096" s="231"/>
      <c r="Q1096" s="193"/>
      <c r="R1096" s="193"/>
    </row>
    <row r="1097" spans="11:18" ht="23.25" x14ac:dyDescent="0.2">
      <c r="K1097" s="77"/>
      <c r="L1097" s="25"/>
      <c r="M1097" s="25"/>
      <c r="N1097" s="126"/>
      <c r="O1097" s="124"/>
      <c r="P1097" s="231"/>
      <c r="Q1097" s="193"/>
      <c r="R1097" s="193"/>
    </row>
    <row r="1098" spans="11:18" ht="23.25" x14ac:dyDescent="0.2">
      <c r="K1098" s="77"/>
      <c r="L1098" s="25"/>
      <c r="M1098" s="25"/>
      <c r="N1098" s="126"/>
      <c r="O1098" s="124"/>
      <c r="P1098" s="231"/>
      <c r="Q1098" s="193"/>
      <c r="R1098" s="193"/>
    </row>
    <row r="1099" spans="11:18" ht="23.25" x14ac:dyDescent="0.2">
      <c r="K1099" s="77"/>
      <c r="L1099" s="25"/>
      <c r="M1099" s="25"/>
      <c r="N1099" s="126"/>
      <c r="O1099" s="124"/>
      <c r="P1099" s="231"/>
      <c r="Q1099" s="193"/>
      <c r="R1099" s="193"/>
    </row>
    <row r="1100" spans="11:18" ht="23.25" x14ac:dyDescent="0.2">
      <c r="K1100" s="77"/>
      <c r="L1100" s="25"/>
      <c r="M1100" s="25"/>
      <c r="N1100" s="126"/>
      <c r="O1100" s="124"/>
      <c r="P1100" s="231"/>
      <c r="Q1100" s="193"/>
      <c r="R1100" s="193"/>
    </row>
    <row r="1101" spans="11:18" ht="23.25" x14ac:dyDescent="0.2">
      <c r="K1101" s="77"/>
      <c r="L1101" s="25"/>
      <c r="M1101" s="25"/>
      <c r="N1101" s="126"/>
      <c r="O1101" s="124"/>
      <c r="P1101" s="231"/>
      <c r="Q1101" s="193"/>
      <c r="R1101" s="193"/>
    </row>
    <row r="1102" spans="11:18" ht="23.25" x14ac:dyDescent="0.2">
      <c r="K1102" s="77"/>
      <c r="L1102" s="25"/>
      <c r="M1102" s="25"/>
      <c r="N1102" s="126"/>
      <c r="O1102" s="124"/>
      <c r="P1102" s="231"/>
      <c r="Q1102" s="193"/>
      <c r="R1102" s="193"/>
    </row>
    <row r="1103" spans="11:18" ht="23.25" x14ac:dyDescent="0.2">
      <c r="K1103" s="77"/>
      <c r="L1103" s="25"/>
      <c r="M1103" s="25"/>
      <c r="N1103" s="126"/>
      <c r="O1103" s="124"/>
      <c r="P1103" s="231"/>
      <c r="Q1103" s="193"/>
      <c r="R1103" s="193"/>
    </row>
    <row r="1104" spans="11:18" ht="23.25" x14ac:dyDescent="0.2">
      <c r="K1104" s="77"/>
      <c r="L1104" s="25"/>
      <c r="M1104" s="25"/>
      <c r="N1104" s="126"/>
      <c r="O1104" s="124"/>
      <c r="P1104" s="231"/>
      <c r="Q1104" s="193"/>
      <c r="R1104" s="193"/>
    </row>
    <row r="1105" spans="11:18" ht="23.25" x14ac:dyDescent="0.2">
      <c r="K1105" s="77"/>
      <c r="L1105" s="25"/>
      <c r="M1105" s="45"/>
      <c r="N1105" s="126"/>
      <c r="O1105" s="124"/>
      <c r="P1105" s="231"/>
      <c r="Q1105" s="193"/>
      <c r="R1105" s="193"/>
    </row>
    <row r="1106" spans="11:18" ht="23.25" x14ac:dyDescent="0.2">
      <c r="K1106" s="77"/>
      <c r="L1106" s="25"/>
      <c r="M1106" s="25"/>
      <c r="N1106" s="126"/>
      <c r="O1106" s="124"/>
      <c r="P1106" s="231"/>
      <c r="Q1106" s="193"/>
      <c r="R1106" s="193"/>
    </row>
    <row r="1107" spans="11:18" ht="23.25" x14ac:dyDescent="0.2">
      <c r="K1107" s="77"/>
      <c r="L1107" s="25"/>
      <c r="M1107" s="25"/>
      <c r="N1107" s="126"/>
      <c r="O1107" s="124"/>
      <c r="P1107" s="231"/>
      <c r="Q1107" s="193"/>
      <c r="R1107" s="193"/>
    </row>
    <row r="1108" spans="11:18" ht="23.25" x14ac:dyDescent="0.2">
      <c r="K1108" s="131"/>
      <c r="L1108" s="25"/>
      <c r="M1108" s="25"/>
      <c r="N1108" s="126"/>
      <c r="O1108" s="124"/>
      <c r="P1108" s="231"/>
      <c r="Q1108" s="193"/>
      <c r="R1108" s="193"/>
    </row>
    <row r="1109" spans="11:18" ht="23.25" x14ac:dyDescent="0.2">
      <c r="K1109" s="77"/>
      <c r="L1109" s="25"/>
      <c r="M1109" s="25"/>
      <c r="N1109" s="126"/>
      <c r="O1109" s="124"/>
      <c r="P1109" s="231"/>
      <c r="Q1109" s="193"/>
      <c r="R1109" s="193"/>
    </row>
    <row r="1110" spans="11:18" ht="23.25" x14ac:dyDescent="0.2">
      <c r="K1110" s="77"/>
      <c r="L1110" s="25"/>
      <c r="M1110" s="25"/>
      <c r="N1110" s="126"/>
      <c r="O1110" s="124"/>
      <c r="P1110" s="231"/>
      <c r="Q1110" s="193"/>
      <c r="R1110" s="193"/>
    </row>
    <row r="1111" spans="11:18" ht="23.25" x14ac:dyDescent="0.2">
      <c r="K1111" s="77"/>
      <c r="L1111" s="25"/>
      <c r="M1111" s="25"/>
      <c r="N1111" s="126"/>
      <c r="O1111" s="124"/>
      <c r="P1111" s="231"/>
      <c r="Q1111" s="193"/>
      <c r="R1111" s="193"/>
    </row>
    <row r="1112" spans="11:18" ht="23.25" x14ac:dyDescent="0.2">
      <c r="K1112" s="77"/>
      <c r="L1112" s="25"/>
      <c r="M1112" s="47"/>
      <c r="N1112" s="126"/>
      <c r="O1112" s="124"/>
      <c r="P1112" s="231"/>
      <c r="Q1112" s="193"/>
      <c r="R1112" s="193"/>
    </row>
    <row r="1113" spans="11:18" ht="23.25" x14ac:dyDescent="0.2">
      <c r="K1113" s="77"/>
      <c r="L1113" s="25"/>
      <c r="M1113" s="45"/>
      <c r="N1113" s="126"/>
      <c r="O1113" s="124"/>
      <c r="P1113" s="231"/>
      <c r="Q1113" s="193"/>
      <c r="R1113" s="193"/>
    </row>
    <row r="1114" spans="11:18" ht="23.25" x14ac:dyDescent="0.2">
      <c r="K1114" s="77"/>
      <c r="L1114" s="25"/>
      <c r="M1114" s="25"/>
      <c r="N1114" s="126"/>
      <c r="O1114" s="124"/>
      <c r="P1114" s="231"/>
      <c r="Q1114" s="193"/>
      <c r="R1114" s="193"/>
    </row>
    <row r="1115" spans="11:18" ht="23.25" x14ac:dyDescent="0.2">
      <c r="K1115" s="77"/>
      <c r="L1115" s="111"/>
      <c r="M1115" s="209"/>
      <c r="N1115" s="130"/>
      <c r="O1115" s="124"/>
      <c r="P1115" s="231"/>
      <c r="Q1115" s="193"/>
      <c r="R1115" s="193"/>
    </row>
    <row r="1116" spans="11:18" ht="23.25" x14ac:dyDescent="0.2">
      <c r="K1116" s="77"/>
      <c r="L1116" s="111"/>
      <c r="M1116" s="69"/>
      <c r="N1116" s="130"/>
      <c r="O1116" s="124"/>
      <c r="P1116" s="231"/>
      <c r="Q1116" s="193"/>
      <c r="R1116" s="193"/>
    </row>
    <row r="1117" spans="11:18" ht="23.25" x14ac:dyDescent="0.2">
      <c r="K1117" s="77"/>
      <c r="L1117" s="111"/>
      <c r="M1117" s="25"/>
      <c r="N1117" s="130"/>
      <c r="O1117" s="124"/>
      <c r="P1117" s="231"/>
      <c r="Q1117" s="193"/>
      <c r="R1117" s="193"/>
    </row>
    <row r="1118" spans="11:18" ht="23.25" x14ac:dyDescent="0.2">
      <c r="K1118" s="77"/>
      <c r="L1118" s="111"/>
      <c r="M1118" s="73"/>
      <c r="N1118" s="130"/>
      <c r="O1118" s="124"/>
      <c r="P1118" s="231"/>
      <c r="Q1118" s="193"/>
      <c r="R1118" s="193"/>
    </row>
    <row r="1119" spans="11:18" ht="23.25" x14ac:dyDescent="0.2">
      <c r="K1119" s="77"/>
      <c r="L1119" s="111"/>
      <c r="M1119" s="25"/>
      <c r="N1119" s="130"/>
      <c r="O1119" s="124"/>
      <c r="P1119" s="231"/>
      <c r="Q1119" s="193"/>
      <c r="R1119" s="193"/>
    </row>
    <row r="1120" spans="11:18" ht="23.25" x14ac:dyDescent="0.2">
      <c r="K1120" s="77"/>
      <c r="L1120" s="111"/>
      <c r="M1120" s="25"/>
      <c r="N1120" s="130"/>
      <c r="O1120" s="124"/>
      <c r="P1120" s="231"/>
      <c r="Q1120" s="193"/>
      <c r="R1120" s="193"/>
    </row>
    <row r="1121" spans="11:18" ht="23.25" x14ac:dyDescent="0.2">
      <c r="K1121" s="77"/>
      <c r="L1121" s="111"/>
      <c r="M1121" s="25"/>
      <c r="N1121" s="130"/>
      <c r="O1121" s="124"/>
      <c r="P1121" s="231"/>
      <c r="Q1121" s="193"/>
      <c r="R1121" s="193"/>
    </row>
    <row r="1122" spans="11:18" ht="23.25" x14ac:dyDescent="0.2">
      <c r="K1122" s="77"/>
      <c r="L1122" s="111"/>
      <c r="M1122" s="47"/>
      <c r="N1122" s="130"/>
      <c r="O1122" s="124"/>
      <c r="P1122" s="231"/>
      <c r="Q1122" s="193"/>
      <c r="R1122" s="193"/>
    </row>
    <row r="1123" spans="11:18" ht="23.25" x14ac:dyDescent="0.2">
      <c r="K1123" s="132"/>
      <c r="L1123" s="143"/>
      <c r="M1123" s="73"/>
      <c r="N1123" s="144"/>
      <c r="O1123" s="134"/>
      <c r="P1123" s="241"/>
      <c r="Q1123" s="193"/>
      <c r="R1123" s="193"/>
    </row>
    <row r="1124" spans="11:18" ht="23.25" x14ac:dyDescent="0.2">
      <c r="K1124" s="137"/>
      <c r="L1124" s="25"/>
      <c r="M1124" s="35"/>
      <c r="N1124" s="130"/>
      <c r="O1124" s="124"/>
      <c r="P1124" s="241"/>
      <c r="Q1124" s="193"/>
      <c r="R1124" s="193"/>
    </row>
    <row r="1125" spans="11:18" ht="23.25" x14ac:dyDescent="0.2">
      <c r="K1125" s="137"/>
      <c r="L1125" s="25"/>
      <c r="M1125" s="35"/>
      <c r="N1125" s="130"/>
      <c r="O1125" s="124"/>
      <c r="P1125" s="241"/>
      <c r="Q1125" s="193"/>
      <c r="R1125" s="193"/>
    </row>
    <row r="1126" spans="11:18" ht="23.25" x14ac:dyDescent="0.2">
      <c r="K1126" s="137"/>
      <c r="L1126" s="25"/>
      <c r="M1126" s="25"/>
      <c r="N1126" s="130"/>
      <c r="O1126" s="124"/>
      <c r="P1126" s="241"/>
      <c r="Q1126" s="193"/>
      <c r="R1126" s="193"/>
    </row>
    <row r="1127" spans="11:18" ht="23.25" x14ac:dyDescent="0.2">
      <c r="K1127" s="137"/>
      <c r="L1127" s="25"/>
      <c r="M1127" s="47"/>
      <c r="N1127" s="130"/>
      <c r="O1127" s="142"/>
      <c r="P1127" s="241"/>
      <c r="Q1127" s="193"/>
      <c r="R1127" s="193"/>
    </row>
    <row r="1128" spans="11:18" ht="23.25" x14ac:dyDescent="0.2">
      <c r="K1128" s="137"/>
      <c r="L1128" s="25"/>
      <c r="M1128" s="47"/>
      <c r="N1128" s="130"/>
      <c r="O1128" s="124"/>
      <c r="P1128" s="241"/>
      <c r="Q1128" s="193"/>
      <c r="R1128" s="193"/>
    </row>
    <row r="1129" spans="11:18" ht="23.25" x14ac:dyDescent="0.2">
      <c r="K1129" s="137"/>
      <c r="L1129" s="25"/>
      <c r="M1129" s="25"/>
      <c r="N1129" s="130"/>
      <c r="O1129" s="124"/>
      <c r="P1129" s="241"/>
      <c r="Q1129" s="193"/>
      <c r="R1129" s="193"/>
    </row>
    <row r="1130" spans="11:18" ht="23.25" x14ac:dyDescent="0.2">
      <c r="K1130" s="137"/>
      <c r="L1130" s="25"/>
      <c r="M1130" s="218"/>
      <c r="N1130" s="130"/>
      <c r="O1130" s="124"/>
      <c r="P1130" s="241"/>
      <c r="Q1130" s="193"/>
      <c r="R1130" s="193"/>
    </row>
    <row r="1131" spans="11:18" ht="23.25" x14ac:dyDescent="0.2">
      <c r="K1131" s="137"/>
      <c r="L1131" s="25"/>
      <c r="M1131" s="25"/>
      <c r="N1131" s="130"/>
      <c r="O1131" s="124"/>
      <c r="P1131" s="241"/>
      <c r="Q1131" s="193"/>
      <c r="R1131" s="193"/>
    </row>
    <row r="1132" spans="11:18" ht="23.25" x14ac:dyDescent="0.2">
      <c r="K1132" s="156"/>
      <c r="L1132" s="73"/>
      <c r="M1132" s="73"/>
      <c r="N1132" s="144"/>
      <c r="O1132" s="124"/>
      <c r="P1132" s="243"/>
      <c r="Q1132" s="193"/>
      <c r="R1132" s="193"/>
    </row>
    <row r="1133" spans="11:18" ht="23.25" x14ac:dyDescent="0.2">
      <c r="K1133" s="137"/>
      <c r="L1133" s="73"/>
      <c r="M1133" s="25"/>
      <c r="N1133" s="130"/>
      <c r="O1133" s="244"/>
      <c r="P1133" s="243"/>
      <c r="Q1133" s="193"/>
      <c r="R1133" s="193"/>
    </row>
    <row r="1134" spans="11:18" ht="23.25" x14ac:dyDescent="0.2">
      <c r="K1134" s="137"/>
      <c r="L1134" s="73"/>
      <c r="M1134" s="25"/>
      <c r="N1134" s="130"/>
      <c r="O1134" s="124"/>
      <c r="P1134" s="241"/>
      <c r="Q1134" s="193"/>
      <c r="R1134" s="193"/>
    </row>
    <row r="1135" spans="11:18" ht="23.25" x14ac:dyDescent="0.2">
      <c r="K1135" s="137"/>
      <c r="L1135" s="73"/>
      <c r="M1135" s="25"/>
      <c r="N1135" s="130"/>
      <c r="O1135" s="124"/>
      <c r="P1135" s="241"/>
      <c r="Q1135" s="193"/>
      <c r="R1135" s="193"/>
    </row>
    <row r="1136" spans="11:18" ht="23.25" x14ac:dyDescent="0.2">
      <c r="K1136" s="137"/>
      <c r="L1136" s="73"/>
      <c r="M1136" s="25"/>
      <c r="N1136" s="130"/>
      <c r="O1136" s="124"/>
      <c r="P1136" s="241"/>
      <c r="Q1136" s="193"/>
      <c r="R1136" s="193"/>
    </row>
    <row r="1137" spans="11:18" ht="23.25" x14ac:dyDescent="0.2">
      <c r="K1137" s="156"/>
      <c r="L1137" s="73"/>
      <c r="M1137" s="184"/>
      <c r="N1137" s="144"/>
      <c r="O1137" s="142"/>
      <c r="P1137" s="241"/>
      <c r="Q1137" s="193"/>
      <c r="R1137" s="193"/>
    </row>
    <row r="1138" spans="11:18" ht="23.25" x14ac:dyDescent="0.2">
      <c r="K1138" s="137"/>
      <c r="L1138" s="73"/>
      <c r="M1138" s="25"/>
      <c r="N1138" s="130"/>
      <c r="O1138" s="124"/>
      <c r="P1138" s="241"/>
      <c r="Q1138" s="193"/>
      <c r="R1138" s="193"/>
    </row>
    <row r="1139" spans="11:18" ht="23.25" x14ac:dyDescent="0.2">
      <c r="K1139" s="137"/>
      <c r="L1139" s="73"/>
      <c r="M1139" s="25"/>
      <c r="N1139" s="130"/>
      <c r="O1139" s="124"/>
      <c r="P1139" s="241"/>
      <c r="Q1139" s="193"/>
      <c r="R1139" s="193"/>
    </row>
    <row r="1140" spans="11:18" ht="23.25" x14ac:dyDescent="0.2">
      <c r="K1140" s="137"/>
      <c r="L1140" s="73"/>
      <c r="M1140" s="47"/>
      <c r="N1140" s="130"/>
      <c r="O1140" s="124"/>
      <c r="P1140" s="241"/>
      <c r="Q1140" s="193"/>
      <c r="R1140" s="193"/>
    </row>
    <row r="1141" spans="11:18" ht="23.25" x14ac:dyDescent="0.2">
      <c r="K1141" s="137"/>
      <c r="L1141" s="73"/>
      <c r="M1141" s="73"/>
      <c r="N1141" s="130"/>
      <c r="O1141" s="124"/>
      <c r="P1141" s="241"/>
      <c r="Q1141" s="193"/>
      <c r="R1141" s="193"/>
    </row>
    <row r="1142" spans="11:18" ht="23.25" x14ac:dyDescent="0.2">
      <c r="K1142" s="137"/>
      <c r="L1142" s="128"/>
      <c r="M1142" s="128"/>
      <c r="N1142" s="130"/>
      <c r="O1142" s="124"/>
      <c r="P1142" s="241"/>
      <c r="Q1142" s="193"/>
      <c r="R1142" s="193"/>
    </row>
    <row r="1143" spans="11:18" ht="23.25" x14ac:dyDescent="0.2">
      <c r="K1143" s="137"/>
      <c r="L1143" s="128"/>
      <c r="M1143" s="128"/>
      <c r="N1143" s="130"/>
      <c r="O1143" s="124"/>
      <c r="P1143" s="241"/>
      <c r="Q1143" s="193"/>
      <c r="R1143" s="193"/>
    </row>
    <row r="1144" spans="11:18" ht="23.25" x14ac:dyDescent="0.2">
      <c r="K1144" s="137"/>
      <c r="L1144" s="128"/>
      <c r="M1144" s="128"/>
      <c r="N1144" s="130"/>
      <c r="O1144" s="124"/>
      <c r="P1144" s="241"/>
      <c r="Q1144" s="193"/>
      <c r="R1144" s="193"/>
    </row>
    <row r="1145" spans="11:18" ht="23.25" x14ac:dyDescent="0.2">
      <c r="K1145" s="157"/>
      <c r="L1145" s="158"/>
      <c r="M1145" s="158"/>
      <c r="N1145" s="159"/>
      <c r="O1145" s="160"/>
      <c r="P1145" s="241"/>
      <c r="Q1145" s="193"/>
      <c r="R1145" s="193"/>
    </row>
    <row r="1146" spans="11:18" ht="23.25" x14ac:dyDescent="0.2">
      <c r="K1146" s="137"/>
      <c r="L1146" s="128"/>
      <c r="M1146" s="128"/>
      <c r="N1146" s="130"/>
      <c r="O1146" s="124"/>
      <c r="P1146" s="241"/>
      <c r="Q1146" s="193"/>
      <c r="R1146" s="193"/>
    </row>
    <row r="1147" spans="11:18" x14ac:dyDescent="0.2">
      <c r="K1147" s="245"/>
      <c r="L1147" s="246"/>
      <c r="M1147" s="245"/>
      <c r="N1147" s="247"/>
      <c r="O1147" s="246"/>
      <c r="P1147" s="241"/>
      <c r="Q1147" s="193"/>
      <c r="R1147" s="193"/>
    </row>
    <row r="1148" spans="11:18" ht="23.25" x14ac:dyDescent="0.2">
      <c r="K1148" s="77"/>
      <c r="L1148" s="35"/>
      <c r="M1148" s="111"/>
      <c r="N1148" s="104"/>
      <c r="O1148" s="97"/>
      <c r="P1148" s="241"/>
      <c r="Q1148" s="193"/>
      <c r="R1148" s="193"/>
    </row>
    <row r="1149" spans="11:18" ht="23.25" x14ac:dyDescent="0.2">
      <c r="K1149" s="77"/>
      <c r="L1149" s="35"/>
      <c r="M1149" s="111"/>
      <c r="N1149" s="104"/>
      <c r="O1149" s="97"/>
      <c r="P1149" s="231"/>
      <c r="Q1149" s="193"/>
      <c r="R1149" s="193"/>
    </row>
    <row r="1150" spans="11:18" ht="20.25" x14ac:dyDescent="0.3">
      <c r="K1150" s="77"/>
      <c r="L1150" s="35"/>
      <c r="M1150" s="25"/>
      <c r="N1150" s="195"/>
      <c r="O1150" s="196"/>
      <c r="P1150" s="231"/>
      <c r="Q1150" s="193"/>
      <c r="R1150" s="193"/>
    </row>
    <row r="1151" spans="11:18" ht="20.25" x14ac:dyDescent="0.3">
      <c r="K1151" s="77"/>
      <c r="L1151" s="35"/>
      <c r="M1151" s="25"/>
      <c r="N1151" s="195"/>
      <c r="O1151" s="196"/>
      <c r="P1151" s="231"/>
      <c r="Q1151" s="193"/>
      <c r="R1151" s="193"/>
    </row>
    <row r="1152" spans="11:18" ht="23.25" x14ac:dyDescent="0.2">
      <c r="K1152" s="77"/>
      <c r="L1152" s="35"/>
      <c r="M1152" s="25"/>
      <c r="N1152" s="130"/>
      <c r="O1152" s="124"/>
      <c r="P1152" s="231"/>
      <c r="Q1152" s="193"/>
      <c r="R1152" s="193"/>
    </row>
    <row r="1153" spans="11:18" ht="23.25" x14ac:dyDescent="0.2">
      <c r="K1153" s="77"/>
      <c r="L1153" s="35"/>
      <c r="M1153" s="25"/>
      <c r="N1153" s="130"/>
      <c r="O1153" s="124"/>
      <c r="P1153" s="231"/>
      <c r="Q1153" s="193"/>
      <c r="R1153" s="193"/>
    </row>
    <row r="1154" spans="11:18" ht="23.25" x14ac:dyDescent="0.2">
      <c r="K1154" s="77"/>
      <c r="L1154" s="35"/>
      <c r="M1154" s="25"/>
      <c r="N1154" s="130"/>
      <c r="O1154" s="124"/>
      <c r="P1154" s="231"/>
      <c r="Q1154" s="193"/>
      <c r="R1154" s="193"/>
    </row>
    <row r="1155" spans="11:18" ht="23.25" x14ac:dyDescent="0.2">
      <c r="K1155" s="77"/>
      <c r="L1155" s="35"/>
      <c r="M1155" s="25"/>
      <c r="N1155" s="130"/>
      <c r="O1155" s="124"/>
      <c r="P1155" s="231"/>
      <c r="Q1155" s="193"/>
      <c r="R1155" s="193"/>
    </row>
    <row r="1156" spans="11:18" ht="23.25" x14ac:dyDescent="0.2">
      <c r="K1156" s="77"/>
      <c r="L1156" s="35"/>
      <c r="M1156" s="25"/>
      <c r="N1156" s="130"/>
      <c r="O1156" s="124"/>
      <c r="P1156" s="231"/>
      <c r="Q1156" s="193"/>
      <c r="R1156" s="193"/>
    </row>
    <row r="1157" spans="11:18" ht="23.25" x14ac:dyDescent="0.2">
      <c r="K1157" s="77"/>
      <c r="L1157" s="35"/>
      <c r="M1157" s="25"/>
      <c r="N1157" s="130"/>
      <c r="O1157" s="124"/>
      <c r="P1157" s="231"/>
      <c r="Q1157" s="193"/>
      <c r="R1157" s="193"/>
    </row>
    <row r="1158" spans="11:18" ht="23.25" x14ac:dyDescent="0.2">
      <c r="K1158" s="77"/>
      <c r="L1158" s="35"/>
      <c r="M1158" s="25"/>
      <c r="N1158" s="130"/>
      <c r="O1158" s="124"/>
      <c r="P1158" s="231"/>
      <c r="Q1158" s="193"/>
      <c r="R1158" s="193"/>
    </row>
    <row r="1159" spans="11:18" ht="23.25" x14ac:dyDescent="0.2">
      <c r="K1159" s="77"/>
      <c r="L1159" s="35"/>
      <c r="M1159" s="25"/>
      <c r="N1159" s="130"/>
      <c r="O1159" s="124"/>
      <c r="P1159" s="231"/>
      <c r="Q1159" s="193"/>
      <c r="R1159" s="193"/>
    </row>
    <row r="1160" spans="11:18" ht="23.25" x14ac:dyDescent="0.2">
      <c r="K1160" s="77"/>
      <c r="L1160" s="35"/>
      <c r="M1160" s="25"/>
      <c r="N1160" s="126"/>
      <c r="O1160" s="124"/>
      <c r="P1160" s="231"/>
      <c r="Q1160" s="193"/>
      <c r="R1160" s="193"/>
    </row>
    <row r="1161" spans="11:18" ht="23.25" x14ac:dyDescent="0.2">
      <c r="K1161" s="77"/>
      <c r="L1161" s="35"/>
      <c r="M1161" s="25"/>
      <c r="N1161" s="126"/>
      <c r="O1161" s="124"/>
      <c r="P1161" s="231"/>
      <c r="Q1161" s="193"/>
      <c r="R1161" s="193"/>
    </row>
    <row r="1162" spans="11:18" ht="23.25" x14ac:dyDescent="0.2">
      <c r="K1162" s="77"/>
      <c r="L1162" s="35"/>
      <c r="M1162" s="25"/>
      <c r="N1162" s="126"/>
      <c r="O1162" s="124"/>
      <c r="P1162" s="231"/>
      <c r="Q1162" s="193"/>
      <c r="R1162" s="193"/>
    </row>
    <row r="1163" spans="11:18" ht="23.25" x14ac:dyDescent="0.2">
      <c r="K1163" s="77"/>
      <c r="L1163" s="35"/>
      <c r="M1163" s="22"/>
      <c r="N1163" s="126"/>
      <c r="O1163" s="124"/>
      <c r="P1163" s="231"/>
      <c r="Q1163" s="193"/>
      <c r="R1163" s="193"/>
    </row>
    <row r="1164" spans="11:18" ht="23.25" x14ac:dyDescent="0.2">
      <c r="K1164" s="77"/>
      <c r="L1164" s="35"/>
      <c r="M1164" s="25"/>
      <c r="N1164" s="126"/>
      <c r="O1164" s="124"/>
      <c r="P1164" s="231"/>
      <c r="Q1164" s="193"/>
      <c r="R1164" s="193"/>
    </row>
    <row r="1165" spans="11:18" ht="23.25" x14ac:dyDescent="0.2">
      <c r="K1165" s="77"/>
      <c r="L1165" s="35"/>
      <c r="M1165" s="25"/>
      <c r="N1165" s="126"/>
      <c r="O1165" s="124"/>
      <c r="P1165" s="231"/>
      <c r="Q1165" s="193"/>
      <c r="R1165" s="193"/>
    </row>
    <row r="1166" spans="11:18" ht="23.25" x14ac:dyDescent="0.2">
      <c r="K1166" s="77"/>
      <c r="L1166" s="35"/>
      <c r="M1166" s="218"/>
      <c r="N1166" s="126"/>
      <c r="O1166" s="124"/>
      <c r="P1166" s="231"/>
      <c r="Q1166" s="193"/>
      <c r="R1166" s="193"/>
    </row>
    <row r="1167" spans="11:18" ht="23.25" x14ac:dyDescent="0.2">
      <c r="K1167" s="77"/>
      <c r="L1167" s="35"/>
      <c r="M1167" s="25"/>
      <c r="N1167" s="126"/>
      <c r="O1167" s="124"/>
      <c r="P1167" s="231"/>
      <c r="Q1167" s="193"/>
      <c r="R1167" s="193"/>
    </row>
    <row r="1168" spans="11:18" ht="23.25" x14ac:dyDescent="0.2">
      <c r="K1168" s="77"/>
      <c r="L1168" s="35"/>
      <c r="M1168" s="25"/>
      <c r="N1168" s="126"/>
      <c r="O1168" s="124"/>
      <c r="P1168" s="231"/>
      <c r="Q1168" s="193"/>
      <c r="R1168" s="193"/>
    </row>
    <row r="1169" spans="11:18" ht="23.25" x14ac:dyDescent="0.2">
      <c r="K1169" s="77"/>
      <c r="L1169" s="35"/>
      <c r="M1169" s="25"/>
      <c r="N1169" s="126"/>
      <c r="O1169" s="124"/>
      <c r="P1169" s="231"/>
      <c r="Q1169" s="193"/>
      <c r="R1169" s="193"/>
    </row>
    <row r="1170" spans="11:18" ht="23.25" x14ac:dyDescent="0.2">
      <c r="K1170" s="77"/>
      <c r="L1170" s="35"/>
      <c r="M1170" s="25"/>
      <c r="N1170" s="130"/>
      <c r="O1170" s="124"/>
      <c r="P1170" s="231"/>
      <c r="Q1170" s="193"/>
      <c r="R1170" s="193"/>
    </row>
    <row r="1171" spans="11:18" ht="23.25" x14ac:dyDescent="0.2">
      <c r="K1171" s="77"/>
      <c r="L1171" s="35"/>
      <c r="M1171" s="25"/>
      <c r="N1171" s="126"/>
      <c r="O1171" s="124"/>
      <c r="P1171" s="231"/>
      <c r="Q1171" s="193"/>
      <c r="R1171" s="193"/>
    </row>
    <row r="1172" spans="11:18" ht="23.25" x14ac:dyDescent="0.2">
      <c r="K1172" s="77"/>
      <c r="L1172" s="35"/>
      <c r="M1172" s="25"/>
      <c r="N1172" s="126"/>
      <c r="O1172" s="124"/>
      <c r="P1172" s="231"/>
      <c r="Q1172" s="193"/>
      <c r="R1172" s="193"/>
    </row>
    <row r="1173" spans="11:18" ht="23.25" x14ac:dyDescent="0.2">
      <c r="K1173" s="77"/>
      <c r="L1173" s="35"/>
      <c r="M1173" s="45"/>
      <c r="N1173" s="126"/>
      <c r="O1173" s="124"/>
      <c r="P1173" s="231"/>
      <c r="Q1173" s="193"/>
      <c r="R1173" s="193"/>
    </row>
    <row r="1174" spans="11:18" ht="23.25" x14ac:dyDescent="0.2">
      <c r="K1174" s="77"/>
      <c r="L1174" s="35"/>
      <c r="M1174" s="25"/>
      <c r="N1174" s="126"/>
      <c r="O1174" s="124"/>
      <c r="P1174" s="231"/>
      <c r="Q1174" s="193"/>
      <c r="R1174" s="193"/>
    </row>
    <row r="1175" spans="11:18" ht="23.25" x14ac:dyDescent="0.2">
      <c r="K1175" s="77"/>
      <c r="L1175" s="35"/>
      <c r="M1175" s="25"/>
      <c r="N1175" s="130"/>
      <c r="O1175" s="124"/>
      <c r="P1175" s="231"/>
      <c r="Q1175" s="193"/>
      <c r="R1175" s="193"/>
    </row>
    <row r="1176" spans="11:18" ht="23.25" x14ac:dyDescent="0.2">
      <c r="K1176" s="77"/>
      <c r="L1176" s="35"/>
      <c r="M1176" s="25"/>
      <c r="N1176" s="130"/>
      <c r="O1176" s="124"/>
      <c r="P1176" s="231"/>
      <c r="Q1176" s="193"/>
      <c r="R1176" s="193"/>
    </row>
    <row r="1177" spans="11:18" ht="23.25" x14ac:dyDescent="0.2">
      <c r="K1177" s="77"/>
      <c r="L1177" s="35"/>
      <c r="M1177" s="218"/>
      <c r="N1177" s="130"/>
      <c r="O1177" s="124"/>
      <c r="P1177" s="231"/>
      <c r="Q1177" s="193"/>
      <c r="R1177" s="193"/>
    </row>
    <row r="1178" spans="11:18" ht="23.25" x14ac:dyDescent="0.2">
      <c r="K1178" s="77"/>
      <c r="L1178" s="35"/>
      <c r="M1178" s="25"/>
      <c r="N1178" s="130"/>
      <c r="O1178" s="124"/>
      <c r="P1178" s="231"/>
      <c r="Q1178" s="193"/>
      <c r="R1178" s="193"/>
    </row>
    <row r="1179" spans="11:18" ht="23.25" x14ac:dyDescent="0.2">
      <c r="K1179" s="77"/>
      <c r="L1179" s="35"/>
      <c r="M1179" s="45"/>
      <c r="N1179" s="130"/>
      <c r="O1179" s="124"/>
      <c r="P1179" s="231"/>
      <c r="Q1179" s="193"/>
      <c r="R1179" s="193"/>
    </row>
    <row r="1180" spans="11:18" ht="23.25" x14ac:dyDescent="0.2">
      <c r="K1180" s="77"/>
      <c r="L1180" s="35"/>
      <c r="M1180" s="35"/>
      <c r="N1180" s="130"/>
      <c r="O1180" s="124"/>
      <c r="P1180" s="231"/>
      <c r="Q1180" s="193"/>
      <c r="R1180" s="193"/>
    </row>
    <row r="1181" spans="11:18" ht="23.25" x14ac:dyDescent="0.2">
      <c r="K1181" s="77"/>
      <c r="L1181" s="35"/>
      <c r="M1181" s="72"/>
      <c r="N1181" s="130"/>
      <c r="O1181" s="124"/>
      <c r="P1181" s="231"/>
      <c r="Q1181" s="193"/>
      <c r="R1181" s="193"/>
    </row>
    <row r="1182" spans="11:18" ht="23.25" x14ac:dyDescent="0.2">
      <c r="K1182" s="77"/>
      <c r="L1182" s="35"/>
      <c r="M1182" s="25"/>
      <c r="N1182" s="130"/>
      <c r="O1182" s="124"/>
      <c r="P1182" s="231"/>
      <c r="Q1182" s="193"/>
      <c r="R1182" s="193"/>
    </row>
    <row r="1183" spans="11:18" ht="18.75" x14ac:dyDescent="0.2">
      <c r="K1183" s="77"/>
      <c r="L1183" s="35"/>
      <c r="M1183" s="25"/>
      <c r="N1183" s="103"/>
      <c r="O1183" s="66"/>
      <c r="P1183" s="231"/>
      <c r="Q1183" s="193"/>
      <c r="R1183" s="193"/>
    </row>
    <row r="1184" spans="11:18" ht="18.75" x14ac:dyDescent="0.2">
      <c r="K1184" s="77"/>
      <c r="L1184" s="35"/>
      <c r="M1184" s="112"/>
      <c r="N1184" s="100"/>
      <c r="O1184" s="66"/>
      <c r="P1184" s="231"/>
      <c r="Q1184" s="193"/>
      <c r="R1184" s="193"/>
    </row>
    <row r="1185" spans="11:18" ht="18.75" x14ac:dyDescent="0.2">
      <c r="K1185" s="77"/>
      <c r="L1185" s="35"/>
      <c r="M1185" s="112"/>
      <c r="N1185" s="100"/>
      <c r="O1185" s="66"/>
      <c r="P1185" s="231"/>
      <c r="Q1185" s="193"/>
      <c r="R1185" s="193"/>
    </row>
    <row r="1186" spans="11:18" ht="18.75" x14ac:dyDescent="0.2">
      <c r="K1186" s="77"/>
      <c r="L1186" s="35"/>
      <c r="M1186" s="112"/>
      <c r="N1186" s="100"/>
      <c r="O1186" s="66"/>
      <c r="P1186" s="231"/>
      <c r="Q1186" s="193"/>
      <c r="R1186" s="193"/>
    </row>
    <row r="1187" spans="11:18" ht="18.75" x14ac:dyDescent="0.2">
      <c r="K1187" s="77"/>
      <c r="L1187" s="35"/>
      <c r="M1187" s="112"/>
      <c r="N1187" s="100"/>
      <c r="O1187" s="66"/>
      <c r="P1187" s="231"/>
      <c r="Q1187" s="193"/>
      <c r="R1187" s="193"/>
    </row>
    <row r="1188" spans="11:18" ht="18.75" x14ac:dyDescent="0.2">
      <c r="K1188" s="132"/>
      <c r="L1188" s="189"/>
      <c r="M1188" s="161"/>
      <c r="N1188" s="162"/>
      <c r="O1188" s="163"/>
      <c r="P1188" s="241"/>
      <c r="Q1188" s="193"/>
      <c r="R1188" s="193"/>
    </row>
    <row r="1189" spans="11:18" ht="23.25" x14ac:dyDescent="0.2">
      <c r="K1189" s="137"/>
      <c r="L1189" s="189"/>
      <c r="M1189" s="35"/>
      <c r="N1189" s="130"/>
      <c r="O1189" s="124"/>
      <c r="P1189" s="241"/>
      <c r="Q1189" s="193"/>
      <c r="R1189" s="193"/>
    </row>
    <row r="1190" spans="11:18" ht="23.25" x14ac:dyDescent="0.2">
      <c r="K1190" s="137"/>
      <c r="L1190" s="189"/>
      <c r="M1190" s="25"/>
      <c r="N1190" s="130"/>
      <c r="O1190" s="124"/>
      <c r="P1190" s="241"/>
      <c r="Q1190" s="193"/>
      <c r="R1190" s="193"/>
    </row>
    <row r="1191" spans="11:18" ht="23.25" x14ac:dyDescent="0.2">
      <c r="K1191" s="137"/>
      <c r="L1191" s="189"/>
      <c r="M1191" s="112"/>
      <c r="N1191" s="130"/>
      <c r="O1191" s="124"/>
      <c r="P1191" s="241"/>
      <c r="Q1191" s="193"/>
      <c r="R1191" s="193"/>
    </row>
    <row r="1192" spans="11:18" ht="23.25" x14ac:dyDescent="0.2">
      <c r="K1192" s="137"/>
      <c r="L1192" s="189"/>
      <c r="M1192" s="161"/>
      <c r="N1192" s="130"/>
      <c r="O1192" s="124"/>
      <c r="P1192" s="241"/>
      <c r="Q1192" s="193"/>
      <c r="R1192" s="193"/>
    </row>
    <row r="1193" spans="11:18" ht="23.25" x14ac:dyDescent="0.2">
      <c r="K1193" s="137"/>
      <c r="L1193" s="189"/>
      <c r="M1193" s="111"/>
      <c r="N1193" s="150"/>
      <c r="O1193" s="124"/>
      <c r="P1193" s="241"/>
      <c r="Q1193" s="193"/>
      <c r="R1193" s="193"/>
    </row>
    <row r="1194" spans="11:18" ht="23.25" x14ac:dyDescent="0.2">
      <c r="K1194" s="137"/>
      <c r="L1194" s="189"/>
      <c r="M1194" s="25"/>
      <c r="N1194" s="130"/>
      <c r="O1194" s="124"/>
      <c r="P1194" s="241"/>
      <c r="Q1194" s="193"/>
      <c r="R1194" s="193"/>
    </row>
    <row r="1195" spans="11:18" ht="18.75" x14ac:dyDescent="0.2">
      <c r="K1195" s="135"/>
      <c r="L1195" s="85"/>
      <c r="M1195" s="164"/>
      <c r="N1195" s="165"/>
      <c r="O1195" s="166"/>
      <c r="P1195" s="241"/>
      <c r="Q1195" s="193"/>
      <c r="R1195" s="193"/>
    </row>
    <row r="1196" spans="11:18" ht="18.75" x14ac:dyDescent="0.2">
      <c r="K1196" s="77"/>
      <c r="L1196" s="46"/>
      <c r="M1196" s="111"/>
      <c r="N1196" s="103"/>
      <c r="O1196" s="66"/>
      <c r="P1196" s="231"/>
      <c r="Q1196" s="193"/>
      <c r="R1196" s="193"/>
    </row>
    <row r="1197" spans="11:18" x14ac:dyDescent="0.2">
      <c r="K1197" s="233"/>
      <c r="L1197" s="232"/>
      <c r="M1197" s="233"/>
      <c r="N1197" s="234"/>
      <c r="O1197" s="232"/>
      <c r="P1197" s="231"/>
      <c r="Q1197" s="193"/>
      <c r="R1197" s="193"/>
    </row>
    <row r="1198" spans="11:18" ht="23.25" x14ac:dyDescent="0.2">
      <c r="K1198" s="77"/>
      <c r="L1198" s="198"/>
      <c r="M1198" s="111"/>
      <c r="N1198" s="104"/>
      <c r="O1198" s="97"/>
      <c r="P1198" s="231"/>
      <c r="Q1198" s="193"/>
      <c r="R1198" s="193"/>
    </row>
    <row r="1199" spans="11:18" ht="20.25" x14ac:dyDescent="0.3">
      <c r="K1199" s="77"/>
      <c r="L1199" s="198"/>
      <c r="M1199" s="25"/>
      <c r="N1199" s="195"/>
      <c r="O1199" s="196"/>
      <c r="P1199" s="231"/>
      <c r="Q1199" s="193"/>
      <c r="R1199" s="193"/>
    </row>
    <row r="1200" spans="11:18" ht="23.25" x14ac:dyDescent="0.2">
      <c r="K1200" s="131"/>
      <c r="L1200" s="69"/>
      <c r="M1200" s="25"/>
      <c r="N1200" s="130"/>
      <c r="O1200" s="124"/>
      <c r="P1200" s="231"/>
      <c r="Q1200" s="193"/>
      <c r="R1200" s="193"/>
    </row>
    <row r="1201" spans="11:18" ht="23.25" x14ac:dyDescent="0.2">
      <c r="K1201" s="131"/>
      <c r="L1201" s="69"/>
      <c r="M1201" s="197"/>
      <c r="N1201" s="130"/>
      <c r="O1201" s="124"/>
      <c r="P1201" s="231"/>
      <c r="Q1201" s="193"/>
      <c r="R1201" s="193"/>
    </row>
    <row r="1202" spans="11:18" ht="23.25" x14ac:dyDescent="0.2">
      <c r="K1202" s="131"/>
      <c r="L1202" s="69"/>
      <c r="M1202" s="25"/>
      <c r="N1202" s="130"/>
      <c r="O1202" s="124"/>
      <c r="P1202" s="231"/>
      <c r="Q1202" s="193"/>
      <c r="R1202" s="193"/>
    </row>
    <row r="1203" spans="11:18" ht="23.25" x14ac:dyDescent="0.2">
      <c r="K1203" s="77"/>
      <c r="L1203" s="69"/>
      <c r="M1203" s="45"/>
      <c r="N1203" s="126"/>
      <c r="O1203" s="124"/>
      <c r="P1203" s="231"/>
      <c r="Q1203" s="193"/>
      <c r="R1203" s="193"/>
    </row>
    <row r="1204" spans="11:18" ht="23.25" x14ac:dyDescent="0.2">
      <c r="K1204" s="131"/>
      <c r="L1204" s="69"/>
      <c r="M1204" s="47"/>
      <c r="N1204" s="130"/>
      <c r="O1204" s="124"/>
      <c r="P1204" s="231"/>
      <c r="Q1204" s="193"/>
      <c r="R1204" s="193"/>
    </row>
    <row r="1205" spans="11:18" ht="23.25" x14ac:dyDescent="0.2">
      <c r="K1205" s="131"/>
      <c r="L1205" s="69"/>
      <c r="M1205" s="45"/>
      <c r="N1205" s="130"/>
      <c r="O1205" s="124"/>
      <c r="P1205" s="231"/>
      <c r="Q1205" s="193"/>
      <c r="R1205" s="193"/>
    </row>
    <row r="1206" spans="11:18" ht="23.25" x14ac:dyDescent="0.2">
      <c r="K1206" s="131"/>
      <c r="L1206" s="69"/>
      <c r="M1206" s="45"/>
      <c r="N1206" s="130"/>
      <c r="O1206" s="124"/>
      <c r="P1206" s="231"/>
      <c r="Q1206" s="193"/>
      <c r="R1206" s="193"/>
    </row>
    <row r="1207" spans="11:18" ht="23.25" x14ac:dyDescent="0.2">
      <c r="K1207" s="131"/>
      <c r="L1207" s="69"/>
      <c r="M1207" s="25"/>
      <c r="N1207" s="130"/>
      <c r="O1207" s="124"/>
      <c r="P1207" s="231"/>
      <c r="Q1207" s="193"/>
      <c r="R1207" s="193"/>
    </row>
    <row r="1208" spans="11:18" ht="23.25" x14ac:dyDescent="0.2">
      <c r="K1208" s="131"/>
      <c r="L1208" s="69"/>
      <c r="M1208" s="45"/>
      <c r="N1208" s="130"/>
      <c r="O1208" s="124"/>
      <c r="P1208" s="231"/>
      <c r="Q1208" s="193"/>
      <c r="R1208" s="193"/>
    </row>
    <row r="1209" spans="11:18" ht="23.25" x14ac:dyDescent="0.2">
      <c r="K1209" s="131"/>
      <c r="L1209" s="69"/>
      <c r="M1209" s="45"/>
      <c r="N1209" s="130"/>
      <c r="O1209" s="124"/>
      <c r="P1209" s="231"/>
      <c r="Q1209" s="193"/>
      <c r="R1209" s="193"/>
    </row>
    <row r="1210" spans="11:18" ht="23.25" x14ac:dyDescent="0.2">
      <c r="K1210" s="131"/>
      <c r="L1210" s="69"/>
      <c r="M1210" s="45"/>
      <c r="N1210" s="130"/>
      <c r="O1210" s="124"/>
      <c r="P1210" s="231"/>
      <c r="Q1210" s="193"/>
      <c r="R1210" s="193"/>
    </row>
    <row r="1211" spans="11:18" ht="23.25" x14ac:dyDescent="0.2">
      <c r="K1211" s="131"/>
      <c r="L1211" s="69"/>
      <c r="M1211" s="25"/>
      <c r="N1211" s="130"/>
      <c r="O1211" s="124"/>
      <c r="P1211" s="231"/>
      <c r="Q1211" s="193"/>
      <c r="R1211" s="193"/>
    </row>
    <row r="1212" spans="11:18" ht="23.25" x14ac:dyDescent="0.2">
      <c r="K1212" s="131"/>
      <c r="L1212" s="69"/>
      <c r="M1212" s="25"/>
      <c r="N1212" s="130"/>
      <c r="O1212" s="124"/>
      <c r="P1212" s="231"/>
      <c r="Q1212" s="193"/>
      <c r="R1212" s="193"/>
    </row>
    <row r="1213" spans="11:18" ht="23.25" x14ac:dyDescent="0.2">
      <c r="K1213" s="131"/>
      <c r="L1213" s="69"/>
      <c r="M1213" s="25"/>
      <c r="N1213" s="130"/>
      <c r="O1213" s="124"/>
      <c r="P1213" s="231"/>
      <c r="Q1213" s="193"/>
      <c r="R1213" s="193"/>
    </row>
    <row r="1214" spans="11:18" ht="23.25" x14ac:dyDescent="0.2">
      <c r="K1214" s="131"/>
      <c r="L1214" s="69"/>
      <c r="M1214" s="45"/>
      <c r="N1214" s="130"/>
      <c r="O1214" s="124"/>
      <c r="P1214" s="231"/>
      <c r="Q1214" s="193"/>
      <c r="R1214" s="193"/>
    </row>
    <row r="1215" spans="11:18" ht="23.25" x14ac:dyDescent="0.2">
      <c r="K1215" s="131"/>
      <c r="L1215" s="69"/>
      <c r="M1215" s="25"/>
      <c r="N1215" s="130"/>
      <c r="O1215" s="124"/>
      <c r="P1215" s="231"/>
      <c r="Q1215" s="193"/>
      <c r="R1215" s="193"/>
    </row>
    <row r="1216" spans="11:18" ht="23.25" x14ac:dyDescent="0.2">
      <c r="K1216" s="131"/>
      <c r="L1216" s="69"/>
      <c r="M1216" s="25"/>
      <c r="N1216" s="130"/>
      <c r="O1216" s="124"/>
      <c r="P1216" s="231"/>
      <c r="Q1216" s="193"/>
      <c r="R1216" s="193"/>
    </row>
    <row r="1217" spans="11:18" ht="23.25" x14ac:dyDescent="0.2">
      <c r="K1217" s="131"/>
      <c r="L1217" s="69"/>
      <c r="M1217" s="45"/>
      <c r="N1217" s="130"/>
      <c r="O1217" s="124"/>
      <c r="P1217" s="231"/>
      <c r="Q1217" s="193"/>
      <c r="R1217" s="193"/>
    </row>
    <row r="1218" spans="11:18" ht="23.25" x14ac:dyDescent="0.2">
      <c r="K1218" s="131"/>
      <c r="L1218" s="69"/>
      <c r="M1218" s="25"/>
      <c r="N1218" s="130"/>
      <c r="O1218" s="124"/>
      <c r="P1218" s="231"/>
      <c r="Q1218" s="193"/>
      <c r="R1218" s="193"/>
    </row>
    <row r="1219" spans="11:18" ht="23.25" x14ac:dyDescent="0.2">
      <c r="K1219" s="131"/>
      <c r="L1219" s="69"/>
      <c r="M1219" s="25"/>
      <c r="N1219" s="130"/>
      <c r="O1219" s="124"/>
      <c r="P1219" s="231"/>
      <c r="Q1219" s="193"/>
      <c r="R1219" s="193"/>
    </row>
    <row r="1220" spans="11:18" ht="23.25" x14ac:dyDescent="0.2">
      <c r="K1220" s="131"/>
      <c r="L1220" s="69"/>
      <c r="M1220" s="25"/>
      <c r="N1220" s="130"/>
      <c r="O1220" s="124"/>
      <c r="P1220" s="231"/>
      <c r="Q1220" s="193"/>
      <c r="R1220" s="193"/>
    </row>
    <row r="1221" spans="11:18" ht="23.25" x14ac:dyDescent="0.2">
      <c r="K1221" s="131"/>
      <c r="L1221" s="69"/>
      <c r="M1221" s="25"/>
      <c r="N1221" s="130"/>
      <c r="O1221" s="124"/>
      <c r="P1221" s="231"/>
      <c r="Q1221" s="193"/>
      <c r="R1221" s="193"/>
    </row>
    <row r="1222" spans="11:18" ht="23.25" x14ac:dyDescent="0.2">
      <c r="K1222" s="131"/>
      <c r="L1222" s="69"/>
      <c r="M1222" s="25"/>
      <c r="N1222" s="130"/>
      <c r="O1222" s="124"/>
      <c r="P1222" s="231"/>
      <c r="Q1222" s="193"/>
      <c r="R1222" s="193"/>
    </row>
    <row r="1223" spans="11:18" ht="23.25" x14ac:dyDescent="0.2">
      <c r="K1223" s="131"/>
      <c r="L1223" s="69"/>
      <c r="M1223" s="25"/>
      <c r="N1223" s="130"/>
      <c r="O1223" s="124"/>
      <c r="P1223" s="231"/>
      <c r="Q1223" s="193"/>
      <c r="R1223" s="193"/>
    </row>
    <row r="1224" spans="11:18" ht="23.25" x14ac:dyDescent="0.2">
      <c r="K1224" s="131"/>
      <c r="L1224" s="69"/>
      <c r="M1224" s="25"/>
      <c r="N1224" s="130"/>
      <c r="O1224" s="124"/>
      <c r="P1224" s="231"/>
      <c r="Q1224" s="193"/>
      <c r="R1224" s="193"/>
    </row>
    <row r="1225" spans="11:18" ht="23.25" x14ac:dyDescent="0.2">
      <c r="K1225" s="131"/>
      <c r="L1225" s="69"/>
      <c r="M1225" s="25"/>
      <c r="N1225" s="130"/>
      <c r="O1225" s="124"/>
      <c r="P1225" s="231"/>
      <c r="Q1225" s="193"/>
      <c r="R1225" s="193"/>
    </row>
    <row r="1226" spans="11:18" ht="23.25" x14ac:dyDescent="0.2">
      <c r="K1226" s="131"/>
      <c r="L1226" s="69"/>
      <c r="M1226" s="25"/>
      <c r="N1226" s="130"/>
      <c r="O1226" s="124"/>
      <c r="P1226" s="231"/>
      <c r="Q1226" s="193"/>
      <c r="R1226" s="193"/>
    </row>
    <row r="1227" spans="11:18" ht="23.25" x14ac:dyDescent="0.2">
      <c r="K1227" s="131"/>
      <c r="L1227" s="69"/>
      <c r="M1227" s="25"/>
      <c r="N1227" s="130"/>
      <c r="O1227" s="124"/>
      <c r="P1227" s="231"/>
      <c r="Q1227" s="193"/>
      <c r="R1227" s="193"/>
    </row>
    <row r="1228" spans="11:18" ht="23.25" x14ac:dyDescent="0.2">
      <c r="K1228" s="131"/>
      <c r="L1228" s="69"/>
      <c r="M1228" s="25"/>
      <c r="N1228" s="130"/>
      <c r="O1228" s="124"/>
      <c r="P1228" s="231"/>
      <c r="Q1228" s="193"/>
      <c r="R1228" s="193"/>
    </row>
    <row r="1229" spans="11:18" ht="23.25" x14ac:dyDescent="0.2">
      <c r="K1229" s="131"/>
      <c r="L1229" s="69"/>
      <c r="M1229" s="25"/>
      <c r="N1229" s="130"/>
      <c r="O1229" s="124"/>
      <c r="P1229" s="231"/>
      <c r="Q1229" s="193"/>
      <c r="R1229" s="193"/>
    </row>
    <row r="1230" spans="11:18" ht="23.25" x14ac:dyDescent="0.2">
      <c r="K1230" s="131"/>
      <c r="L1230" s="69"/>
      <c r="M1230" s="25"/>
      <c r="N1230" s="130"/>
      <c r="O1230" s="124"/>
      <c r="P1230" s="231"/>
      <c r="Q1230" s="193"/>
      <c r="R1230" s="193"/>
    </row>
    <row r="1231" spans="11:18" ht="23.25" x14ac:dyDescent="0.2">
      <c r="K1231" s="137"/>
      <c r="L1231" s="69"/>
      <c r="M1231" s="25"/>
      <c r="N1231" s="130"/>
      <c r="O1231" s="124"/>
      <c r="P1231" s="231"/>
      <c r="Q1231" s="193"/>
      <c r="R1231" s="193"/>
    </row>
    <row r="1232" spans="11:18" ht="23.25" x14ac:dyDescent="0.2">
      <c r="K1232" s="137"/>
      <c r="L1232" s="69"/>
      <c r="M1232" s="45"/>
      <c r="N1232" s="130"/>
      <c r="O1232" s="124"/>
      <c r="P1232" s="231"/>
      <c r="Q1232" s="193"/>
      <c r="R1232" s="193"/>
    </row>
    <row r="1233" spans="11:18" ht="23.25" x14ac:dyDescent="0.2">
      <c r="K1233" s="137"/>
      <c r="L1233" s="69"/>
      <c r="M1233" s="47"/>
      <c r="N1233" s="130"/>
      <c r="O1233" s="124"/>
      <c r="P1233" s="231"/>
      <c r="Q1233" s="193"/>
      <c r="R1233" s="193"/>
    </row>
    <row r="1234" spans="11:18" ht="23.25" x14ac:dyDescent="0.2">
      <c r="K1234" s="137"/>
      <c r="L1234" s="69"/>
      <c r="M1234" s="47"/>
      <c r="N1234" s="130"/>
      <c r="O1234" s="124"/>
      <c r="P1234" s="231"/>
      <c r="Q1234" s="193"/>
      <c r="R1234" s="193"/>
    </row>
    <row r="1235" spans="11:18" ht="23.25" x14ac:dyDescent="0.2">
      <c r="K1235" s="137"/>
      <c r="L1235" s="69"/>
      <c r="M1235" s="25"/>
      <c r="N1235" s="130"/>
      <c r="O1235" s="124"/>
      <c r="P1235" s="231"/>
      <c r="Q1235" s="193"/>
      <c r="R1235" s="193"/>
    </row>
    <row r="1236" spans="11:18" ht="23.25" x14ac:dyDescent="0.2">
      <c r="K1236" s="137"/>
      <c r="L1236" s="69"/>
      <c r="M1236" s="47"/>
      <c r="N1236" s="130"/>
      <c r="O1236" s="124"/>
      <c r="P1236" s="231"/>
      <c r="Q1236" s="193"/>
      <c r="R1236" s="193"/>
    </row>
    <row r="1237" spans="11:18" ht="23.25" x14ac:dyDescent="0.2">
      <c r="K1237" s="137"/>
      <c r="L1237" s="69"/>
      <c r="M1237" s="25"/>
      <c r="N1237" s="130"/>
      <c r="O1237" s="124"/>
      <c r="P1237" s="231"/>
      <c r="Q1237" s="193"/>
      <c r="R1237" s="193"/>
    </row>
    <row r="1238" spans="11:18" ht="23.25" x14ac:dyDescent="0.2">
      <c r="K1238" s="137"/>
      <c r="L1238" s="69"/>
      <c r="M1238" s="45"/>
      <c r="N1238" s="130"/>
      <c r="O1238" s="124"/>
      <c r="P1238" s="231"/>
      <c r="Q1238" s="193"/>
      <c r="R1238" s="193"/>
    </row>
    <row r="1239" spans="11:18" ht="23.25" x14ac:dyDescent="0.2">
      <c r="K1239" s="137"/>
      <c r="L1239" s="69"/>
      <c r="M1239" s="25"/>
      <c r="N1239" s="130"/>
      <c r="O1239" s="142"/>
      <c r="P1239" s="231"/>
      <c r="Q1239" s="193"/>
      <c r="R1239" s="193"/>
    </row>
    <row r="1240" spans="11:18" ht="23.25" x14ac:dyDescent="0.2">
      <c r="K1240" s="77"/>
      <c r="L1240" s="69"/>
      <c r="M1240" s="25"/>
      <c r="N1240" s="130"/>
      <c r="O1240" s="124"/>
      <c r="P1240" s="231"/>
      <c r="Q1240" s="193"/>
      <c r="R1240" s="193"/>
    </row>
    <row r="1241" spans="11:18" ht="21" x14ac:dyDescent="0.2">
      <c r="K1241" s="77"/>
      <c r="L1241" s="45"/>
      <c r="M1241" s="111"/>
      <c r="N1241" s="90"/>
      <c r="O1241" s="82"/>
      <c r="P1241" s="231"/>
      <c r="Q1241" s="193"/>
      <c r="R1241" s="193"/>
    </row>
    <row r="1242" spans="11:18" ht="21" x14ac:dyDescent="0.2">
      <c r="K1242" s="77"/>
      <c r="L1242" s="45"/>
      <c r="M1242" s="111"/>
      <c r="N1242" s="90"/>
      <c r="O1242" s="82"/>
      <c r="P1242" s="231"/>
      <c r="Q1242" s="193"/>
      <c r="R1242" s="193"/>
    </row>
    <row r="1243" spans="11:18" ht="21" x14ac:dyDescent="0.2">
      <c r="K1243" s="77"/>
      <c r="L1243" s="45"/>
      <c r="M1243" s="111"/>
      <c r="N1243" s="89"/>
      <c r="O1243" s="82"/>
      <c r="P1243" s="231"/>
      <c r="Q1243" s="193"/>
      <c r="R1243" s="193"/>
    </row>
    <row r="1244" spans="11:18" x14ac:dyDescent="0.2">
      <c r="K1244" s="232"/>
      <c r="L1244" s="232"/>
      <c r="M1244" s="232"/>
      <c r="N1244" s="232"/>
      <c r="O1244" s="232"/>
      <c r="P1244" s="231"/>
      <c r="Q1244" s="193"/>
      <c r="R1244" s="193"/>
    </row>
    <row r="1245" spans="11:18" ht="23.25" x14ac:dyDescent="0.2">
      <c r="K1245" s="77"/>
      <c r="L1245" s="25"/>
      <c r="M1245" s="25"/>
      <c r="N1245" s="130"/>
      <c r="O1245" s="124"/>
      <c r="P1245" s="231"/>
      <c r="Q1245" s="193"/>
      <c r="R1245" s="193"/>
    </row>
    <row r="1246" spans="11:18" ht="23.25" x14ac:dyDescent="0.2">
      <c r="K1246" s="77"/>
      <c r="L1246" s="25"/>
      <c r="M1246" s="45"/>
      <c r="N1246" s="130"/>
      <c r="O1246" s="124"/>
      <c r="P1246" s="231"/>
      <c r="Q1246" s="193"/>
      <c r="R1246" s="193"/>
    </row>
    <row r="1247" spans="11:18" ht="23.25" x14ac:dyDescent="0.2">
      <c r="K1247" s="77"/>
      <c r="L1247" s="25"/>
      <c r="M1247" s="25"/>
      <c r="N1247" s="130"/>
      <c r="O1247" s="145"/>
      <c r="P1247" s="231"/>
      <c r="Q1247" s="193"/>
      <c r="R1247" s="193"/>
    </row>
    <row r="1248" spans="11:18" ht="23.25" x14ac:dyDescent="0.2">
      <c r="K1248" s="77"/>
      <c r="L1248" s="25"/>
      <c r="M1248" s="47"/>
      <c r="N1248" s="130"/>
      <c r="O1248" s="124"/>
      <c r="P1248" s="231"/>
      <c r="Q1248" s="193"/>
      <c r="R1248" s="193"/>
    </row>
    <row r="1249" spans="11:18" ht="23.25" x14ac:dyDescent="0.2">
      <c r="K1249" s="77"/>
      <c r="L1249" s="25"/>
      <c r="M1249" s="25"/>
      <c r="N1249" s="130"/>
      <c r="O1249" s="124"/>
      <c r="P1249" s="231"/>
      <c r="Q1249" s="193"/>
      <c r="R1249" s="193"/>
    </row>
    <row r="1250" spans="11:18" ht="23.25" x14ac:dyDescent="0.2">
      <c r="K1250" s="77"/>
      <c r="L1250" s="25"/>
      <c r="M1250" s="25"/>
      <c r="N1250" s="130"/>
      <c r="O1250" s="124"/>
      <c r="P1250" s="231"/>
      <c r="Q1250" s="193"/>
      <c r="R1250" s="193"/>
    </row>
    <row r="1251" spans="11:18" ht="23.25" x14ac:dyDescent="0.2">
      <c r="K1251" s="77"/>
      <c r="L1251" s="25"/>
      <c r="M1251" s="45"/>
      <c r="N1251" s="130"/>
      <c r="O1251" s="124"/>
      <c r="P1251" s="231"/>
      <c r="Q1251" s="193"/>
      <c r="R1251" s="193"/>
    </row>
    <row r="1252" spans="11:18" ht="23.25" x14ac:dyDescent="0.2">
      <c r="K1252" s="77"/>
      <c r="L1252" s="25"/>
      <c r="M1252" s="25"/>
      <c r="N1252" s="130"/>
      <c r="O1252" s="124"/>
      <c r="P1252" s="231"/>
      <c r="Q1252" s="193"/>
      <c r="R1252" s="193"/>
    </row>
    <row r="1253" spans="11:18" ht="23.25" x14ac:dyDescent="0.2">
      <c r="K1253" s="75"/>
      <c r="L1253" s="25"/>
      <c r="M1253" s="25"/>
      <c r="N1253" s="130"/>
      <c r="O1253" s="124"/>
      <c r="P1253" s="231"/>
      <c r="Q1253" s="193"/>
      <c r="R1253" s="193"/>
    </row>
    <row r="1254" spans="11:18" ht="23.25" x14ac:dyDescent="0.2">
      <c r="K1254" s="75"/>
      <c r="L1254" s="128"/>
      <c r="M1254" s="128"/>
      <c r="N1254" s="130"/>
      <c r="O1254" s="124"/>
      <c r="P1254" s="231"/>
      <c r="Q1254" s="193"/>
      <c r="R1254" s="193"/>
    </row>
    <row r="1255" spans="11:18" ht="23.25" x14ac:dyDescent="0.2">
      <c r="K1255" s="75"/>
      <c r="L1255" s="128"/>
      <c r="M1255" s="128"/>
      <c r="N1255" s="130"/>
      <c r="O1255" s="124"/>
      <c r="P1255" s="231"/>
      <c r="Q1255" s="193"/>
      <c r="R1255" s="193"/>
    </row>
    <row r="1256" spans="11:18" ht="21" x14ac:dyDescent="0.2">
      <c r="K1256" s="77"/>
      <c r="L1256" s="45"/>
      <c r="M1256" s="111"/>
      <c r="N1256" s="89"/>
      <c r="O1256" s="82"/>
      <c r="P1256" s="231"/>
      <c r="Q1256" s="193"/>
      <c r="R1256" s="193"/>
    </row>
    <row r="1257" spans="11:18" x14ac:dyDescent="0.2">
      <c r="K1257" s="233"/>
      <c r="L1257" s="232"/>
      <c r="M1257" s="233"/>
      <c r="N1257" s="234"/>
      <c r="O1257" s="232"/>
      <c r="P1257" s="231"/>
      <c r="Q1257" s="193"/>
      <c r="R1257" s="193"/>
    </row>
    <row r="1258" spans="11:18" ht="20.25" x14ac:dyDescent="0.3">
      <c r="K1258" s="77"/>
      <c r="L1258" s="25"/>
      <c r="M1258" s="45"/>
      <c r="N1258" s="195"/>
      <c r="O1258" s="248"/>
      <c r="P1258" s="231"/>
      <c r="Q1258" s="193"/>
      <c r="R1258" s="193"/>
    </row>
    <row r="1259" spans="11:18" ht="23.25" x14ac:dyDescent="0.2">
      <c r="K1259" s="137"/>
      <c r="L1259" s="25"/>
      <c r="M1259" s="69"/>
      <c r="N1259" s="126"/>
      <c r="O1259" s="124"/>
      <c r="P1259" s="231"/>
      <c r="Q1259" s="193"/>
      <c r="R1259" s="193"/>
    </row>
    <row r="1260" spans="11:18" ht="23.25" x14ac:dyDescent="0.2">
      <c r="K1260" s="137"/>
      <c r="L1260" s="25"/>
      <c r="M1260" s="25"/>
      <c r="N1260" s="130"/>
      <c r="O1260" s="124"/>
      <c r="P1260" s="231"/>
      <c r="Q1260" s="193"/>
      <c r="R1260" s="193"/>
    </row>
    <row r="1261" spans="11:18" ht="23.25" x14ac:dyDescent="0.2">
      <c r="K1261" s="137"/>
      <c r="L1261" s="25"/>
      <c r="M1261" s="25"/>
      <c r="N1261" s="130"/>
      <c r="O1261" s="211"/>
      <c r="P1261" s="231"/>
      <c r="Q1261" s="193"/>
      <c r="R1261" s="193"/>
    </row>
    <row r="1262" spans="11:18" ht="23.25" x14ac:dyDescent="0.2">
      <c r="K1262" s="137"/>
      <c r="L1262" s="25"/>
      <c r="M1262" s="25"/>
      <c r="N1262" s="130"/>
      <c r="O1262" s="124"/>
      <c r="P1262" s="231"/>
      <c r="Q1262" s="193"/>
      <c r="R1262" s="193"/>
    </row>
    <row r="1263" spans="11:18" ht="23.25" x14ac:dyDescent="0.2">
      <c r="K1263" s="137"/>
      <c r="L1263" s="25"/>
      <c r="M1263" s="25"/>
      <c r="N1263" s="130"/>
      <c r="O1263" s="124"/>
      <c r="P1263" s="231"/>
      <c r="Q1263" s="193"/>
      <c r="R1263" s="193"/>
    </row>
    <row r="1264" spans="11:18" ht="23.25" x14ac:dyDescent="0.2">
      <c r="K1264" s="137"/>
      <c r="L1264" s="45"/>
      <c r="M1264" s="45"/>
      <c r="N1264" s="130"/>
      <c r="O1264" s="124"/>
      <c r="P1264" s="231"/>
      <c r="Q1264" s="193"/>
      <c r="R1264" s="193"/>
    </row>
    <row r="1265" spans="11:18" x14ac:dyDescent="0.2">
      <c r="K1265" s="233"/>
      <c r="L1265" s="233"/>
      <c r="M1265" s="233"/>
      <c r="N1265" s="233"/>
      <c r="O1265" s="233"/>
      <c r="P1265" s="231"/>
      <c r="Q1265" s="193"/>
      <c r="R1265" s="193"/>
    </row>
    <row r="1266" spans="11:18" ht="23.25" x14ac:dyDescent="0.2">
      <c r="K1266" s="137"/>
      <c r="L1266" s="25"/>
      <c r="M1266" s="31"/>
      <c r="N1266" s="130"/>
      <c r="O1266" s="124"/>
      <c r="P1266" s="231"/>
      <c r="Q1266" s="193"/>
      <c r="R1266" s="193"/>
    </row>
    <row r="1267" spans="11:18" ht="23.25" x14ac:dyDescent="0.2">
      <c r="K1267" s="77"/>
      <c r="L1267" s="25"/>
      <c r="M1267" s="25"/>
      <c r="N1267" s="126"/>
      <c r="O1267" s="124"/>
      <c r="P1267" s="231"/>
      <c r="Q1267" s="193"/>
      <c r="R1267" s="193"/>
    </row>
    <row r="1268" spans="11:18" ht="23.25" x14ac:dyDescent="0.2">
      <c r="K1268" s="77"/>
      <c r="L1268" s="25"/>
      <c r="M1268" s="25"/>
      <c r="N1268" s="126"/>
      <c r="O1268" s="124"/>
      <c r="P1268" s="231"/>
      <c r="Q1268" s="193"/>
      <c r="R1268" s="193"/>
    </row>
    <row r="1269" spans="11:18" ht="23.25" x14ac:dyDescent="0.2">
      <c r="K1269" s="77"/>
      <c r="L1269" s="25"/>
      <c r="M1269" s="25"/>
      <c r="N1269" s="130"/>
      <c r="O1269" s="124"/>
      <c r="P1269" s="231"/>
      <c r="Q1269" s="193"/>
      <c r="R1269" s="193"/>
    </row>
    <row r="1270" spans="11:18" ht="23.25" x14ac:dyDescent="0.2">
      <c r="K1270" s="77"/>
      <c r="L1270" s="25"/>
      <c r="M1270" s="25"/>
      <c r="N1270" s="150"/>
      <c r="O1270" s="124"/>
      <c r="P1270" s="231"/>
      <c r="Q1270" s="193"/>
      <c r="R1270" s="193"/>
    </row>
    <row r="1271" spans="11:18" ht="23.25" x14ac:dyDescent="0.2">
      <c r="K1271" s="77"/>
      <c r="L1271" s="25"/>
      <c r="M1271" s="218"/>
      <c r="N1271" s="130"/>
      <c r="O1271" s="124"/>
      <c r="P1271" s="231"/>
      <c r="Q1271" s="193"/>
      <c r="R1271" s="193"/>
    </row>
    <row r="1272" spans="11:18" ht="23.25" x14ac:dyDescent="0.2">
      <c r="K1272" s="137"/>
      <c r="L1272" s="25"/>
      <c r="M1272" s="25"/>
      <c r="N1272" s="130"/>
      <c r="O1272" s="124"/>
      <c r="P1272" s="231"/>
      <c r="Q1272" s="193"/>
      <c r="R1272" s="193"/>
    </row>
    <row r="1273" spans="11:18" ht="23.25" x14ac:dyDescent="0.2">
      <c r="K1273" s="137"/>
      <c r="L1273" s="128"/>
      <c r="M1273" s="39"/>
      <c r="N1273" s="130"/>
      <c r="O1273" s="124"/>
      <c r="P1273" s="231"/>
      <c r="Q1273" s="193"/>
      <c r="R1273" s="193"/>
    </row>
    <row r="1274" spans="11:18" ht="24" thickBot="1" x14ac:dyDescent="0.25">
      <c r="K1274" s="137"/>
      <c r="L1274" s="128"/>
      <c r="M1274" s="39"/>
      <c r="N1274" s="130"/>
      <c r="O1274" s="124"/>
      <c r="P1274" s="231"/>
      <c r="Q1274" s="193"/>
      <c r="R1274" s="193"/>
    </row>
    <row r="1275" spans="11:18" ht="22.5" thickBot="1" x14ac:dyDescent="0.25">
      <c r="K1275" s="249"/>
      <c r="L1275" s="250"/>
      <c r="M1275" s="249"/>
      <c r="N1275" s="251"/>
      <c r="O1275" s="250"/>
      <c r="P1275" s="208"/>
      <c r="Q1275" s="193"/>
      <c r="R1275" s="193"/>
    </row>
    <row r="1276" spans="11:18" ht="23.25" x14ac:dyDescent="0.2">
      <c r="K1276" s="77"/>
      <c r="L1276" s="85"/>
      <c r="M1276" s="111"/>
      <c r="N1276" s="104"/>
      <c r="O1276" s="97"/>
      <c r="P1276" s="231"/>
      <c r="Q1276" s="193"/>
      <c r="R1276" s="193"/>
    </row>
    <row r="1277" spans="11:18" ht="23.25" x14ac:dyDescent="0.2">
      <c r="K1277" s="77"/>
      <c r="L1277" s="47"/>
      <c r="M1277" s="112"/>
      <c r="N1277" s="104"/>
      <c r="O1277" s="97"/>
      <c r="P1277" s="231"/>
      <c r="Q1277" s="193"/>
      <c r="R1277" s="193"/>
    </row>
    <row r="1278" spans="11:18" ht="23.25" x14ac:dyDescent="0.2">
      <c r="K1278" s="77"/>
      <c r="L1278" s="72"/>
      <c r="M1278" s="73"/>
      <c r="N1278" s="126"/>
      <c r="O1278" s="124"/>
      <c r="P1278" s="231"/>
      <c r="Q1278" s="193"/>
      <c r="R1278" s="193"/>
    </row>
    <row r="1279" spans="11:18" ht="23.25" x14ac:dyDescent="0.2">
      <c r="K1279" s="77"/>
      <c r="L1279" s="72"/>
      <c r="M1279" s="111"/>
      <c r="N1279" s="126"/>
      <c r="O1279" s="124"/>
      <c r="P1279" s="231"/>
      <c r="Q1279" s="193"/>
      <c r="R1279" s="193"/>
    </row>
    <row r="1280" spans="11:18" ht="23.25" x14ac:dyDescent="0.2">
      <c r="K1280" s="77"/>
      <c r="L1280" s="72"/>
      <c r="M1280" s="35"/>
      <c r="N1280" s="130"/>
      <c r="O1280" s="124"/>
      <c r="P1280" s="231"/>
      <c r="Q1280" s="193"/>
      <c r="R1280" s="193"/>
    </row>
    <row r="1281" spans="11:18" ht="23.25" x14ac:dyDescent="0.2">
      <c r="K1281" s="131"/>
      <c r="L1281" s="72"/>
      <c r="M1281" s="69"/>
      <c r="N1281" s="130"/>
      <c r="O1281" s="124"/>
      <c r="P1281" s="231"/>
      <c r="Q1281" s="193"/>
      <c r="R1281" s="193"/>
    </row>
    <row r="1282" spans="11:18" ht="23.25" x14ac:dyDescent="0.2">
      <c r="K1282" s="131"/>
      <c r="L1282" s="72"/>
      <c r="M1282" s="73"/>
      <c r="N1282" s="130"/>
      <c r="O1282" s="124"/>
      <c r="P1282" s="231"/>
      <c r="Q1282" s="193"/>
      <c r="R1282" s="193"/>
    </row>
    <row r="1283" spans="11:18" ht="23.25" x14ac:dyDescent="0.2">
      <c r="K1283" s="131"/>
      <c r="L1283" s="72"/>
      <c r="M1283" s="69"/>
      <c r="N1283" s="130"/>
      <c r="O1283" s="124"/>
      <c r="P1283" s="231"/>
      <c r="Q1283" s="193"/>
      <c r="R1283" s="193"/>
    </row>
    <row r="1284" spans="11:18" ht="23.25" x14ac:dyDescent="0.2">
      <c r="K1284" s="131"/>
      <c r="L1284" s="72"/>
      <c r="M1284" s="35"/>
      <c r="N1284" s="130"/>
      <c r="O1284" s="124"/>
      <c r="P1284" s="231"/>
      <c r="Q1284" s="193"/>
      <c r="R1284" s="193"/>
    </row>
    <row r="1285" spans="11:18" ht="23.25" x14ac:dyDescent="0.2">
      <c r="K1285" s="131"/>
      <c r="L1285" s="72"/>
      <c r="M1285" s="73"/>
      <c r="N1285" s="130"/>
      <c r="O1285" s="124"/>
      <c r="P1285" s="231"/>
      <c r="Q1285" s="193"/>
      <c r="R1285" s="193"/>
    </row>
    <row r="1286" spans="11:18" ht="23.25" x14ac:dyDescent="0.2">
      <c r="K1286" s="131"/>
      <c r="L1286" s="72"/>
      <c r="M1286" s="25"/>
      <c r="N1286" s="130"/>
      <c r="O1286" s="124"/>
      <c r="P1286" s="231"/>
      <c r="Q1286" s="193"/>
      <c r="R1286" s="193"/>
    </row>
    <row r="1287" spans="11:18" ht="23.25" x14ac:dyDescent="0.2">
      <c r="K1287" s="131"/>
      <c r="L1287" s="72"/>
      <c r="M1287" s="25"/>
      <c r="N1287" s="130"/>
      <c r="O1287" s="124"/>
      <c r="P1287" s="231"/>
      <c r="Q1287" s="193"/>
      <c r="R1287" s="193"/>
    </row>
    <row r="1288" spans="11:18" ht="23.25" x14ac:dyDescent="0.2">
      <c r="K1288" s="131"/>
      <c r="L1288" s="72"/>
      <c r="M1288" s="69"/>
      <c r="N1288" s="130"/>
      <c r="O1288" s="124"/>
      <c r="P1288" s="231"/>
      <c r="Q1288" s="193"/>
      <c r="R1288" s="193"/>
    </row>
    <row r="1289" spans="11:18" ht="23.25" x14ac:dyDescent="0.2">
      <c r="K1289" s="131"/>
      <c r="L1289" s="72"/>
      <c r="M1289" s="35"/>
      <c r="N1289" s="130"/>
      <c r="O1289" s="124"/>
      <c r="P1289" s="231"/>
      <c r="Q1289" s="193"/>
      <c r="R1289" s="193"/>
    </row>
    <row r="1290" spans="11:18" ht="23.25" x14ac:dyDescent="0.2">
      <c r="K1290" s="131"/>
      <c r="L1290" s="72"/>
      <c r="M1290" s="35"/>
      <c r="N1290" s="130"/>
      <c r="O1290" s="124"/>
      <c r="P1290" s="231"/>
      <c r="Q1290" s="193"/>
      <c r="R1290" s="193"/>
    </row>
    <row r="1291" spans="11:18" ht="23.25" x14ac:dyDescent="0.2">
      <c r="K1291" s="131"/>
      <c r="L1291" s="72"/>
      <c r="M1291" s="111"/>
      <c r="N1291" s="130"/>
      <c r="O1291" s="124"/>
      <c r="P1291" s="231"/>
      <c r="Q1291" s="193"/>
      <c r="R1291" s="193"/>
    </row>
    <row r="1292" spans="11:18" ht="23.25" x14ac:dyDescent="0.2">
      <c r="K1292" s="131"/>
      <c r="L1292" s="72"/>
      <c r="M1292" s="69"/>
      <c r="N1292" s="130"/>
      <c r="O1292" s="124"/>
      <c r="P1292" s="231"/>
      <c r="Q1292" s="193"/>
      <c r="R1292" s="193"/>
    </row>
    <row r="1293" spans="11:18" ht="23.25" x14ac:dyDescent="0.2">
      <c r="K1293" s="131"/>
      <c r="L1293" s="72"/>
      <c r="M1293" s="35"/>
      <c r="N1293" s="130"/>
      <c r="O1293" s="124"/>
      <c r="P1293" s="231"/>
      <c r="Q1293" s="193"/>
      <c r="R1293" s="193"/>
    </row>
    <row r="1294" spans="11:18" ht="21" x14ac:dyDescent="0.2">
      <c r="K1294" s="77"/>
      <c r="L1294" s="45"/>
      <c r="M1294" s="113"/>
      <c r="N1294" s="90"/>
      <c r="O1294" s="66"/>
      <c r="P1294" s="231"/>
      <c r="Q1294" s="193"/>
      <c r="R1294" s="193"/>
    </row>
    <row r="1295" spans="11:18" ht="21" x14ac:dyDescent="0.2">
      <c r="K1295" s="77"/>
      <c r="L1295" s="45"/>
      <c r="M1295" s="111"/>
      <c r="N1295" s="90"/>
      <c r="O1295" s="66"/>
      <c r="P1295" s="231"/>
      <c r="Q1295" s="193"/>
      <c r="R1295" s="193"/>
    </row>
    <row r="1296" spans="11:18" ht="21" x14ac:dyDescent="0.2">
      <c r="K1296" s="77"/>
      <c r="L1296" s="45"/>
      <c r="M1296" s="113"/>
      <c r="N1296" s="89"/>
      <c r="O1296" s="66"/>
      <c r="P1296" s="231"/>
      <c r="Q1296" s="193"/>
      <c r="R1296" s="193"/>
    </row>
    <row r="1297" spans="11:18" ht="21" x14ac:dyDescent="0.2">
      <c r="K1297" s="77"/>
      <c r="L1297" s="45"/>
      <c r="M1297" s="111"/>
      <c r="N1297" s="89"/>
      <c r="O1297" s="66"/>
      <c r="P1297" s="231"/>
      <c r="Q1297" s="193"/>
      <c r="R1297" s="193"/>
    </row>
    <row r="1298" spans="11:18" ht="21" x14ac:dyDescent="0.2">
      <c r="K1298" s="77"/>
      <c r="L1298" s="45"/>
      <c r="M1298" s="111"/>
      <c r="N1298" s="90"/>
      <c r="O1298" s="66"/>
      <c r="P1298" s="231"/>
      <c r="Q1298" s="193"/>
      <c r="R1298" s="193"/>
    </row>
    <row r="1299" spans="11:18" ht="21" x14ac:dyDescent="0.2">
      <c r="K1299" s="77"/>
      <c r="L1299" s="45"/>
      <c r="M1299" s="111"/>
      <c r="N1299" s="89"/>
      <c r="O1299" s="66"/>
      <c r="P1299" s="231"/>
      <c r="Q1299" s="193"/>
      <c r="R1299" s="193"/>
    </row>
    <row r="1300" spans="11:18" ht="21" x14ac:dyDescent="0.2">
      <c r="K1300" s="77"/>
      <c r="L1300" s="45"/>
      <c r="M1300" s="111"/>
      <c r="N1300" s="107"/>
      <c r="O1300" s="98"/>
      <c r="P1300" s="231"/>
      <c r="Q1300" s="193"/>
      <c r="R1300" s="193"/>
    </row>
    <row r="1301" spans="11:18" x14ac:dyDescent="0.2">
      <c r="K1301" s="233"/>
      <c r="L1301" s="232"/>
      <c r="M1301" s="233"/>
      <c r="N1301" s="234"/>
      <c r="O1301" s="232"/>
      <c r="P1301" s="231"/>
      <c r="Q1301" s="193"/>
      <c r="R1301" s="193"/>
    </row>
    <row r="1302" spans="11:18" ht="23.25" x14ac:dyDescent="0.2">
      <c r="K1302" s="77"/>
      <c r="L1302" s="86"/>
      <c r="M1302" s="111"/>
      <c r="N1302" s="104"/>
      <c r="O1302" s="97"/>
      <c r="P1302" s="231"/>
      <c r="Q1302" s="193"/>
      <c r="R1302" s="193"/>
    </row>
    <row r="1303" spans="11:18" ht="23.25" x14ac:dyDescent="0.2">
      <c r="K1303" s="77"/>
      <c r="L1303" s="73"/>
      <c r="M1303" s="25"/>
      <c r="N1303" s="126"/>
      <c r="O1303" s="124"/>
      <c r="P1303" s="231"/>
      <c r="Q1303" s="193"/>
      <c r="R1303" s="193"/>
    </row>
    <row r="1304" spans="11:18" ht="23.25" x14ac:dyDescent="0.2">
      <c r="K1304" s="77"/>
      <c r="L1304" s="73"/>
      <c r="M1304" s="25"/>
      <c r="N1304" s="126"/>
      <c r="O1304" s="124"/>
      <c r="P1304" s="231"/>
      <c r="Q1304" s="193"/>
      <c r="R1304" s="193"/>
    </row>
    <row r="1305" spans="11:18" ht="23.25" x14ac:dyDescent="0.2">
      <c r="K1305" s="77"/>
      <c r="L1305" s="73"/>
      <c r="M1305" s="35"/>
      <c r="N1305" s="130"/>
      <c r="O1305" s="124"/>
      <c r="P1305" s="231"/>
      <c r="Q1305" s="193"/>
      <c r="R1305" s="193"/>
    </row>
    <row r="1306" spans="11:18" ht="23.25" x14ac:dyDescent="0.2">
      <c r="K1306" s="77"/>
      <c r="L1306" s="73"/>
      <c r="M1306" s="72"/>
      <c r="N1306" s="126"/>
      <c r="O1306" s="124"/>
      <c r="P1306" s="231"/>
      <c r="Q1306" s="193"/>
      <c r="R1306" s="193"/>
    </row>
    <row r="1307" spans="11:18" ht="23.25" x14ac:dyDescent="0.2">
      <c r="K1307" s="77"/>
      <c r="L1307" s="73"/>
      <c r="M1307" s="25"/>
      <c r="N1307" s="126"/>
      <c r="O1307" s="145"/>
      <c r="P1307" s="231"/>
      <c r="Q1307" s="193"/>
      <c r="R1307" s="193"/>
    </row>
    <row r="1308" spans="11:18" ht="23.25" x14ac:dyDescent="0.2">
      <c r="K1308" s="77"/>
      <c r="L1308" s="73"/>
      <c r="M1308" s="25"/>
      <c r="N1308" s="126"/>
      <c r="O1308" s="124"/>
      <c r="P1308" s="231"/>
      <c r="Q1308" s="193"/>
      <c r="R1308" s="193"/>
    </row>
    <row r="1309" spans="11:18" ht="23.25" x14ac:dyDescent="0.2">
      <c r="K1309" s="77"/>
      <c r="L1309" s="73"/>
      <c r="M1309" s="25"/>
      <c r="N1309" s="126"/>
      <c r="O1309" s="124"/>
      <c r="P1309" s="231"/>
      <c r="Q1309" s="193"/>
      <c r="R1309" s="193"/>
    </row>
    <row r="1310" spans="11:18" ht="23.25" x14ac:dyDescent="0.2">
      <c r="K1310" s="77"/>
      <c r="L1310" s="73"/>
      <c r="M1310" s="25"/>
      <c r="N1310" s="126"/>
      <c r="O1310" s="124"/>
      <c r="P1310" s="231"/>
      <c r="Q1310" s="193"/>
      <c r="R1310" s="193"/>
    </row>
    <row r="1311" spans="11:18" ht="23.25" x14ac:dyDescent="0.2">
      <c r="K1311" s="77"/>
      <c r="L1311" s="73"/>
      <c r="M1311" s="35"/>
      <c r="N1311" s="126"/>
      <c r="O1311" s="124"/>
      <c r="P1311" s="231"/>
      <c r="Q1311" s="193"/>
      <c r="R1311" s="193"/>
    </row>
    <row r="1312" spans="11:18" ht="23.25" x14ac:dyDescent="0.2">
      <c r="K1312" s="77"/>
      <c r="L1312" s="73"/>
      <c r="M1312" s="69"/>
      <c r="N1312" s="130"/>
      <c r="O1312" s="124"/>
      <c r="P1312" s="231"/>
      <c r="Q1312" s="193"/>
      <c r="R1312" s="193"/>
    </row>
    <row r="1313" spans="11:18" ht="23.25" x14ac:dyDescent="0.2">
      <c r="K1313" s="77"/>
      <c r="L1313" s="73"/>
      <c r="M1313" s="35"/>
      <c r="N1313" s="130"/>
      <c r="O1313" s="124"/>
      <c r="P1313" s="231"/>
      <c r="Q1313" s="193"/>
      <c r="R1313" s="193"/>
    </row>
    <row r="1314" spans="11:18" ht="23.25" x14ac:dyDescent="0.2">
      <c r="K1314" s="77"/>
      <c r="L1314" s="73"/>
      <c r="M1314" s="69"/>
      <c r="N1314" s="130"/>
      <c r="O1314" s="124"/>
      <c r="P1314" s="231"/>
      <c r="Q1314" s="193"/>
      <c r="R1314" s="193"/>
    </row>
    <row r="1315" spans="11:18" ht="23.25" x14ac:dyDescent="0.2">
      <c r="K1315" s="77"/>
      <c r="L1315" s="73"/>
      <c r="M1315" s="25"/>
      <c r="N1315" s="130"/>
      <c r="O1315" s="124"/>
      <c r="P1315" s="231"/>
      <c r="Q1315" s="193"/>
      <c r="R1315" s="193"/>
    </row>
    <row r="1316" spans="11:18" ht="23.25" x14ac:dyDescent="0.2">
      <c r="K1316" s="77"/>
      <c r="L1316" s="73"/>
      <c r="M1316" s="25"/>
      <c r="N1316" s="130"/>
      <c r="O1316" s="124"/>
      <c r="P1316" s="231"/>
      <c r="Q1316" s="193"/>
      <c r="R1316" s="193"/>
    </row>
    <row r="1317" spans="11:18" ht="23.25" x14ac:dyDescent="0.2">
      <c r="K1317" s="77"/>
      <c r="L1317" s="73"/>
      <c r="M1317" s="25"/>
      <c r="N1317" s="130"/>
      <c r="O1317" s="124"/>
      <c r="P1317" s="231"/>
      <c r="Q1317" s="193"/>
      <c r="R1317" s="193"/>
    </row>
    <row r="1318" spans="11:18" ht="23.25" x14ac:dyDescent="0.2">
      <c r="K1318" s="77"/>
      <c r="L1318" s="73"/>
      <c r="M1318" s="35"/>
      <c r="N1318" s="130"/>
      <c r="O1318" s="124"/>
      <c r="P1318" s="231"/>
      <c r="Q1318" s="193"/>
      <c r="R1318" s="193"/>
    </row>
    <row r="1319" spans="11:18" ht="23.25" x14ac:dyDescent="0.2">
      <c r="K1319" s="77"/>
      <c r="L1319" s="73"/>
      <c r="M1319" s="25"/>
      <c r="N1319" s="130"/>
      <c r="O1319" s="124"/>
      <c r="P1319" s="231"/>
      <c r="Q1319" s="193"/>
      <c r="R1319" s="193"/>
    </row>
    <row r="1320" spans="11:18" ht="23.25" x14ac:dyDescent="0.2">
      <c r="K1320" s="77"/>
      <c r="L1320" s="73"/>
      <c r="M1320" s="35"/>
      <c r="N1320" s="130"/>
      <c r="O1320" s="124"/>
      <c r="P1320" s="231"/>
      <c r="Q1320" s="193"/>
      <c r="R1320" s="193"/>
    </row>
    <row r="1321" spans="11:18" ht="23.25" x14ac:dyDescent="0.2">
      <c r="K1321" s="77"/>
      <c r="L1321" s="73"/>
      <c r="M1321" s="25"/>
      <c r="N1321" s="130"/>
      <c r="O1321" s="124"/>
      <c r="P1321" s="231"/>
      <c r="Q1321" s="193"/>
      <c r="R1321" s="193"/>
    </row>
    <row r="1322" spans="11:18" ht="23.25" x14ac:dyDescent="0.2">
      <c r="K1322" s="77"/>
      <c r="L1322" s="73"/>
      <c r="M1322" s="25"/>
      <c r="N1322" s="130"/>
      <c r="O1322" s="124"/>
      <c r="P1322" s="231"/>
      <c r="Q1322" s="193"/>
      <c r="R1322" s="193"/>
    </row>
    <row r="1323" spans="11:18" ht="23.25" x14ac:dyDescent="0.2">
      <c r="K1323" s="77"/>
      <c r="L1323" s="73"/>
      <c r="M1323" s="69"/>
      <c r="N1323" s="130"/>
      <c r="O1323" s="124"/>
      <c r="P1323" s="231"/>
      <c r="Q1323" s="193"/>
      <c r="R1323" s="193"/>
    </row>
    <row r="1324" spans="11:18" ht="23.25" x14ac:dyDescent="0.2">
      <c r="K1324" s="77"/>
      <c r="L1324" s="73"/>
      <c r="M1324" s="25"/>
      <c r="N1324" s="130"/>
      <c r="O1324" s="124"/>
      <c r="P1324" s="231"/>
      <c r="Q1324" s="193"/>
      <c r="R1324" s="193"/>
    </row>
    <row r="1325" spans="11:18" ht="23.25" x14ac:dyDescent="0.2">
      <c r="K1325" s="77"/>
      <c r="L1325" s="73"/>
      <c r="M1325" s="25"/>
      <c r="N1325" s="130"/>
      <c r="O1325" s="124"/>
      <c r="P1325" s="231"/>
      <c r="Q1325" s="193"/>
      <c r="R1325" s="193"/>
    </row>
    <row r="1326" spans="11:18" ht="23.25" x14ac:dyDescent="0.2">
      <c r="K1326" s="77"/>
      <c r="L1326" s="73"/>
      <c r="M1326" s="25"/>
      <c r="N1326" s="130"/>
      <c r="O1326" s="124"/>
      <c r="P1326" s="231"/>
      <c r="Q1326" s="193"/>
      <c r="R1326" s="193"/>
    </row>
    <row r="1327" spans="11:18" ht="21" x14ac:dyDescent="0.2">
      <c r="K1327" s="77"/>
      <c r="L1327" s="45"/>
      <c r="M1327" s="113"/>
      <c r="N1327" s="90"/>
      <c r="O1327" s="66"/>
      <c r="P1327" s="231"/>
      <c r="Q1327" s="193"/>
      <c r="R1327" s="193"/>
    </row>
    <row r="1328" spans="11:18" ht="23.25" x14ac:dyDescent="0.2">
      <c r="K1328" s="77"/>
      <c r="L1328" s="45"/>
      <c r="M1328" s="113"/>
      <c r="N1328" s="93"/>
      <c r="O1328" s="66"/>
      <c r="P1328" s="231"/>
      <c r="Q1328" s="193"/>
      <c r="R1328" s="193"/>
    </row>
    <row r="1329" spans="11:18" ht="21" x14ac:dyDescent="0.2">
      <c r="K1329" s="77"/>
      <c r="L1329" s="45"/>
      <c r="M1329" s="111"/>
      <c r="N1329" s="90"/>
      <c r="O1329" s="66"/>
      <c r="P1329" s="231"/>
      <c r="Q1329" s="193"/>
      <c r="R1329" s="193"/>
    </row>
    <row r="1330" spans="11:18" ht="18.75" x14ac:dyDescent="0.2">
      <c r="K1330" s="77"/>
      <c r="L1330" s="45"/>
      <c r="M1330" s="111"/>
      <c r="N1330" s="108"/>
      <c r="O1330" s="66"/>
      <c r="P1330" s="231"/>
      <c r="Q1330" s="193"/>
      <c r="R1330" s="193"/>
    </row>
    <row r="1331" spans="11:18" ht="23.25" x14ac:dyDescent="0.2">
      <c r="K1331" s="77"/>
      <c r="L1331" s="45"/>
      <c r="M1331" s="111"/>
      <c r="N1331" s="93"/>
      <c r="O1331" s="82"/>
      <c r="P1331" s="231"/>
      <c r="Q1331" s="193"/>
      <c r="R1331" s="193"/>
    </row>
    <row r="1332" spans="11:18" x14ac:dyDescent="0.2">
      <c r="K1332" s="233"/>
      <c r="L1332" s="232"/>
      <c r="M1332" s="233"/>
      <c r="N1332" s="234"/>
      <c r="O1332" s="232"/>
      <c r="P1332" s="231"/>
      <c r="Q1332" s="193"/>
      <c r="R1332" s="193"/>
    </row>
    <row r="1333" spans="11:18" ht="23.25" x14ac:dyDescent="0.2">
      <c r="K1333" s="77"/>
      <c r="L1333" s="25"/>
      <c r="M1333" s="25"/>
      <c r="N1333" s="130"/>
      <c r="O1333" s="124"/>
      <c r="P1333" s="231"/>
      <c r="Q1333" s="193"/>
      <c r="R1333" s="193"/>
    </row>
    <row r="1334" spans="11:18" ht="23.25" x14ac:dyDescent="0.2">
      <c r="K1334" s="77"/>
      <c r="L1334" s="25"/>
      <c r="M1334" s="35"/>
      <c r="N1334" s="130"/>
      <c r="O1334" s="124"/>
      <c r="P1334" s="231"/>
      <c r="Q1334" s="193"/>
      <c r="R1334" s="193"/>
    </row>
    <row r="1335" spans="11:18" ht="23.25" x14ac:dyDescent="0.2">
      <c r="K1335" s="77"/>
      <c r="L1335" s="25"/>
      <c r="M1335" s="35"/>
      <c r="N1335" s="130"/>
      <c r="O1335" s="124"/>
      <c r="P1335" s="231"/>
      <c r="Q1335" s="193"/>
      <c r="R1335" s="193"/>
    </row>
    <row r="1336" spans="11:18" ht="23.25" x14ac:dyDescent="0.2">
      <c r="K1336" s="77"/>
      <c r="L1336" s="25"/>
      <c r="M1336" s="35"/>
      <c r="N1336" s="130"/>
      <c r="O1336" s="124"/>
      <c r="P1336" s="231"/>
      <c r="Q1336" s="193"/>
      <c r="R1336" s="193"/>
    </row>
    <row r="1337" spans="11:18" ht="23.25" x14ac:dyDescent="0.2">
      <c r="K1337" s="77"/>
      <c r="L1337" s="25"/>
      <c r="M1337" s="35"/>
      <c r="N1337" s="130"/>
      <c r="O1337" s="124"/>
      <c r="P1337" s="231"/>
      <c r="Q1337" s="193"/>
      <c r="R1337" s="193"/>
    </row>
    <row r="1338" spans="11:18" ht="23.25" x14ac:dyDescent="0.2">
      <c r="K1338" s="132"/>
      <c r="L1338" s="73"/>
      <c r="M1338" s="189"/>
      <c r="N1338" s="144"/>
      <c r="O1338" s="134"/>
      <c r="P1338" s="231"/>
      <c r="Q1338" s="193"/>
      <c r="R1338" s="193"/>
    </row>
    <row r="1339" spans="11:18" ht="23.25" x14ac:dyDescent="0.2">
      <c r="K1339" s="137"/>
      <c r="L1339" s="128"/>
      <c r="M1339" s="167"/>
      <c r="N1339" s="130"/>
      <c r="O1339" s="124"/>
      <c r="P1339" s="232"/>
      <c r="Q1339" s="193"/>
      <c r="R1339" s="193"/>
    </row>
    <row r="1340" spans="11:18" ht="23.25" x14ac:dyDescent="0.2">
      <c r="K1340" s="137"/>
      <c r="L1340" s="128"/>
      <c r="M1340" s="167"/>
      <c r="N1340" s="130"/>
      <c r="O1340" s="124"/>
      <c r="P1340" s="232"/>
      <c r="Q1340" s="193"/>
      <c r="R1340" s="193"/>
    </row>
    <row r="1341" spans="11:18" ht="23.25" x14ac:dyDescent="0.2">
      <c r="K1341" s="137"/>
      <c r="L1341" s="128"/>
      <c r="M1341" s="167"/>
      <c r="N1341" s="130"/>
      <c r="O1341" s="124"/>
      <c r="P1341" s="232"/>
      <c r="Q1341" s="193"/>
      <c r="R1341" s="193"/>
    </row>
    <row r="1342" spans="11:18" x14ac:dyDescent="0.2">
      <c r="K1342" s="234"/>
      <c r="L1342" s="234"/>
      <c r="M1342" s="234"/>
      <c r="N1342" s="234"/>
      <c r="O1342" s="234"/>
      <c r="P1342" s="232"/>
      <c r="Q1342" s="193"/>
      <c r="R1342" s="193"/>
    </row>
    <row r="1343" spans="11:18" ht="23.25" x14ac:dyDescent="0.2">
      <c r="K1343" s="137"/>
      <c r="L1343" s="25"/>
      <c r="M1343" s="189"/>
      <c r="N1343" s="130"/>
      <c r="O1343" s="124"/>
      <c r="P1343" s="232"/>
      <c r="Q1343" s="193"/>
      <c r="R1343" s="193"/>
    </row>
    <row r="1344" spans="11:18" ht="23.25" x14ac:dyDescent="0.2">
      <c r="K1344" s="137"/>
      <c r="L1344" s="25"/>
      <c r="M1344" s="69"/>
      <c r="N1344" s="130"/>
      <c r="O1344" s="124"/>
      <c r="P1344" s="232"/>
      <c r="Q1344" s="193"/>
      <c r="R1344" s="193"/>
    </row>
    <row r="1345" spans="11:18" ht="23.25" x14ac:dyDescent="0.2">
      <c r="K1345" s="137"/>
      <c r="L1345" s="128"/>
      <c r="M1345" s="167"/>
      <c r="N1345" s="130"/>
      <c r="O1345" s="124"/>
      <c r="P1345" s="232"/>
      <c r="Q1345" s="193"/>
      <c r="R1345" s="193"/>
    </row>
    <row r="1346" spans="11:18" ht="23.25" x14ac:dyDescent="0.2">
      <c r="K1346" s="137"/>
      <c r="L1346" s="128"/>
      <c r="M1346" s="167"/>
      <c r="N1346" s="130"/>
      <c r="O1346" s="124"/>
      <c r="P1346" s="232"/>
      <c r="Q1346" s="193"/>
      <c r="R1346" s="193"/>
    </row>
    <row r="1347" spans="11:18" ht="21" x14ac:dyDescent="0.2">
      <c r="K1347" s="77"/>
      <c r="L1347" s="45"/>
      <c r="M1347" s="111"/>
      <c r="N1347" s="90"/>
      <c r="O1347" s="66"/>
      <c r="P1347" s="231"/>
      <c r="Q1347" s="193"/>
      <c r="R1347" s="193"/>
    </row>
    <row r="1348" spans="11:18" ht="21" x14ac:dyDescent="0.2">
      <c r="K1348" s="77"/>
      <c r="L1348" s="45"/>
      <c r="M1348" s="111"/>
      <c r="N1348" s="90"/>
      <c r="O1348" s="66"/>
      <c r="P1348" s="231"/>
      <c r="Q1348" s="193"/>
      <c r="R1348" s="193"/>
    </row>
    <row r="1349" spans="11:18" ht="21" x14ac:dyDescent="0.2">
      <c r="K1349" s="77"/>
      <c r="L1349" s="45"/>
      <c r="M1349" s="111"/>
      <c r="N1349" s="90"/>
      <c r="O1349" s="66"/>
      <c r="P1349" s="231"/>
      <c r="Q1349" s="193"/>
      <c r="R1349" s="193"/>
    </row>
    <row r="1350" spans="11:18" ht="21.75" thickBot="1" x14ac:dyDescent="0.25">
      <c r="K1350" s="77"/>
      <c r="L1350" s="45"/>
      <c r="M1350" s="111"/>
      <c r="N1350" s="90"/>
      <c r="O1350" s="66"/>
      <c r="P1350" s="231"/>
      <c r="Q1350" s="193"/>
      <c r="R1350" s="193"/>
    </row>
    <row r="1351" spans="11:18" ht="22.5" thickBot="1" x14ac:dyDescent="0.25">
      <c r="K1351" s="205"/>
      <c r="L1351" s="206"/>
      <c r="M1351" s="205"/>
      <c r="N1351" s="207"/>
      <c r="O1351" s="206"/>
      <c r="P1351" s="208"/>
      <c r="Q1351" s="193"/>
      <c r="R1351" s="193"/>
    </row>
    <row r="1352" spans="11:18" ht="23.25" x14ac:dyDescent="0.2">
      <c r="K1352" s="77"/>
      <c r="L1352" s="45"/>
      <c r="M1352" s="111"/>
      <c r="N1352" s="104"/>
      <c r="O1352" s="97"/>
      <c r="P1352" s="231"/>
      <c r="Q1352" s="193"/>
      <c r="R1352" s="193"/>
    </row>
    <row r="1353" spans="11:18" ht="23.25" x14ac:dyDescent="0.2">
      <c r="K1353" s="77"/>
      <c r="L1353" s="45"/>
      <c r="M1353" s="111"/>
      <c r="N1353" s="104"/>
      <c r="O1353" s="97"/>
      <c r="P1353" s="231"/>
      <c r="Q1353" s="193"/>
      <c r="R1353" s="193"/>
    </row>
    <row r="1354" spans="11:18" ht="23.25" x14ac:dyDescent="0.2">
      <c r="K1354" s="77"/>
      <c r="L1354" s="45"/>
      <c r="M1354" s="111"/>
      <c r="N1354" s="104"/>
      <c r="O1354" s="97"/>
      <c r="P1354" s="231"/>
      <c r="Q1354" s="193"/>
      <c r="R1354" s="193"/>
    </row>
    <row r="1355" spans="11:18" ht="23.25" x14ac:dyDescent="0.2">
      <c r="K1355" s="77"/>
      <c r="L1355" s="45"/>
      <c r="M1355" s="111"/>
      <c r="N1355" s="104"/>
      <c r="O1355" s="97"/>
      <c r="P1355" s="231"/>
      <c r="Q1355" s="193"/>
      <c r="R1355" s="193"/>
    </row>
    <row r="1356" spans="11:18" ht="23.25" x14ac:dyDescent="0.2">
      <c r="K1356" s="77"/>
      <c r="L1356" s="45"/>
      <c r="M1356" s="111"/>
      <c r="N1356" s="104"/>
      <c r="O1356" s="97"/>
      <c r="P1356" s="231"/>
      <c r="Q1356" s="193"/>
      <c r="R1356" s="193"/>
    </row>
    <row r="1357" spans="11:18" ht="23.25" x14ac:dyDescent="0.2">
      <c r="K1357" s="77"/>
      <c r="L1357" s="45"/>
      <c r="M1357" s="111"/>
      <c r="N1357" s="104"/>
      <c r="O1357" s="97"/>
      <c r="P1357" s="231"/>
      <c r="Q1357" s="193"/>
      <c r="R1357" s="193"/>
    </row>
    <row r="1358" spans="11:18" ht="23.25" x14ac:dyDescent="0.2">
      <c r="K1358" s="77"/>
      <c r="L1358" s="45"/>
      <c r="M1358" s="111"/>
      <c r="N1358" s="104"/>
      <c r="O1358" s="97"/>
      <c r="P1358" s="231"/>
      <c r="Q1358" s="193"/>
      <c r="R1358" s="193"/>
    </row>
    <row r="1359" spans="11:18" ht="23.25" x14ac:dyDescent="0.2">
      <c r="K1359" s="77"/>
      <c r="L1359" s="45"/>
      <c r="M1359" s="111"/>
      <c r="N1359" s="104"/>
      <c r="O1359" s="97"/>
      <c r="P1359" s="231"/>
      <c r="Q1359" s="193"/>
      <c r="R1359" s="193"/>
    </row>
    <row r="1360" spans="11:18" ht="23.25" x14ac:dyDescent="0.2">
      <c r="K1360" s="77"/>
      <c r="L1360" s="45"/>
      <c r="M1360" s="143"/>
      <c r="N1360" s="104"/>
      <c r="O1360" s="97"/>
      <c r="P1360" s="231"/>
      <c r="Q1360" s="193"/>
      <c r="R1360" s="193"/>
    </row>
    <row r="1361" spans="11:18" ht="23.25" x14ac:dyDescent="0.2">
      <c r="K1361" s="77"/>
      <c r="L1361" s="45"/>
      <c r="M1361" s="111"/>
      <c r="N1361" s="104"/>
      <c r="O1361" s="97"/>
      <c r="P1361" s="231"/>
      <c r="Q1361" s="193"/>
      <c r="R1361" s="193"/>
    </row>
    <row r="1362" spans="11:18" ht="23.25" x14ac:dyDescent="0.2">
      <c r="K1362" s="77"/>
      <c r="L1362" s="25"/>
      <c r="M1362" s="25"/>
      <c r="N1362" s="126"/>
      <c r="O1362" s="124"/>
      <c r="P1362" s="231"/>
      <c r="Q1362" s="193"/>
      <c r="R1362" s="193"/>
    </row>
    <row r="1363" spans="11:18" ht="23.25" x14ac:dyDescent="0.2">
      <c r="K1363" s="77"/>
      <c r="L1363" s="25"/>
      <c r="M1363" s="25"/>
      <c r="N1363" s="126"/>
      <c r="O1363" s="124"/>
      <c r="P1363" s="231"/>
      <c r="Q1363" s="193"/>
      <c r="R1363" s="193"/>
    </row>
    <row r="1364" spans="11:18" ht="23.25" x14ac:dyDescent="0.2">
      <c r="K1364" s="77"/>
      <c r="L1364" s="25"/>
      <c r="M1364" s="25"/>
      <c r="N1364" s="126"/>
      <c r="O1364" s="124"/>
      <c r="P1364" s="231"/>
      <c r="Q1364" s="193"/>
      <c r="R1364" s="193"/>
    </row>
    <row r="1365" spans="11:18" ht="23.25" x14ac:dyDescent="0.2">
      <c r="K1365" s="77"/>
      <c r="L1365" s="25"/>
      <c r="M1365" s="25"/>
      <c r="N1365" s="126"/>
      <c r="O1365" s="124"/>
      <c r="P1365" s="231"/>
      <c r="Q1365" s="193"/>
      <c r="R1365" s="193"/>
    </row>
    <row r="1366" spans="11:18" ht="23.25" x14ac:dyDescent="0.2">
      <c r="K1366" s="77"/>
      <c r="L1366" s="25"/>
      <c r="M1366" s="25"/>
      <c r="N1366" s="126"/>
      <c r="O1366" s="124"/>
      <c r="P1366" s="231"/>
      <c r="Q1366" s="193"/>
      <c r="R1366" s="193"/>
    </row>
    <row r="1367" spans="11:18" ht="21" x14ac:dyDescent="0.3">
      <c r="K1367" s="77"/>
      <c r="L1367" s="25"/>
      <c r="M1367" s="25"/>
      <c r="N1367" s="195"/>
      <c r="O1367" s="124"/>
      <c r="P1367" s="231"/>
      <c r="Q1367" s="193"/>
      <c r="R1367" s="193"/>
    </row>
    <row r="1368" spans="11:18" ht="21" x14ac:dyDescent="0.3">
      <c r="K1368" s="77"/>
      <c r="L1368" s="25"/>
      <c r="M1368" s="25"/>
      <c r="N1368" s="195"/>
      <c r="O1368" s="124"/>
      <c r="P1368" s="231"/>
      <c r="Q1368" s="193"/>
      <c r="R1368" s="193"/>
    </row>
    <row r="1369" spans="11:18" ht="21" x14ac:dyDescent="0.3">
      <c r="K1369" s="77"/>
      <c r="L1369" s="25"/>
      <c r="M1369" s="25"/>
      <c r="N1369" s="195"/>
      <c r="O1369" s="124"/>
      <c r="P1369" s="231"/>
      <c r="Q1369" s="193"/>
      <c r="R1369" s="193"/>
    </row>
    <row r="1370" spans="11:18" ht="21" x14ac:dyDescent="0.3">
      <c r="K1370" s="77"/>
      <c r="L1370" s="25"/>
      <c r="M1370" s="25"/>
      <c r="N1370" s="195"/>
      <c r="O1370" s="124"/>
      <c r="P1370" s="231"/>
      <c r="Q1370" s="193"/>
      <c r="R1370" s="193"/>
    </row>
    <row r="1371" spans="11:18" ht="21" x14ac:dyDescent="0.3">
      <c r="K1371" s="77"/>
      <c r="L1371" s="25"/>
      <c r="M1371" s="25"/>
      <c r="N1371" s="195"/>
      <c r="O1371" s="124"/>
      <c r="P1371" s="231"/>
      <c r="Q1371" s="193"/>
      <c r="R1371" s="193"/>
    </row>
    <row r="1372" spans="11:18" ht="21" x14ac:dyDescent="0.3">
      <c r="K1372" s="77"/>
      <c r="L1372" s="25"/>
      <c r="M1372" s="25"/>
      <c r="N1372" s="195"/>
      <c r="O1372" s="124"/>
      <c r="P1372" s="231"/>
      <c r="Q1372" s="193"/>
      <c r="R1372" s="193"/>
    </row>
    <row r="1373" spans="11:18" ht="21" x14ac:dyDescent="0.3">
      <c r="K1373" s="77"/>
      <c r="L1373" s="25"/>
      <c r="M1373" s="25"/>
      <c r="N1373" s="195"/>
      <c r="O1373" s="124"/>
      <c r="P1373" s="231"/>
      <c r="Q1373" s="193"/>
      <c r="R1373" s="193"/>
    </row>
    <row r="1374" spans="11:18" ht="23.25" x14ac:dyDescent="0.2">
      <c r="K1374" s="77"/>
      <c r="L1374" s="25"/>
      <c r="M1374" s="25"/>
      <c r="N1374" s="126"/>
      <c r="O1374" s="124"/>
      <c r="P1374" s="231"/>
      <c r="Q1374" s="193"/>
      <c r="R1374" s="193"/>
    </row>
    <row r="1375" spans="11:18" ht="23.25" x14ac:dyDescent="0.2">
      <c r="K1375" s="77"/>
      <c r="L1375" s="25"/>
      <c r="M1375" s="25"/>
      <c r="N1375" s="126"/>
      <c r="O1375" s="124"/>
      <c r="P1375" s="231"/>
      <c r="Q1375" s="193"/>
      <c r="R1375" s="193"/>
    </row>
    <row r="1376" spans="11:18" ht="23.25" x14ac:dyDescent="0.2">
      <c r="K1376" s="77"/>
      <c r="L1376" s="25"/>
      <c r="M1376" s="25"/>
      <c r="N1376" s="126"/>
      <c r="O1376" s="124"/>
      <c r="P1376" s="231"/>
      <c r="Q1376" s="193"/>
      <c r="R1376" s="193"/>
    </row>
    <row r="1377" spans="11:18" ht="23.25" x14ac:dyDescent="0.2">
      <c r="K1377" s="77"/>
      <c r="L1377" s="25"/>
      <c r="M1377" s="25"/>
      <c r="N1377" s="126"/>
      <c r="O1377" s="124"/>
      <c r="P1377" s="231"/>
      <c r="Q1377" s="193"/>
      <c r="R1377" s="193"/>
    </row>
    <row r="1378" spans="11:18" ht="23.25" x14ac:dyDescent="0.2">
      <c r="K1378" s="77"/>
      <c r="L1378" s="25"/>
      <c r="M1378" s="25"/>
      <c r="N1378" s="126"/>
      <c r="O1378" s="124"/>
      <c r="P1378" s="231"/>
      <c r="Q1378" s="193"/>
      <c r="R1378" s="193"/>
    </row>
    <row r="1379" spans="11:18" ht="23.25" x14ac:dyDescent="0.2">
      <c r="K1379" s="77"/>
      <c r="L1379" s="25"/>
      <c r="M1379" s="25"/>
      <c r="N1379" s="126"/>
      <c r="O1379" s="124"/>
      <c r="P1379" s="231"/>
      <c r="Q1379" s="193"/>
      <c r="R1379" s="193"/>
    </row>
    <row r="1380" spans="11:18" ht="23.25" x14ac:dyDescent="0.2">
      <c r="K1380" s="77"/>
      <c r="L1380" s="25"/>
      <c r="M1380" s="25"/>
      <c r="N1380" s="126"/>
      <c r="O1380" s="124"/>
      <c r="P1380" s="231"/>
      <c r="Q1380" s="193"/>
      <c r="R1380" s="193"/>
    </row>
    <row r="1381" spans="11:18" ht="23.25" x14ac:dyDescent="0.2">
      <c r="K1381" s="77"/>
      <c r="L1381" s="25"/>
      <c r="M1381" s="25"/>
      <c r="N1381" s="126"/>
      <c r="O1381" s="124"/>
      <c r="P1381" s="231"/>
      <c r="Q1381" s="193"/>
      <c r="R1381" s="193"/>
    </row>
    <row r="1382" spans="11:18" ht="23.25" x14ac:dyDescent="0.2">
      <c r="K1382" s="77"/>
      <c r="L1382" s="25"/>
      <c r="M1382" s="25"/>
      <c r="N1382" s="126"/>
      <c r="O1382" s="124"/>
      <c r="P1382" s="231"/>
      <c r="Q1382" s="193"/>
      <c r="R1382" s="193"/>
    </row>
    <row r="1383" spans="11:18" ht="23.25" x14ac:dyDescent="0.2">
      <c r="K1383" s="77"/>
      <c r="L1383" s="25"/>
      <c r="M1383" s="25"/>
      <c r="N1383" s="130"/>
      <c r="O1383" s="124"/>
      <c r="P1383" s="231"/>
      <c r="Q1383" s="193"/>
      <c r="R1383" s="193"/>
    </row>
    <row r="1384" spans="11:18" ht="23.25" x14ac:dyDescent="0.2">
      <c r="K1384" s="77"/>
      <c r="L1384" s="25"/>
      <c r="M1384" s="25"/>
      <c r="N1384" s="130"/>
      <c r="O1384" s="124"/>
      <c r="P1384" s="231"/>
      <c r="Q1384" s="193"/>
      <c r="R1384" s="193"/>
    </row>
    <row r="1385" spans="11:18" ht="23.25" x14ac:dyDescent="0.2">
      <c r="K1385" s="77"/>
      <c r="L1385" s="25"/>
      <c r="M1385" s="25"/>
      <c r="N1385" s="130"/>
      <c r="O1385" s="124"/>
      <c r="P1385" s="231"/>
      <c r="Q1385" s="193"/>
      <c r="R1385" s="193"/>
    </row>
    <row r="1386" spans="11:18" ht="23.25" x14ac:dyDescent="0.2">
      <c r="K1386" s="77"/>
      <c r="L1386" s="25"/>
      <c r="M1386" s="25"/>
      <c r="N1386" s="130"/>
      <c r="O1386" s="124"/>
      <c r="P1386" s="231"/>
      <c r="Q1386" s="193"/>
      <c r="R1386" s="193"/>
    </row>
    <row r="1387" spans="11:18" ht="23.25" x14ac:dyDescent="0.2">
      <c r="K1387" s="77"/>
      <c r="L1387" s="25"/>
      <c r="M1387" s="25"/>
      <c r="N1387" s="130"/>
      <c r="O1387" s="124"/>
      <c r="P1387" s="231"/>
      <c r="Q1387" s="193"/>
      <c r="R1387" s="193"/>
    </row>
    <row r="1388" spans="11:18" ht="23.25" x14ac:dyDescent="0.2">
      <c r="K1388" s="77"/>
      <c r="L1388" s="25"/>
      <c r="M1388" s="143"/>
      <c r="N1388" s="130"/>
      <c r="O1388" s="124"/>
      <c r="P1388" s="231"/>
      <c r="Q1388" s="193"/>
      <c r="R1388" s="193"/>
    </row>
    <row r="1389" spans="11:18" ht="23.25" x14ac:dyDescent="0.2">
      <c r="K1389" s="77"/>
      <c r="L1389" s="25"/>
      <c r="M1389" s="25"/>
      <c r="N1389" s="130"/>
      <c r="O1389" s="124"/>
      <c r="P1389" s="231"/>
      <c r="Q1389" s="193"/>
      <c r="R1389" s="193"/>
    </row>
    <row r="1390" spans="11:18" ht="23.25" x14ac:dyDescent="0.2">
      <c r="K1390" s="77"/>
      <c r="L1390" s="25"/>
      <c r="M1390" s="25"/>
      <c r="N1390" s="130"/>
      <c r="O1390" s="124"/>
      <c r="P1390" s="231"/>
      <c r="Q1390" s="193"/>
      <c r="R1390" s="193"/>
    </row>
    <row r="1391" spans="11:18" ht="23.25" x14ac:dyDescent="0.2">
      <c r="K1391" s="77"/>
      <c r="L1391" s="73"/>
      <c r="M1391" s="143"/>
      <c r="N1391" s="144"/>
      <c r="O1391" s="134"/>
      <c r="P1391" s="241"/>
      <c r="Q1391" s="193"/>
      <c r="R1391" s="193"/>
    </row>
    <row r="1392" spans="11:18" ht="23.25" x14ac:dyDescent="0.2">
      <c r="K1392" s="75"/>
      <c r="L1392" s="73"/>
      <c r="M1392" s="143"/>
      <c r="N1392" s="130"/>
      <c r="O1392" s="124"/>
      <c r="P1392" s="241"/>
      <c r="Q1392" s="193"/>
      <c r="R1392" s="193"/>
    </row>
    <row r="1393" spans="11:18" ht="23.25" x14ac:dyDescent="0.2">
      <c r="K1393" s="75"/>
      <c r="L1393" s="73"/>
      <c r="M1393" s="25"/>
      <c r="N1393" s="130"/>
      <c r="O1393" s="124"/>
      <c r="P1393" s="241"/>
      <c r="Q1393" s="193"/>
      <c r="R1393" s="193"/>
    </row>
    <row r="1394" spans="11:18" ht="23.25" x14ac:dyDescent="0.2">
      <c r="K1394" s="75"/>
      <c r="L1394" s="73"/>
      <c r="M1394" s="143"/>
      <c r="N1394" s="130"/>
      <c r="O1394" s="124"/>
      <c r="P1394" s="241"/>
      <c r="Q1394" s="193"/>
      <c r="R1394" s="193"/>
    </row>
    <row r="1395" spans="11:18" ht="23.25" x14ac:dyDescent="0.2">
      <c r="K1395" s="75"/>
      <c r="L1395" s="73"/>
      <c r="M1395" s="143"/>
      <c r="N1395" s="130"/>
      <c r="O1395" s="124"/>
      <c r="P1395" s="241"/>
      <c r="Q1395" s="193"/>
      <c r="R1395" s="193"/>
    </row>
    <row r="1396" spans="11:18" ht="23.25" x14ac:dyDescent="0.2">
      <c r="K1396" s="75"/>
      <c r="L1396" s="73"/>
      <c r="M1396" s="25"/>
      <c r="N1396" s="130"/>
      <c r="O1396" s="124"/>
      <c r="P1396" s="241"/>
      <c r="Q1396" s="193"/>
      <c r="R1396" s="193"/>
    </row>
    <row r="1397" spans="11:18" ht="23.25" x14ac:dyDescent="0.2">
      <c r="K1397" s="187"/>
      <c r="L1397" s="73"/>
      <c r="M1397" s="73"/>
      <c r="N1397" s="144"/>
      <c r="O1397" s="134"/>
      <c r="P1397" s="241"/>
      <c r="Q1397" s="193"/>
      <c r="R1397" s="193"/>
    </row>
    <row r="1398" spans="11:18" ht="23.25" x14ac:dyDescent="0.2">
      <c r="K1398" s="137"/>
      <c r="L1398" s="73"/>
      <c r="M1398" s="25"/>
      <c r="N1398" s="130"/>
      <c r="O1398" s="124"/>
      <c r="P1398" s="241"/>
      <c r="Q1398" s="193"/>
      <c r="R1398" s="193"/>
    </row>
    <row r="1399" spans="11:18" ht="23.25" x14ac:dyDescent="0.2">
      <c r="K1399" s="137"/>
      <c r="L1399" s="128"/>
      <c r="M1399" s="128"/>
      <c r="N1399" s="130"/>
      <c r="O1399" s="124"/>
      <c r="P1399" s="241"/>
      <c r="Q1399" s="193"/>
      <c r="R1399" s="193"/>
    </row>
    <row r="1400" spans="11:18" ht="23.25" x14ac:dyDescent="0.2">
      <c r="K1400" s="137"/>
      <c r="L1400" s="128"/>
      <c r="M1400" s="128"/>
      <c r="N1400" s="130"/>
      <c r="O1400" s="124"/>
      <c r="P1400" s="241"/>
      <c r="Q1400" s="193"/>
      <c r="R1400" s="193"/>
    </row>
    <row r="1401" spans="11:18" x14ac:dyDescent="0.2">
      <c r="K1401" s="233"/>
      <c r="L1401" s="232"/>
      <c r="M1401" s="233"/>
      <c r="N1401" s="234"/>
      <c r="O1401" s="232"/>
      <c r="P1401" s="241"/>
      <c r="Q1401" s="193"/>
      <c r="R1401" s="193"/>
    </row>
    <row r="1402" spans="11:18" ht="23.25" x14ac:dyDescent="0.2">
      <c r="K1402" s="77"/>
      <c r="L1402" s="45"/>
      <c r="M1402" s="111"/>
      <c r="N1402" s="104"/>
      <c r="O1402" s="97"/>
      <c r="P1402" s="241"/>
      <c r="Q1402" s="193"/>
      <c r="R1402" s="193"/>
    </row>
    <row r="1403" spans="11:18" ht="23.25" x14ac:dyDescent="0.2">
      <c r="K1403" s="77"/>
      <c r="L1403" s="45"/>
      <c r="M1403" s="111"/>
      <c r="N1403" s="104"/>
      <c r="O1403" s="97"/>
      <c r="P1403" s="241"/>
      <c r="Q1403" s="193"/>
      <c r="R1403" s="193"/>
    </row>
    <row r="1404" spans="11:18" ht="23.25" x14ac:dyDescent="0.2">
      <c r="K1404" s="77"/>
      <c r="L1404" s="45"/>
      <c r="M1404" s="111"/>
      <c r="N1404" s="104"/>
      <c r="O1404" s="97"/>
      <c r="P1404" s="241"/>
      <c r="Q1404" s="193"/>
      <c r="R1404" s="193"/>
    </row>
    <row r="1405" spans="11:18" ht="23.25" x14ac:dyDescent="0.2">
      <c r="K1405" s="78"/>
      <c r="L1405" s="128"/>
      <c r="M1405" s="25"/>
      <c r="N1405" s="126"/>
      <c r="O1405" s="124"/>
      <c r="P1405" s="241"/>
      <c r="Q1405" s="193"/>
      <c r="R1405" s="193"/>
    </row>
    <row r="1406" spans="11:18" ht="23.25" x14ac:dyDescent="0.2">
      <c r="K1406" s="78"/>
      <c r="L1406" s="128"/>
      <c r="M1406" s="25"/>
      <c r="N1406" s="126"/>
      <c r="O1406" s="124"/>
      <c r="P1406" s="231"/>
      <c r="Q1406" s="193"/>
      <c r="R1406" s="193"/>
    </row>
    <row r="1407" spans="11:18" ht="23.25" x14ac:dyDescent="0.2">
      <c r="K1407" s="78"/>
      <c r="L1407" s="25"/>
      <c r="M1407" s="25"/>
      <c r="N1407" s="126"/>
      <c r="O1407" s="124"/>
      <c r="P1407" s="231"/>
      <c r="Q1407" s="193"/>
      <c r="R1407" s="193"/>
    </row>
    <row r="1408" spans="11:18" ht="20.25" x14ac:dyDescent="0.3">
      <c r="K1408" s="78"/>
      <c r="L1408" s="25"/>
      <c r="M1408" s="25"/>
      <c r="N1408" s="195"/>
      <c r="O1408" s="252"/>
      <c r="P1408" s="231"/>
      <c r="Q1408" s="193"/>
      <c r="R1408" s="193"/>
    </row>
    <row r="1409" spans="11:18" ht="23.25" x14ac:dyDescent="0.2">
      <c r="K1409" s="78"/>
      <c r="L1409" s="25"/>
      <c r="M1409" s="25"/>
      <c r="N1409" s="126"/>
      <c r="O1409" s="124"/>
      <c r="P1409" s="231"/>
      <c r="Q1409" s="193"/>
      <c r="R1409" s="193"/>
    </row>
    <row r="1410" spans="11:18" ht="23.25" x14ac:dyDescent="0.2">
      <c r="K1410" s="78"/>
      <c r="L1410" s="25"/>
      <c r="M1410" s="73"/>
      <c r="N1410" s="126"/>
      <c r="O1410" s="124"/>
      <c r="P1410" s="231"/>
      <c r="Q1410" s="193"/>
      <c r="R1410" s="193"/>
    </row>
    <row r="1411" spans="11:18" ht="23.25" x14ac:dyDescent="0.2">
      <c r="K1411" s="78"/>
      <c r="L1411" s="25"/>
      <c r="M1411" s="25"/>
      <c r="N1411" s="126"/>
      <c r="O1411" s="124"/>
      <c r="P1411" s="231"/>
      <c r="Q1411" s="193"/>
      <c r="R1411" s="193"/>
    </row>
    <row r="1412" spans="11:18" ht="23.25" x14ac:dyDescent="0.2">
      <c r="K1412" s="78"/>
      <c r="L1412" s="25"/>
      <c r="M1412" s="25"/>
      <c r="N1412" s="126"/>
      <c r="O1412" s="124"/>
      <c r="P1412" s="231"/>
      <c r="Q1412" s="193"/>
      <c r="R1412" s="193"/>
    </row>
    <row r="1413" spans="11:18" ht="23.25" x14ac:dyDescent="0.2">
      <c r="K1413" s="78"/>
      <c r="L1413" s="25"/>
      <c r="M1413" s="25"/>
      <c r="N1413" s="126"/>
      <c r="O1413" s="124"/>
      <c r="P1413" s="231"/>
      <c r="Q1413" s="193"/>
      <c r="R1413" s="193"/>
    </row>
    <row r="1414" spans="11:18" ht="23.25" x14ac:dyDescent="0.2">
      <c r="K1414" s="78"/>
      <c r="L1414" s="25"/>
      <c r="M1414" s="25"/>
      <c r="N1414" s="126"/>
      <c r="O1414" s="124"/>
      <c r="P1414" s="231"/>
      <c r="Q1414" s="193"/>
      <c r="R1414" s="193"/>
    </row>
    <row r="1415" spans="11:18" ht="23.25" x14ac:dyDescent="0.2">
      <c r="K1415" s="78"/>
      <c r="L1415" s="25"/>
      <c r="M1415" s="25"/>
      <c r="N1415" s="126"/>
      <c r="O1415" s="124"/>
      <c r="P1415" s="231"/>
      <c r="Q1415" s="193"/>
      <c r="R1415" s="193"/>
    </row>
    <row r="1416" spans="11:18" ht="23.25" x14ac:dyDescent="0.2">
      <c r="K1416" s="78"/>
      <c r="L1416" s="25"/>
      <c r="M1416" s="25"/>
      <c r="N1416" s="126"/>
      <c r="O1416" s="124"/>
      <c r="P1416" s="231"/>
      <c r="Q1416" s="193"/>
      <c r="R1416" s="193"/>
    </row>
    <row r="1417" spans="11:18" ht="23.25" x14ac:dyDescent="0.2">
      <c r="K1417" s="78"/>
      <c r="L1417" s="25"/>
      <c r="M1417" s="25"/>
      <c r="N1417" s="130"/>
      <c r="O1417" s="124"/>
      <c r="P1417" s="231"/>
      <c r="Q1417" s="193"/>
      <c r="R1417" s="193"/>
    </row>
    <row r="1418" spans="11:18" ht="23.25" x14ac:dyDescent="0.2">
      <c r="K1418" s="78"/>
      <c r="L1418" s="25"/>
      <c r="M1418" s="73"/>
      <c r="N1418" s="130"/>
      <c r="O1418" s="124"/>
      <c r="P1418" s="231"/>
      <c r="Q1418" s="193"/>
      <c r="R1418" s="193"/>
    </row>
    <row r="1419" spans="11:18" ht="23.25" x14ac:dyDescent="0.2">
      <c r="K1419" s="78"/>
      <c r="L1419" s="25"/>
      <c r="M1419" s="25"/>
      <c r="N1419" s="130"/>
      <c r="O1419" s="124"/>
      <c r="P1419" s="231"/>
      <c r="Q1419" s="193"/>
      <c r="R1419" s="193"/>
    </row>
    <row r="1420" spans="11:18" ht="23.25" x14ac:dyDescent="0.2">
      <c r="K1420" s="78"/>
      <c r="L1420" s="25"/>
      <c r="M1420" s="73"/>
      <c r="N1420" s="130"/>
      <c r="O1420" s="124"/>
      <c r="P1420" s="231"/>
      <c r="Q1420" s="193"/>
      <c r="R1420" s="193"/>
    </row>
    <row r="1421" spans="11:18" ht="23.25" x14ac:dyDescent="0.2">
      <c r="K1421" s="78"/>
      <c r="L1421" s="25"/>
      <c r="M1421" s="73"/>
      <c r="N1421" s="130"/>
      <c r="O1421" s="124"/>
      <c r="P1421" s="231"/>
      <c r="Q1421" s="193"/>
      <c r="R1421" s="193"/>
    </row>
    <row r="1422" spans="11:18" ht="23.25" x14ac:dyDescent="0.2">
      <c r="K1422" s="78"/>
      <c r="L1422" s="25"/>
      <c r="M1422" s="25"/>
      <c r="N1422" s="130"/>
      <c r="O1422" s="124"/>
      <c r="P1422" s="231"/>
      <c r="Q1422" s="193"/>
      <c r="R1422" s="193"/>
    </row>
    <row r="1423" spans="11:18" ht="23.25" x14ac:dyDescent="0.2">
      <c r="K1423" s="78"/>
      <c r="L1423" s="25"/>
      <c r="M1423" s="25"/>
      <c r="N1423" s="130"/>
      <c r="O1423" s="124"/>
      <c r="P1423" s="231"/>
      <c r="Q1423" s="193"/>
      <c r="R1423" s="193"/>
    </row>
    <row r="1424" spans="11:18" ht="23.25" x14ac:dyDescent="0.2">
      <c r="K1424" s="78"/>
      <c r="L1424" s="25"/>
      <c r="M1424" s="25"/>
      <c r="N1424" s="130"/>
      <c r="O1424" s="124"/>
      <c r="P1424" s="231"/>
      <c r="Q1424" s="193"/>
      <c r="R1424" s="193"/>
    </row>
    <row r="1425" spans="11:18" ht="21" x14ac:dyDescent="0.2">
      <c r="K1425" s="78"/>
      <c r="L1425" s="45"/>
      <c r="M1425" s="111"/>
      <c r="N1425" s="90"/>
      <c r="O1425" s="66"/>
      <c r="P1425" s="231"/>
      <c r="Q1425" s="193"/>
      <c r="R1425" s="193"/>
    </row>
    <row r="1426" spans="11:18" x14ac:dyDescent="0.2">
      <c r="K1426" s="233"/>
      <c r="L1426" s="233"/>
      <c r="M1426" s="233"/>
      <c r="N1426" s="233"/>
      <c r="O1426" s="233"/>
      <c r="P1426" s="231"/>
      <c r="Q1426" s="193"/>
      <c r="R1426" s="193"/>
    </row>
    <row r="1427" spans="11:18" ht="23.25" x14ac:dyDescent="0.2">
      <c r="K1427" s="78"/>
      <c r="L1427" s="111"/>
      <c r="M1427" s="73"/>
      <c r="N1427" s="130"/>
      <c r="O1427" s="124"/>
      <c r="P1427" s="231"/>
      <c r="Q1427" s="193"/>
      <c r="R1427" s="193"/>
    </row>
    <row r="1428" spans="11:18" ht="23.25" x14ac:dyDescent="0.2">
      <c r="K1428" s="78"/>
      <c r="L1428" s="45"/>
      <c r="M1428" s="111"/>
      <c r="N1428" s="93"/>
      <c r="O1428" s="66"/>
      <c r="P1428" s="231"/>
      <c r="Q1428" s="193"/>
      <c r="R1428" s="193"/>
    </row>
    <row r="1429" spans="11:18" ht="23.25" x14ac:dyDescent="0.2">
      <c r="K1429" s="78"/>
      <c r="L1429" s="45"/>
      <c r="M1429" s="111"/>
      <c r="N1429" s="93"/>
      <c r="O1429" s="66"/>
      <c r="P1429" s="231"/>
      <c r="Q1429" s="193"/>
      <c r="R1429" s="193"/>
    </row>
    <row r="1430" spans="11:18" x14ac:dyDescent="0.2">
      <c r="K1430" s="233"/>
      <c r="L1430" s="233"/>
      <c r="M1430" s="233"/>
      <c r="N1430" s="233"/>
      <c r="O1430" s="233"/>
      <c r="P1430" s="231"/>
      <c r="Q1430" s="193"/>
      <c r="R1430" s="193"/>
    </row>
    <row r="1431" spans="11:18" ht="23.25" x14ac:dyDescent="0.2">
      <c r="K1431" s="78"/>
      <c r="L1431" s="25"/>
      <c r="M1431" s="25"/>
      <c r="N1431" s="130"/>
      <c r="O1431" s="124"/>
      <c r="P1431" s="231"/>
      <c r="Q1431" s="193"/>
      <c r="R1431" s="193"/>
    </row>
    <row r="1432" spans="11:18" ht="23.25" x14ac:dyDescent="0.2">
      <c r="K1432" s="78"/>
      <c r="L1432" s="25"/>
      <c r="M1432" s="25"/>
      <c r="N1432" s="130"/>
      <c r="O1432" s="124"/>
      <c r="P1432" s="231"/>
      <c r="Q1432" s="193"/>
      <c r="R1432" s="193"/>
    </row>
    <row r="1433" spans="11:18" ht="23.25" x14ac:dyDescent="0.2">
      <c r="K1433" s="78"/>
      <c r="L1433" s="25"/>
      <c r="M1433" s="73"/>
      <c r="N1433" s="130"/>
      <c r="O1433" s="124"/>
      <c r="P1433" s="231"/>
      <c r="Q1433" s="193"/>
      <c r="R1433" s="193"/>
    </row>
    <row r="1434" spans="11:18" ht="23.25" x14ac:dyDescent="0.2">
      <c r="K1434" s="78"/>
      <c r="L1434" s="25"/>
      <c r="M1434" s="25"/>
      <c r="N1434" s="130"/>
      <c r="O1434" s="124"/>
      <c r="P1434" s="231"/>
      <c r="Q1434" s="193"/>
      <c r="R1434" s="193"/>
    </row>
    <row r="1435" spans="11:18" ht="21" x14ac:dyDescent="0.2">
      <c r="K1435" s="78"/>
      <c r="L1435" s="45"/>
      <c r="M1435" s="111"/>
      <c r="N1435" s="90"/>
      <c r="O1435" s="66"/>
      <c r="P1435" s="231"/>
      <c r="Q1435" s="193"/>
      <c r="R1435" s="193"/>
    </row>
    <row r="1436" spans="11:18" ht="18.75" x14ac:dyDescent="0.2">
      <c r="K1436" s="78"/>
      <c r="L1436" s="45"/>
      <c r="M1436" s="111"/>
      <c r="N1436" s="87"/>
      <c r="O1436" s="66"/>
      <c r="P1436" s="231"/>
      <c r="Q1436" s="193"/>
      <c r="R1436" s="193"/>
    </row>
    <row r="1437" spans="11:18" x14ac:dyDescent="0.2">
      <c r="K1437" s="233"/>
      <c r="L1437" s="232"/>
      <c r="M1437" s="233"/>
      <c r="N1437" s="234"/>
      <c r="O1437" s="232"/>
      <c r="P1437" s="231"/>
      <c r="Q1437" s="193"/>
      <c r="R1437" s="193"/>
    </row>
    <row r="1438" spans="11:18" ht="23.25" x14ac:dyDescent="0.2">
      <c r="K1438" s="78"/>
      <c r="L1438" s="25"/>
      <c r="M1438" s="25"/>
      <c r="N1438" s="126"/>
      <c r="O1438" s="124"/>
      <c r="P1438" s="231"/>
      <c r="Q1438" s="193"/>
      <c r="R1438" s="193"/>
    </row>
    <row r="1439" spans="11:18" ht="23.25" x14ac:dyDescent="0.2">
      <c r="K1439" s="78"/>
      <c r="L1439" s="25"/>
      <c r="M1439" s="25"/>
      <c r="N1439" s="130"/>
      <c r="O1439" s="124"/>
      <c r="P1439" s="231"/>
      <c r="Q1439" s="193"/>
      <c r="R1439" s="193"/>
    </row>
    <row r="1440" spans="11:18" ht="23.25" x14ac:dyDescent="0.2">
      <c r="K1440" s="78"/>
      <c r="L1440" s="25"/>
      <c r="M1440" s="25"/>
      <c r="N1440" s="130"/>
      <c r="O1440" s="124"/>
      <c r="P1440" s="231"/>
      <c r="Q1440" s="193"/>
      <c r="R1440" s="193"/>
    </row>
    <row r="1441" spans="11:18" ht="18.75" x14ac:dyDescent="0.2">
      <c r="K1441" s="78"/>
      <c r="L1441" s="45"/>
      <c r="M1441" s="111"/>
      <c r="N1441" s="100"/>
      <c r="O1441" s="66"/>
      <c r="P1441" s="231"/>
      <c r="Q1441" s="193"/>
      <c r="R1441" s="193"/>
    </row>
    <row r="1442" spans="11:18" ht="18.75" x14ac:dyDescent="0.2">
      <c r="K1442" s="78"/>
      <c r="L1442" s="45"/>
      <c r="M1442" s="111"/>
      <c r="N1442" s="106"/>
      <c r="O1442" s="66"/>
      <c r="P1442" s="231"/>
      <c r="Q1442" s="193"/>
      <c r="R1442" s="193"/>
    </row>
    <row r="1443" spans="11:18" ht="15.75" x14ac:dyDescent="0.2">
      <c r="K1443" s="78"/>
      <c r="L1443" s="45"/>
      <c r="M1443" s="111"/>
      <c r="N1443" s="106"/>
      <c r="O1443" s="49"/>
      <c r="P1443" s="231"/>
      <c r="Q1443" s="193"/>
      <c r="R1443" s="193"/>
    </row>
    <row r="1444" spans="11:18" x14ac:dyDescent="0.2">
      <c r="K1444" s="233"/>
      <c r="L1444" s="232"/>
      <c r="M1444" s="233"/>
      <c r="N1444" s="234"/>
      <c r="O1444" s="232"/>
      <c r="P1444" s="231"/>
      <c r="Q1444" s="193"/>
      <c r="R1444" s="193"/>
    </row>
    <row r="1445" spans="11:18" ht="23.25" x14ac:dyDescent="0.2">
      <c r="K1445" s="78"/>
      <c r="L1445" s="25"/>
      <c r="M1445" s="25"/>
      <c r="N1445" s="130"/>
      <c r="O1445" s="124"/>
      <c r="P1445" s="231"/>
      <c r="Q1445" s="193"/>
      <c r="R1445" s="193"/>
    </row>
    <row r="1446" spans="11:18" ht="23.25" x14ac:dyDescent="0.2">
      <c r="K1446" s="78"/>
      <c r="L1446" s="25"/>
      <c r="M1446" s="73"/>
      <c r="N1446" s="130"/>
      <c r="O1446" s="124"/>
      <c r="P1446" s="231"/>
      <c r="Q1446" s="193"/>
      <c r="R1446" s="193"/>
    </row>
    <row r="1447" spans="11:18" ht="23.25" x14ac:dyDescent="0.2">
      <c r="K1447" s="78"/>
      <c r="L1447" s="25"/>
      <c r="M1447" s="25"/>
      <c r="N1447" s="130"/>
      <c r="O1447" s="124"/>
      <c r="P1447" s="231"/>
      <c r="Q1447" s="193"/>
      <c r="R1447" s="193"/>
    </row>
    <row r="1448" spans="11:18" ht="23.25" x14ac:dyDescent="0.2">
      <c r="K1448" s="78"/>
      <c r="L1448" s="25"/>
      <c r="M1448" s="25"/>
      <c r="N1448" s="130"/>
      <c r="O1448" s="124"/>
      <c r="P1448" s="231"/>
      <c r="Q1448" s="193"/>
      <c r="R1448" s="193"/>
    </row>
    <row r="1449" spans="11:18" ht="24" thickBot="1" x14ac:dyDescent="0.25">
      <c r="K1449" s="78"/>
      <c r="L1449" s="25"/>
      <c r="M1449" s="25"/>
      <c r="N1449" s="130"/>
      <c r="O1449" s="124"/>
      <c r="P1449" s="231"/>
      <c r="Q1449" s="193"/>
      <c r="R1449" s="193"/>
    </row>
    <row r="1450" spans="11:18" ht="22.5" thickBot="1" x14ac:dyDescent="0.25">
      <c r="K1450" s="205"/>
      <c r="L1450" s="206"/>
      <c r="M1450" s="205"/>
      <c r="N1450" s="207"/>
      <c r="O1450" s="206"/>
      <c r="P1450" s="208"/>
      <c r="Q1450" s="193"/>
      <c r="R1450" s="193"/>
    </row>
    <row r="1451" spans="11:18" ht="23.25" x14ac:dyDescent="0.2">
      <c r="K1451" s="77"/>
      <c r="L1451" s="22"/>
      <c r="M1451" s="113"/>
      <c r="N1451" s="104"/>
      <c r="O1451" s="97"/>
      <c r="P1451" s="231"/>
      <c r="Q1451" s="193"/>
      <c r="R1451" s="193"/>
    </row>
    <row r="1452" spans="11:18" ht="23.25" x14ac:dyDescent="0.2">
      <c r="K1452" s="78"/>
      <c r="L1452" s="22"/>
      <c r="M1452" s="39"/>
      <c r="N1452" s="126"/>
      <c r="O1452" s="124"/>
      <c r="P1452" s="231"/>
      <c r="Q1452" s="193"/>
      <c r="R1452" s="193"/>
    </row>
    <row r="1453" spans="11:18" ht="23.25" x14ac:dyDescent="0.2">
      <c r="K1453" s="78"/>
      <c r="L1453" s="22"/>
      <c r="M1453" s="39"/>
      <c r="N1453" s="126"/>
      <c r="O1453" s="124"/>
      <c r="P1453" s="231"/>
      <c r="Q1453" s="193"/>
      <c r="R1453" s="193"/>
    </row>
    <row r="1454" spans="11:18" ht="23.25" x14ac:dyDescent="0.2">
      <c r="K1454" s="78"/>
      <c r="L1454" s="22"/>
      <c r="M1454" s="39"/>
      <c r="N1454" s="130"/>
      <c r="O1454" s="124"/>
      <c r="P1454" s="231"/>
      <c r="Q1454" s="193"/>
      <c r="R1454" s="193"/>
    </row>
    <row r="1455" spans="11:18" ht="23.25" x14ac:dyDescent="0.2">
      <c r="K1455" s="78"/>
      <c r="L1455" s="22"/>
      <c r="M1455" s="39"/>
      <c r="N1455" s="130"/>
      <c r="O1455" s="124"/>
      <c r="P1455" s="231"/>
      <c r="Q1455" s="193"/>
      <c r="R1455" s="193"/>
    </row>
    <row r="1456" spans="11:18" ht="23.25" x14ac:dyDescent="0.2">
      <c r="K1456" s="78"/>
      <c r="L1456" s="22"/>
      <c r="M1456" s="25"/>
      <c r="N1456" s="130"/>
      <c r="O1456" s="124"/>
      <c r="P1456" s="231"/>
      <c r="Q1456" s="193"/>
      <c r="R1456" s="193"/>
    </row>
    <row r="1457" spans="11:18" ht="23.25" x14ac:dyDescent="0.2">
      <c r="K1457" s="78"/>
      <c r="L1457" s="22"/>
      <c r="M1457" s="39"/>
      <c r="N1457" s="130"/>
      <c r="O1457" s="124"/>
      <c r="P1457" s="231"/>
      <c r="Q1457" s="193"/>
      <c r="R1457" s="193"/>
    </row>
    <row r="1458" spans="11:18" ht="23.25" x14ac:dyDescent="0.2">
      <c r="K1458" s="78"/>
      <c r="L1458" s="22"/>
      <c r="M1458" s="22"/>
      <c r="N1458" s="130"/>
      <c r="O1458" s="124"/>
      <c r="P1458" s="231"/>
      <c r="Q1458" s="193"/>
      <c r="R1458" s="193"/>
    </row>
    <row r="1459" spans="11:18" ht="23.25" x14ac:dyDescent="0.2">
      <c r="K1459" s="78"/>
      <c r="L1459" s="22"/>
      <c r="M1459" s="47"/>
      <c r="N1459" s="130"/>
      <c r="O1459" s="124"/>
      <c r="P1459" s="231"/>
      <c r="Q1459" s="193"/>
      <c r="R1459" s="193"/>
    </row>
    <row r="1460" spans="11:18" ht="23.25" x14ac:dyDescent="0.2">
      <c r="K1460" s="78"/>
      <c r="L1460" s="22"/>
      <c r="M1460" s="25"/>
      <c r="N1460" s="130"/>
      <c r="O1460" s="124"/>
      <c r="P1460" s="231"/>
      <c r="Q1460" s="193"/>
      <c r="R1460" s="193"/>
    </row>
    <row r="1461" spans="11:18" ht="23.25" x14ac:dyDescent="0.2">
      <c r="K1461" s="78"/>
      <c r="L1461" s="22"/>
      <c r="M1461" s="22"/>
      <c r="N1461" s="130"/>
      <c r="O1461" s="124"/>
      <c r="P1461" s="231"/>
      <c r="Q1461" s="193"/>
      <c r="R1461" s="193"/>
    </row>
    <row r="1462" spans="11:18" ht="23.25" x14ac:dyDescent="0.2">
      <c r="K1462" s="78"/>
      <c r="L1462" s="22"/>
      <c r="M1462" s="35"/>
      <c r="N1462" s="130"/>
      <c r="O1462" s="124"/>
      <c r="P1462" s="231"/>
      <c r="Q1462" s="193"/>
      <c r="R1462" s="193"/>
    </row>
    <row r="1463" spans="11:18" ht="23.25" x14ac:dyDescent="0.2">
      <c r="K1463" s="78"/>
      <c r="L1463" s="22"/>
      <c r="M1463" s="31"/>
      <c r="N1463" s="150"/>
      <c r="O1463" s="124"/>
      <c r="P1463" s="231"/>
      <c r="Q1463" s="193"/>
      <c r="R1463" s="193"/>
    </row>
    <row r="1464" spans="11:18" ht="23.25" x14ac:dyDescent="0.2">
      <c r="K1464" s="78"/>
      <c r="L1464" s="22"/>
      <c r="M1464" s="31"/>
      <c r="N1464" s="130"/>
      <c r="O1464" s="211"/>
      <c r="P1464" s="231"/>
      <c r="Q1464" s="193"/>
      <c r="R1464" s="193"/>
    </row>
    <row r="1465" spans="11:18" ht="21" x14ac:dyDescent="0.2">
      <c r="K1465" s="78"/>
      <c r="L1465" s="22"/>
      <c r="M1465" s="114"/>
      <c r="N1465" s="90"/>
      <c r="O1465" s="84"/>
      <c r="P1465" s="231"/>
      <c r="Q1465" s="193"/>
      <c r="R1465" s="193"/>
    </row>
    <row r="1466" spans="11:18" ht="23.25" x14ac:dyDescent="0.2">
      <c r="K1466" s="78"/>
      <c r="L1466" s="22"/>
      <c r="M1466" s="114"/>
      <c r="N1466" s="93"/>
      <c r="O1466" s="66"/>
      <c r="P1466" s="231"/>
      <c r="Q1466" s="193"/>
      <c r="R1466" s="193"/>
    </row>
    <row r="1467" spans="11:18" x14ac:dyDescent="0.2">
      <c r="K1467" s="233"/>
      <c r="L1467" s="232"/>
      <c r="M1467" s="233"/>
      <c r="N1467" s="234"/>
      <c r="O1467" s="232"/>
      <c r="P1467" s="231"/>
      <c r="Q1467" s="193"/>
      <c r="R1467" s="193"/>
    </row>
    <row r="1468" spans="11:18" ht="23.25" x14ac:dyDescent="0.2">
      <c r="K1468" s="131"/>
      <c r="L1468" s="218"/>
      <c r="M1468" s="25"/>
      <c r="N1468" s="126"/>
      <c r="O1468" s="124"/>
      <c r="P1468" s="231"/>
      <c r="Q1468" s="193"/>
      <c r="R1468" s="193"/>
    </row>
    <row r="1469" spans="11:18" ht="18.75" x14ac:dyDescent="0.2">
      <c r="K1469" s="78"/>
      <c r="L1469" s="45"/>
      <c r="M1469" s="112"/>
      <c r="N1469" s="109"/>
      <c r="O1469" s="84"/>
      <c r="P1469" s="231"/>
      <c r="Q1469" s="193"/>
      <c r="R1469" s="193"/>
    </row>
    <row r="1470" spans="11:18" ht="18.75" x14ac:dyDescent="0.2">
      <c r="K1470" s="78"/>
      <c r="L1470" s="45"/>
      <c r="M1470" s="111"/>
      <c r="N1470" s="109"/>
      <c r="O1470" s="84"/>
      <c r="P1470" s="231"/>
      <c r="Q1470" s="193"/>
      <c r="R1470" s="193"/>
    </row>
    <row r="1471" spans="11:18" ht="18.75" x14ac:dyDescent="0.2">
      <c r="K1471" s="78"/>
      <c r="L1471" s="45"/>
      <c r="M1471" s="111"/>
      <c r="N1471" s="109"/>
      <c r="O1471" s="84"/>
      <c r="P1471" s="231"/>
      <c r="Q1471" s="193"/>
      <c r="R1471" s="193"/>
    </row>
    <row r="1472" spans="11:18" x14ac:dyDescent="0.2">
      <c r="K1472" s="233"/>
      <c r="L1472" s="232"/>
      <c r="M1472" s="233"/>
      <c r="N1472" s="234"/>
      <c r="O1472" s="232"/>
      <c r="P1472" s="231"/>
      <c r="Q1472" s="193"/>
      <c r="R1472" s="193"/>
    </row>
    <row r="1473" spans="11:18" ht="23.25" x14ac:dyDescent="0.2">
      <c r="K1473" s="78"/>
      <c r="L1473" s="22"/>
      <c r="M1473" s="209"/>
      <c r="N1473" s="149"/>
      <c r="O1473" s="138"/>
      <c r="P1473" s="231"/>
      <c r="Q1473" s="193"/>
      <c r="R1473" s="193"/>
    </row>
    <row r="1474" spans="11:18" ht="23.25" x14ac:dyDescent="0.2">
      <c r="K1474" s="78"/>
      <c r="L1474" s="22"/>
      <c r="M1474" s="209"/>
      <c r="N1474" s="126"/>
      <c r="O1474" s="124"/>
      <c r="P1474" s="231"/>
      <c r="Q1474" s="193"/>
      <c r="R1474" s="193"/>
    </row>
    <row r="1475" spans="11:18" ht="23.25" x14ac:dyDescent="0.2">
      <c r="K1475" s="78"/>
      <c r="L1475" s="22"/>
      <c r="M1475" s="209"/>
      <c r="N1475" s="126"/>
      <c r="O1475" s="124"/>
      <c r="P1475" s="231"/>
      <c r="Q1475" s="193"/>
      <c r="R1475" s="193"/>
    </row>
    <row r="1476" spans="11:18" ht="23.25" x14ac:dyDescent="0.2">
      <c r="K1476" s="78"/>
      <c r="L1476" s="22"/>
      <c r="M1476" s="39"/>
      <c r="N1476" s="126"/>
      <c r="O1476" s="124"/>
      <c r="P1476" s="231"/>
      <c r="Q1476" s="193"/>
      <c r="R1476" s="193"/>
    </row>
    <row r="1477" spans="11:18" ht="23.25" x14ac:dyDescent="0.2">
      <c r="K1477" s="78"/>
      <c r="L1477" s="22"/>
      <c r="M1477" s="39"/>
      <c r="N1477" s="126"/>
      <c r="O1477" s="124"/>
      <c r="P1477" s="231"/>
      <c r="Q1477" s="193"/>
      <c r="R1477" s="193"/>
    </row>
    <row r="1478" spans="11:18" ht="23.25" x14ac:dyDescent="0.2">
      <c r="K1478" s="78"/>
      <c r="L1478" s="22"/>
      <c r="M1478" s="39"/>
      <c r="N1478" s="126"/>
      <c r="O1478" s="124"/>
      <c r="P1478" s="231"/>
      <c r="Q1478" s="193"/>
      <c r="R1478" s="193"/>
    </row>
    <row r="1479" spans="11:18" ht="23.25" x14ac:dyDescent="0.2">
      <c r="K1479" s="78"/>
      <c r="L1479" s="22"/>
      <c r="M1479" s="209"/>
      <c r="N1479" s="130"/>
      <c r="O1479" s="124"/>
      <c r="P1479" s="231"/>
      <c r="Q1479" s="193"/>
      <c r="R1479" s="193"/>
    </row>
    <row r="1480" spans="11:18" ht="23.25" x14ac:dyDescent="0.2">
      <c r="K1480" s="78"/>
      <c r="L1480" s="22"/>
      <c r="M1480" s="209"/>
      <c r="N1480" s="130"/>
      <c r="O1480" s="124"/>
      <c r="P1480" s="231"/>
      <c r="Q1480" s="193"/>
      <c r="R1480" s="193"/>
    </row>
    <row r="1481" spans="11:18" ht="23.25" x14ac:dyDescent="0.2">
      <c r="K1481" s="78"/>
      <c r="L1481" s="22"/>
      <c r="M1481" s="209"/>
      <c r="N1481" s="130"/>
      <c r="O1481" s="124"/>
      <c r="P1481" s="231"/>
      <c r="Q1481" s="193"/>
      <c r="R1481" s="193"/>
    </row>
    <row r="1482" spans="11:18" ht="23.25" x14ac:dyDescent="0.2">
      <c r="K1482" s="78"/>
      <c r="L1482" s="22"/>
      <c r="M1482" s="209"/>
      <c r="N1482" s="130"/>
      <c r="O1482" s="124"/>
      <c r="P1482" s="231"/>
      <c r="Q1482" s="193"/>
      <c r="R1482" s="193"/>
    </row>
    <row r="1483" spans="11:18" ht="23.25" x14ac:dyDescent="0.2">
      <c r="K1483" s="140"/>
      <c r="L1483" s="22"/>
      <c r="M1483" s="39"/>
      <c r="N1483" s="130"/>
      <c r="O1483" s="124"/>
      <c r="P1483" s="231"/>
      <c r="Q1483" s="193"/>
      <c r="R1483" s="193"/>
    </row>
    <row r="1484" spans="11:18" ht="23.25" x14ac:dyDescent="0.2">
      <c r="K1484" s="140"/>
      <c r="L1484" s="39"/>
      <c r="M1484" s="39"/>
      <c r="N1484" s="130"/>
      <c r="O1484" s="124"/>
      <c r="P1484" s="231"/>
      <c r="Q1484" s="193"/>
      <c r="R1484" s="193"/>
    </row>
    <row r="1485" spans="11:18" x14ac:dyDescent="0.2">
      <c r="K1485" s="234"/>
      <c r="L1485" s="234"/>
      <c r="M1485" s="234"/>
      <c r="N1485" s="234"/>
      <c r="O1485" s="234"/>
      <c r="P1485" s="231"/>
      <c r="Q1485" s="193"/>
      <c r="R1485" s="193"/>
    </row>
    <row r="1486" spans="11:18" ht="23.25" x14ac:dyDescent="0.2">
      <c r="K1486" s="140"/>
      <c r="L1486" s="209"/>
      <c r="M1486" s="39"/>
      <c r="N1486" s="130"/>
      <c r="O1486" s="124"/>
      <c r="P1486" s="231"/>
      <c r="Q1486" s="193"/>
      <c r="R1486" s="193"/>
    </row>
    <row r="1487" spans="11:18" ht="23.25" x14ac:dyDescent="0.2">
      <c r="K1487" s="140"/>
      <c r="L1487" s="209"/>
      <c r="M1487" s="39"/>
      <c r="N1487" s="149"/>
      <c r="O1487" s="124"/>
      <c r="P1487" s="231"/>
      <c r="Q1487" s="193"/>
      <c r="R1487" s="193"/>
    </row>
    <row r="1488" spans="11:18" ht="23.25" x14ac:dyDescent="0.2">
      <c r="K1488" s="140"/>
      <c r="L1488" s="39"/>
      <c r="M1488" s="39"/>
      <c r="N1488" s="130"/>
      <c r="O1488" s="124"/>
      <c r="P1488" s="231"/>
      <c r="Q1488" s="193"/>
      <c r="R1488" s="193"/>
    </row>
    <row r="1489" spans="11:18" ht="21" x14ac:dyDescent="0.2">
      <c r="K1489" s="78"/>
      <c r="L1489" s="22"/>
      <c r="M1489" s="114"/>
      <c r="N1489" s="101"/>
      <c r="O1489" s="82"/>
      <c r="P1489" s="231"/>
      <c r="Q1489" s="193"/>
      <c r="R1489" s="193"/>
    </row>
    <row r="1490" spans="11:18" ht="21" x14ac:dyDescent="0.2">
      <c r="K1490" s="78"/>
      <c r="L1490" s="22"/>
      <c r="M1490" s="114"/>
      <c r="N1490" s="101"/>
      <c r="O1490" s="84"/>
      <c r="P1490" s="231"/>
      <c r="Q1490" s="193"/>
      <c r="R1490" s="193"/>
    </row>
    <row r="1491" spans="11:18" ht="21" x14ac:dyDescent="0.2">
      <c r="K1491" s="78"/>
      <c r="L1491" s="22"/>
      <c r="M1491" s="111"/>
      <c r="N1491" s="101"/>
      <c r="O1491" s="66"/>
      <c r="P1491" s="231"/>
      <c r="Q1491" s="193"/>
      <c r="R1491" s="193"/>
    </row>
    <row r="1492" spans="11:18" x14ac:dyDescent="0.2">
      <c r="K1492" s="233"/>
      <c r="L1492" s="232"/>
      <c r="M1492" s="233"/>
      <c r="N1492" s="234"/>
      <c r="O1492" s="232"/>
      <c r="P1492" s="231"/>
      <c r="Q1492" s="193"/>
      <c r="R1492" s="193"/>
    </row>
    <row r="1493" spans="11:18" ht="23.25" x14ac:dyDescent="0.2">
      <c r="K1493" s="77"/>
      <c r="L1493" s="22"/>
      <c r="M1493" s="35"/>
      <c r="N1493" s="130"/>
      <c r="O1493" s="124"/>
      <c r="P1493" s="231"/>
      <c r="Q1493" s="193"/>
      <c r="R1493" s="193"/>
    </row>
    <row r="1494" spans="11:18" ht="23.25" x14ac:dyDescent="0.2">
      <c r="K1494" s="77"/>
      <c r="L1494" s="22"/>
      <c r="M1494" s="39"/>
      <c r="N1494" s="130"/>
      <c r="O1494" s="124"/>
      <c r="P1494" s="231"/>
      <c r="Q1494" s="193"/>
      <c r="R1494" s="193"/>
    </row>
    <row r="1495" spans="11:18" ht="23.25" x14ac:dyDescent="0.2">
      <c r="K1495" s="77"/>
      <c r="L1495" s="22"/>
      <c r="M1495" s="218"/>
      <c r="N1495" s="130"/>
      <c r="O1495" s="124"/>
      <c r="P1495" s="231"/>
      <c r="Q1495" s="193"/>
      <c r="R1495" s="193"/>
    </row>
    <row r="1496" spans="11:18" ht="23.25" x14ac:dyDescent="0.2">
      <c r="K1496" s="137"/>
      <c r="L1496" s="39"/>
      <c r="M1496" s="39"/>
      <c r="N1496" s="130"/>
      <c r="O1496" s="124"/>
      <c r="P1496" s="232"/>
      <c r="Q1496" s="193"/>
      <c r="R1496" s="193"/>
    </row>
    <row r="1497" spans="11:18" ht="24" thickBot="1" x14ac:dyDescent="0.25">
      <c r="K1497" s="137"/>
      <c r="L1497" s="39"/>
      <c r="M1497" s="39"/>
      <c r="N1497" s="130"/>
      <c r="O1497" s="124"/>
      <c r="P1497" s="232"/>
      <c r="Q1497" s="193"/>
      <c r="R1497" s="193"/>
    </row>
    <row r="1498" spans="11:18" ht="22.5" thickBot="1" x14ac:dyDescent="0.25">
      <c r="K1498" s="253"/>
      <c r="L1498" s="253"/>
      <c r="M1498" s="253"/>
      <c r="N1498" s="253"/>
      <c r="O1498" s="253"/>
      <c r="P1498" s="206"/>
      <c r="Q1498" s="193"/>
      <c r="R1498" s="193"/>
    </row>
    <row r="1499" spans="11:18" ht="23.25" x14ac:dyDescent="0.2">
      <c r="K1499" s="137"/>
      <c r="L1499" s="204"/>
      <c r="M1499" s="218"/>
      <c r="N1499" s="130"/>
      <c r="O1499" s="124"/>
      <c r="P1499" s="231"/>
      <c r="Q1499" s="193"/>
      <c r="R1499" s="193"/>
    </row>
    <row r="1500" spans="11:18" ht="23.25" x14ac:dyDescent="0.2">
      <c r="K1500" s="137"/>
      <c r="L1500" s="204"/>
      <c r="M1500" s="218"/>
      <c r="N1500" s="130"/>
      <c r="O1500" s="124"/>
      <c r="P1500" s="231"/>
      <c r="Q1500" s="193"/>
      <c r="R1500" s="193"/>
    </row>
    <row r="1501" spans="11:18" ht="23.25" x14ac:dyDescent="0.2">
      <c r="K1501" s="137"/>
      <c r="L1501" s="204"/>
      <c r="M1501" s="218"/>
      <c r="N1501" s="130"/>
      <c r="O1501" s="124"/>
      <c r="P1501" s="231"/>
      <c r="Q1501" s="193"/>
      <c r="R1501" s="193"/>
    </row>
    <row r="1502" spans="11:18" ht="23.25" x14ac:dyDescent="0.2">
      <c r="K1502" s="137"/>
      <c r="L1502" s="204"/>
      <c r="M1502" s="218"/>
      <c r="N1502" s="130"/>
      <c r="O1502" s="124"/>
      <c r="P1502" s="231"/>
      <c r="Q1502" s="193"/>
      <c r="R1502" s="193"/>
    </row>
    <row r="1503" spans="11:18" ht="23.25" x14ac:dyDescent="0.2">
      <c r="K1503" s="137"/>
      <c r="L1503" s="204"/>
      <c r="M1503" s="218"/>
      <c r="N1503" s="130"/>
      <c r="O1503" s="124"/>
      <c r="P1503" s="231"/>
      <c r="Q1503" s="193"/>
      <c r="R1503" s="193"/>
    </row>
    <row r="1504" spans="11:18" ht="23.25" x14ac:dyDescent="0.2">
      <c r="K1504" s="77"/>
      <c r="L1504" s="204"/>
      <c r="M1504" s="218"/>
      <c r="N1504" s="130"/>
      <c r="O1504" s="124"/>
      <c r="P1504" s="231"/>
      <c r="Q1504" s="193"/>
      <c r="R1504" s="193"/>
    </row>
    <row r="1505" spans="11:18" ht="23.25" x14ac:dyDescent="0.2">
      <c r="K1505" s="77"/>
      <c r="L1505" s="204"/>
      <c r="M1505" s="218"/>
      <c r="N1505" s="130"/>
      <c r="O1505" s="124"/>
      <c r="P1505" s="231"/>
      <c r="Q1505" s="193"/>
      <c r="R1505" s="193"/>
    </row>
    <row r="1506" spans="11:18" ht="21" x14ac:dyDescent="0.2">
      <c r="K1506" s="77"/>
      <c r="L1506" s="22"/>
      <c r="M1506" s="114"/>
      <c r="N1506" s="90"/>
      <c r="O1506" s="82"/>
      <c r="P1506" s="231"/>
      <c r="Q1506" s="193"/>
      <c r="R1506" s="193"/>
    </row>
    <row r="1507" spans="11:18" ht="21.75" thickBot="1" x14ac:dyDescent="0.25">
      <c r="K1507" s="77"/>
      <c r="L1507" s="22"/>
      <c r="M1507" s="114"/>
      <c r="N1507" s="90"/>
      <c r="O1507" s="66"/>
      <c r="P1507" s="231"/>
      <c r="Q1507" s="193"/>
      <c r="R1507" s="193"/>
    </row>
    <row r="1508" spans="11:18" ht="22.5" thickBot="1" x14ac:dyDescent="0.25">
      <c r="K1508" s="205"/>
      <c r="L1508" s="206"/>
      <c r="M1508" s="205"/>
      <c r="N1508" s="207"/>
      <c r="O1508" s="206"/>
      <c r="P1508" s="208"/>
      <c r="Q1508" s="193"/>
      <c r="R1508" s="193"/>
    </row>
    <row r="1509" spans="11:18" ht="23.25" x14ac:dyDescent="0.2">
      <c r="K1509" s="77"/>
      <c r="L1509" s="69"/>
      <c r="M1509" s="69"/>
      <c r="N1509" s="126"/>
      <c r="O1509" s="124"/>
      <c r="P1509" s="231"/>
      <c r="Q1509" s="193"/>
      <c r="R1509" s="193"/>
    </row>
    <row r="1510" spans="11:18" ht="23.25" x14ac:dyDescent="0.2">
      <c r="K1510" s="77"/>
      <c r="L1510" s="69"/>
      <c r="M1510" s="69"/>
      <c r="N1510" s="126"/>
      <c r="O1510" s="124"/>
      <c r="P1510" s="231"/>
      <c r="Q1510" s="193"/>
      <c r="R1510" s="193"/>
    </row>
    <row r="1511" spans="11:18" ht="23.25" x14ac:dyDescent="0.2">
      <c r="K1511" s="77"/>
      <c r="L1511" s="69"/>
      <c r="M1511" s="45"/>
      <c r="N1511" s="126"/>
      <c r="O1511" s="124"/>
      <c r="P1511" s="231"/>
      <c r="Q1511" s="193"/>
      <c r="R1511" s="193"/>
    </row>
    <row r="1512" spans="11:18" ht="23.25" x14ac:dyDescent="0.2">
      <c r="K1512" s="77"/>
      <c r="L1512" s="69"/>
      <c r="M1512" s="69"/>
      <c r="N1512" s="126"/>
      <c r="O1512" s="124"/>
      <c r="P1512" s="231"/>
      <c r="Q1512" s="193"/>
      <c r="R1512" s="193"/>
    </row>
    <row r="1513" spans="11:18" ht="23.25" x14ac:dyDescent="0.2">
      <c r="K1513" s="77"/>
      <c r="L1513" s="69"/>
      <c r="M1513" s="25"/>
      <c r="N1513" s="126"/>
      <c r="O1513" s="211"/>
      <c r="P1513" s="231"/>
      <c r="Q1513" s="193"/>
      <c r="R1513" s="193"/>
    </row>
    <row r="1514" spans="11:18" ht="23.25" x14ac:dyDescent="0.2">
      <c r="K1514" s="77"/>
      <c r="L1514" s="69"/>
      <c r="M1514" s="25"/>
      <c r="N1514" s="130"/>
      <c r="O1514" s="124"/>
      <c r="P1514" s="231"/>
      <c r="Q1514" s="193"/>
      <c r="R1514" s="193"/>
    </row>
    <row r="1515" spans="11:18" ht="23.25" x14ac:dyDescent="0.2">
      <c r="K1515" s="77"/>
      <c r="L1515" s="69"/>
      <c r="M1515" s="25"/>
      <c r="N1515" s="130"/>
      <c r="O1515" s="124"/>
      <c r="P1515" s="231"/>
      <c r="Q1515" s="193"/>
      <c r="R1515" s="193"/>
    </row>
    <row r="1516" spans="11:18" ht="23.25" x14ac:dyDescent="0.2">
      <c r="K1516" s="77"/>
      <c r="L1516" s="69"/>
      <c r="M1516" s="254"/>
      <c r="N1516" s="130"/>
      <c r="O1516" s="124"/>
      <c r="P1516" s="231"/>
      <c r="Q1516" s="193"/>
      <c r="R1516" s="193"/>
    </row>
    <row r="1517" spans="11:18" ht="21" x14ac:dyDescent="0.2">
      <c r="K1517" s="77"/>
      <c r="L1517" s="46"/>
      <c r="M1517" s="113"/>
      <c r="N1517" s="90"/>
      <c r="O1517" s="82"/>
      <c r="P1517" s="231"/>
      <c r="Q1517" s="193"/>
      <c r="R1517" s="193"/>
    </row>
    <row r="1518" spans="11:18" x14ac:dyDescent="0.2">
      <c r="K1518" s="233"/>
      <c r="L1518" s="232"/>
      <c r="M1518" s="233"/>
      <c r="N1518" s="234"/>
      <c r="O1518" s="232"/>
      <c r="P1518" s="231"/>
      <c r="Q1518" s="193"/>
      <c r="R1518" s="193"/>
    </row>
    <row r="1519" spans="11:18" ht="23.25" x14ac:dyDescent="0.2">
      <c r="K1519" s="77"/>
      <c r="L1519" s="69"/>
      <c r="M1519" s="35"/>
      <c r="N1519" s="126"/>
      <c r="O1519" s="124"/>
      <c r="P1519" s="231"/>
      <c r="Q1519" s="193"/>
      <c r="R1519" s="193"/>
    </row>
    <row r="1520" spans="11:18" ht="23.25" x14ac:dyDescent="0.2">
      <c r="K1520" s="77"/>
      <c r="L1520" s="69"/>
      <c r="M1520" s="35"/>
      <c r="N1520" s="130"/>
      <c r="O1520" s="124"/>
      <c r="P1520" s="231"/>
      <c r="Q1520" s="193"/>
      <c r="R1520" s="193"/>
    </row>
    <row r="1521" spans="11:18" ht="23.25" x14ac:dyDescent="0.2">
      <c r="K1521" s="77"/>
      <c r="L1521" s="69"/>
      <c r="M1521" s="254"/>
      <c r="N1521" s="130"/>
      <c r="O1521" s="124"/>
      <c r="P1521" s="231"/>
      <c r="Q1521" s="193"/>
      <c r="R1521" s="193"/>
    </row>
    <row r="1522" spans="11:18" ht="23.25" x14ac:dyDescent="0.2">
      <c r="K1522" s="77"/>
      <c r="L1522" s="69"/>
      <c r="M1522" s="45"/>
      <c r="N1522" s="130"/>
      <c r="O1522" s="124"/>
      <c r="P1522" s="231"/>
      <c r="Q1522" s="193"/>
      <c r="R1522" s="193"/>
    </row>
    <row r="1523" spans="11:18" ht="23.25" x14ac:dyDescent="0.2">
      <c r="K1523" s="137"/>
      <c r="L1523" s="69"/>
      <c r="M1523" s="254"/>
      <c r="N1523" s="130"/>
      <c r="O1523" s="124"/>
      <c r="P1523" s="232"/>
      <c r="Q1523" s="193"/>
      <c r="R1523" s="193"/>
    </row>
    <row r="1524" spans="11:18" ht="23.25" x14ac:dyDescent="0.2">
      <c r="K1524" s="137"/>
      <c r="L1524" s="69"/>
      <c r="M1524" s="255"/>
      <c r="N1524" s="130"/>
      <c r="O1524" s="124"/>
      <c r="P1524" s="232"/>
      <c r="Q1524" s="193"/>
      <c r="R1524" s="193"/>
    </row>
    <row r="1525" spans="11:18" ht="23.25" x14ac:dyDescent="0.2">
      <c r="K1525" s="137"/>
      <c r="L1525" s="69"/>
      <c r="M1525" s="35"/>
      <c r="N1525" s="130"/>
      <c r="O1525" s="124"/>
      <c r="P1525" s="232"/>
      <c r="Q1525" s="193"/>
      <c r="R1525" s="193"/>
    </row>
    <row r="1526" spans="11:18" ht="23.25" x14ac:dyDescent="0.2">
      <c r="K1526" s="137"/>
      <c r="L1526" s="69"/>
      <c r="M1526" s="25"/>
      <c r="N1526" s="130"/>
      <c r="O1526" s="124"/>
      <c r="P1526" s="232"/>
      <c r="Q1526" s="193"/>
      <c r="R1526" s="193"/>
    </row>
    <row r="1527" spans="11:18" ht="23.25" x14ac:dyDescent="0.2">
      <c r="K1527" s="137"/>
      <c r="L1527" s="69"/>
      <c r="M1527" s="69"/>
      <c r="N1527" s="130"/>
      <c r="O1527" s="124"/>
      <c r="P1527" s="232"/>
      <c r="Q1527" s="193"/>
      <c r="R1527" s="193"/>
    </row>
    <row r="1528" spans="11:18" ht="23.25" x14ac:dyDescent="0.2">
      <c r="K1528" s="137"/>
      <c r="L1528" s="69"/>
      <c r="M1528" s="255"/>
      <c r="N1528" s="130"/>
      <c r="O1528" s="124"/>
      <c r="P1528" s="232"/>
      <c r="Q1528" s="193"/>
      <c r="R1528" s="193"/>
    </row>
    <row r="1529" spans="11:18" ht="23.25" x14ac:dyDescent="0.2">
      <c r="K1529" s="137"/>
      <c r="L1529" s="221"/>
      <c r="M1529" s="128"/>
      <c r="N1529" s="130"/>
      <c r="O1529" s="124"/>
      <c r="P1529" s="232"/>
      <c r="Q1529" s="193"/>
      <c r="R1529" s="193"/>
    </row>
    <row r="1530" spans="11:18" x14ac:dyDescent="0.2">
      <c r="K1530" s="135"/>
      <c r="L1530" s="88"/>
      <c r="M1530" s="118"/>
      <c r="N1530" s="146"/>
      <c r="O1530" s="147"/>
      <c r="P1530" s="231"/>
      <c r="Q1530" s="193"/>
      <c r="R1530" s="193"/>
    </row>
    <row r="1531" spans="11:18" x14ac:dyDescent="0.2">
      <c r="K1531" s="233"/>
      <c r="L1531" s="232"/>
      <c r="M1531" s="233"/>
      <c r="N1531" s="234"/>
      <c r="O1531" s="232"/>
      <c r="P1531" s="231"/>
      <c r="Q1531" s="193"/>
      <c r="R1531" s="193"/>
    </row>
    <row r="1532" spans="11:18" ht="23.25" x14ac:dyDescent="0.2">
      <c r="K1532" s="77"/>
      <c r="L1532" s="74"/>
      <c r="M1532" s="25"/>
      <c r="N1532" s="126"/>
      <c r="O1532" s="124"/>
      <c r="P1532" s="231"/>
      <c r="Q1532" s="193"/>
      <c r="R1532" s="193"/>
    </row>
    <row r="1533" spans="11:18" ht="23.25" x14ac:dyDescent="0.2">
      <c r="K1533" s="77"/>
      <c r="L1533" s="74"/>
      <c r="M1533" s="25"/>
      <c r="N1533" s="130"/>
      <c r="O1533" s="124"/>
      <c r="P1533" s="231"/>
      <c r="Q1533" s="193"/>
      <c r="R1533" s="193"/>
    </row>
    <row r="1534" spans="11:18" ht="23.25" x14ac:dyDescent="0.2">
      <c r="K1534" s="77"/>
      <c r="L1534" s="74"/>
      <c r="M1534" s="35"/>
      <c r="N1534" s="130"/>
      <c r="O1534" s="124"/>
      <c r="P1534" s="231"/>
      <c r="Q1534" s="193"/>
      <c r="R1534" s="193"/>
    </row>
    <row r="1535" spans="11:18" ht="23.25" x14ac:dyDescent="0.2">
      <c r="K1535" s="77"/>
      <c r="L1535" s="74"/>
      <c r="M1535" s="35"/>
      <c r="N1535" s="130"/>
      <c r="O1535" s="124"/>
      <c r="P1535" s="231"/>
      <c r="Q1535" s="193"/>
      <c r="R1535" s="193"/>
    </row>
    <row r="1536" spans="11:18" ht="23.25" x14ac:dyDescent="0.2">
      <c r="K1536" s="77"/>
      <c r="L1536" s="74"/>
      <c r="M1536" s="25"/>
      <c r="N1536" s="130"/>
      <c r="O1536" s="124"/>
      <c r="P1536" s="231"/>
      <c r="Q1536" s="193"/>
      <c r="R1536" s="193"/>
    </row>
    <row r="1537" spans="11:18" ht="23.25" x14ac:dyDescent="0.2">
      <c r="K1537" s="77"/>
      <c r="L1537" s="74"/>
      <c r="M1537" s="35"/>
      <c r="N1537" s="130"/>
      <c r="O1537" s="124"/>
      <c r="P1537" s="231"/>
      <c r="Q1537" s="193"/>
      <c r="R1537" s="193"/>
    </row>
    <row r="1538" spans="11:18" ht="23.25" x14ac:dyDescent="0.2">
      <c r="K1538" s="77"/>
      <c r="L1538" s="74"/>
      <c r="M1538" s="35"/>
      <c r="N1538" s="130"/>
      <c r="O1538" s="124"/>
      <c r="P1538" s="231"/>
      <c r="Q1538" s="193"/>
      <c r="R1538" s="193"/>
    </row>
    <row r="1539" spans="11:18" ht="23.25" x14ac:dyDescent="0.2">
      <c r="K1539" s="77"/>
      <c r="L1539" s="74"/>
      <c r="M1539" s="35"/>
      <c r="N1539" s="130"/>
      <c r="O1539" s="124"/>
      <c r="P1539" s="231"/>
      <c r="Q1539" s="193"/>
      <c r="R1539" s="193"/>
    </row>
    <row r="1540" spans="11:18" ht="23.25" x14ac:dyDescent="0.2">
      <c r="K1540" s="77"/>
      <c r="L1540" s="74"/>
      <c r="M1540" s="35"/>
      <c r="N1540" s="130"/>
      <c r="O1540" s="124"/>
      <c r="P1540" s="231"/>
      <c r="Q1540" s="193"/>
      <c r="R1540" s="193"/>
    </row>
    <row r="1541" spans="11:18" ht="23.25" x14ac:dyDescent="0.2">
      <c r="K1541" s="77"/>
      <c r="L1541" s="74"/>
      <c r="M1541" s="25"/>
      <c r="N1541" s="130"/>
      <c r="O1541" s="124"/>
      <c r="P1541" s="231"/>
      <c r="Q1541" s="193"/>
      <c r="R1541" s="193"/>
    </row>
    <row r="1542" spans="11:18" ht="23.25" x14ac:dyDescent="0.2">
      <c r="K1542" s="77"/>
      <c r="L1542" s="74"/>
      <c r="M1542" s="35"/>
      <c r="N1542" s="130"/>
      <c r="O1542" s="124"/>
      <c r="P1542" s="231"/>
      <c r="Q1542" s="193"/>
      <c r="R1542" s="193"/>
    </row>
    <row r="1543" spans="11:18" ht="23.25" x14ac:dyDescent="0.2">
      <c r="K1543" s="77"/>
      <c r="L1543" s="74"/>
      <c r="M1543" s="35"/>
      <c r="N1543" s="130"/>
      <c r="O1543" s="124"/>
      <c r="P1543" s="231"/>
      <c r="Q1543" s="193"/>
      <c r="R1543" s="193"/>
    </row>
    <row r="1544" spans="11:18" ht="23.25" x14ac:dyDescent="0.2">
      <c r="K1544" s="77"/>
      <c r="L1544" s="74"/>
      <c r="M1544" s="25"/>
      <c r="N1544" s="130"/>
      <c r="O1544" s="124"/>
      <c r="P1544" s="231"/>
      <c r="Q1544" s="193"/>
      <c r="R1544" s="193"/>
    </row>
    <row r="1545" spans="11:18" ht="23.25" x14ac:dyDescent="0.2">
      <c r="K1545" s="77"/>
      <c r="L1545" s="74"/>
      <c r="M1545" s="35"/>
      <c r="N1545" s="130"/>
      <c r="O1545" s="124"/>
      <c r="P1545" s="231"/>
      <c r="Q1545" s="193"/>
      <c r="R1545" s="193"/>
    </row>
    <row r="1546" spans="11:18" ht="23.25" x14ac:dyDescent="0.2">
      <c r="K1546" s="77"/>
      <c r="L1546" s="74"/>
      <c r="M1546" s="25"/>
      <c r="N1546" s="130"/>
      <c r="O1546" s="124"/>
      <c r="P1546" s="231"/>
      <c r="Q1546" s="193"/>
      <c r="R1546" s="193"/>
    </row>
    <row r="1547" spans="11:18" ht="23.25" x14ac:dyDescent="0.2">
      <c r="K1547" s="77"/>
      <c r="L1547" s="74"/>
      <c r="M1547" s="25"/>
      <c r="N1547" s="130"/>
      <c r="O1547" s="96"/>
      <c r="P1547" s="231"/>
      <c r="Q1547" s="193"/>
      <c r="R1547" s="193"/>
    </row>
    <row r="1548" spans="11:18" ht="23.25" x14ac:dyDescent="0.2">
      <c r="K1548" s="132"/>
      <c r="L1548" s="184"/>
      <c r="M1548" s="73"/>
      <c r="N1548" s="144"/>
      <c r="O1548" s="134"/>
      <c r="P1548" s="231"/>
      <c r="Q1548" s="193"/>
      <c r="R1548" s="193"/>
    </row>
    <row r="1549" spans="11:18" ht="23.25" x14ac:dyDescent="0.2">
      <c r="K1549" s="137"/>
      <c r="L1549" s="184"/>
      <c r="M1549" s="35"/>
      <c r="N1549" s="130"/>
      <c r="O1549" s="124"/>
      <c r="P1549" s="232"/>
      <c r="Q1549" s="193"/>
      <c r="R1549" s="193"/>
    </row>
    <row r="1550" spans="11:18" ht="23.25" x14ac:dyDescent="0.2">
      <c r="K1550" s="137"/>
      <c r="L1550" s="184"/>
      <c r="M1550" s="255"/>
      <c r="N1550" s="130"/>
      <c r="O1550" s="124"/>
      <c r="P1550" s="232"/>
      <c r="Q1550" s="193"/>
      <c r="R1550" s="193"/>
    </row>
    <row r="1551" spans="11:18" ht="23.25" x14ac:dyDescent="0.2">
      <c r="K1551" s="137"/>
      <c r="L1551" s="128"/>
      <c r="M1551" s="128"/>
      <c r="N1551" s="130"/>
      <c r="O1551" s="124"/>
      <c r="P1551" s="232"/>
      <c r="Q1551" s="193"/>
      <c r="R1551" s="193"/>
    </row>
    <row r="1552" spans="11:18" ht="23.25" x14ac:dyDescent="0.2">
      <c r="K1552" s="137"/>
      <c r="L1552" s="128"/>
      <c r="M1552" s="128"/>
      <c r="N1552" s="130"/>
      <c r="O1552" s="124"/>
      <c r="P1552" s="232"/>
      <c r="Q1552" s="193"/>
      <c r="R1552" s="193"/>
    </row>
    <row r="1553" spans="11:18" x14ac:dyDescent="0.2">
      <c r="K1553" s="233"/>
      <c r="L1553" s="232"/>
      <c r="M1553" s="233"/>
      <c r="N1553" s="234"/>
      <c r="O1553" s="232"/>
      <c r="P1553" s="231"/>
      <c r="Q1553" s="193"/>
      <c r="R1553" s="193"/>
    </row>
    <row r="1554" spans="11:18" ht="23.25" x14ac:dyDescent="0.2">
      <c r="K1554" s="77"/>
      <c r="L1554" s="35"/>
      <c r="M1554" s="74"/>
      <c r="N1554" s="126"/>
      <c r="O1554" s="124"/>
      <c r="P1554" s="231"/>
      <c r="Q1554" s="193"/>
      <c r="R1554" s="193"/>
    </row>
    <row r="1555" spans="11:18" ht="23.25" x14ac:dyDescent="0.2">
      <c r="K1555" s="77"/>
      <c r="L1555" s="35"/>
      <c r="M1555" s="35"/>
      <c r="N1555" s="126"/>
      <c r="O1555" s="124"/>
      <c r="P1555" s="231"/>
      <c r="Q1555" s="193"/>
      <c r="R1555" s="193"/>
    </row>
    <row r="1556" spans="11:18" ht="23.25" x14ac:dyDescent="0.2">
      <c r="K1556" s="77"/>
      <c r="L1556" s="35"/>
      <c r="M1556" s="255"/>
      <c r="N1556" s="126"/>
      <c r="O1556" s="124"/>
      <c r="P1556" s="231"/>
      <c r="Q1556" s="193"/>
      <c r="R1556" s="193"/>
    </row>
    <row r="1557" spans="11:18" ht="23.25" x14ac:dyDescent="0.2">
      <c r="K1557" s="77"/>
      <c r="L1557" s="35"/>
      <c r="M1557" s="74"/>
      <c r="N1557" s="126"/>
      <c r="O1557" s="124"/>
      <c r="P1557" s="231"/>
      <c r="Q1557" s="193"/>
      <c r="R1557" s="193"/>
    </row>
    <row r="1558" spans="11:18" ht="23.25" x14ac:dyDescent="0.2">
      <c r="K1558" s="77"/>
      <c r="L1558" s="35"/>
      <c r="M1558" s="255"/>
      <c r="N1558" s="126"/>
      <c r="O1558" s="124"/>
      <c r="P1558" s="231"/>
      <c r="Q1558" s="193"/>
      <c r="R1558" s="193"/>
    </row>
    <row r="1559" spans="11:18" ht="23.25" x14ac:dyDescent="0.2">
      <c r="K1559" s="77"/>
      <c r="L1559" s="35"/>
      <c r="M1559" s="255"/>
      <c r="N1559" s="126"/>
      <c r="O1559" s="124"/>
      <c r="P1559" s="231"/>
      <c r="Q1559" s="193"/>
      <c r="R1559" s="193"/>
    </row>
    <row r="1560" spans="11:18" ht="23.25" x14ac:dyDescent="0.2">
      <c r="K1560" s="77"/>
      <c r="L1560" s="35"/>
      <c r="M1560" s="255"/>
      <c r="N1560" s="126"/>
      <c r="O1560" s="124"/>
      <c r="P1560" s="231"/>
      <c r="Q1560" s="193"/>
      <c r="R1560" s="193"/>
    </row>
    <row r="1561" spans="11:18" ht="23.25" x14ac:dyDescent="0.2">
      <c r="K1561" s="78"/>
      <c r="L1561" s="35"/>
      <c r="M1561" s="255"/>
      <c r="N1561" s="126"/>
      <c r="O1561" s="124"/>
      <c r="P1561" s="231"/>
      <c r="Q1561" s="193"/>
      <c r="R1561" s="193"/>
    </row>
    <row r="1562" spans="11:18" ht="23.25" x14ac:dyDescent="0.2">
      <c r="K1562" s="77"/>
      <c r="L1562" s="35"/>
      <c r="M1562" s="255"/>
      <c r="N1562" s="126"/>
      <c r="O1562" s="124"/>
      <c r="P1562" s="231"/>
      <c r="Q1562" s="193"/>
      <c r="R1562" s="193"/>
    </row>
    <row r="1563" spans="11:18" ht="23.25" x14ac:dyDescent="0.2">
      <c r="K1563" s="77"/>
      <c r="L1563" s="35"/>
      <c r="M1563" s="35"/>
      <c r="N1563" s="141"/>
      <c r="O1563" s="124"/>
      <c r="P1563" s="231"/>
      <c r="Q1563" s="193"/>
      <c r="R1563" s="193"/>
    </row>
    <row r="1564" spans="11:18" ht="23.25" x14ac:dyDescent="0.2">
      <c r="K1564" s="77"/>
      <c r="L1564" s="35"/>
      <c r="M1564" s="255"/>
      <c r="N1564" s="126"/>
      <c r="O1564" s="124"/>
      <c r="P1564" s="231"/>
      <c r="Q1564" s="193"/>
      <c r="R1564" s="193"/>
    </row>
    <row r="1565" spans="11:18" ht="23.25" x14ac:dyDescent="0.2">
      <c r="K1565" s="77"/>
      <c r="L1565" s="35"/>
      <c r="M1565" s="35"/>
      <c r="N1565" s="130"/>
      <c r="O1565" s="124"/>
      <c r="P1565" s="231"/>
      <c r="Q1565" s="193"/>
      <c r="R1565" s="193"/>
    </row>
    <row r="1566" spans="11:18" ht="23.25" x14ac:dyDescent="0.2">
      <c r="K1566" s="77"/>
      <c r="L1566" s="35"/>
      <c r="M1566" s="35"/>
      <c r="N1566" s="130"/>
      <c r="O1566" s="124"/>
      <c r="P1566" s="231"/>
      <c r="Q1566" s="193"/>
      <c r="R1566" s="193"/>
    </row>
    <row r="1567" spans="11:18" ht="23.25" x14ac:dyDescent="0.2">
      <c r="K1567" s="77"/>
      <c r="L1567" s="35"/>
      <c r="M1567" s="255"/>
      <c r="N1567" s="130"/>
      <c r="O1567" s="124"/>
      <c r="P1567" s="231"/>
      <c r="Q1567" s="193"/>
      <c r="R1567" s="193"/>
    </row>
    <row r="1568" spans="11:18" ht="23.25" x14ac:dyDescent="0.2">
      <c r="K1568" s="77"/>
      <c r="L1568" s="35"/>
      <c r="M1568" s="255"/>
      <c r="N1568" s="130"/>
      <c r="O1568" s="124"/>
      <c r="P1568" s="231"/>
      <c r="Q1568" s="193"/>
      <c r="R1568" s="193"/>
    </row>
    <row r="1569" spans="11:18" ht="23.25" x14ac:dyDescent="0.2">
      <c r="K1569" s="77"/>
      <c r="L1569" s="35"/>
      <c r="M1569" s="255"/>
      <c r="N1569" s="130"/>
      <c r="O1569" s="124"/>
      <c r="P1569" s="231"/>
      <c r="Q1569" s="193"/>
      <c r="R1569" s="193"/>
    </row>
    <row r="1570" spans="11:18" ht="23.25" x14ac:dyDescent="0.2">
      <c r="K1570" s="77"/>
      <c r="L1570" s="35"/>
      <c r="M1570" s="35"/>
      <c r="N1570" s="130"/>
      <c r="O1570" s="124"/>
      <c r="P1570" s="231"/>
      <c r="Q1570" s="193"/>
      <c r="R1570" s="193"/>
    </row>
    <row r="1571" spans="11:18" ht="23.25" x14ac:dyDescent="0.2">
      <c r="K1571" s="77"/>
      <c r="L1571" s="35"/>
      <c r="M1571" s="255"/>
      <c r="N1571" s="130"/>
      <c r="O1571" s="124"/>
      <c r="P1571" s="231"/>
      <c r="Q1571" s="193"/>
      <c r="R1571" s="193"/>
    </row>
    <row r="1572" spans="11:18" ht="23.25" x14ac:dyDescent="0.2">
      <c r="K1572" s="77"/>
      <c r="L1572" s="35"/>
      <c r="M1572" s="35"/>
      <c r="N1572" s="130"/>
      <c r="O1572" s="124"/>
      <c r="P1572" s="231"/>
      <c r="Q1572" s="193"/>
      <c r="R1572" s="193"/>
    </row>
    <row r="1573" spans="11:18" ht="23.25" x14ac:dyDescent="0.2">
      <c r="K1573" s="77"/>
      <c r="L1573" s="35"/>
      <c r="M1573" s="35"/>
      <c r="N1573" s="130"/>
      <c r="O1573" s="124"/>
      <c r="P1573" s="231"/>
      <c r="Q1573" s="193"/>
      <c r="R1573" s="193"/>
    </row>
    <row r="1574" spans="11:18" ht="23.25" x14ac:dyDescent="0.2">
      <c r="K1574" s="77"/>
      <c r="L1574" s="35"/>
      <c r="M1574" s="254"/>
      <c r="N1574" s="130"/>
      <c r="O1574" s="124"/>
      <c r="P1574" s="231"/>
      <c r="Q1574" s="193"/>
      <c r="R1574" s="193"/>
    </row>
    <row r="1575" spans="11:18" ht="23.25" x14ac:dyDescent="0.2">
      <c r="K1575" s="77"/>
      <c r="L1575" s="35"/>
      <c r="M1575" s="254"/>
      <c r="N1575" s="130"/>
      <c r="O1575" s="124"/>
      <c r="P1575" s="231"/>
      <c r="Q1575" s="193"/>
      <c r="R1575" s="193"/>
    </row>
    <row r="1576" spans="11:18" ht="23.25" x14ac:dyDescent="0.2">
      <c r="K1576" s="77"/>
      <c r="L1576" s="35"/>
      <c r="M1576" s="25"/>
      <c r="N1576" s="130"/>
      <c r="O1576" s="124"/>
      <c r="P1576" s="231"/>
      <c r="Q1576" s="193"/>
      <c r="R1576" s="193"/>
    </row>
    <row r="1577" spans="11:18" ht="23.25" x14ac:dyDescent="0.2">
      <c r="K1577" s="77"/>
      <c r="L1577" s="35"/>
      <c r="M1577" s="255"/>
      <c r="N1577" s="130"/>
      <c r="O1577" s="124"/>
      <c r="P1577" s="231"/>
      <c r="Q1577" s="193"/>
      <c r="R1577" s="193"/>
    </row>
    <row r="1578" spans="11:18" ht="23.25" x14ac:dyDescent="0.2">
      <c r="K1578" s="77"/>
      <c r="L1578" s="35"/>
      <c r="M1578" s="25"/>
      <c r="N1578" s="130"/>
      <c r="O1578" s="124"/>
      <c r="P1578" s="231"/>
      <c r="Q1578" s="193"/>
      <c r="R1578" s="193"/>
    </row>
    <row r="1579" spans="11:18" ht="23.25" x14ac:dyDescent="0.2">
      <c r="K1579" s="77"/>
      <c r="L1579" s="46"/>
      <c r="M1579" s="35"/>
      <c r="N1579" s="130"/>
      <c r="O1579" s="124"/>
      <c r="P1579" s="231"/>
      <c r="Q1579" s="193"/>
      <c r="R1579" s="193"/>
    </row>
    <row r="1580" spans="11:18" ht="23.25" x14ac:dyDescent="0.2">
      <c r="K1580" s="77"/>
      <c r="L1580" s="46"/>
      <c r="M1580" s="25"/>
      <c r="N1580" s="130"/>
      <c r="O1580" s="124"/>
      <c r="P1580" s="231"/>
      <c r="Q1580" s="193"/>
      <c r="R1580" s="193"/>
    </row>
    <row r="1581" spans="11:18" ht="23.25" x14ac:dyDescent="0.2">
      <c r="K1581" s="77"/>
      <c r="L1581" s="46"/>
      <c r="M1581" s="254"/>
      <c r="N1581" s="130"/>
      <c r="O1581" s="124"/>
      <c r="P1581" s="231"/>
      <c r="Q1581" s="193"/>
      <c r="R1581" s="193"/>
    </row>
    <row r="1582" spans="11:18" ht="23.25" x14ac:dyDescent="0.2">
      <c r="K1582" s="77"/>
      <c r="L1582" s="35"/>
      <c r="M1582" s="255"/>
      <c r="N1582" s="130"/>
      <c r="O1582" s="124"/>
      <c r="P1582" s="231"/>
      <c r="Q1582" s="193"/>
      <c r="R1582" s="193"/>
    </row>
    <row r="1583" spans="11:18" ht="23.25" x14ac:dyDescent="0.2">
      <c r="K1583" s="77"/>
      <c r="L1583" s="45"/>
      <c r="M1583" s="25"/>
      <c r="N1583" s="130"/>
      <c r="O1583" s="124"/>
      <c r="P1583" s="231"/>
      <c r="Q1583" s="193"/>
      <c r="R1583" s="193"/>
    </row>
    <row r="1584" spans="11:18" ht="23.25" x14ac:dyDescent="0.2">
      <c r="K1584" s="77"/>
      <c r="L1584" s="128"/>
      <c r="M1584" s="45"/>
      <c r="N1584" s="130"/>
      <c r="O1584" s="124"/>
      <c r="P1584" s="231"/>
      <c r="Q1584" s="193"/>
      <c r="R1584" s="193"/>
    </row>
    <row r="1585" spans="11:18" ht="23.25" x14ac:dyDescent="0.2">
      <c r="K1585" s="77"/>
      <c r="L1585" s="128"/>
      <c r="M1585" s="45"/>
      <c r="N1585" s="130"/>
      <c r="O1585" s="124"/>
      <c r="P1585" s="231"/>
      <c r="Q1585" s="193"/>
      <c r="R1585" s="193"/>
    </row>
    <row r="1586" spans="11:18" x14ac:dyDescent="0.2">
      <c r="K1586" s="233"/>
      <c r="L1586" s="232"/>
      <c r="M1586" s="233"/>
      <c r="N1586" s="234"/>
      <c r="O1586" s="232"/>
      <c r="P1586" s="231"/>
      <c r="Q1586" s="193"/>
      <c r="R1586" s="193"/>
    </row>
    <row r="1587" spans="11:18" ht="23.25" x14ac:dyDescent="0.2">
      <c r="K1587" s="78"/>
      <c r="L1587" s="25"/>
      <c r="M1587" s="35"/>
      <c r="N1587" s="126"/>
      <c r="O1587" s="124"/>
      <c r="P1587" s="231"/>
      <c r="Q1587" s="193"/>
      <c r="R1587" s="193"/>
    </row>
    <row r="1588" spans="11:18" ht="23.25" x14ac:dyDescent="0.2">
      <c r="K1588" s="78"/>
      <c r="L1588" s="25"/>
      <c r="M1588" s="35"/>
      <c r="N1588" s="126"/>
      <c r="O1588" s="124"/>
      <c r="P1588" s="231"/>
      <c r="Q1588" s="193"/>
      <c r="R1588" s="193"/>
    </row>
    <row r="1589" spans="11:18" ht="23.25" x14ac:dyDescent="0.2">
      <c r="K1589" s="78"/>
      <c r="L1589" s="25"/>
      <c r="M1589" s="25"/>
      <c r="N1589" s="126"/>
      <c r="O1589" s="124"/>
      <c r="P1589" s="231"/>
      <c r="Q1589" s="193"/>
      <c r="R1589" s="193"/>
    </row>
    <row r="1590" spans="11:18" ht="23.25" x14ac:dyDescent="0.2">
      <c r="K1590" s="78"/>
      <c r="L1590" s="25"/>
      <c r="M1590" s="25"/>
      <c r="N1590" s="130"/>
      <c r="O1590" s="124"/>
      <c r="P1590" s="231"/>
      <c r="Q1590" s="193"/>
      <c r="R1590" s="193"/>
    </row>
    <row r="1591" spans="11:18" ht="23.25" x14ac:dyDescent="0.2">
      <c r="K1591" s="78"/>
      <c r="L1591" s="25"/>
      <c r="M1591" s="35"/>
      <c r="N1591" s="130"/>
      <c r="O1591" s="124"/>
      <c r="P1591" s="231"/>
      <c r="Q1591" s="193"/>
      <c r="R1591" s="193"/>
    </row>
    <row r="1592" spans="11:18" ht="23.25" x14ac:dyDescent="0.2">
      <c r="K1592" s="78"/>
      <c r="L1592" s="25"/>
      <c r="M1592" s="35"/>
      <c r="N1592" s="130"/>
      <c r="O1592" s="124"/>
      <c r="P1592" s="231"/>
      <c r="Q1592" s="193"/>
      <c r="R1592" s="193"/>
    </row>
    <row r="1593" spans="11:18" ht="23.25" x14ac:dyDescent="0.2">
      <c r="K1593" s="78"/>
      <c r="L1593" s="25"/>
      <c r="M1593" s="35"/>
      <c r="N1593" s="130"/>
      <c r="O1593" s="124"/>
      <c r="P1593" s="231"/>
      <c r="Q1593" s="193"/>
      <c r="R1593" s="193"/>
    </row>
    <row r="1594" spans="11:18" ht="23.25" x14ac:dyDescent="0.2">
      <c r="K1594" s="78"/>
      <c r="L1594" s="25"/>
      <c r="M1594" s="35"/>
      <c r="N1594" s="130"/>
      <c r="O1594" s="124"/>
      <c r="P1594" s="231"/>
      <c r="Q1594" s="193"/>
      <c r="R1594" s="193"/>
    </row>
    <row r="1595" spans="11:18" ht="23.25" x14ac:dyDescent="0.2">
      <c r="K1595" s="78"/>
      <c r="L1595" s="25"/>
      <c r="M1595" s="25"/>
      <c r="N1595" s="130"/>
      <c r="O1595" s="124"/>
      <c r="P1595" s="231"/>
      <c r="Q1595" s="193"/>
      <c r="R1595" s="193"/>
    </row>
    <row r="1596" spans="11:18" ht="23.25" x14ac:dyDescent="0.2">
      <c r="K1596" s="78"/>
      <c r="L1596" s="25"/>
      <c r="M1596" s="35"/>
      <c r="N1596" s="130"/>
      <c r="O1596" s="124"/>
      <c r="P1596" s="231"/>
      <c r="Q1596" s="193"/>
      <c r="R1596" s="193"/>
    </row>
    <row r="1597" spans="11:18" ht="23.25" x14ac:dyDescent="0.2">
      <c r="K1597" s="78"/>
      <c r="L1597" s="25"/>
      <c r="M1597" s="35"/>
      <c r="N1597" s="130"/>
      <c r="O1597" s="124"/>
      <c r="P1597" s="231"/>
      <c r="Q1597" s="193"/>
      <c r="R1597" s="193"/>
    </row>
    <row r="1598" spans="11:18" ht="23.25" x14ac:dyDescent="0.2">
      <c r="K1598" s="78"/>
      <c r="L1598" s="25"/>
      <c r="M1598" s="35"/>
      <c r="N1598" s="130"/>
      <c r="O1598" s="124"/>
      <c r="P1598" s="231"/>
      <c r="Q1598" s="193"/>
      <c r="R1598" s="193"/>
    </row>
    <row r="1599" spans="11:18" ht="23.25" x14ac:dyDescent="0.2">
      <c r="K1599" s="140"/>
      <c r="L1599" s="128"/>
      <c r="M1599" s="167"/>
      <c r="N1599" s="130"/>
      <c r="O1599" s="124"/>
      <c r="P1599" s="231"/>
      <c r="Q1599" s="193"/>
      <c r="R1599" s="193"/>
    </row>
    <row r="1600" spans="11:18" ht="23.25" x14ac:dyDescent="0.2">
      <c r="K1600" s="140"/>
      <c r="L1600" s="128"/>
      <c r="M1600" s="167"/>
      <c r="N1600" s="130"/>
      <c r="O1600" s="124"/>
      <c r="P1600" s="231"/>
      <c r="Q1600" s="193"/>
      <c r="R1600" s="193"/>
    </row>
    <row r="1601" spans="11:18" x14ac:dyDescent="0.2">
      <c r="K1601" s="233"/>
      <c r="L1601" s="233"/>
      <c r="M1601" s="233"/>
      <c r="N1601" s="233"/>
      <c r="O1601" s="233"/>
      <c r="P1601" s="231"/>
      <c r="Q1601" s="193"/>
      <c r="R1601" s="193"/>
    </row>
    <row r="1602" spans="11:18" ht="23.25" x14ac:dyDescent="0.2">
      <c r="K1602" s="140"/>
      <c r="L1602" s="35"/>
      <c r="M1602" s="25"/>
      <c r="N1602" s="130"/>
      <c r="O1602" s="124"/>
      <c r="P1602" s="231"/>
      <c r="Q1602" s="193"/>
      <c r="R1602" s="193"/>
    </row>
    <row r="1603" spans="11:18" ht="23.25" x14ac:dyDescent="0.2">
      <c r="K1603" s="140"/>
      <c r="L1603" s="35"/>
      <c r="M1603" s="255"/>
      <c r="N1603" s="130"/>
      <c r="O1603" s="124"/>
      <c r="P1603" s="231"/>
      <c r="Q1603" s="193"/>
      <c r="R1603" s="193"/>
    </row>
    <row r="1604" spans="11:18" ht="23.25" x14ac:dyDescent="0.2">
      <c r="K1604" s="140"/>
      <c r="L1604" s="35"/>
      <c r="M1604" s="255"/>
      <c r="N1604" s="130"/>
      <c r="O1604" s="124"/>
      <c r="P1604" s="231"/>
      <c r="Q1604" s="193"/>
      <c r="R1604" s="193"/>
    </row>
    <row r="1605" spans="11:18" ht="23.25" x14ac:dyDescent="0.2">
      <c r="K1605" s="140"/>
      <c r="L1605" s="35"/>
      <c r="M1605" s="35"/>
      <c r="N1605" s="130"/>
      <c r="O1605" s="124"/>
      <c r="P1605" s="231"/>
      <c r="Q1605" s="193"/>
      <c r="R1605" s="193"/>
    </row>
    <row r="1606" spans="11:18" ht="23.25" x14ac:dyDescent="0.2">
      <c r="K1606" s="140"/>
      <c r="L1606" s="35"/>
      <c r="M1606" s="25"/>
      <c r="N1606" s="130"/>
      <c r="O1606" s="124"/>
      <c r="P1606" s="231"/>
      <c r="Q1606" s="193"/>
      <c r="R1606" s="193"/>
    </row>
    <row r="1607" spans="11:18" ht="23.25" x14ac:dyDescent="0.3">
      <c r="K1607" s="140"/>
      <c r="L1607" s="35"/>
      <c r="M1607" s="25"/>
      <c r="N1607" s="130"/>
      <c r="O1607" s="225"/>
      <c r="P1607" s="232"/>
      <c r="Q1607" s="193"/>
      <c r="R1607" s="193"/>
    </row>
    <row r="1608" spans="11:18" ht="23.25" x14ac:dyDescent="0.2">
      <c r="K1608" s="140"/>
      <c r="L1608" s="167"/>
      <c r="M1608" s="128"/>
      <c r="N1608" s="130"/>
      <c r="O1608" s="124"/>
      <c r="P1608" s="232"/>
      <c r="Q1608" s="193"/>
      <c r="R1608" s="193"/>
    </row>
    <row r="1609" spans="11:18" x14ac:dyDescent="0.2">
      <c r="K1609" s="233"/>
      <c r="L1609" s="233"/>
      <c r="M1609" s="233"/>
      <c r="N1609" s="233"/>
      <c r="O1609" s="233"/>
      <c r="P1609" s="231"/>
      <c r="Q1609" s="193"/>
      <c r="R1609" s="193"/>
    </row>
    <row r="1610" spans="11:18" ht="23.25" x14ac:dyDescent="0.2">
      <c r="K1610" s="140"/>
      <c r="L1610" s="25"/>
      <c r="M1610" s="35"/>
      <c r="N1610" s="130"/>
      <c r="O1610" s="124"/>
      <c r="P1610" s="231"/>
      <c r="Q1610" s="193"/>
      <c r="R1610" s="193"/>
    </row>
    <row r="1611" spans="11:18" ht="23.25" x14ac:dyDescent="0.2">
      <c r="K1611" s="140"/>
      <c r="L1611" s="25"/>
      <c r="M1611" s="25"/>
      <c r="N1611" s="130"/>
      <c r="O1611" s="124"/>
      <c r="P1611" s="231"/>
      <c r="Q1611" s="193"/>
      <c r="R1611" s="193"/>
    </row>
    <row r="1612" spans="11:18" ht="23.25" x14ac:dyDescent="0.2">
      <c r="K1612" s="140"/>
      <c r="L1612" s="25"/>
      <c r="M1612" s="69"/>
      <c r="N1612" s="130"/>
      <c r="O1612" s="124"/>
      <c r="P1612" s="231"/>
      <c r="Q1612" s="193"/>
      <c r="R1612" s="193"/>
    </row>
    <row r="1613" spans="11:18" ht="23.25" x14ac:dyDescent="0.2">
      <c r="K1613" s="140"/>
      <c r="L1613" s="25"/>
      <c r="M1613" s="35"/>
      <c r="N1613" s="130"/>
      <c r="O1613" s="124"/>
      <c r="P1613" s="231"/>
      <c r="Q1613" s="193"/>
      <c r="R1613" s="193"/>
    </row>
    <row r="1614" spans="11:18" ht="23.25" x14ac:dyDescent="0.2">
      <c r="K1614" s="140"/>
      <c r="L1614" s="25"/>
      <c r="M1614" s="35"/>
      <c r="N1614" s="130"/>
      <c r="O1614" s="124"/>
      <c r="P1614" s="231"/>
      <c r="Q1614" s="193"/>
      <c r="R1614" s="193"/>
    </row>
    <row r="1615" spans="11:18" ht="23.25" x14ac:dyDescent="0.2">
      <c r="K1615" s="140"/>
      <c r="L1615" s="25"/>
      <c r="M1615" s="35"/>
      <c r="N1615" s="130"/>
      <c r="O1615" s="124"/>
      <c r="P1615" s="231"/>
      <c r="Q1615" s="193"/>
      <c r="R1615" s="193"/>
    </row>
    <row r="1616" spans="11:18" ht="23.25" x14ac:dyDescent="0.2">
      <c r="K1616" s="140"/>
      <c r="L1616" s="25"/>
      <c r="M1616" s="69"/>
      <c r="N1616" s="130"/>
      <c r="O1616" s="124"/>
      <c r="P1616" s="231"/>
      <c r="Q1616" s="193"/>
      <c r="R1616" s="193"/>
    </row>
    <row r="1617" spans="11:18" ht="23.25" x14ac:dyDescent="0.2">
      <c r="K1617" s="140"/>
      <c r="L1617" s="25"/>
      <c r="M1617" s="35"/>
      <c r="N1617" s="130"/>
      <c r="O1617" s="124"/>
      <c r="P1617" s="231"/>
      <c r="Q1617" s="193"/>
      <c r="R1617" s="193"/>
    </row>
    <row r="1618" spans="11:18" ht="23.25" x14ac:dyDescent="0.2">
      <c r="K1618" s="140"/>
      <c r="L1618" s="25"/>
      <c r="M1618" s="35"/>
      <c r="N1618" s="130"/>
      <c r="O1618" s="124"/>
      <c r="P1618" s="231"/>
      <c r="Q1618" s="193"/>
      <c r="R1618" s="193"/>
    </row>
    <row r="1619" spans="11:18" ht="23.25" x14ac:dyDescent="0.2">
      <c r="K1619" s="140"/>
      <c r="L1619" s="25"/>
      <c r="M1619" s="35"/>
      <c r="N1619" s="126"/>
      <c r="O1619" s="124"/>
      <c r="P1619" s="231"/>
      <c r="Q1619" s="193"/>
      <c r="R1619" s="193"/>
    </row>
    <row r="1620" spans="11:18" ht="23.25" x14ac:dyDescent="0.2">
      <c r="K1620" s="140"/>
      <c r="L1620" s="25"/>
      <c r="M1620" s="167"/>
      <c r="N1620" s="130"/>
      <c r="O1620" s="124"/>
      <c r="P1620" s="231"/>
      <c r="Q1620" s="193"/>
      <c r="R1620" s="193"/>
    </row>
    <row r="1621" spans="11:18" x14ac:dyDescent="0.2">
      <c r="K1621" s="233"/>
      <c r="L1621" s="233"/>
      <c r="M1621" s="233"/>
      <c r="N1621" s="233"/>
      <c r="O1621" s="233"/>
      <c r="P1621" s="231"/>
      <c r="Q1621" s="193"/>
      <c r="R1621" s="193"/>
    </row>
    <row r="1622" spans="11:18" ht="23.25" x14ac:dyDescent="0.2">
      <c r="K1622" s="140"/>
      <c r="L1622" s="25"/>
      <c r="M1622" s="254"/>
      <c r="N1622" s="130"/>
      <c r="O1622" s="124"/>
      <c r="P1622" s="231"/>
      <c r="Q1622" s="193"/>
      <c r="R1622" s="193"/>
    </row>
    <row r="1623" spans="11:18" ht="23.25" x14ac:dyDescent="0.2">
      <c r="K1623" s="140"/>
      <c r="L1623" s="128"/>
      <c r="M1623" s="167"/>
      <c r="N1623" s="130"/>
      <c r="O1623" s="124"/>
      <c r="P1623" s="231"/>
      <c r="Q1623" s="193"/>
      <c r="R1623" s="193"/>
    </row>
    <row r="1624" spans="11:18" ht="23.25" x14ac:dyDescent="0.2">
      <c r="K1624" s="140"/>
      <c r="L1624" s="128"/>
      <c r="M1624" s="167"/>
      <c r="N1624" s="130"/>
      <c r="O1624" s="124"/>
      <c r="P1624" s="231"/>
      <c r="Q1624" s="193"/>
      <c r="R1624" s="193"/>
    </row>
    <row r="1625" spans="11:18" ht="24" thickBot="1" x14ac:dyDescent="0.25">
      <c r="K1625" s="140"/>
      <c r="L1625" s="128"/>
      <c r="M1625" s="167"/>
      <c r="N1625" s="130"/>
      <c r="O1625" s="124"/>
      <c r="P1625" s="231"/>
      <c r="Q1625" s="193"/>
      <c r="R1625" s="193"/>
    </row>
    <row r="1626" spans="11:18" ht="22.5" thickBot="1" x14ac:dyDescent="0.25">
      <c r="K1626" s="205"/>
      <c r="L1626" s="206"/>
      <c r="M1626" s="205"/>
      <c r="N1626" s="207"/>
      <c r="O1626" s="206"/>
      <c r="P1626" s="208"/>
      <c r="Q1626" s="193"/>
      <c r="R1626" s="193"/>
    </row>
    <row r="1627" spans="11:18" ht="21" x14ac:dyDescent="0.2">
      <c r="K1627" s="77"/>
      <c r="L1627" s="45"/>
      <c r="M1627" s="111"/>
      <c r="N1627" s="90"/>
      <c r="O1627" s="82"/>
      <c r="P1627" s="231"/>
      <c r="Q1627" s="193"/>
      <c r="R1627" s="193"/>
    </row>
    <row r="1628" spans="11:18" ht="21" x14ac:dyDescent="0.2">
      <c r="K1628" s="77"/>
      <c r="L1628" s="45"/>
      <c r="M1628" s="111"/>
      <c r="N1628" s="90"/>
      <c r="O1628" s="66"/>
      <c r="P1628" s="231"/>
      <c r="Q1628" s="193"/>
      <c r="R1628" s="193"/>
    </row>
    <row r="1629" spans="11:18" ht="21" x14ac:dyDescent="0.2">
      <c r="K1629" s="77"/>
      <c r="L1629" s="45"/>
      <c r="M1629" s="111"/>
      <c r="N1629" s="90"/>
      <c r="O1629" s="66"/>
      <c r="P1629" s="231"/>
      <c r="Q1629" s="193"/>
      <c r="R1629" s="193"/>
    </row>
    <row r="1630" spans="11:18" ht="21" x14ac:dyDescent="0.2">
      <c r="K1630" s="77"/>
      <c r="L1630" s="45"/>
      <c r="M1630" s="111"/>
      <c r="N1630" s="89"/>
      <c r="O1630" s="66"/>
      <c r="P1630" s="231"/>
      <c r="Q1630" s="193"/>
      <c r="R1630" s="193"/>
    </row>
    <row r="1631" spans="11:18" ht="21" x14ac:dyDescent="0.2">
      <c r="K1631" s="77"/>
      <c r="L1631" s="45"/>
      <c r="M1631" s="111"/>
      <c r="N1631" s="90"/>
      <c r="O1631" s="66"/>
      <c r="P1631" s="231"/>
      <c r="Q1631" s="193"/>
      <c r="R1631" s="193"/>
    </row>
    <row r="1632" spans="11:18" ht="21" x14ac:dyDescent="0.2">
      <c r="K1632" s="77"/>
      <c r="L1632" s="45"/>
      <c r="M1632" s="111"/>
      <c r="N1632" s="90"/>
      <c r="O1632" s="66"/>
      <c r="P1632" s="231"/>
      <c r="Q1632" s="193"/>
      <c r="R1632" s="193"/>
    </row>
    <row r="1633" spans="11:18" x14ac:dyDescent="0.2">
      <c r="K1633" s="233"/>
      <c r="L1633" s="232"/>
      <c r="M1633" s="233"/>
      <c r="N1633" s="234"/>
      <c r="O1633" s="232"/>
      <c r="P1633" s="231"/>
      <c r="Q1633" s="193"/>
      <c r="R1633" s="193"/>
    </row>
    <row r="1634" spans="11:18" ht="21" x14ac:dyDescent="0.2">
      <c r="K1634" s="77"/>
      <c r="L1634" s="45"/>
      <c r="M1634" s="111"/>
      <c r="N1634" s="90"/>
      <c r="O1634" s="82"/>
      <c r="P1634" s="231"/>
      <c r="Q1634" s="193"/>
      <c r="R1634" s="193"/>
    </row>
    <row r="1635" spans="11:18" ht="21" x14ac:dyDescent="0.2">
      <c r="K1635" s="77"/>
      <c r="L1635" s="45"/>
      <c r="M1635" s="111"/>
      <c r="N1635" s="101"/>
      <c r="O1635" s="66"/>
      <c r="P1635" s="231"/>
      <c r="Q1635" s="193"/>
      <c r="R1635" s="193"/>
    </row>
    <row r="1636" spans="11:18" ht="21" x14ac:dyDescent="0.2">
      <c r="K1636" s="77"/>
      <c r="L1636" s="45"/>
      <c r="M1636" s="113"/>
      <c r="N1636" s="90"/>
      <c r="O1636" s="66"/>
      <c r="P1636" s="231"/>
      <c r="Q1636" s="193"/>
      <c r="R1636" s="193"/>
    </row>
    <row r="1637" spans="11:18" ht="15.75" x14ac:dyDescent="0.2">
      <c r="K1637" s="77"/>
      <c r="L1637" s="45"/>
      <c r="M1637" s="111"/>
      <c r="N1637" s="94"/>
      <c r="O1637" s="49"/>
      <c r="P1637" s="231"/>
      <c r="Q1637" s="193"/>
      <c r="R1637" s="193"/>
    </row>
    <row r="1638" spans="11:18" ht="15.75" x14ac:dyDescent="0.2">
      <c r="K1638" s="77"/>
      <c r="L1638" s="45"/>
      <c r="M1638" s="111"/>
      <c r="N1638" s="94"/>
      <c r="O1638" s="49"/>
      <c r="P1638" s="231"/>
      <c r="Q1638" s="193"/>
      <c r="R1638" s="193"/>
    </row>
    <row r="1639" spans="11:18" ht="16.5" thickBot="1" x14ac:dyDescent="0.25">
      <c r="K1639" s="77"/>
      <c r="L1639" s="45"/>
      <c r="M1639" s="111"/>
      <c r="N1639" s="94"/>
      <c r="O1639" s="49"/>
      <c r="P1639" s="231"/>
      <c r="Q1639" s="193"/>
      <c r="R1639" s="193"/>
    </row>
    <row r="1640" spans="11:18" ht="22.5" thickBot="1" x14ac:dyDescent="0.25">
      <c r="K1640" s="205"/>
      <c r="L1640" s="206"/>
      <c r="M1640" s="205"/>
      <c r="N1640" s="207"/>
      <c r="O1640" s="206"/>
      <c r="P1640" s="208"/>
      <c r="Q1640" s="193"/>
      <c r="R1640" s="193"/>
    </row>
    <row r="1641" spans="11:18" ht="23.25" x14ac:dyDescent="0.2">
      <c r="K1641" s="77"/>
      <c r="L1641" s="25"/>
      <c r="M1641" s="25"/>
      <c r="N1641" s="130"/>
      <c r="O1641" s="124"/>
      <c r="P1641" s="231"/>
      <c r="Q1641" s="193"/>
      <c r="R1641" s="193"/>
    </row>
    <row r="1642" spans="11:18" ht="23.25" x14ac:dyDescent="0.2">
      <c r="K1642" s="77"/>
      <c r="L1642" s="25"/>
      <c r="M1642" s="73"/>
      <c r="N1642" s="130"/>
      <c r="O1642" s="124"/>
      <c r="P1642" s="231"/>
      <c r="Q1642" s="193"/>
      <c r="R1642" s="193"/>
    </row>
    <row r="1643" spans="11:18" ht="15.75" x14ac:dyDescent="0.2">
      <c r="K1643" s="77"/>
      <c r="L1643" s="45"/>
      <c r="M1643" s="117"/>
      <c r="N1643" s="94"/>
      <c r="O1643" s="49"/>
      <c r="P1643" s="231"/>
      <c r="Q1643" s="193"/>
      <c r="R1643" s="193"/>
    </row>
    <row r="1644" spans="11:18" ht="15.75" x14ac:dyDescent="0.2">
      <c r="K1644" s="77"/>
      <c r="L1644" s="45"/>
      <c r="M1644" s="113"/>
      <c r="N1644" s="94"/>
      <c r="O1644" s="49"/>
      <c r="P1644" s="231"/>
      <c r="Q1644" s="193"/>
      <c r="R1644" s="193"/>
    </row>
    <row r="1645" spans="11:18" x14ac:dyDescent="0.2">
      <c r="K1645" s="233"/>
      <c r="L1645" s="232"/>
      <c r="M1645" s="233"/>
      <c r="N1645" s="234"/>
      <c r="O1645" s="232"/>
      <c r="P1645" s="231"/>
      <c r="Q1645" s="193"/>
      <c r="R1645" s="193"/>
    </row>
    <row r="1646" spans="11:18" ht="21" x14ac:dyDescent="0.3">
      <c r="K1646" s="77"/>
      <c r="L1646" s="45"/>
      <c r="M1646" s="111"/>
      <c r="N1646" s="90"/>
      <c r="O1646" s="256"/>
      <c r="P1646" s="231"/>
      <c r="Q1646" s="193"/>
      <c r="R1646" s="193"/>
    </row>
    <row r="1647" spans="11:18" ht="21" x14ac:dyDescent="0.3">
      <c r="K1647" s="77"/>
      <c r="L1647" s="45"/>
      <c r="M1647" s="111"/>
      <c r="N1647" s="90"/>
      <c r="O1647" s="256"/>
      <c r="P1647" s="231"/>
      <c r="Q1647" s="193"/>
      <c r="R1647" s="193"/>
    </row>
    <row r="1648" spans="11:18" ht="21" x14ac:dyDescent="0.3">
      <c r="K1648" s="77"/>
      <c r="L1648" s="45"/>
      <c r="M1648" s="111"/>
      <c r="N1648" s="90"/>
      <c r="O1648" s="256"/>
      <c r="P1648" s="231"/>
      <c r="Q1648" s="193"/>
      <c r="R1648" s="193"/>
    </row>
    <row r="1649" spans="11:18" x14ac:dyDescent="0.2">
      <c r="K1649" s="233"/>
      <c r="L1649" s="232"/>
      <c r="M1649" s="233"/>
      <c r="N1649" s="234"/>
      <c r="O1649" s="232"/>
      <c r="P1649" s="231"/>
      <c r="Q1649" s="193"/>
      <c r="R1649" s="193"/>
    </row>
    <row r="1650" spans="11:18" ht="21" x14ac:dyDescent="0.2">
      <c r="K1650" s="77"/>
      <c r="L1650" s="45"/>
      <c r="M1650" s="111"/>
      <c r="N1650" s="90"/>
      <c r="O1650" s="66"/>
      <c r="P1650" s="231"/>
      <c r="Q1650" s="193"/>
      <c r="R1650" s="193"/>
    </row>
    <row r="1651" spans="11:18" ht="15.75" x14ac:dyDescent="0.2">
      <c r="K1651" s="77"/>
      <c r="L1651" s="45"/>
      <c r="M1651" s="111"/>
      <c r="N1651" s="94"/>
      <c r="O1651" s="49"/>
      <c r="P1651" s="231"/>
      <c r="Q1651" s="193"/>
      <c r="R1651" s="193"/>
    </row>
    <row r="1652" spans="11:18" ht="16.5" thickBot="1" x14ac:dyDescent="0.25">
      <c r="K1652" s="77"/>
      <c r="L1652" s="45"/>
      <c r="M1652" s="117"/>
      <c r="N1652" s="94"/>
      <c r="O1652" s="49"/>
      <c r="P1652" s="231"/>
      <c r="Q1652" s="193"/>
      <c r="R1652" s="193"/>
    </row>
    <row r="1653" spans="11:18" ht="22.5" thickBot="1" x14ac:dyDescent="0.25">
      <c r="K1653" s="205"/>
      <c r="L1653" s="206"/>
      <c r="M1653" s="205"/>
      <c r="N1653" s="207"/>
      <c r="O1653" s="206"/>
      <c r="P1653" s="208"/>
      <c r="Q1653" s="193"/>
      <c r="R1653" s="193"/>
    </row>
    <row r="1654" spans="11:18" ht="23.25" x14ac:dyDescent="0.2">
      <c r="K1654" s="77"/>
      <c r="L1654" s="25"/>
      <c r="M1654" s="25"/>
      <c r="N1654" s="126"/>
      <c r="O1654" s="124"/>
      <c r="P1654" s="231"/>
      <c r="Q1654" s="193"/>
      <c r="R1654" s="193"/>
    </row>
    <row r="1655" spans="11:18" ht="23.25" x14ac:dyDescent="0.2">
      <c r="K1655" s="77"/>
      <c r="L1655" s="25"/>
      <c r="M1655" s="25"/>
      <c r="N1655" s="126"/>
      <c r="O1655" s="124"/>
      <c r="P1655" s="231"/>
      <c r="Q1655" s="193"/>
      <c r="R1655" s="193"/>
    </row>
    <row r="1656" spans="11:18" ht="20.25" x14ac:dyDescent="0.3">
      <c r="K1656" s="77"/>
      <c r="L1656" s="25"/>
      <c r="M1656" s="73"/>
      <c r="N1656" s="195"/>
      <c r="O1656" s="252"/>
      <c r="P1656" s="231"/>
      <c r="Q1656" s="193"/>
      <c r="R1656" s="193"/>
    </row>
    <row r="1657" spans="11:18" ht="23.25" x14ac:dyDescent="0.2">
      <c r="K1657" s="77"/>
      <c r="L1657" s="25"/>
      <c r="M1657" s="69"/>
      <c r="N1657" s="126"/>
      <c r="O1657" s="124"/>
      <c r="P1657" s="231"/>
      <c r="Q1657" s="193"/>
      <c r="R1657" s="193"/>
    </row>
    <row r="1658" spans="11:18" ht="23.25" x14ac:dyDescent="0.2">
      <c r="K1658" s="77"/>
      <c r="L1658" s="25"/>
      <c r="M1658" s="73"/>
      <c r="N1658" s="126"/>
      <c r="O1658" s="124"/>
      <c r="P1658" s="231"/>
      <c r="Q1658" s="193"/>
      <c r="R1658" s="193"/>
    </row>
    <row r="1659" spans="11:18" ht="23.25" x14ac:dyDescent="0.2">
      <c r="K1659" s="77"/>
      <c r="L1659" s="25"/>
      <c r="M1659" s="25"/>
      <c r="N1659" s="126"/>
      <c r="O1659" s="124"/>
      <c r="P1659" s="231"/>
      <c r="Q1659" s="193"/>
      <c r="R1659" s="193"/>
    </row>
    <row r="1660" spans="11:18" ht="23.25" x14ac:dyDescent="0.2">
      <c r="K1660" s="77"/>
      <c r="L1660" s="25"/>
      <c r="M1660" s="25"/>
      <c r="N1660" s="126"/>
      <c r="O1660" s="124"/>
      <c r="P1660" s="231"/>
      <c r="Q1660" s="193"/>
      <c r="R1660" s="193"/>
    </row>
    <row r="1661" spans="11:18" ht="23.25" x14ac:dyDescent="0.2">
      <c r="K1661" s="77"/>
      <c r="L1661" s="25"/>
      <c r="M1661" s="69"/>
      <c r="N1661" s="126"/>
      <c r="O1661" s="124"/>
      <c r="P1661" s="231"/>
      <c r="Q1661" s="193"/>
      <c r="R1661" s="193"/>
    </row>
    <row r="1662" spans="11:18" ht="23.25" x14ac:dyDescent="0.2">
      <c r="K1662" s="77"/>
      <c r="L1662" s="25"/>
      <c r="M1662" s="69"/>
      <c r="N1662" s="126"/>
      <c r="O1662" s="124"/>
      <c r="P1662" s="231"/>
      <c r="Q1662" s="193"/>
      <c r="R1662" s="193"/>
    </row>
    <row r="1663" spans="11:18" ht="23.25" x14ac:dyDescent="0.2">
      <c r="K1663" s="77"/>
      <c r="L1663" s="25"/>
      <c r="M1663" s="25"/>
      <c r="N1663" s="126"/>
      <c r="O1663" s="124"/>
      <c r="P1663" s="231"/>
      <c r="Q1663" s="193"/>
      <c r="R1663" s="193"/>
    </row>
    <row r="1664" spans="11:18" ht="23.25" x14ac:dyDescent="0.2">
      <c r="K1664" s="77"/>
      <c r="L1664" s="25"/>
      <c r="M1664" s="25"/>
      <c r="N1664" s="126"/>
      <c r="O1664" s="124"/>
      <c r="P1664" s="231"/>
      <c r="Q1664" s="193"/>
      <c r="R1664" s="193"/>
    </row>
    <row r="1665" spans="11:18" ht="23.25" x14ac:dyDescent="0.2">
      <c r="K1665" s="77"/>
      <c r="L1665" s="25"/>
      <c r="M1665" s="69"/>
      <c r="N1665" s="126"/>
      <c r="O1665" s="124"/>
      <c r="P1665" s="231"/>
      <c r="Q1665" s="193"/>
      <c r="R1665" s="193"/>
    </row>
    <row r="1666" spans="11:18" ht="23.25" x14ac:dyDescent="0.2">
      <c r="K1666" s="77"/>
      <c r="L1666" s="25"/>
      <c r="M1666" s="73"/>
      <c r="N1666" s="126"/>
      <c r="O1666" s="124"/>
      <c r="P1666" s="231"/>
      <c r="Q1666" s="193"/>
      <c r="R1666" s="193"/>
    </row>
    <row r="1667" spans="11:18" ht="23.25" x14ac:dyDescent="0.2">
      <c r="K1667" s="77"/>
      <c r="L1667" s="25"/>
      <c r="M1667" s="69"/>
      <c r="N1667" s="126"/>
      <c r="O1667" s="124"/>
      <c r="P1667" s="231"/>
      <c r="Q1667" s="193"/>
      <c r="R1667" s="193"/>
    </row>
    <row r="1668" spans="11:18" ht="23.25" x14ac:dyDescent="0.2">
      <c r="K1668" s="77"/>
      <c r="L1668" s="25"/>
      <c r="M1668" s="69"/>
      <c r="N1668" s="126"/>
      <c r="O1668" s="124"/>
      <c r="P1668" s="231"/>
      <c r="Q1668" s="193"/>
      <c r="R1668" s="193"/>
    </row>
    <row r="1669" spans="11:18" ht="23.25" x14ac:dyDescent="0.2">
      <c r="K1669" s="77"/>
      <c r="L1669" s="25"/>
      <c r="M1669" s="25"/>
      <c r="N1669" s="126"/>
      <c r="O1669" s="124"/>
      <c r="P1669" s="231"/>
      <c r="Q1669" s="193"/>
      <c r="R1669" s="193"/>
    </row>
    <row r="1670" spans="11:18" ht="23.25" x14ac:dyDescent="0.2">
      <c r="K1670" s="137"/>
      <c r="L1670" s="25"/>
      <c r="M1670" s="25"/>
      <c r="N1670" s="126"/>
      <c r="O1670" s="124"/>
      <c r="P1670" s="231"/>
      <c r="Q1670" s="193"/>
      <c r="R1670" s="193"/>
    </row>
    <row r="1671" spans="11:18" ht="23.25" x14ac:dyDescent="0.2">
      <c r="K1671" s="137"/>
      <c r="L1671" s="25"/>
      <c r="M1671" s="73"/>
      <c r="N1671" s="126"/>
      <c r="O1671" s="124"/>
      <c r="P1671" s="231"/>
      <c r="Q1671" s="193"/>
      <c r="R1671" s="193"/>
    </row>
    <row r="1672" spans="11:18" ht="23.25" x14ac:dyDescent="0.2">
      <c r="K1672" s="137"/>
      <c r="L1672" s="25"/>
      <c r="M1672" s="69"/>
      <c r="N1672" s="126"/>
      <c r="O1672" s="124"/>
      <c r="P1672" s="231"/>
      <c r="Q1672" s="193"/>
      <c r="R1672" s="193"/>
    </row>
    <row r="1673" spans="11:18" ht="23.25" x14ac:dyDescent="0.2">
      <c r="K1673" s="137"/>
      <c r="L1673" s="25"/>
      <c r="M1673" s="25"/>
      <c r="N1673" s="130"/>
      <c r="O1673" s="124"/>
      <c r="P1673" s="231"/>
      <c r="Q1673" s="193"/>
      <c r="R1673" s="193"/>
    </row>
    <row r="1674" spans="11:18" ht="23.25" x14ac:dyDescent="0.2">
      <c r="K1674" s="137"/>
      <c r="L1674" s="25"/>
      <c r="M1674" s="69"/>
      <c r="N1674" s="130"/>
      <c r="O1674" s="124"/>
      <c r="P1674" s="231"/>
      <c r="Q1674" s="193"/>
      <c r="R1674" s="193"/>
    </row>
    <row r="1675" spans="11:18" ht="23.25" x14ac:dyDescent="0.2">
      <c r="K1675" s="137"/>
      <c r="L1675" s="25"/>
      <c r="M1675" s="25"/>
      <c r="N1675" s="130"/>
      <c r="O1675" s="124"/>
      <c r="P1675" s="231"/>
      <c r="Q1675" s="193"/>
      <c r="R1675" s="193"/>
    </row>
    <row r="1676" spans="11:18" ht="23.25" x14ac:dyDescent="0.2">
      <c r="K1676" s="137"/>
      <c r="L1676" s="25"/>
      <c r="M1676" s="25"/>
      <c r="N1676" s="130"/>
      <c r="O1676" s="124"/>
      <c r="P1676" s="231"/>
      <c r="Q1676" s="193"/>
      <c r="R1676" s="193"/>
    </row>
    <row r="1677" spans="11:18" ht="23.25" x14ac:dyDescent="0.2">
      <c r="K1677" s="137"/>
      <c r="L1677" s="25"/>
      <c r="M1677" s="25"/>
      <c r="N1677" s="130"/>
      <c r="O1677" s="124"/>
      <c r="P1677" s="231"/>
      <c r="Q1677" s="193"/>
      <c r="R1677" s="193"/>
    </row>
    <row r="1678" spans="11:18" ht="23.25" x14ac:dyDescent="0.2">
      <c r="K1678" s="137"/>
      <c r="L1678" s="25"/>
      <c r="M1678" s="25"/>
      <c r="N1678" s="130"/>
      <c r="O1678" s="124"/>
      <c r="P1678" s="231"/>
      <c r="Q1678" s="193"/>
      <c r="R1678" s="193"/>
    </row>
    <row r="1679" spans="11:18" ht="23.25" x14ac:dyDescent="0.2">
      <c r="K1679" s="137"/>
      <c r="L1679" s="25"/>
      <c r="M1679" s="69"/>
      <c r="N1679" s="130"/>
      <c r="O1679" s="124"/>
      <c r="P1679" s="231"/>
      <c r="Q1679" s="193"/>
      <c r="R1679" s="193"/>
    </row>
    <row r="1680" spans="11:18" ht="23.25" x14ac:dyDescent="0.2">
      <c r="K1680" s="137"/>
      <c r="L1680" s="25"/>
      <c r="M1680" s="25"/>
      <c r="N1680" s="150"/>
      <c r="O1680" s="124"/>
      <c r="P1680" s="231"/>
      <c r="Q1680" s="193"/>
      <c r="R1680" s="193"/>
    </row>
    <row r="1681" spans="11:18" ht="23.25" x14ac:dyDescent="0.2">
      <c r="K1681" s="156"/>
      <c r="L1681" s="73"/>
      <c r="M1681" s="73"/>
      <c r="N1681" s="144"/>
      <c r="O1681" s="211"/>
      <c r="P1681" s="231"/>
      <c r="Q1681" s="193"/>
      <c r="R1681" s="193"/>
    </row>
    <row r="1682" spans="11:18" ht="23.25" x14ac:dyDescent="0.2">
      <c r="K1682" s="137"/>
      <c r="L1682" s="73"/>
      <c r="M1682" s="25"/>
      <c r="N1682" s="130"/>
      <c r="O1682" s="124"/>
      <c r="P1682" s="231"/>
      <c r="Q1682" s="193"/>
      <c r="R1682" s="193"/>
    </row>
    <row r="1683" spans="11:18" ht="23.25" x14ac:dyDescent="0.2">
      <c r="K1683" s="137"/>
      <c r="L1683" s="25"/>
      <c r="M1683" s="69"/>
      <c r="N1683" s="130"/>
      <c r="O1683" s="124"/>
      <c r="P1683" s="231"/>
      <c r="Q1683" s="193"/>
      <c r="R1683" s="193"/>
    </row>
    <row r="1684" spans="11:18" ht="23.25" x14ac:dyDescent="0.2">
      <c r="K1684" s="137"/>
      <c r="L1684" s="25"/>
      <c r="M1684" s="69"/>
      <c r="N1684" s="130"/>
      <c r="O1684" s="124"/>
      <c r="P1684" s="231"/>
      <c r="Q1684" s="193"/>
      <c r="R1684" s="193"/>
    </row>
    <row r="1685" spans="11:18" ht="23.25" x14ac:dyDescent="0.2">
      <c r="K1685" s="137"/>
      <c r="L1685" s="128"/>
      <c r="M1685" s="128"/>
      <c r="N1685" s="130"/>
      <c r="O1685" s="244"/>
      <c r="P1685" s="231"/>
      <c r="Q1685" s="193"/>
      <c r="R1685" s="193"/>
    </row>
    <row r="1686" spans="11:18" ht="23.25" x14ac:dyDescent="0.2">
      <c r="K1686" s="137"/>
      <c r="L1686" s="128"/>
      <c r="M1686" s="128"/>
      <c r="N1686" s="130"/>
      <c r="O1686" s="244"/>
      <c r="P1686" s="231"/>
      <c r="Q1686" s="193"/>
      <c r="R1686" s="193"/>
    </row>
    <row r="1687" spans="11:18" ht="23.25" x14ac:dyDescent="0.2">
      <c r="K1687" s="137"/>
      <c r="L1687" s="128"/>
      <c r="M1687" s="128"/>
      <c r="N1687" s="130"/>
      <c r="O1687" s="244"/>
      <c r="P1687" s="231"/>
      <c r="Q1687" s="193"/>
      <c r="R1687" s="193"/>
    </row>
    <row r="1688" spans="11:18" x14ac:dyDescent="0.2">
      <c r="K1688" s="235"/>
      <c r="L1688" s="235"/>
      <c r="M1688" s="235"/>
      <c r="N1688" s="235"/>
      <c r="O1688" s="235"/>
      <c r="P1688" s="231"/>
      <c r="Q1688" s="193"/>
      <c r="R1688" s="193"/>
    </row>
    <row r="1689" spans="11:18" ht="23.25" x14ac:dyDescent="0.2">
      <c r="K1689" s="137"/>
      <c r="L1689" s="25"/>
      <c r="M1689" s="25"/>
      <c r="N1689" s="130"/>
      <c r="O1689" s="124"/>
      <c r="P1689" s="231"/>
      <c r="Q1689" s="193"/>
      <c r="R1689" s="193"/>
    </row>
    <row r="1690" spans="11:18" ht="23.25" x14ac:dyDescent="0.2">
      <c r="K1690" s="137"/>
      <c r="L1690" s="25"/>
      <c r="M1690" s="69"/>
      <c r="N1690" s="130"/>
      <c r="O1690" s="124"/>
      <c r="P1690" s="231"/>
      <c r="Q1690" s="193"/>
      <c r="R1690" s="193"/>
    </row>
    <row r="1691" spans="11:18" ht="23.25" x14ac:dyDescent="0.2">
      <c r="K1691" s="137"/>
      <c r="L1691" s="25"/>
      <c r="M1691" s="25"/>
      <c r="N1691" s="130"/>
      <c r="O1691" s="124"/>
      <c r="P1691" s="231"/>
      <c r="Q1691" s="193"/>
      <c r="R1691" s="193"/>
    </row>
    <row r="1692" spans="11:18" ht="23.25" x14ac:dyDescent="0.2">
      <c r="K1692" s="137"/>
      <c r="L1692" s="25"/>
      <c r="M1692" s="25"/>
      <c r="N1692" s="130"/>
      <c r="O1692" s="182"/>
      <c r="P1692" s="231"/>
      <c r="Q1692" s="193"/>
      <c r="R1692" s="193"/>
    </row>
    <row r="1693" spans="11:18" ht="23.25" x14ac:dyDescent="0.2">
      <c r="K1693" s="137"/>
      <c r="L1693" s="25"/>
      <c r="M1693" s="25"/>
      <c r="N1693" s="130"/>
      <c r="O1693" s="124"/>
      <c r="P1693" s="231"/>
      <c r="Q1693" s="193"/>
      <c r="R1693" s="193"/>
    </row>
    <row r="1694" spans="11:18" ht="23.25" x14ac:dyDescent="0.2">
      <c r="K1694" s="137"/>
      <c r="L1694" s="25"/>
      <c r="M1694" s="25"/>
      <c r="N1694" s="130"/>
      <c r="O1694" s="124"/>
      <c r="P1694" s="231"/>
      <c r="Q1694" s="193"/>
      <c r="R1694" s="193"/>
    </row>
    <row r="1695" spans="11:18" ht="23.25" x14ac:dyDescent="0.2">
      <c r="K1695" s="137"/>
      <c r="L1695" s="25"/>
      <c r="M1695" s="25"/>
      <c r="N1695" s="130"/>
      <c r="O1695" s="124"/>
      <c r="P1695" s="231"/>
      <c r="Q1695" s="193"/>
      <c r="R1695" s="193"/>
    </row>
    <row r="1696" spans="11:18" ht="23.25" x14ac:dyDescent="0.2">
      <c r="K1696" s="137"/>
      <c r="L1696" s="25"/>
      <c r="M1696" s="27"/>
      <c r="N1696" s="130"/>
      <c r="O1696" s="124"/>
      <c r="P1696" s="231"/>
      <c r="Q1696" s="193"/>
      <c r="R1696" s="193"/>
    </row>
    <row r="1697" spans="11:18" ht="23.25" x14ac:dyDescent="0.2">
      <c r="K1697" s="137"/>
      <c r="L1697" s="25"/>
      <c r="M1697" s="25"/>
      <c r="N1697" s="130"/>
      <c r="O1697" s="124"/>
      <c r="P1697" s="231"/>
      <c r="Q1697" s="193"/>
      <c r="R1697" s="193"/>
    </row>
    <row r="1698" spans="11:18" ht="23.25" x14ac:dyDescent="0.2">
      <c r="K1698" s="137"/>
      <c r="L1698" s="25"/>
      <c r="M1698" s="25"/>
      <c r="N1698" s="130"/>
      <c r="O1698" s="124"/>
      <c r="P1698" s="231"/>
      <c r="Q1698" s="193"/>
      <c r="R1698" s="193"/>
    </row>
    <row r="1699" spans="11:18" ht="23.25" x14ac:dyDescent="0.2">
      <c r="K1699" s="137"/>
      <c r="L1699" s="25"/>
      <c r="M1699" s="25"/>
      <c r="N1699" s="130"/>
      <c r="O1699" s="124"/>
      <c r="P1699" s="231"/>
      <c r="Q1699" s="193"/>
      <c r="R1699" s="193"/>
    </row>
    <row r="1700" spans="11:18" ht="23.25" x14ac:dyDescent="0.2">
      <c r="K1700" s="137"/>
      <c r="L1700" s="25"/>
      <c r="M1700" s="25"/>
      <c r="N1700" s="130"/>
      <c r="O1700" s="124"/>
      <c r="P1700" s="231"/>
      <c r="Q1700" s="193"/>
      <c r="R1700" s="193"/>
    </row>
    <row r="1701" spans="11:18" ht="23.25" x14ac:dyDescent="0.2">
      <c r="K1701" s="137"/>
      <c r="L1701" s="25"/>
      <c r="M1701" s="25"/>
      <c r="N1701" s="130"/>
      <c r="O1701" s="124"/>
      <c r="P1701" s="231"/>
      <c r="Q1701" s="193"/>
      <c r="R1701" s="193"/>
    </row>
    <row r="1702" spans="11:18" ht="23.25" x14ac:dyDescent="0.2">
      <c r="K1702" s="137"/>
      <c r="L1702" s="25"/>
      <c r="M1702" s="25"/>
      <c r="N1702" s="130"/>
      <c r="O1702" s="124"/>
      <c r="P1702" s="231"/>
      <c r="Q1702" s="193"/>
      <c r="R1702" s="193"/>
    </row>
    <row r="1703" spans="11:18" ht="23.25" x14ac:dyDescent="0.2">
      <c r="K1703" s="137"/>
      <c r="L1703" s="25"/>
      <c r="M1703" s="25"/>
      <c r="N1703" s="130"/>
      <c r="O1703" s="124"/>
      <c r="P1703" s="231"/>
      <c r="Q1703" s="193"/>
      <c r="R1703" s="193"/>
    </row>
    <row r="1704" spans="11:18" ht="23.25" x14ac:dyDescent="0.2">
      <c r="K1704" s="137"/>
      <c r="L1704" s="25"/>
      <c r="M1704" s="25"/>
      <c r="N1704" s="130"/>
      <c r="O1704" s="124"/>
      <c r="P1704" s="231"/>
      <c r="Q1704" s="193"/>
      <c r="R1704" s="193"/>
    </row>
    <row r="1705" spans="11:18" ht="23.25" x14ac:dyDescent="0.2">
      <c r="K1705" s="137"/>
      <c r="L1705" s="25"/>
      <c r="M1705" s="25"/>
      <c r="N1705" s="130"/>
      <c r="O1705" s="124"/>
      <c r="P1705" s="231"/>
      <c r="Q1705" s="193"/>
      <c r="R1705" s="193"/>
    </row>
    <row r="1706" spans="11:18" ht="23.25" x14ac:dyDescent="0.2">
      <c r="K1706" s="137"/>
      <c r="L1706" s="25"/>
      <c r="M1706" s="25"/>
      <c r="N1706" s="130"/>
      <c r="O1706" s="124"/>
      <c r="P1706" s="231"/>
      <c r="Q1706" s="193"/>
      <c r="R1706" s="193"/>
    </row>
    <row r="1707" spans="11:18" ht="23.25" x14ac:dyDescent="0.2">
      <c r="K1707" s="137"/>
      <c r="L1707" s="25"/>
      <c r="M1707" s="25"/>
      <c r="N1707" s="130"/>
      <c r="O1707" s="124"/>
      <c r="P1707" s="231"/>
      <c r="Q1707" s="193"/>
      <c r="R1707" s="193"/>
    </row>
    <row r="1708" spans="11:18" ht="23.25" x14ac:dyDescent="0.2">
      <c r="K1708" s="137"/>
      <c r="L1708" s="128"/>
      <c r="M1708" s="128"/>
      <c r="N1708" s="130"/>
      <c r="O1708" s="244"/>
      <c r="P1708" s="231"/>
      <c r="Q1708" s="193"/>
      <c r="R1708" s="193"/>
    </row>
    <row r="1709" spans="11:18" ht="23.25" x14ac:dyDescent="0.2">
      <c r="K1709" s="137"/>
      <c r="L1709" s="128"/>
      <c r="M1709" s="128"/>
      <c r="N1709" s="130"/>
      <c r="O1709" s="244"/>
      <c r="P1709" s="231"/>
      <c r="Q1709" s="193"/>
      <c r="R1709" s="193"/>
    </row>
    <row r="1710" spans="11:18" x14ac:dyDescent="0.2">
      <c r="K1710" s="233"/>
      <c r="L1710" s="233"/>
      <c r="M1710" s="233"/>
      <c r="N1710" s="233"/>
      <c r="O1710" s="233"/>
      <c r="P1710" s="231"/>
      <c r="Q1710" s="193"/>
      <c r="R1710" s="193"/>
    </row>
    <row r="1711" spans="11:18" ht="23.25" x14ac:dyDescent="0.2">
      <c r="K1711" s="137"/>
      <c r="L1711" s="25"/>
      <c r="M1711" s="69"/>
      <c r="N1711" s="130"/>
      <c r="O1711" s="124"/>
      <c r="P1711" s="231"/>
      <c r="Q1711" s="193"/>
      <c r="R1711" s="193"/>
    </row>
    <row r="1712" spans="11:18" ht="23.25" x14ac:dyDescent="0.2">
      <c r="K1712" s="137"/>
      <c r="L1712" s="25"/>
      <c r="M1712" s="69"/>
      <c r="N1712" s="130"/>
      <c r="O1712" s="124"/>
      <c r="P1712" s="231"/>
      <c r="Q1712" s="193"/>
      <c r="R1712" s="193"/>
    </row>
    <row r="1713" spans="11:18" ht="23.25" x14ac:dyDescent="0.2">
      <c r="K1713" s="137"/>
      <c r="L1713" s="25"/>
      <c r="M1713" s="25"/>
      <c r="N1713" s="130"/>
      <c r="O1713" s="124"/>
      <c r="P1713" s="231"/>
      <c r="Q1713" s="193"/>
      <c r="R1713" s="193"/>
    </row>
    <row r="1714" spans="11:18" ht="23.25" x14ac:dyDescent="0.2">
      <c r="K1714" s="137"/>
      <c r="L1714" s="128"/>
      <c r="M1714" s="128"/>
      <c r="N1714" s="130"/>
      <c r="O1714" s="244"/>
      <c r="P1714" s="231"/>
      <c r="Q1714" s="193"/>
      <c r="R1714" s="193"/>
    </row>
    <row r="1715" spans="11:18" ht="23.25" x14ac:dyDescent="0.2">
      <c r="K1715" s="137"/>
      <c r="L1715" s="128"/>
      <c r="M1715" s="128"/>
      <c r="N1715" s="130"/>
      <c r="O1715" s="244"/>
      <c r="P1715" s="231"/>
      <c r="Q1715" s="193"/>
      <c r="R1715" s="193"/>
    </row>
    <row r="1716" spans="11:18" ht="23.25" x14ac:dyDescent="0.2">
      <c r="K1716" s="157"/>
      <c r="L1716" s="158"/>
      <c r="M1716" s="158"/>
      <c r="N1716" s="181"/>
      <c r="O1716" s="160"/>
      <c r="P1716" s="231"/>
      <c r="Q1716" s="193"/>
      <c r="R1716" s="193"/>
    </row>
    <row r="1717" spans="11:18" x14ac:dyDescent="0.2">
      <c r="K1717" s="245"/>
      <c r="L1717" s="232"/>
      <c r="M1717" s="233"/>
      <c r="N1717" s="234"/>
      <c r="O1717" s="232"/>
      <c r="P1717" s="231"/>
      <c r="Q1717" s="193"/>
      <c r="R1717" s="193"/>
    </row>
    <row r="1718" spans="11:18" ht="23.25" x14ac:dyDescent="0.2">
      <c r="K1718" s="202"/>
      <c r="L1718" s="25"/>
      <c r="M1718" s="69"/>
      <c r="N1718" s="126"/>
      <c r="O1718" s="124"/>
      <c r="P1718" s="231"/>
      <c r="Q1718" s="193"/>
      <c r="R1718" s="193"/>
    </row>
    <row r="1719" spans="11:18" ht="23.25" x14ac:dyDescent="0.2">
      <c r="K1719" s="202"/>
      <c r="L1719" s="25"/>
      <c r="M1719" s="25"/>
      <c r="N1719" s="130"/>
      <c r="O1719" s="124"/>
      <c r="P1719" s="231"/>
      <c r="Q1719" s="193"/>
      <c r="R1719" s="193"/>
    </row>
    <row r="1720" spans="11:18" ht="23.25" x14ac:dyDescent="0.2">
      <c r="K1720" s="202"/>
      <c r="L1720" s="25"/>
      <c r="M1720" s="25"/>
      <c r="N1720" s="130"/>
      <c r="O1720" s="124"/>
      <c r="P1720" s="231"/>
      <c r="Q1720" s="193"/>
      <c r="R1720" s="193"/>
    </row>
    <row r="1721" spans="11:18" ht="23.25" x14ac:dyDescent="0.2">
      <c r="K1721" s="202"/>
      <c r="L1721" s="25"/>
      <c r="M1721" s="25"/>
      <c r="N1721" s="130"/>
      <c r="O1721" s="124"/>
      <c r="P1721" s="231"/>
      <c r="Q1721" s="193"/>
      <c r="R1721" s="193"/>
    </row>
    <row r="1722" spans="11:18" ht="23.25" x14ac:dyDescent="0.2">
      <c r="K1722" s="77"/>
      <c r="L1722" s="25"/>
      <c r="M1722" s="25"/>
      <c r="N1722" s="130"/>
      <c r="O1722" s="124"/>
      <c r="P1722" s="231"/>
      <c r="Q1722" s="193"/>
      <c r="R1722" s="193"/>
    </row>
    <row r="1723" spans="11:18" ht="23.25" x14ac:dyDescent="0.2">
      <c r="K1723" s="77"/>
      <c r="L1723" s="25"/>
      <c r="M1723" s="25"/>
      <c r="N1723" s="130"/>
      <c r="O1723" s="124"/>
      <c r="P1723" s="231"/>
      <c r="Q1723" s="193"/>
      <c r="R1723" s="193"/>
    </row>
    <row r="1724" spans="11:18" ht="23.25" x14ac:dyDescent="0.2">
      <c r="K1724" s="77"/>
      <c r="L1724" s="25"/>
      <c r="M1724" s="25"/>
      <c r="N1724" s="130"/>
      <c r="O1724" s="124"/>
      <c r="P1724" s="231"/>
      <c r="Q1724" s="193"/>
      <c r="R1724" s="193"/>
    </row>
    <row r="1725" spans="11:18" ht="23.25" x14ac:dyDescent="0.2">
      <c r="K1725" s="77"/>
      <c r="L1725" s="25"/>
      <c r="M1725" s="25"/>
      <c r="N1725" s="130"/>
      <c r="O1725" s="124"/>
      <c r="P1725" s="231"/>
      <c r="Q1725" s="193"/>
      <c r="R1725" s="193"/>
    </row>
    <row r="1726" spans="11:18" ht="23.25" x14ac:dyDescent="0.2">
      <c r="K1726" s="77"/>
      <c r="L1726" s="25"/>
      <c r="M1726" s="25"/>
      <c r="N1726" s="130"/>
      <c r="O1726" s="124"/>
      <c r="P1726" s="231"/>
      <c r="Q1726" s="193"/>
      <c r="R1726" s="193"/>
    </row>
    <row r="1727" spans="11:18" ht="23.25" x14ac:dyDescent="0.2">
      <c r="K1727" s="77"/>
      <c r="L1727" s="25"/>
      <c r="M1727" s="25"/>
      <c r="N1727" s="130"/>
      <c r="O1727" s="124"/>
      <c r="P1727" s="231"/>
      <c r="Q1727" s="193"/>
      <c r="R1727" s="193"/>
    </row>
    <row r="1728" spans="11:18" ht="23.25" x14ac:dyDescent="0.2">
      <c r="K1728" s="77"/>
      <c r="L1728" s="25"/>
      <c r="M1728" s="25"/>
      <c r="N1728" s="130"/>
      <c r="O1728" s="124"/>
      <c r="P1728" s="231"/>
      <c r="Q1728" s="193"/>
      <c r="R1728" s="193"/>
    </row>
    <row r="1729" spans="11:18" ht="23.25" x14ac:dyDescent="0.2">
      <c r="K1729" s="77"/>
      <c r="L1729" s="25"/>
      <c r="M1729" s="25"/>
      <c r="N1729" s="130"/>
      <c r="O1729" s="124"/>
      <c r="P1729" s="231"/>
      <c r="Q1729" s="193"/>
      <c r="R1729" s="193"/>
    </row>
    <row r="1730" spans="11:18" ht="23.25" x14ac:dyDescent="0.2">
      <c r="K1730" s="77"/>
      <c r="L1730" s="25"/>
      <c r="M1730" s="25"/>
      <c r="N1730" s="130"/>
      <c r="O1730" s="124"/>
      <c r="P1730" s="231"/>
      <c r="Q1730" s="193"/>
      <c r="R1730" s="193"/>
    </row>
    <row r="1731" spans="11:18" ht="23.25" x14ac:dyDescent="0.2">
      <c r="K1731" s="77"/>
      <c r="L1731" s="25"/>
      <c r="M1731" s="25"/>
      <c r="N1731" s="130"/>
      <c r="O1731" s="124"/>
      <c r="P1731" s="231"/>
      <c r="Q1731" s="193"/>
      <c r="R1731" s="193"/>
    </row>
    <row r="1732" spans="11:18" ht="23.25" x14ac:dyDescent="0.2">
      <c r="K1732" s="77"/>
      <c r="L1732" s="25"/>
      <c r="M1732" s="25"/>
      <c r="N1732" s="130"/>
      <c r="O1732" s="124"/>
      <c r="P1732" s="231"/>
      <c r="Q1732" s="193"/>
      <c r="R1732" s="193"/>
    </row>
    <row r="1733" spans="11:18" ht="23.25" x14ac:dyDescent="0.2">
      <c r="K1733" s="77"/>
      <c r="L1733" s="25"/>
      <c r="M1733" s="25"/>
      <c r="N1733" s="130"/>
      <c r="O1733" s="124"/>
      <c r="P1733" s="231"/>
      <c r="Q1733" s="193"/>
      <c r="R1733" s="193"/>
    </row>
    <row r="1734" spans="11:18" ht="23.25" x14ac:dyDescent="0.2">
      <c r="K1734" s="77"/>
      <c r="L1734" s="25"/>
      <c r="M1734" s="25"/>
      <c r="N1734" s="130"/>
      <c r="O1734" s="124"/>
      <c r="P1734" s="231"/>
      <c r="Q1734" s="193"/>
      <c r="R1734" s="193"/>
    </row>
    <row r="1735" spans="11:18" ht="23.25" x14ac:dyDescent="0.2">
      <c r="K1735" s="77"/>
      <c r="L1735" s="25"/>
      <c r="M1735" s="25"/>
      <c r="N1735" s="130"/>
      <c r="O1735" s="124"/>
      <c r="P1735" s="231"/>
      <c r="Q1735" s="193"/>
      <c r="R1735" s="193"/>
    </row>
    <row r="1736" spans="11:18" ht="23.25" x14ac:dyDescent="0.2">
      <c r="K1736" s="77"/>
      <c r="L1736" s="25"/>
      <c r="M1736" s="25"/>
      <c r="N1736" s="130"/>
      <c r="O1736" s="124"/>
      <c r="P1736" s="231"/>
      <c r="Q1736" s="193"/>
      <c r="R1736" s="193"/>
    </row>
    <row r="1737" spans="11:18" ht="23.25" x14ac:dyDescent="0.2">
      <c r="K1737" s="77"/>
      <c r="L1737" s="45"/>
      <c r="M1737" s="111"/>
      <c r="N1737" s="89"/>
      <c r="O1737" s="79"/>
      <c r="P1737" s="231"/>
      <c r="Q1737" s="193"/>
      <c r="R1737" s="193"/>
    </row>
    <row r="1738" spans="11:18" ht="23.25" x14ac:dyDescent="0.2">
      <c r="K1738" s="77"/>
      <c r="L1738" s="45"/>
      <c r="M1738" s="111"/>
      <c r="N1738" s="89"/>
      <c r="O1738" s="79"/>
      <c r="P1738" s="231"/>
      <c r="Q1738" s="193"/>
      <c r="R1738" s="193"/>
    </row>
    <row r="1739" spans="11:18" x14ac:dyDescent="0.2">
      <c r="K1739" s="233"/>
      <c r="L1739" s="232"/>
      <c r="M1739" s="233"/>
      <c r="N1739" s="234"/>
      <c r="O1739" s="232"/>
      <c r="P1739" s="231"/>
      <c r="Q1739" s="193"/>
      <c r="R1739" s="193"/>
    </row>
    <row r="1740" spans="11:18" ht="23.25" x14ac:dyDescent="0.2">
      <c r="K1740" s="131"/>
      <c r="L1740" s="25"/>
      <c r="M1740" s="25"/>
      <c r="N1740" s="130"/>
      <c r="O1740" s="124"/>
      <c r="P1740" s="231"/>
      <c r="Q1740" s="193"/>
      <c r="R1740" s="193"/>
    </row>
    <row r="1741" spans="11:18" ht="23.25" x14ac:dyDescent="0.2">
      <c r="K1741" s="140"/>
      <c r="L1741" s="128"/>
      <c r="M1741" s="128"/>
      <c r="N1741" s="130"/>
      <c r="O1741" s="124"/>
      <c r="P1741" s="232"/>
      <c r="Q1741" s="193"/>
      <c r="R1741" s="193"/>
    </row>
    <row r="1742" spans="11:18" x14ac:dyDescent="0.2">
      <c r="K1742" s="234"/>
      <c r="L1742" s="234"/>
      <c r="M1742" s="234"/>
      <c r="N1742" s="234"/>
      <c r="O1742" s="234"/>
      <c r="P1742" s="232"/>
      <c r="Q1742" s="193"/>
      <c r="R1742" s="193"/>
    </row>
    <row r="1743" spans="11:18" ht="23.25" x14ac:dyDescent="0.2">
      <c r="K1743" s="140"/>
      <c r="L1743" s="128"/>
      <c r="M1743" s="128"/>
      <c r="N1743" s="130"/>
      <c r="O1743" s="124"/>
      <c r="P1743" s="232"/>
      <c r="Q1743" s="193"/>
      <c r="R1743" s="193"/>
    </row>
    <row r="1744" spans="11:18" ht="23.25" x14ac:dyDescent="0.2">
      <c r="K1744" s="140"/>
      <c r="L1744" s="128"/>
      <c r="M1744" s="128"/>
      <c r="N1744" s="130"/>
      <c r="O1744" s="124"/>
      <c r="P1744" s="232"/>
      <c r="Q1744" s="193"/>
      <c r="R1744" s="193"/>
    </row>
    <row r="1745" spans="11:18" ht="21" x14ac:dyDescent="0.2">
      <c r="K1745" s="77"/>
      <c r="L1745" s="45"/>
      <c r="M1745" s="111"/>
      <c r="N1745" s="89"/>
      <c r="O1745" s="82"/>
      <c r="P1745" s="231"/>
      <c r="Q1745" s="193"/>
      <c r="R1745" s="193"/>
    </row>
    <row r="1746" spans="11:18" ht="21" x14ac:dyDescent="0.2">
      <c r="K1746" s="77"/>
      <c r="L1746" s="45"/>
      <c r="M1746" s="111"/>
      <c r="N1746" s="89"/>
      <c r="O1746" s="82"/>
      <c r="P1746" s="231"/>
      <c r="Q1746" s="193"/>
      <c r="R1746" s="193"/>
    </row>
    <row r="1747" spans="11:18" x14ac:dyDescent="0.2">
      <c r="K1747" s="233"/>
      <c r="L1747" s="232"/>
      <c r="M1747" s="233"/>
      <c r="N1747" s="234"/>
      <c r="O1747" s="232"/>
      <c r="P1747" s="231"/>
      <c r="Q1747" s="193"/>
      <c r="R1747" s="193"/>
    </row>
    <row r="1748" spans="11:18" ht="23.25" x14ac:dyDescent="0.2">
      <c r="K1748" s="77"/>
      <c r="L1748" s="73"/>
      <c r="M1748" s="69"/>
      <c r="N1748" s="130"/>
      <c r="O1748" s="124"/>
      <c r="P1748" s="231"/>
      <c r="Q1748" s="193"/>
      <c r="R1748" s="193"/>
    </row>
    <row r="1749" spans="11:18" ht="24" thickBot="1" x14ac:dyDescent="0.25">
      <c r="K1749" s="77"/>
      <c r="L1749" s="45"/>
      <c r="M1749" s="113"/>
      <c r="N1749" s="90"/>
      <c r="O1749" s="79"/>
      <c r="P1749" s="231"/>
      <c r="Q1749" s="193"/>
      <c r="R1749" s="193"/>
    </row>
    <row r="1750" spans="11:18" ht="22.5" thickBot="1" x14ac:dyDescent="0.25">
      <c r="K1750" s="205"/>
      <c r="L1750" s="206"/>
      <c r="M1750" s="205"/>
      <c r="N1750" s="207"/>
      <c r="O1750" s="206"/>
      <c r="P1750" s="208"/>
      <c r="Q1750" s="193"/>
      <c r="R1750" s="193"/>
    </row>
    <row r="1751" spans="11:18" ht="23.25" x14ac:dyDescent="0.2">
      <c r="K1751" s="77"/>
      <c r="L1751" s="25"/>
      <c r="M1751" s="25"/>
      <c r="N1751" s="130"/>
      <c r="O1751" s="124"/>
      <c r="P1751" s="231"/>
      <c r="Q1751" s="193"/>
      <c r="R1751" s="193"/>
    </row>
    <row r="1752" spans="11:18" ht="23.25" x14ac:dyDescent="0.2">
      <c r="K1752" s="77"/>
      <c r="L1752" s="25"/>
      <c r="M1752" s="25"/>
      <c r="N1752" s="130"/>
      <c r="O1752" s="124"/>
      <c r="P1752" s="231"/>
      <c r="Q1752" s="193"/>
      <c r="R1752" s="193"/>
    </row>
    <row r="1753" spans="11:18" ht="23.25" x14ac:dyDescent="0.2">
      <c r="K1753" s="77"/>
      <c r="L1753" s="25"/>
      <c r="M1753" s="25"/>
      <c r="N1753" s="130"/>
      <c r="O1753" s="124"/>
      <c r="P1753" s="231"/>
      <c r="Q1753" s="193"/>
      <c r="R1753" s="193"/>
    </row>
    <row r="1754" spans="11:18" ht="21" x14ac:dyDescent="0.2">
      <c r="K1754" s="77"/>
      <c r="L1754" s="45"/>
      <c r="M1754" s="117"/>
      <c r="N1754" s="90"/>
      <c r="O1754" s="66"/>
      <c r="P1754" s="231"/>
      <c r="Q1754" s="193"/>
      <c r="R1754" s="193"/>
    </row>
    <row r="1755" spans="11:18" x14ac:dyDescent="0.2">
      <c r="K1755" s="233"/>
      <c r="L1755" s="233"/>
      <c r="M1755" s="233"/>
      <c r="N1755" s="233"/>
      <c r="O1755" s="233"/>
      <c r="P1755" s="231"/>
      <c r="Q1755" s="193"/>
      <c r="R1755" s="193"/>
    </row>
    <row r="1756" spans="11:18" ht="23.25" x14ac:dyDescent="0.2">
      <c r="K1756" s="77"/>
      <c r="L1756" s="25"/>
      <c r="M1756" s="25"/>
      <c r="N1756" s="130"/>
      <c r="O1756" s="124"/>
      <c r="P1756" s="231"/>
      <c r="Q1756" s="193"/>
      <c r="R1756" s="193"/>
    </row>
    <row r="1757" spans="11:18" ht="23.25" x14ac:dyDescent="0.2">
      <c r="K1757" s="77"/>
      <c r="L1757" s="25"/>
      <c r="M1757" s="25"/>
      <c r="N1757" s="130"/>
      <c r="O1757" s="124"/>
      <c r="P1757" s="231"/>
      <c r="Q1757" s="193"/>
      <c r="R1757" s="193"/>
    </row>
    <row r="1758" spans="11:18" ht="23.25" x14ac:dyDescent="0.2">
      <c r="K1758" s="77"/>
      <c r="L1758" s="25"/>
      <c r="M1758" s="25"/>
      <c r="N1758" s="130"/>
      <c r="O1758" s="124"/>
      <c r="P1758" s="231"/>
      <c r="Q1758" s="193"/>
      <c r="R1758" s="193"/>
    </row>
    <row r="1759" spans="11:18" ht="23.25" x14ac:dyDescent="0.2">
      <c r="K1759" s="77"/>
      <c r="L1759" s="25"/>
      <c r="M1759" s="25"/>
      <c r="N1759" s="130"/>
      <c r="O1759" s="124"/>
      <c r="P1759" s="231"/>
      <c r="Q1759" s="193"/>
      <c r="R1759" s="193"/>
    </row>
    <row r="1760" spans="11:18" ht="23.25" x14ac:dyDescent="0.2">
      <c r="K1760" s="77"/>
      <c r="L1760" s="45"/>
      <c r="M1760" s="117"/>
      <c r="N1760" s="93"/>
      <c r="O1760" s="66"/>
      <c r="P1760" s="231"/>
      <c r="Q1760" s="193"/>
      <c r="R1760" s="193"/>
    </row>
    <row r="1761" spans="11:18" x14ac:dyDescent="0.2">
      <c r="K1761" s="233"/>
      <c r="L1761" s="232"/>
      <c r="M1761" s="233"/>
      <c r="N1761" s="234"/>
      <c r="O1761" s="232"/>
      <c r="P1761" s="231"/>
      <c r="Q1761" s="193"/>
      <c r="R1761" s="193"/>
    </row>
    <row r="1762" spans="11:18" ht="23.25" x14ac:dyDescent="0.2">
      <c r="K1762" s="77"/>
      <c r="L1762" s="25"/>
      <c r="M1762" s="25"/>
      <c r="N1762" s="130"/>
      <c r="O1762" s="124"/>
      <c r="P1762" s="231"/>
      <c r="Q1762" s="193"/>
      <c r="R1762" s="193"/>
    </row>
    <row r="1763" spans="11:18" ht="23.25" x14ac:dyDescent="0.2">
      <c r="K1763" s="77"/>
      <c r="L1763" s="25"/>
      <c r="M1763" s="74"/>
      <c r="N1763" s="130"/>
      <c r="O1763" s="124"/>
      <c r="P1763" s="231"/>
      <c r="Q1763" s="193"/>
      <c r="R1763" s="193"/>
    </row>
    <row r="1764" spans="11:18" ht="23.25" x14ac:dyDescent="0.2">
      <c r="K1764" s="77"/>
      <c r="L1764" s="25"/>
      <c r="M1764" s="25"/>
      <c r="N1764" s="150"/>
      <c r="O1764" s="124"/>
      <c r="P1764" s="231"/>
      <c r="Q1764" s="193"/>
      <c r="R1764" s="193"/>
    </row>
    <row r="1765" spans="11:18" ht="23.25" x14ac:dyDescent="0.2">
      <c r="K1765" s="77"/>
      <c r="L1765" s="25"/>
      <c r="M1765" s="25"/>
      <c r="N1765" s="130"/>
      <c r="O1765" s="211"/>
      <c r="P1765" s="231"/>
      <c r="Q1765" s="193"/>
      <c r="R1765" s="193"/>
    </row>
    <row r="1766" spans="11:18" ht="23.25" x14ac:dyDescent="0.2">
      <c r="K1766" s="77"/>
      <c r="L1766" s="25"/>
      <c r="M1766" s="25"/>
      <c r="N1766" s="130"/>
      <c r="O1766" s="124"/>
      <c r="P1766" s="231"/>
      <c r="Q1766" s="193"/>
      <c r="R1766" s="193"/>
    </row>
    <row r="1767" spans="11:18" ht="23.25" x14ac:dyDescent="0.2">
      <c r="K1767" s="77"/>
      <c r="L1767" s="25"/>
      <c r="M1767" s="25"/>
      <c r="N1767" s="130"/>
      <c r="O1767" s="124"/>
      <c r="P1767" s="231"/>
      <c r="Q1767" s="193"/>
      <c r="R1767" s="193"/>
    </row>
    <row r="1768" spans="11:18" ht="23.25" x14ac:dyDescent="0.2">
      <c r="K1768" s="77"/>
      <c r="L1768" s="25"/>
      <c r="M1768" s="25"/>
      <c r="N1768" s="130"/>
      <c r="O1768" s="124"/>
      <c r="P1768" s="231"/>
      <c r="Q1768" s="193"/>
      <c r="R1768" s="193"/>
    </row>
    <row r="1769" spans="11:18" ht="23.25" x14ac:dyDescent="0.2">
      <c r="K1769" s="77"/>
      <c r="L1769" s="25"/>
      <c r="M1769" s="74"/>
      <c r="N1769" s="130"/>
      <c r="O1769" s="124"/>
      <c r="P1769" s="231"/>
      <c r="Q1769" s="193"/>
      <c r="R1769" s="193"/>
    </row>
    <row r="1770" spans="11:18" ht="23.25" x14ac:dyDescent="0.2">
      <c r="K1770" s="77"/>
      <c r="L1770" s="25"/>
      <c r="M1770" s="25"/>
      <c r="N1770" s="130"/>
      <c r="O1770" s="124"/>
      <c r="P1770" s="231"/>
      <c r="Q1770" s="193"/>
      <c r="R1770" s="193"/>
    </row>
    <row r="1771" spans="11:18" ht="23.25" x14ac:dyDescent="0.2">
      <c r="K1771" s="77"/>
      <c r="L1771" s="25"/>
      <c r="M1771" s="25"/>
      <c r="N1771" s="130"/>
      <c r="O1771" s="124"/>
      <c r="P1771" s="231"/>
      <c r="Q1771" s="193"/>
      <c r="R1771" s="193"/>
    </row>
    <row r="1772" spans="11:18" ht="23.25" x14ac:dyDescent="0.2">
      <c r="K1772" s="132"/>
      <c r="L1772" s="73"/>
      <c r="M1772" s="184"/>
      <c r="N1772" s="144"/>
      <c r="O1772" s="134"/>
      <c r="P1772" s="241"/>
      <c r="Q1772" s="193"/>
      <c r="R1772" s="193"/>
    </row>
    <row r="1773" spans="11:18" ht="23.25" x14ac:dyDescent="0.2">
      <c r="K1773" s="78"/>
      <c r="L1773" s="25"/>
      <c r="M1773" s="74"/>
      <c r="N1773" s="150"/>
      <c r="O1773" s="124"/>
      <c r="P1773" s="231"/>
      <c r="Q1773" s="193"/>
      <c r="R1773" s="193"/>
    </row>
    <row r="1774" spans="11:18" ht="23.25" x14ac:dyDescent="0.2">
      <c r="K1774" s="78"/>
      <c r="L1774" s="25"/>
      <c r="M1774" s="74"/>
      <c r="N1774" s="130"/>
      <c r="O1774" s="211"/>
      <c r="P1774" s="231"/>
      <c r="Q1774" s="193"/>
      <c r="R1774" s="193"/>
    </row>
    <row r="1775" spans="11:18" ht="23.25" x14ac:dyDescent="0.2">
      <c r="K1775" s="78"/>
      <c r="L1775" s="25"/>
      <c r="M1775" s="25"/>
      <c r="N1775" s="130"/>
      <c r="O1775" s="124"/>
      <c r="P1775" s="231"/>
      <c r="Q1775" s="193"/>
      <c r="R1775" s="193"/>
    </row>
    <row r="1776" spans="11:18" ht="23.25" x14ac:dyDescent="0.2">
      <c r="K1776" s="137"/>
      <c r="L1776" s="25"/>
      <c r="M1776" s="25"/>
      <c r="N1776" s="130"/>
      <c r="O1776" s="124"/>
      <c r="P1776" s="257"/>
      <c r="Q1776" s="193"/>
      <c r="R1776" s="193"/>
    </row>
    <row r="1777" spans="11:18" ht="23.25" x14ac:dyDescent="0.2">
      <c r="K1777" s="157"/>
      <c r="L1777" s="25"/>
      <c r="M1777" s="25"/>
      <c r="N1777" s="130"/>
      <c r="O1777" s="124"/>
      <c r="P1777" s="258"/>
      <c r="Q1777" s="193"/>
      <c r="R1777" s="193"/>
    </row>
    <row r="1778" spans="11:18" ht="23.25" x14ac:dyDescent="0.2">
      <c r="K1778" s="137"/>
      <c r="L1778" s="25"/>
      <c r="M1778" s="25"/>
      <c r="N1778" s="130"/>
      <c r="O1778" s="124"/>
      <c r="P1778" s="231"/>
      <c r="Q1778" s="193"/>
      <c r="R1778" s="193"/>
    </row>
    <row r="1779" spans="11:18" ht="23.25" x14ac:dyDescent="0.2">
      <c r="K1779" s="137"/>
      <c r="L1779" s="25"/>
      <c r="M1779" s="25"/>
      <c r="N1779" s="130"/>
      <c r="O1779" s="124"/>
      <c r="P1779" s="231"/>
      <c r="Q1779" s="193"/>
      <c r="R1779" s="193"/>
    </row>
    <row r="1780" spans="11:18" ht="21" x14ac:dyDescent="0.2">
      <c r="K1780" s="77"/>
      <c r="L1780" s="45"/>
      <c r="M1780" s="111"/>
      <c r="N1780" s="90"/>
      <c r="O1780" s="99"/>
      <c r="P1780" s="231"/>
      <c r="Q1780" s="193"/>
      <c r="R1780" s="193"/>
    </row>
    <row r="1781" spans="11:18" x14ac:dyDescent="0.2">
      <c r="K1781" s="233"/>
      <c r="L1781" s="232"/>
      <c r="M1781" s="233"/>
      <c r="N1781" s="234"/>
      <c r="O1781" s="232"/>
      <c r="P1781" s="231"/>
      <c r="Q1781" s="193"/>
      <c r="R1781" s="193"/>
    </row>
    <row r="1782" spans="11:18" ht="23.25" x14ac:dyDescent="0.2">
      <c r="K1782" s="77"/>
      <c r="L1782" s="25"/>
      <c r="M1782" s="25"/>
      <c r="N1782" s="130"/>
      <c r="O1782" s="124"/>
      <c r="P1782" s="231"/>
      <c r="Q1782" s="193"/>
      <c r="R1782" s="193"/>
    </row>
    <row r="1783" spans="11:18" ht="23.25" x14ac:dyDescent="0.2">
      <c r="K1783" s="77"/>
      <c r="L1783" s="25"/>
      <c r="M1783" s="25"/>
      <c r="N1783" s="130"/>
      <c r="O1783" s="124"/>
      <c r="P1783" s="231"/>
      <c r="Q1783" s="193"/>
      <c r="R1783" s="193"/>
    </row>
    <row r="1784" spans="11:18" ht="23.25" x14ac:dyDescent="0.2">
      <c r="K1784" s="78"/>
      <c r="L1784" s="25"/>
      <c r="M1784" s="25"/>
      <c r="N1784" s="130"/>
      <c r="O1784" s="124"/>
      <c r="P1784" s="231"/>
      <c r="Q1784" s="193"/>
      <c r="R1784" s="193"/>
    </row>
    <row r="1785" spans="11:18" ht="23.25" x14ac:dyDescent="0.2">
      <c r="K1785" s="78"/>
      <c r="L1785" s="25"/>
      <c r="M1785" s="25"/>
      <c r="N1785" s="130"/>
      <c r="O1785" s="124"/>
      <c r="P1785" s="231"/>
      <c r="Q1785" s="193"/>
      <c r="R1785" s="193"/>
    </row>
    <row r="1786" spans="11:18" ht="23.25" x14ac:dyDescent="0.2">
      <c r="K1786" s="140"/>
      <c r="L1786" s="25"/>
      <c r="M1786" s="25"/>
      <c r="N1786" s="130"/>
      <c r="O1786" s="124"/>
      <c r="P1786" s="231"/>
      <c r="Q1786" s="193"/>
      <c r="R1786" s="193"/>
    </row>
    <row r="1787" spans="11:18" ht="23.25" x14ac:dyDescent="0.2">
      <c r="K1787" s="140"/>
      <c r="L1787" s="25"/>
      <c r="M1787" s="25"/>
      <c r="N1787" s="130"/>
      <c r="O1787" s="142"/>
      <c r="P1787" s="231"/>
      <c r="Q1787" s="193"/>
      <c r="R1787" s="193"/>
    </row>
    <row r="1788" spans="11:18" ht="23.25" x14ac:dyDescent="0.2">
      <c r="K1788" s="140"/>
      <c r="L1788" s="25"/>
      <c r="M1788" s="25"/>
      <c r="N1788" s="130"/>
      <c r="O1788" s="124"/>
      <c r="P1788" s="231"/>
      <c r="Q1788" s="193"/>
      <c r="R1788" s="193"/>
    </row>
    <row r="1789" spans="11:18" ht="23.25" x14ac:dyDescent="0.2">
      <c r="K1789" s="140"/>
      <c r="L1789" s="25"/>
      <c r="M1789" s="25"/>
      <c r="N1789" s="130"/>
      <c r="O1789" s="124"/>
      <c r="P1789" s="231"/>
      <c r="Q1789" s="193"/>
      <c r="R1789" s="193"/>
    </row>
    <row r="1790" spans="11:18" ht="21" x14ac:dyDescent="0.2">
      <c r="K1790" s="140"/>
      <c r="L1790" s="128"/>
      <c r="M1790" s="128"/>
      <c r="N1790" s="185"/>
      <c r="O1790" s="125"/>
      <c r="P1790" s="231"/>
      <c r="Q1790" s="193"/>
      <c r="R1790" s="193"/>
    </row>
    <row r="1791" spans="11:18" ht="21" x14ac:dyDescent="0.2">
      <c r="K1791" s="78"/>
      <c r="L1791" s="45"/>
      <c r="M1791" s="111"/>
      <c r="N1791" s="90"/>
      <c r="O1791" s="66"/>
      <c r="P1791" s="231"/>
      <c r="Q1791" s="193"/>
      <c r="R1791" s="193"/>
    </row>
    <row r="1792" spans="11:18" x14ac:dyDescent="0.2">
      <c r="K1792" s="233"/>
      <c r="L1792" s="232"/>
      <c r="M1792" s="233"/>
      <c r="N1792" s="234"/>
      <c r="O1792" s="232"/>
      <c r="P1792" s="231"/>
      <c r="Q1792" s="193"/>
      <c r="R1792" s="193"/>
    </row>
    <row r="1793" spans="11:18" ht="23.25" x14ac:dyDescent="0.2">
      <c r="K1793" s="186"/>
      <c r="L1793" s="25"/>
      <c r="M1793" s="73"/>
      <c r="N1793" s="144"/>
      <c r="O1793" s="134"/>
      <c r="P1793" s="241"/>
      <c r="Q1793" s="193"/>
      <c r="R1793" s="193"/>
    </row>
    <row r="1794" spans="11:18" ht="23.25" x14ac:dyDescent="0.2">
      <c r="K1794" s="140"/>
      <c r="L1794" s="25"/>
      <c r="M1794" s="25"/>
      <c r="N1794" s="144"/>
      <c r="O1794" s="124"/>
      <c r="P1794" s="241"/>
      <c r="Q1794" s="193"/>
      <c r="R1794" s="193"/>
    </row>
    <row r="1795" spans="11:18" ht="23.25" x14ac:dyDescent="0.2">
      <c r="K1795" s="140"/>
      <c r="L1795" s="25"/>
      <c r="M1795" s="25"/>
      <c r="N1795" s="144"/>
      <c r="O1795" s="124"/>
      <c r="P1795" s="241"/>
      <c r="Q1795" s="193"/>
      <c r="R1795" s="193"/>
    </row>
    <row r="1796" spans="11:18" ht="23.25" x14ac:dyDescent="0.2">
      <c r="K1796" s="140"/>
      <c r="L1796" s="25"/>
      <c r="M1796" s="25"/>
      <c r="N1796" s="144"/>
      <c r="O1796" s="124"/>
      <c r="P1796" s="241"/>
      <c r="Q1796" s="193"/>
      <c r="R1796" s="193"/>
    </row>
    <row r="1797" spans="11:18" ht="23.25" x14ac:dyDescent="0.2">
      <c r="K1797" s="140"/>
      <c r="L1797" s="25"/>
      <c r="M1797" s="25"/>
      <c r="N1797" s="144"/>
      <c r="O1797" s="124"/>
      <c r="P1797" s="241"/>
      <c r="Q1797" s="193"/>
      <c r="R1797" s="193"/>
    </row>
    <row r="1798" spans="11:18" ht="23.25" x14ac:dyDescent="0.2">
      <c r="K1798" s="76"/>
      <c r="L1798" s="74"/>
      <c r="M1798" s="74"/>
      <c r="N1798" s="159"/>
      <c r="O1798" s="160"/>
      <c r="P1798" s="241"/>
      <c r="Q1798" s="193"/>
      <c r="R1798" s="193"/>
    </row>
    <row r="1799" spans="11:18" x14ac:dyDescent="0.2">
      <c r="K1799" s="233"/>
      <c r="L1799" s="232"/>
      <c r="M1799" s="233"/>
      <c r="N1799" s="234"/>
      <c r="O1799" s="232"/>
      <c r="P1799" s="231"/>
      <c r="Q1799" s="193"/>
      <c r="R1799" s="193"/>
    </row>
    <row r="1800" spans="11:18" ht="23.25" x14ac:dyDescent="0.2">
      <c r="K1800" s="78"/>
      <c r="L1800" s="25"/>
      <c r="M1800" s="25"/>
      <c r="N1800" s="130"/>
      <c r="O1800" s="124"/>
      <c r="P1800" s="231"/>
      <c r="Q1800" s="193"/>
      <c r="R1800" s="193"/>
    </row>
    <row r="1801" spans="11:18" ht="21" x14ac:dyDescent="0.2">
      <c r="K1801" s="78"/>
      <c r="L1801" s="45"/>
      <c r="M1801" s="111"/>
      <c r="N1801" s="90"/>
      <c r="O1801" s="66"/>
      <c r="P1801" s="231"/>
      <c r="Q1801" s="193"/>
      <c r="R1801" s="193"/>
    </row>
    <row r="1802" spans="11:18" ht="21" x14ac:dyDescent="0.2">
      <c r="K1802" s="78"/>
      <c r="L1802" s="45"/>
      <c r="M1802" s="111"/>
      <c r="N1802" s="90"/>
      <c r="O1802" s="66"/>
      <c r="P1802" s="231"/>
      <c r="Q1802" s="193"/>
      <c r="R1802" s="193"/>
    </row>
  </sheetData>
  <autoFilter ref="K9:R276"/>
  <mergeCells count="18">
    <mergeCell ref="Q9:Q10"/>
    <mergeCell ref="A212:B212"/>
    <mergeCell ref="B9:B10"/>
    <mergeCell ref="F9:F10"/>
    <mergeCell ref="G9:G10"/>
    <mergeCell ref="H9:H10"/>
    <mergeCell ref="K9:K10"/>
    <mergeCell ref="L9:L10"/>
    <mergeCell ref="R9:R10"/>
    <mergeCell ref="C8:C10"/>
    <mergeCell ref="D8:D10"/>
    <mergeCell ref="E8:E10"/>
    <mergeCell ref="F8:H8"/>
    <mergeCell ref="I8:I10"/>
    <mergeCell ref="M9:M10"/>
    <mergeCell ref="N9:N10"/>
    <mergeCell ref="O9:O10"/>
    <mergeCell ref="P9:P10"/>
  </mergeCells>
  <conditionalFormatting sqref="H11:H16 H18:H30 H32:H41 H52:H63 H65:H72 H74:H76 H78:H86 H88:H105 H107:H115 H117:H126 H128:H140 H142:H165 H167:H177 H179:H200 H202:H209 H43:H50">
    <cfRule type="cellIs" dxfId="36" priority="35" stopIfTrue="1" operator="greaterThan">
      <formula>33</formula>
    </cfRule>
  </conditionalFormatting>
  <conditionalFormatting sqref="H11:H16 H18:H30 H32:H41 H52:H63 H65:H72 H74:H76 H78:H86 H88:H105 H107:H115 H117:H126 H128:H140 H142:H165 H167:H177 H179:H200 H202:H209 H43:H50">
    <cfRule type="cellIs" dxfId="35" priority="33" stopIfTrue="1" operator="lessThanOrEqual">
      <formula>19</formula>
    </cfRule>
    <cfRule type="cellIs" dxfId="34" priority="34" stopIfTrue="1" operator="between">
      <formula>20</formula>
      <formula>33</formula>
    </cfRule>
  </conditionalFormatting>
  <conditionalFormatting sqref="C11:C16">
    <cfRule type="expression" dxfId="33" priority="32">
      <formula>AND($B11&lt;&gt;"",#REF!=ROW())</formula>
    </cfRule>
  </conditionalFormatting>
  <conditionalFormatting sqref="G11:G16">
    <cfRule type="expression" dxfId="32" priority="31">
      <formula>AND($B11&lt;&gt;"",#REF!=ROW())</formula>
    </cfRule>
  </conditionalFormatting>
  <conditionalFormatting sqref="C18:C30">
    <cfRule type="expression" dxfId="31" priority="30">
      <formula>AND($B18&lt;&gt;"",#REF!=ROW())</formula>
    </cfRule>
  </conditionalFormatting>
  <conditionalFormatting sqref="G18:G30">
    <cfRule type="expression" dxfId="30" priority="29">
      <formula>AND($B18&lt;&gt;"",#REF!=ROW())</formula>
    </cfRule>
  </conditionalFormatting>
  <conditionalFormatting sqref="C32:C41">
    <cfRule type="expression" dxfId="29" priority="28">
      <formula>AND($B32&lt;&gt;"",#REF!=ROW())</formula>
    </cfRule>
  </conditionalFormatting>
  <conditionalFormatting sqref="G32:G41">
    <cfRule type="expression" dxfId="28" priority="27">
      <formula>AND($B32&lt;&gt;"",#REF!=ROW())</formula>
    </cfRule>
  </conditionalFormatting>
  <conditionalFormatting sqref="C43:C49">
    <cfRule type="expression" dxfId="27" priority="26">
      <formula>AND($B43&lt;&gt;"",#REF!=ROW())</formula>
    </cfRule>
  </conditionalFormatting>
  <conditionalFormatting sqref="G43:G49">
    <cfRule type="expression" dxfId="26" priority="25">
      <formula>AND($B43&lt;&gt;"",#REF!=ROW())</formula>
    </cfRule>
  </conditionalFormatting>
  <conditionalFormatting sqref="C52:C63">
    <cfRule type="expression" dxfId="25" priority="24">
      <formula>AND($B52&lt;&gt;"",#REF!=ROW())</formula>
    </cfRule>
  </conditionalFormatting>
  <conditionalFormatting sqref="G52:G63">
    <cfRule type="expression" dxfId="24" priority="23">
      <formula>AND($B52&lt;&gt;"",#REF!=ROW())</formula>
    </cfRule>
  </conditionalFormatting>
  <conditionalFormatting sqref="C65:C71">
    <cfRule type="expression" dxfId="23" priority="22">
      <formula>AND($B65&lt;&gt;"",#REF!=ROW())</formula>
    </cfRule>
  </conditionalFormatting>
  <conditionalFormatting sqref="G65:G72">
    <cfRule type="expression" dxfId="22" priority="21">
      <formula>AND($B65&lt;&gt;"",#REF!=ROW())</formula>
    </cfRule>
  </conditionalFormatting>
  <conditionalFormatting sqref="C74:C76">
    <cfRule type="expression" dxfId="21" priority="20">
      <formula>AND($B74&lt;&gt;"",#REF!=ROW())</formula>
    </cfRule>
  </conditionalFormatting>
  <conditionalFormatting sqref="C78:C86">
    <cfRule type="expression" dxfId="20" priority="19">
      <formula>AND($B78&lt;&gt;"",#REF!=ROW())</formula>
    </cfRule>
  </conditionalFormatting>
  <conditionalFormatting sqref="G78:G86">
    <cfRule type="expression" dxfId="19" priority="18">
      <formula>AND($B78&lt;&gt;"",#REF!=ROW())</formula>
    </cfRule>
  </conditionalFormatting>
  <conditionalFormatting sqref="C88:C105">
    <cfRule type="expression" dxfId="18" priority="17">
      <formula>AND($B88&lt;&gt;"",#REF!=ROW())</formula>
    </cfRule>
  </conditionalFormatting>
  <conditionalFormatting sqref="G88:G105">
    <cfRule type="expression" dxfId="17" priority="16">
      <formula>AND($B88&lt;&gt;"",#REF!=ROW())</formula>
    </cfRule>
  </conditionalFormatting>
  <conditionalFormatting sqref="C107:C115">
    <cfRule type="expression" dxfId="16" priority="15">
      <formula>AND($B107&lt;&gt;"",#REF!=ROW())</formula>
    </cfRule>
  </conditionalFormatting>
  <conditionalFormatting sqref="G107:G115">
    <cfRule type="expression" dxfId="15" priority="14">
      <formula>AND($B107&lt;&gt;"",#REF!=ROW())</formula>
    </cfRule>
  </conditionalFormatting>
  <conditionalFormatting sqref="C117:C126">
    <cfRule type="expression" dxfId="14" priority="13">
      <formula>AND($B117&lt;&gt;"",#REF!=ROW())</formula>
    </cfRule>
  </conditionalFormatting>
  <conditionalFormatting sqref="G117:G126">
    <cfRule type="expression" dxfId="13" priority="12">
      <formula>AND($B117&lt;&gt;"",#REF!=ROW())</formula>
    </cfRule>
  </conditionalFormatting>
  <conditionalFormatting sqref="C128:C140">
    <cfRule type="expression" dxfId="12" priority="11">
      <formula>AND($B128&lt;&gt;"",#REF!=ROW())</formula>
    </cfRule>
  </conditionalFormatting>
  <conditionalFormatting sqref="G128:G140">
    <cfRule type="expression" dxfId="11" priority="10">
      <formula>AND($B128&lt;&gt;"",#REF!=ROW())</formula>
    </cfRule>
  </conditionalFormatting>
  <conditionalFormatting sqref="C142:C162">
    <cfRule type="expression" dxfId="10" priority="9">
      <formula>AND($B142&lt;&gt;"",#REF!=ROW())</formula>
    </cfRule>
  </conditionalFormatting>
  <conditionalFormatting sqref="G142:G162">
    <cfRule type="expression" dxfId="9" priority="8">
      <formula>AND($B142&lt;&gt;"",#REF!=ROW())</formula>
    </cfRule>
  </conditionalFormatting>
  <conditionalFormatting sqref="C164:C165">
    <cfRule type="expression" dxfId="8" priority="7">
      <formula>AND($B164&lt;&gt;"",#REF!=ROW())</formula>
    </cfRule>
  </conditionalFormatting>
  <conditionalFormatting sqref="C167:C177">
    <cfRule type="expression" dxfId="7" priority="6">
      <formula>AND($B167&lt;&gt;"",#REF!=ROW())</formula>
    </cfRule>
  </conditionalFormatting>
  <conditionalFormatting sqref="G167:G177">
    <cfRule type="expression" dxfId="6" priority="5">
      <formula>AND($B167&lt;&gt;"",#REF!=ROW())</formula>
    </cfRule>
  </conditionalFormatting>
  <conditionalFormatting sqref="C179:C200">
    <cfRule type="expression" dxfId="5" priority="4">
      <formula>AND($B179&lt;&gt;"",#REF!=ROW())</formula>
    </cfRule>
  </conditionalFormatting>
  <conditionalFormatting sqref="G179:G200">
    <cfRule type="expression" dxfId="4" priority="3">
      <formula>AND($B179&lt;&gt;"",#REF!=ROW())</formula>
    </cfRule>
  </conditionalFormatting>
  <conditionalFormatting sqref="C202:C209">
    <cfRule type="expression" dxfId="3" priority="2">
      <formula>AND($B202&lt;&gt;"",#REF!=ROW())</formula>
    </cfRule>
  </conditionalFormatting>
  <conditionalFormatting sqref="G202:G209">
    <cfRule type="expression" dxfId="2" priority="1">
      <formula>AND($B202&lt;&gt;"",#REF!=ROW())</formula>
    </cfRule>
  </conditionalFormatting>
  <dataValidations count="1">
    <dataValidation type="decimal" allowBlank="1" showInputMessage="1" showErrorMessage="1" sqref="G32:G41 G11:G16 G18:G30 G179:G200 G43:G50 G52:G63 G74:G76 G65:G72 G78:G86 G88:G105 G107:G115 G117:G126 G128:G140 G142:G165 G167:G177 G202:G209">
      <formula1>0</formula1>
      <formula2>500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H208"/>
  <sheetViews>
    <sheetView rightToLeft="1" zoomScaleNormal="100" workbookViewId="0">
      <pane xSplit="10" ySplit="9" topLeftCell="K73" activePane="bottomRight" state="frozen"/>
      <selection pane="topRight" activeCell="K1" sqref="K1"/>
      <selection pane="bottomLeft" activeCell="A10" sqref="A10"/>
      <selection pane="bottomRight" activeCell="J55" sqref="J55"/>
    </sheetView>
  </sheetViews>
  <sheetFormatPr defaultRowHeight="15" x14ac:dyDescent="0.2"/>
  <cols>
    <col min="1" max="1" width="5.42578125" style="5" customWidth="1"/>
    <col min="2" max="2" width="19.85546875" style="5" customWidth="1"/>
    <col min="3" max="3" width="9.85546875" style="4" customWidth="1"/>
    <col min="4" max="4" width="25.42578125" style="4" customWidth="1"/>
    <col min="5" max="5" width="3.5703125" style="4" customWidth="1"/>
    <col min="6" max="6" width="3.5703125" style="3" customWidth="1"/>
    <col min="7" max="7" width="3.5703125" style="2" customWidth="1"/>
    <col min="8" max="8" width="6.140625" style="1" customWidth="1"/>
    <col min="9" max="9" width="7" style="15" customWidth="1"/>
    <col min="10" max="10" width="8.140625" style="1" customWidth="1"/>
    <col min="11" max="11" width="8.7109375" style="1" customWidth="1"/>
    <col min="12" max="18" width="8.140625" style="1" customWidth="1"/>
    <col min="19" max="34" width="7.7109375" customWidth="1"/>
    <col min="35" max="256" width="11.42578125" customWidth="1"/>
  </cols>
  <sheetData>
    <row r="1" spans="1:34" x14ac:dyDescent="0.25">
      <c r="A1" s="264"/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</row>
    <row r="2" spans="1:34" x14ac:dyDescent="0.25">
      <c r="A2" s="550" t="s">
        <v>204</v>
      </c>
      <c r="B2" s="550"/>
      <c r="C2" s="550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</row>
    <row r="3" spans="1:34" ht="15.75" thickBot="1" x14ac:dyDescent="0.3">
      <c r="A3" s="550" t="s">
        <v>205</v>
      </c>
      <c r="B3" s="550"/>
      <c r="C3" s="550"/>
      <c r="D3" s="264"/>
      <c r="E3" s="264"/>
      <c r="F3" s="264"/>
      <c r="G3" s="265"/>
      <c r="H3" s="265"/>
      <c r="I3" s="265"/>
      <c r="J3" s="264"/>
      <c r="K3" s="264"/>
      <c r="L3" s="265"/>
      <c r="M3" s="265"/>
      <c r="N3" s="264"/>
      <c r="O3" s="264"/>
      <c r="P3" s="265"/>
      <c r="Q3" s="265"/>
      <c r="R3" s="264"/>
      <c r="S3" s="264"/>
      <c r="T3" s="265"/>
      <c r="U3" s="265"/>
      <c r="V3" s="264"/>
      <c r="W3" s="264"/>
      <c r="X3" s="265"/>
      <c r="Y3" s="265"/>
      <c r="Z3" s="264"/>
      <c r="AA3" s="264"/>
      <c r="AB3" s="265"/>
      <c r="AC3" s="265"/>
      <c r="AD3" s="264"/>
      <c r="AE3" s="264"/>
      <c r="AF3" s="265"/>
      <c r="AG3" s="265"/>
      <c r="AH3" s="264"/>
    </row>
    <row r="4" spans="1:34" ht="23.25" thickBot="1" x14ac:dyDescent="0.3">
      <c r="A4" s="550" t="s">
        <v>206</v>
      </c>
      <c r="B4" s="550"/>
      <c r="C4" s="550"/>
      <c r="D4" s="267"/>
      <c r="E4" s="264"/>
      <c r="F4" s="264"/>
      <c r="G4" s="267"/>
      <c r="H4" s="267"/>
      <c r="I4" s="267"/>
      <c r="J4" s="318"/>
      <c r="K4" s="319"/>
      <c r="L4" s="320"/>
      <c r="M4" s="320"/>
      <c r="N4" s="319"/>
      <c r="O4" s="319"/>
      <c r="P4" s="321" t="s">
        <v>360</v>
      </c>
      <c r="Q4" s="321"/>
      <c r="R4" s="321"/>
      <c r="S4" s="322"/>
      <c r="T4" s="266"/>
      <c r="U4" s="551" t="s">
        <v>364</v>
      </c>
      <c r="V4" s="551"/>
      <c r="W4" s="551"/>
      <c r="X4" s="551"/>
      <c r="Y4" s="267"/>
      <c r="Z4" s="264"/>
      <c r="AA4" s="264"/>
      <c r="AB4" s="267"/>
      <c r="AC4" s="267"/>
      <c r="AD4" s="264"/>
      <c r="AE4" s="264"/>
      <c r="AF4" s="267"/>
      <c r="AG4" s="267"/>
      <c r="AH4" s="264"/>
    </row>
    <row r="5" spans="1:34" x14ac:dyDescent="0.2">
      <c r="A5" s="266"/>
      <c r="B5" s="323" t="s">
        <v>197</v>
      </c>
      <c r="C5" s="280"/>
      <c r="D5" s="280"/>
      <c r="E5" s="280"/>
      <c r="F5" s="280"/>
      <c r="G5" s="266"/>
      <c r="H5" s="280"/>
      <c r="I5" s="280"/>
      <c r="J5" s="280"/>
      <c r="K5" s="280"/>
      <c r="L5" s="280"/>
      <c r="M5" s="280"/>
      <c r="N5" s="280"/>
      <c r="O5" s="280"/>
      <c r="P5" s="280"/>
      <c r="Q5" s="280"/>
      <c r="R5" s="280"/>
      <c r="S5" s="280"/>
      <c r="T5" s="280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</row>
    <row r="6" spans="1:34" ht="18.75" customHeight="1" x14ac:dyDescent="0.2">
      <c r="A6" s="266"/>
      <c r="B6" s="549" t="s">
        <v>207</v>
      </c>
      <c r="C6" s="549"/>
      <c r="D6" s="549"/>
      <c r="E6" s="280"/>
      <c r="F6" s="280"/>
      <c r="G6" s="266"/>
      <c r="H6" s="553" t="s">
        <v>208</v>
      </c>
      <c r="I6" s="554"/>
      <c r="J6" s="554"/>
      <c r="K6" s="555"/>
      <c r="L6" s="546" t="s">
        <v>209</v>
      </c>
      <c r="M6" s="547"/>
      <c r="N6" s="547"/>
      <c r="O6" s="548"/>
      <c r="P6" s="546" t="s">
        <v>210</v>
      </c>
      <c r="Q6" s="547"/>
      <c r="R6" s="547"/>
      <c r="S6" s="548"/>
      <c r="T6" s="546" t="s">
        <v>211</v>
      </c>
      <c r="U6" s="547"/>
      <c r="V6" s="547"/>
      <c r="W6" s="548"/>
      <c r="X6" s="546" t="s">
        <v>212</v>
      </c>
      <c r="Y6" s="547"/>
      <c r="Z6" s="547"/>
      <c r="AA6" s="548"/>
      <c r="AB6" s="546" t="s">
        <v>213</v>
      </c>
      <c r="AC6" s="547"/>
      <c r="AD6" s="547"/>
      <c r="AE6" s="548"/>
      <c r="AF6" s="552" t="s">
        <v>12</v>
      </c>
      <c r="AG6" s="552"/>
      <c r="AH6" s="552"/>
    </row>
    <row r="7" spans="1:34" ht="45" customHeight="1" x14ac:dyDescent="0.2">
      <c r="A7" s="281" t="s">
        <v>0</v>
      </c>
      <c r="B7" s="281" t="s">
        <v>192</v>
      </c>
      <c r="C7" s="286" t="s">
        <v>214</v>
      </c>
      <c r="D7" s="305" t="s">
        <v>179</v>
      </c>
      <c r="E7" s="280"/>
      <c r="F7" s="280"/>
      <c r="G7" s="266"/>
      <c r="H7" s="269" t="s">
        <v>215</v>
      </c>
      <c r="I7" s="284" t="s">
        <v>216</v>
      </c>
      <c r="J7" s="317" t="s">
        <v>359</v>
      </c>
      <c r="K7" s="282" t="s">
        <v>217</v>
      </c>
      <c r="L7" s="269" t="s">
        <v>215</v>
      </c>
      <c r="M7" s="284" t="s">
        <v>216</v>
      </c>
      <c r="N7" s="317" t="s">
        <v>359</v>
      </c>
      <c r="O7" s="282" t="s">
        <v>217</v>
      </c>
      <c r="P7" s="269" t="s">
        <v>215</v>
      </c>
      <c r="Q7" s="284" t="s">
        <v>216</v>
      </c>
      <c r="R7" s="317" t="s">
        <v>359</v>
      </c>
      <c r="S7" s="282" t="s">
        <v>217</v>
      </c>
      <c r="T7" s="269" t="s">
        <v>215</v>
      </c>
      <c r="U7" s="284" t="s">
        <v>216</v>
      </c>
      <c r="V7" s="317" t="s">
        <v>359</v>
      </c>
      <c r="W7" s="282" t="s">
        <v>217</v>
      </c>
      <c r="X7" s="269" t="s">
        <v>215</v>
      </c>
      <c r="Y7" s="284" t="s">
        <v>216</v>
      </c>
      <c r="Z7" s="317" t="s">
        <v>359</v>
      </c>
      <c r="AA7" s="282" t="s">
        <v>217</v>
      </c>
      <c r="AB7" s="269" t="s">
        <v>215</v>
      </c>
      <c r="AC7" s="284" t="s">
        <v>216</v>
      </c>
      <c r="AD7" s="317" t="s">
        <v>359</v>
      </c>
      <c r="AE7" s="282" t="s">
        <v>217</v>
      </c>
      <c r="AF7" s="269" t="s">
        <v>215</v>
      </c>
      <c r="AG7" s="284" t="s">
        <v>216</v>
      </c>
      <c r="AH7" s="317" t="s">
        <v>359</v>
      </c>
    </row>
    <row r="8" spans="1:34" ht="19.5" customHeight="1" x14ac:dyDescent="0.25">
      <c r="A8" s="271">
        <v>1</v>
      </c>
      <c r="B8" s="271" t="s">
        <v>218</v>
      </c>
      <c r="C8" s="271">
        <v>842401</v>
      </c>
      <c r="D8" s="306" t="s">
        <v>219</v>
      </c>
      <c r="E8" s="264"/>
      <c r="F8" s="264"/>
      <c r="G8" s="264"/>
      <c r="H8" s="289">
        <f>'حركة االسنوات الأولى'!F12</f>
        <v>36</v>
      </c>
      <c r="I8" s="271">
        <f>'حركة االسنوات الأولى'!G12</f>
        <v>2</v>
      </c>
      <c r="J8" s="270">
        <f>'حركة االسنوات الأولى'!H12</f>
        <v>18</v>
      </c>
      <c r="K8" s="288">
        <f>'حركة االسنوات الأولى'!I12</f>
        <v>30</v>
      </c>
      <c r="L8" s="271">
        <f>'حركة سنوات الثانية'!F11</f>
        <v>59</v>
      </c>
      <c r="M8" s="271">
        <f>'حركة سنوات الثانية'!G11</f>
        <v>2</v>
      </c>
      <c r="N8" s="270">
        <f>'حركة سنوات الثانية'!H11</f>
        <v>29.5</v>
      </c>
      <c r="O8" s="288">
        <f>'حركة سنوات الثانية'!I11</f>
        <v>7</v>
      </c>
      <c r="P8" s="271">
        <f>'حركة السنوات الثالثة'!F12</f>
        <v>55</v>
      </c>
      <c r="Q8" s="283">
        <f>'حركة السنوات الثالثة'!G12</f>
        <v>2</v>
      </c>
      <c r="R8" s="270">
        <f>'حركة السنوات الثالثة'!H12</f>
        <v>27.5</v>
      </c>
      <c r="S8" s="288">
        <f>'حركة السنوات الثالثة'!I12</f>
        <v>11</v>
      </c>
      <c r="T8" s="271">
        <f>'حركة السنوات الرابعة'!F12</f>
        <v>49</v>
      </c>
      <c r="U8" s="271">
        <f>'حركة السنوات الرابعة'!G12</f>
        <v>2</v>
      </c>
      <c r="V8" s="270">
        <f>'حركة السنوات الرابعة'!H12</f>
        <v>24.5</v>
      </c>
      <c r="W8" s="288">
        <f>'حركة السنوات الرابعة'!I12</f>
        <v>17</v>
      </c>
      <c r="X8" s="271">
        <f>'حركة السنوات الخامسة'!F11</f>
        <v>69</v>
      </c>
      <c r="Y8" s="285">
        <f>'حركة السنوات الخامسة'!G11</f>
        <v>3</v>
      </c>
      <c r="Z8" s="270">
        <f>'حركة السنوات الخامسة'!H11</f>
        <v>23</v>
      </c>
      <c r="AA8" s="288">
        <f>'حركة السنوات الخامسة'!I11</f>
        <v>30</v>
      </c>
      <c r="AB8" s="269">
        <f>'حركة السنوات السادسة'!F11</f>
        <v>68</v>
      </c>
      <c r="AC8" s="285">
        <f>'حركة السنوات السادسة'!G11</f>
        <v>3</v>
      </c>
      <c r="AD8" s="270">
        <f>'حركة السنوات السادسة'!H11</f>
        <v>22.666666666666668</v>
      </c>
      <c r="AE8" s="288">
        <f>'حركة السنوات السادسة'!I11</f>
        <v>30.999999999999996</v>
      </c>
      <c r="AF8" s="271">
        <f>AB8+X8+T8+P8+L8+H8</f>
        <v>336</v>
      </c>
      <c r="AG8" s="271">
        <f>AC8+Y8+U8+Q8+M8+I8</f>
        <v>14</v>
      </c>
      <c r="AH8" s="272">
        <f>AF8/AG8</f>
        <v>24</v>
      </c>
    </row>
    <row r="9" spans="1:34" ht="19.5" customHeight="1" x14ac:dyDescent="0.25">
      <c r="A9" s="271">
        <v>2</v>
      </c>
      <c r="B9" s="271" t="s">
        <v>218</v>
      </c>
      <c r="C9" s="271">
        <v>842405</v>
      </c>
      <c r="D9" s="306" t="s">
        <v>220</v>
      </c>
      <c r="E9" s="264"/>
      <c r="F9" s="264"/>
      <c r="G9" s="264"/>
      <c r="H9" s="289">
        <f>'حركة االسنوات الأولى'!F13</f>
        <v>40</v>
      </c>
      <c r="I9" s="271">
        <f>'حركة االسنوات الأولى'!G13</f>
        <v>2</v>
      </c>
      <c r="J9" s="270">
        <f>'حركة االسنوات الأولى'!H13</f>
        <v>20</v>
      </c>
      <c r="K9" s="288">
        <f>'حركة االسنوات الأولى'!I13</f>
        <v>26</v>
      </c>
      <c r="L9" s="271">
        <f>'حركة سنوات الثانية'!F12</f>
        <v>54</v>
      </c>
      <c r="M9" s="271">
        <f>'حركة سنوات الثانية'!G12</f>
        <v>2</v>
      </c>
      <c r="N9" s="270">
        <f>'حركة سنوات الثانية'!H12</f>
        <v>27</v>
      </c>
      <c r="O9" s="288">
        <f>'حركة سنوات الثانية'!I12</f>
        <v>12</v>
      </c>
      <c r="P9" s="271">
        <f>'حركة السنوات الثالثة'!F13</f>
        <v>47</v>
      </c>
      <c r="Q9" s="283">
        <f>'حركة السنوات الثالثة'!G13</f>
        <v>2</v>
      </c>
      <c r="R9" s="270">
        <f>'حركة السنوات الثالثة'!H13</f>
        <v>23.5</v>
      </c>
      <c r="S9" s="288">
        <f>'حركة السنوات الثالثة'!I13</f>
        <v>19</v>
      </c>
      <c r="T9" s="271">
        <f>'حركة السنوات الرابعة'!F13</f>
        <v>50</v>
      </c>
      <c r="U9" s="271">
        <f>'حركة السنوات الرابعة'!G13</f>
        <v>2</v>
      </c>
      <c r="V9" s="270">
        <f>'حركة السنوات الرابعة'!H13</f>
        <v>25</v>
      </c>
      <c r="W9" s="288">
        <f>'حركة السنوات الرابعة'!I13</f>
        <v>16</v>
      </c>
      <c r="X9" s="271">
        <f>'حركة السنوات الخامسة'!F12</f>
        <v>57</v>
      </c>
      <c r="Y9" s="285">
        <f>'حركة السنوات الخامسة'!G12</f>
        <v>2</v>
      </c>
      <c r="Z9" s="270">
        <f>'حركة السنوات الخامسة'!H12</f>
        <v>28.5</v>
      </c>
      <c r="AA9" s="288">
        <f>'حركة السنوات الخامسة'!I12</f>
        <v>9</v>
      </c>
      <c r="AB9" s="269">
        <f>'حركة السنوات السادسة'!F12</f>
        <v>43</v>
      </c>
      <c r="AC9" s="285">
        <f>'حركة السنوات السادسة'!G12</f>
        <v>2</v>
      </c>
      <c r="AD9" s="270">
        <f>'حركة السنوات السادسة'!H12</f>
        <v>21.5</v>
      </c>
      <c r="AE9" s="288">
        <f>'حركة السنوات السادسة'!I12</f>
        <v>23</v>
      </c>
      <c r="AF9" s="271">
        <f t="shared" ref="AF9:AF73" si="0">AB9+X9+T9+P9+L9+H9</f>
        <v>291</v>
      </c>
      <c r="AG9" s="271">
        <f t="shared" ref="AG9:AG73" si="1">AC9+Y9+U9+Q9+M9+I9</f>
        <v>12</v>
      </c>
      <c r="AH9" s="272">
        <f t="shared" ref="AH9:AH73" si="2">AF9/AG9</f>
        <v>24.25</v>
      </c>
    </row>
    <row r="10" spans="1:34" ht="19.5" customHeight="1" x14ac:dyDescent="0.25">
      <c r="A10" s="271">
        <v>3</v>
      </c>
      <c r="B10" s="271" t="s">
        <v>218</v>
      </c>
      <c r="C10" s="294">
        <v>842407</v>
      </c>
      <c r="D10" s="306" t="s">
        <v>221</v>
      </c>
      <c r="E10" s="264"/>
      <c r="F10" s="264"/>
      <c r="G10" s="264"/>
      <c r="H10" s="289">
        <f>'حركة االسنوات الأولى'!F14</f>
        <v>46</v>
      </c>
      <c r="I10" s="271">
        <f>'حركة االسنوات الأولى'!G14</f>
        <v>3</v>
      </c>
      <c r="J10" s="270">
        <f>'حركة االسنوات الأولى'!H14</f>
        <v>15.333333333333334</v>
      </c>
      <c r="K10" s="288">
        <f>'حركة االسنوات الأولى'!I14</f>
        <v>52.999999999999993</v>
      </c>
      <c r="L10" s="271">
        <f>'حركة سنوات الثانية'!F13</f>
        <v>70</v>
      </c>
      <c r="M10" s="271">
        <f>'حركة سنوات الثانية'!G13</f>
        <v>3</v>
      </c>
      <c r="N10" s="270">
        <f>'حركة سنوات الثانية'!H13</f>
        <v>23.333333333333332</v>
      </c>
      <c r="O10" s="288">
        <f>'حركة سنوات الثانية'!I13</f>
        <v>29.000000000000004</v>
      </c>
      <c r="P10" s="271">
        <f>'حركة السنوات الثالثة'!F14</f>
        <v>87</v>
      </c>
      <c r="Q10" s="283">
        <f>'حركة السنوات الثالثة'!G14</f>
        <v>3</v>
      </c>
      <c r="R10" s="270">
        <f>'حركة السنوات الثالثة'!H14</f>
        <v>29</v>
      </c>
      <c r="S10" s="288">
        <f>'حركة السنوات الثالثة'!I14</f>
        <v>12</v>
      </c>
      <c r="T10" s="271">
        <f>'حركة السنوات الرابعة'!F14</f>
        <v>97</v>
      </c>
      <c r="U10" s="271">
        <f>'حركة السنوات الرابعة'!G14</f>
        <v>4</v>
      </c>
      <c r="V10" s="270">
        <f>'حركة السنوات الرابعة'!H14</f>
        <v>24.25</v>
      </c>
      <c r="W10" s="288">
        <f>'حركة السنوات الرابعة'!I14</f>
        <v>35</v>
      </c>
      <c r="X10" s="271">
        <f>'حركة السنوات الخامسة'!F13</f>
        <v>104</v>
      </c>
      <c r="Y10" s="285">
        <f>'حركة السنوات الخامسة'!G13</f>
        <v>4</v>
      </c>
      <c r="Z10" s="270">
        <f>'حركة السنوات الخامسة'!H13</f>
        <v>26</v>
      </c>
      <c r="AA10" s="288">
        <f>'حركة السنوات الخامسة'!I13</f>
        <v>28</v>
      </c>
      <c r="AB10" s="269">
        <f>'حركة السنوات السادسة'!F13</f>
        <v>99</v>
      </c>
      <c r="AC10" s="285">
        <f>'حركة السنوات السادسة'!G13</f>
        <v>4</v>
      </c>
      <c r="AD10" s="270">
        <f>'حركة السنوات السادسة'!H13</f>
        <v>24.75</v>
      </c>
      <c r="AE10" s="288">
        <f>'حركة السنوات السادسة'!I13</f>
        <v>33</v>
      </c>
      <c r="AF10" s="271">
        <f t="shared" si="0"/>
        <v>503</v>
      </c>
      <c r="AG10" s="271">
        <f t="shared" si="1"/>
        <v>21</v>
      </c>
      <c r="AH10" s="272">
        <f t="shared" si="2"/>
        <v>23.952380952380953</v>
      </c>
    </row>
    <row r="11" spans="1:34" ht="19.5" customHeight="1" x14ac:dyDescent="0.25">
      <c r="A11" s="271">
        <v>4</v>
      </c>
      <c r="B11" s="271" t="s">
        <v>218</v>
      </c>
      <c r="C11" s="271">
        <v>842412</v>
      </c>
      <c r="D11" s="306" t="s">
        <v>222</v>
      </c>
      <c r="E11" s="264"/>
      <c r="F11" s="264"/>
      <c r="G11" s="264"/>
      <c r="H11" s="289">
        <f>'حركة االسنوات الأولى'!F15</f>
        <v>13</v>
      </c>
      <c r="I11" s="271">
        <f>'حركة االسنوات الأولى'!G15</f>
        <v>1</v>
      </c>
      <c r="J11" s="270">
        <f>'حركة االسنوات الأولى'!H15</f>
        <v>13</v>
      </c>
      <c r="K11" s="288">
        <f>'حركة االسنوات الأولى'!I15</f>
        <v>20</v>
      </c>
      <c r="L11" s="271">
        <f>'حركة سنوات الثانية'!F14</f>
        <v>14</v>
      </c>
      <c r="M11" s="271">
        <f>'حركة سنوات الثانية'!G14</f>
        <v>1</v>
      </c>
      <c r="N11" s="270">
        <f>'حركة سنوات الثانية'!H14</f>
        <v>14</v>
      </c>
      <c r="O11" s="288">
        <f>'حركة سنوات الثانية'!I14</f>
        <v>19</v>
      </c>
      <c r="P11" s="271">
        <f>'حركة السنوات الثالثة'!F15</f>
        <v>26</v>
      </c>
      <c r="Q11" s="283">
        <f>'حركة السنوات الثالثة'!G15</f>
        <v>1</v>
      </c>
      <c r="R11" s="270">
        <f>'حركة السنوات الثالثة'!H15</f>
        <v>26</v>
      </c>
      <c r="S11" s="288">
        <f>'حركة السنوات الثالثة'!I15</f>
        <v>7</v>
      </c>
      <c r="T11" s="271">
        <f>'حركة السنوات الرابعة'!F15</f>
        <v>26</v>
      </c>
      <c r="U11" s="271">
        <f>'حركة السنوات الرابعة'!G15</f>
        <v>1</v>
      </c>
      <c r="V11" s="270">
        <f>'حركة السنوات الرابعة'!H15</f>
        <v>26</v>
      </c>
      <c r="W11" s="288">
        <f>'حركة السنوات الرابعة'!I15</f>
        <v>7</v>
      </c>
      <c r="X11" s="271">
        <f>'حركة السنوات الخامسة'!F14</f>
        <v>35</v>
      </c>
      <c r="Y11" s="285">
        <f>'حركة السنوات الخامسة'!G14</f>
        <v>2</v>
      </c>
      <c r="Z11" s="270">
        <f>'حركة السنوات الخامسة'!H14</f>
        <v>17.5</v>
      </c>
      <c r="AA11" s="288">
        <f>'حركة السنوات الخامسة'!I14</f>
        <v>31</v>
      </c>
      <c r="AB11" s="269">
        <f>'حركة السنوات السادسة'!F14</f>
        <v>30</v>
      </c>
      <c r="AC11" s="285">
        <f>'حركة السنوات السادسة'!G14</f>
        <v>1</v>
      </c>
      <c r="AD11" s="270">
        <f>'حركة السنوات السادسة'!H14</f>
        <v>30</v>
      </c>
      <c r="AE11" s="288">
        <f>'حركة السنوات السادسة'!I14</f>
        <v>3</v>
      </c>
      <c r="AF11" s="271">
        <f t="shared" si="0"/>
        <v>144</v>
      </c>
      <c r="AG11" s="271">
        <f t="shared" si="1"/>
        <v>7</v>
      </c>
      <c r="AH11" s="272">
        <f t="shared" si="2"/>
        <v>20.571428571428573</v>
      </c>
    </row>
    <row r="12" spans="1:34" ht="19.5" customHeight="1" x14ac:dyDescent="0.25">
      <c r="A12" s="271">
        <v>5</v>
      </c>
      <c r="B12" s="271" t="s">
        <v>218</v>
      </c>
      <c r="C12" s="271">
        <v>842414</v>
      </c>
      <c r="D12" s="306" t="s">
        <v>223</v>
      </c>
      <c r="E12" s="264"/>
      <c r="F12" s="264"/>
      <c r="G12" s="264"/>
      <c r="H12" s="289">
        <f>'حركة االسنوات الأولى'!F16</f>
        <v>84</v>
      </c>
      <c r="I12" s="271">
        <f>'حركة االسنوات الأولى'!G16</f>
        <v>4</v>
      </c>
      <c r="J12" s="270">
        <f>'حركة االسنوات الأولى'!H16</f>
        <v>21</v>
      </c>
      <c r="K12" s="288">
        <f>'حركة االسنوات الأولى'!I16</f>
        <v>48</v>
      </c>
      <c r="L12" s="271">
        <f>'حركة سنوات الثانية'!F15</f>
        <v>102</v>
      </c>
      <c r="M12" s="271">
        <f>'حركة سنوات الثانية'!G15</f>
        <v>4</v>
      </c>
      <c r="N12" s="270">
        <f>'حركة سنوات الثانية'!H15</f>
        <v>25.5</v>
      </c>
      <c r="O12" s="288">
        <f>'حركة سنوات الثانية'!I15</f>
        <v>30</v>
      </c>
      <c r="P12" s="271">
        <f>'حركة السنوات الثالثة'!F16</f>
        <v>99</v>
      </c>
      <c r="Q12" s="283">
        <f>'حركة السنوات الثالثة'!G16</f>
        <v>4</v>
      </c>
      <c r="R12" s="270">
        <f>'حركة السنوات الثالثة'!H16</f>
        <v>24.75</v>
      </c>
      <c r="S12" s="288">
        <f>'حركة السنوات الثالثة'!I16</f>
        <v>33</v>
      </c>
      <c r="T12" s="271">
        <f>'حركة السنوات الرابعة'!F16</f>
        <v>108</v>
      </c>
      <c r="U12" s="271">
        <f>'حركة السنوات الرابعة'!G16</f>
        <v>4</v>
      </c>
      <c r="V12" s="270">
        <f>'حركة السنوات الرابعة'!H16</f>
        <v>27</v>
      </c>
      <c r="W12" s="288">
        <f>'حركة السنوات الرابعة'!I16</f>
        <v>24</v>
      </c>
      <c r="X12" s="271">
        <f>'حركة السنوات الخامسة'!F15</f>
        <v>106</v>
      </c>
      <c r="Y12" s="285">
        <f>'حركة السنوات الخامسة'!G15</f>
        <v>4</v>
      </c>
      <c r="Z12" s="270">
        <f>'حركة السنوات الخامسة'!H15</f>
        <v>26.5</v>
      </c>
      <c r="AA12" s="288">
        <f>'حركة السنوات الخامسة'!I15</f>
        <v>26</v>
      </c>
      <c r="AB12" s="269">
        <f>'حركة السنوات السادسة'!F15</f>
        <v>77</v>
      </c>
      <c r="AC12" s="285">
        <f>'حركة السنوات السادسة'!G15</f>
        <v>3</v>
      </c>
      <c r="AD12" s="270">
        <f>'حركة السنوات السادسة'!H15</f>
        <v>25.666666666666668</v>
      </c>
      <c r="AE12" s="288">
        <f>'حركة السنوات السادسة'!I15</f>
        <v>21.999999999999996</v>
      </c>
      <c r="AF12" s="271">
        <f t="shared" si="0"/>
        <v>576</v>
      </c>
      <c r="AG12" s="271">
        <f t="shared" si="1"/>
        <v>23</v>
      </c>
      <c r="AH12" s="272">
        <f t="shared" si="2"/>
        <v>25.043478260869566</v>
      </c>
    </row>
    <row r="13" spans="1:34" ht="15" customHeight="1" x14ac:dyDescent="0.25">
      <c r="A13" s="271">
        <v>6</v>
      </c>
      <c r="B13" s="271" t="s">
        <v>218</v>
      </c>
      <c r="C13" s="294">
        <v>842416</v>
      </c>
      <c r="D13" s="306" t="s">
        <v>224</v>
      </c>
      <c r="E13" s="264"/>
      <c r="F13" s="264"/>
      <c r="G13" s="264"/>
      <c r="H13" s="289">
        <f>'حركة االسنوات الأولى'!F17</f>
        <v>33</v>
      </c>
      <c r="I13" s="271">
        <f>'حركة االسنوات الأولى'!G17</f>
        <v>2</v>
      </c>
      <c r="J13" s="270">
        <f>'حركة االسنوات الأولى'!H17</f>
        <v>16.5</v>
      </c>
      <c r="K13" s="288">
        <f>'حركة االسنوات الأولى'!I17</f>
        <v>33</v>
      </c>
      <c r="L13" s="271">
        <f>'حركة سنوات الثانية'!F16</f>
        <v>39</v>
      </c>
      <c r="M13" s="271">
        <f>'حركة سنوات الثانية'!G16</f>
        <v>2</v>
      </c>
      <c r="N13" s="270">
        <f>'حركة سنوات الثانية'!H16</f>
        <v>19.5</v>
      </c>
      <c r="O13" s="288">
        <f>'حركة سنوات الثانية'!I16</f>
        <v>27</v>
      </c>
      <c r="P13" s="271">
        <f>'حركة السنوات الثالثة'!F17</f>
        <v>35</v>
      </c>
      <c r="Q13" s="283">
        <f>'حركة السنوات الثالثة'!G17</f>
        <v>2</v>
      </c>
      <c r="R13" s="270">
        <f>'حركة السنوات الثالثة'!H17</f>
        <v>17.5</v>
      </c>
      <c r="S13" s="288">
        <f>'حركة السنوات الثالثة'!I17</f>
        <v>31</v>
      </c>
      <c r="T13" s="271">
        <f>'حركة السنوات الرابعة'!F17</f>
        <v>39</v>
      </c>
      <c r="U13" s="271">
        <f>'حركة السنوات الرابعة'!G17</f>
        <v>2</v>
      </c>
      <c r="V13" s="270">
        <f>'حركة السنوات الرابعة'!H17</f>
        <v>19.5</v>
      </c>
      <c r="W13" s="288">
        <f>'حركة السنوات الرابعة'!I17</f>
        <v>27</v>
      </c>
      <c r="X13" s="271">
        <f>'حركة السنوات الخامسة'!F16</f>
        <v>40</v>
      </c>
      <c r="Y13" s="285">
        <f>'حركة السنوات الخامسة'!G16</f>
        <v>2</v>
      </c>
      <c r="Z13" s="270">
        <f>'حركة السنوات الخامسة'!H16</f>
        <v>20</v>
      </c>
      <c r="AA13" s="288">
        <f>'حركة السنوات الخامسة'!I16</f>
        <v>26</v>
      </c>
      <c r="AB13" s="269">
        <f>'حركة السنوات السادسة'!F16</f>
        <v>42</v>
      </c>
      <c r="AC13" s="285">
        <f>'حركة السنوات السادسة'!G16</f>
        <v>2</v>
      </c>
      <c r="AD13" s="270">
        <f>'حركة السنوات السادسة'!H16</f>
        <v>21</v>
      </c>
      <c r="AE13" s="288">
        <f>'حركة السنوات السادسة'!I16</f>
        <v>24</v>
      </c>
      <c r="AF13" s="271">
        <f t="shared" si="0"/>
        <v>228</v>
      </c>
      <c r="AG13" s="271">
        <f t="shared" si="1"/>
        <v>12</v>
      </c>
      <c r="AH13" s="272">
        <f t="shared" si="2"/>
        <v>19</v>
      </c>
    </row>
    <row r="14" spans="1:34" s="303" customFormat="1" ht="15" customHeight="1" x14ac:dyDescent="0.25">
      <c r="A14" s="296"/>
      <c r="B14" s="296"/>
      <c r="C14" s="296"/>
      <c r="D14" s="307"/>
      <c r="E14" s="297"/>
      <c r="F14" s="297"/>
      <c r="G14" s="297"/>
      <c r="H14" s="298"/>
      <c r="I14" s="296"/>
      <c r="J14" s="270"/>
      <c r="K14" s="299"/>
      <c r="L14" s="296"/>
      <c r="M14" s="296"/>
      <c r="N14" s="270"/>
      <c r="O14" s="299"/>
      <c r="P14" s="296"/>
      <c r="Q14" s="300"/>
      <c r="R14" s="270"/>
      <c r="S14" s="299"/>
      <c r="T14" s="296"/>
      <c r="U14" s="296"/>
      <c r="V14" s="270"/>
      <c r="W14" s="299"/>
      <c r="X14" s="296"/>
      <c r="Y14" s="301"/>
      <c r="Z14" s="270"/>
      <c r="AA14" s="299"/>
      <c r="AB14" s="302"/>
      <c r="AC14" s="301"/>
      <c r="AD14" s="270"/>
      <c r="AE14" s="299"/>
      <c r="AF14" s="296"/>
      <c r="AG14" s="296"/>
      <c r="AH14" s="272"/>
    </row>
    <row r="15" spans="1:34" ht="15" customHeight="1" x14ac:dyDescent="0.25">
      <c r="A15" s="271">
        <v>7</v>
      </c>
      <c r="B15" s="277" t="s">
        <v>225</v>
      </c>
      <c r="C15" s="295">
        <v>842601</v>
      </c>
      <c r="D15" s="308" t="s">
        <v>226</v>
      </c>
      <c r="E15" s="264"/>
      <c r="F15" s="264"/>
      <c r="G15" s="264"/>
      <c r="H15" s="289">
        <f>'حركة االسنوات الأولى'!F19</f>
        <v>67</v>
      </c>
      <c r="I15" s="271">
        <f>'حركة االسنوات الأولى'!G19</f>
        <v>3</v>
      </c>
      <c r="J15" s="270">
        <f>'حركة االسنوات الأولى'!H19</f>
        <v>22.333333333333332</v>
      </c>
      <c r="K15" s="288">
        <f>'حركة االسنوات الأولى'!I19</f>
        <v>32</v>
      </c>
      <c r="L15" s="271">
        <f>'حركة سنوات الثانية'!F18</f>
        <v>70</v>
      </c>
      <c r="M15" s="271">
        <f>'حركة سنوات الثانية'!G18</f>
        <v>3</v>
      </c>
      <c r="N15" s="270">
        <f>'حركة سنوات الثانية'!H18</f>
        <v>23.333333333333332</v>
      </c>
      <c r="O15" s="288">
        <f>'حركة سنوات الثانية'!I18</f>
        <v>29.000000000000004</v>
      </c>
      <c r="P15" s="271">
        <f>'حركة السنوات الثالثة'!F19</f>
        <v>74</v>
      </c>
      <c r="Q15" s="283">
        <f>'حركة السنوات الثالثة'!G19</f>
        <v>3</v>
      </c>
      <c r="R15" s="270">
        <f>'حركة السنوات الثالثة'!H19</f>
        <v>24.666666666666668</v>
      </c>
      <c r="S15" s="288">
        <f>'حركة السنوات الثالثة'!I19</f>
        <v>24.999999999999996</v>
      </c>
      <c r="T15" s="271">
        <f>'حركة السنوات الرابعة'!F19</f>
        <v>71</v>
      </c>
      <c r="U15" s="271">
        <f>'حركة السنوات الرابعة'!G19</f>
        <v>3</v>
      </c>
      <c r="V15" s="270">
        <f>'حركة السنوات الرابعة'!H19</f>
        <v>23.666666666666668</v>
      </c>
      <c r="W15" s="288">
        <f>'حركة السنوات الرابعة'!I19</f>
        <v>27.999999999999996</v>
      </c>
      <c r="X15" s="271">
        <f>'حركة السنوات الخامسة'!F18</f>
        <v>86</v>
      </c>
      <c r="Y15" s="285">
        <f>'حركة السنوات الخامسة'!G18</f>
        <v>3</v>
      </c>
      <c r="Z15" s="270">
        <f>'حركة السنوات الخامسة'!H18</f>
        <v>28.666666666666668</v>
      </c>
      <c r="AA15" s="288">
        <f>'حركة السنوات الخامسة'!I18</f>
        <v>12.999999999999996</v>
      </c>
      <c r="AB15" s="269">
        <f>'حركة السنوات السادسة'!F18</f>
        <v>82</v>
      </c>
      <c r="AC15" s="285">
        <f>'حركة السنوات السادسة'!G18</f>
        <v>4</v>
      </c>
      <c r="AD15" s="270">
        <f>'حركة السنوات السادسة'!H18</f>
        <v>20.5</v>
      </c>
      <c r="AE15" s="288">
        <f>'حركة السنوات السادسة'!I18</f>
        <v>50</v>
      </c>
      <c r="AF15" s="271">
        <f t="shared" si="0"/>
        <v>450</v>
      </c>
      <c r="AG15" s="271">
        <f t="shared" si="1"/>
        <v>19</v>
      </c>
      <c r="AH15" s="272">
        <f t="shared" si="2"/>
        <v>23.684210526315791</v>
      </c>
    </row>
    <row r="16" spans="1:34" ht="15" customHeight="1" x14ac:dyDescent="0.25">
      <c r="A16" s="271">
        <v>8</v>
      </c>
      <c r="B16" s="277" t="s">
        <v>225</v>
      </c>
      <c r="C16" s="278">
        <v>842602</v>
      </c>
      <c r="D16" s="309" t="s">
        <v>227</v>
      </c>
      <c r="E16" s="264"/>
      <c r="F16" s="264"/>
      <c r="G16" s="264"/>
      <c r="H16" s="289">
        <f>'حركة االسنوات الأولى'!F20</f>
        <v>84</v>
      </c>
      <c r="I16" s="271">
        <f>'حركة االسنوات الأولى'!G20</f>
        <v>3</v>
      </c>
      <c r="J16" s="270">
        <f>'حركة االسنوات الأولى'!H20</f>
        <v>28</v>
      </c>
      <c r="K16" s="288">
        <f>'حركة االسنوات الأولى'!I20</f>
        <v>15</v>
      </c>
      <c r="L16" s="271">
        <f>'حركة سنوات الثانية'!F19</f>
        <v>123</v>
      </c>
      <c r="M16" s="271">
        <f>'حركة سنوات الثانية'!G19</f>
        <v>4</v>
      </c>
      <c r="N16" s="270">
        <f>'حركة سنوات الثانية'!H19</f>
        <v>30.75</v>
      </c>
      <c r="O16" s="288">
        <f>'حركة سنوات الثانية'!I19</f>
        <v>9</v>
      </c>
      <c r="P16" s="271">
        <f>'حركة السنوات الثالثة'!F20</f>
        <v>156</v>
      </c>
      <c r="Q16" s="283">
        <f>'حركة السنوات الثالثة'!G20</f>
        <v>6</v>
      </c>
      <c r="R16" s="270">
        <f>'حركة السنوات الثالثة'!H20</f>
        <v>26</v>
      </c>
      <c r="S16" s="288">
        <f>'حركة السنوات الثالثة'!I20</f>
        <v>42</v>
      </c>
      <c r="T16" s="271">
        <f>'حركة السنوات الرابعة'!F20</f>
        <v>160</v>
      </c>
      <c r="U16" s="271">
        <f>'حركة السنوات الرابعة'!G20</f>
        <v>5</v>
      </c>
      <c r="V16" s="270">
        <f>'حركة السنوات الرابعة'!H20</f>
        <v>32</v>
      </c>
      <c r="W16" s="288">
        <f>'حركة السنوات الرابعة'!I20</f>
        <v>5</v>
      </c>
      <c r="X16" s="271">
        <f>'حركة السنوات الخامسة'!F19</f>
        <v>182</v>
      </c>
      <c r="Y16" s="285">
        <f>'حركة السنوات الخامسة'!G19</f>
        <v>6</v>
      </c>
      <c r="Z16" s="270">
        <f>'حركة السنوات الخامسة'!H19</f>
        <v>30.333333333333332</v>
      </c>
      <c r="AA16" s="288">
        <f>'حركة السنوات الخامسة'!I19</f>
        <v>16.000000000000007</v>
      </c>
      <c r="AB16" s="269">
        <f>'حركة السنوات السادسة'!F19</f>
        <v>200</v>
      </c>
      <c r="AC16" s="285">
        <f>'حركة السنوات السادسة'!G19</f>
        <v>7</v>
      </c>
      <c r="AD16" s="270">
        <f>'حركة السنوات السادسة'!H19</f>
        <v>28.571428571428573</v>
      </c>
      <c r="AE16" s="288">
        <f>'حركة السنوات السادسة'!I19</f>
        <v>30.999999999999989</v>
      </c>
      <c r="AF16" s="271">
        <f t="shared" si="0"/>
        <v>905</v>
      </c>
      <c r="AG16" s="271">
        <f t="shared" si="1"/>
        <v>31</v>
      </c>
      <c r="AH16" s="272">
        <f t="shared" si="2"/>
        <v>29.193548387096776</v>
      </c>
    </row>
    <row r="17" spans="1:34" ht="15" customHeight="1" x14ac:dyDescent="0.25">
      <c r="A17" s="271">
        <v>9</v>
      </c>
      <c r="B17" s="277" t="s">
        <v>225</v>
      </c>
      <c r="C17" s="278">
        <v>842603</v>
      </c>
      <c r="D17" s="308" t="s">
        <v>228</v>
      </c>
      <c r="E17" s="264"/>
      <c r="F17" s="264"/>
      <c r="G17" s="264"/>
      <c r="H17" s="289">
        <f>'حركة االسنوات الأولى'!F21</f>
        <v>34</v>
      </c>
      <c r="I17" s="271">
        <f>'حركة االسنوات الأولى'!G21</f>
        <v>2</v>
      </c>
      <c r="J17" s="270">
        <f>'حركة االسنوات الأولى'!H21</f>
        <v>17</v>
      </c>
      <c r="K17" s="288">
        <f>'حركة االسنوات الأولى'!I21</f>
        <v>32</v>
      </c>
      <c r="L17" s="271">
        <f>'حركة سنوات الثانية'!F20</f>
        <v>37</v>
      </c>
      <c r="M17" s="271">
        <f>'حركة سنوات الثانية'!G20</f>
        <v>2</v>
      </c>
      <c r="N17" s="270">
        <f>'حركة سنوات الثانية'!H20</f>
        <v>18.5</v>
      </c>
      <c r="O17" s="288">
        <f>'حركة سنوات الثانية'!I20</f>
        <v>29</v>
      </c>
      <c r="P17" s="271">
        <f>'حركة السنوات الثالثة'!F21</f>
        <v>44</v>
      </c>
      <c r="Q17" s="283">
        <f>'حركة السنوات الثالثة'!G21</f>
        <v>2</v>
      </c>
      <c r="R17" s="270">
        <f>'حركة السنوات الثالثة'!H21</f>
        <v>22</v>
      </c>
      <c r="S17" s="288">
        <f>'حركة السنوات الثالثة'!I21</f>
        <v>22</v>
      </c>
      <c r="T17" s="271">
        <f>'حركة السنوات الرابعة'!F21</f>
        <v>47</v>
      </c>
      <c r="U17" s="271">
        <f>'حركة السنوات الرابعة'!G21</f>
        <v>2</v>
      </c>
      <c r="V17" s="270">
        <f>'حركة السنوات الرابعة'!H21</f>
        <v>23.5</v>
      </c>
      <c r="W17" s="288">
        <f>'حركة السنوات الرابعة'!I21</f>
        <v>19</v>
      </c>
      <c r="X17" s="271">
        <f>'حركة السنوات الخامسة'!F20</f>
        <v>37</v>
      </c>
      <c r="Y17" s="285">
        <f>'حركة السنوات الخامسة'!G20</f>
        <v>2</v>
      </c>
      <c r="Z17" s="270">
        <f>'حركة السنوات الخامسة'!H20</f>
        <v>18.5</v>
      </c>
      <c r="AA17" s="288">
        <f>'حركة السنوات الخامسة'!I20</f>
        <v>29</v>
      </c>
      <c r="AB17" s="269">
        <f>'حركة السنوات السادسة'!F20</f>
        <v>42</v>
      </c>
      <c r="AC17" s="285">
        <f>'حركة السنوات السادسة'!G20</f>
        <v>2</v>
      </c>
      <c r="AD17" s="270">
        <f>'حركة السنوات السادسة'!H20</f>
        <v>21</v>
      </c>
      <c r="AE17" s="288">
        <f>'حركة السنوات السادسة'!I20</f>
        <v>24</v>
      </c>
      <c r="AF17" s="271">
        <f t="shared" si="0"/>
        <v>241</v>
      </c>
      <c r="AG17" s="271">
        <f t="shared" si="1"/>
        <v>12</v>
      </c>
      <c r="AH17" s="272">
        <f t="shared" si="2"/>
        <v>20.083333333333332</v>
      </c>
    </row>
    <row r="18" spans="1:34" ht="15" customHeight="1" x14ac:dyDescent="0.25">
      <c r="A18" s="271">
        <v>10</v>
      </c>
      <c r="B18" s="277" t="s">
        <v>225</v>
      </c>
      <c r="C18" s="278">
        <v>842604</v>
      </c>
      <c r="D18" s="308" t="s">
        <v>229</v>
      </c>
      <c r="E18" s="264"/>
      <c r="F18" s="264"/>
      <c r="G18" s="264"/>
      <c r="H18" s="289">
        <f>'حركة االسنوات الأولى'!F22</f>
        <v>83</v>
      </c>
      <c r="I18" s="271">
        <f>'حركة االسنوات الأولى'!G22</f>
        <v>4</v>
      </c>
      <c r="J18" s="270">
        <f>'حركة االسنوات الأولى'!H22</f>
        <v>20.75</v>
      </c>
      <c r="K18" s="288">
        <f>'حركة االسنوات الأولى'!I22</f>
        <v>49</v>
      </c>
      <c r="L18" s="271">
        <f>'حركة سنوات الثانية'!F21</f>
        <v>117</v>
      </c>
      <c r="M18" s="271">
        <f>'حركة سنوات الثانية'!G21</f>
        <v>4</v>
      </c>
      <c r="N18" s="270">
        <f>'حركة سنوات الثانية'!H21</f>
        <v>29.25</v>
      </c>
      <c r="O18" s="288">
        <f>'حركة سنوات الثانية'!I21</f>
        <v>15</v>
      </c>
      <c r="P18" s="271">
        <f>'حركة السنوات الثالثة'!F22</f>
        <v>125</v>
      </c>
      <c r="Q18" s="283">
        <f>'حركة السنوات الثالثة'!G22</f>
        <v>4</v>
      </c>
      <c r="R18" s="270">
        <f>'حركة السنوات الثالثة'!H22</f>
        <v>31.25</v>
      </c>
      <c r="S18" s="288">
        <f>'حركة السنوات الثالثة'!I22</f>
        <v>7</v>
      </c>
      <c r="T18" s="271">
        <f>'حركة السنوات الرابعة'!F22</f>
        <v>121</v>
      </c>
      <c r="U18" s="271">
        <f>'حركة السنوات الرابعة'!G22</f>
        <v>4</v>
      </c>
      <c r="V18" s="270">
        <f>'حركة السنوات الرابعة'!H22</f>
        <v>30.25</v>
      </c>
      <c r="W18" s="288">
        <f>'حركة السنوات الرابعة'!I22</f>
        <v>11</v>
      </c>
      <c r="X18" s="271">
        <f>'حركة السنوات الخامسة'!F21</f>
        <v>138</v>
      </c>
      <c r="Y18" s="285">
        <f>'حركة السنوات الخامسة'!G21</f>
        <v>5</v>
      </c>
      <c r="Z18" s="270">
        <f>'حركة السنوات الخامسة'!H21</f>
        <v>27.6</v>
      </c>
      <c r="AA18" s="288">
        <f>'حركة السنوات الخامسة'!I21</f>
        <v>26.999999999999993</v>
      </c>
      <c r="AB18" s="269">
        <f>'حركة السنوات السادسة'!F21</f>
        <v>120</v>
      </c>
      <c r="AC18" s="285">
        <f>'حركة السنوات السادسة'!G21</f>
        <v>4</v>
      </c>
      <c r="AD18" s="270">
        <f>'حركة السنوات السادسة'!H21</f>
        <v>30</v>
      </c>
      <c r="AE18" s="288">
        <f>'حركة السنوات السادسة'!I21</f>
        <v>12</v>
      </c>
      <c r="AF18" s="271">
        <f t="shared" si="0"/>
        <v>704</v>
      </c>
      <c r="AG18" s="271">
        <f t="shared" si="1"/>
        <v>25</v>
      </c>
      <c r="AH18" s="272">
        <f t="shared" si="2"/>
        <v>28.16</v>
      </c>
    </row>
    <row r="19" spans="1:34" ht="15" customHeight="1" x14ac:dyDescent="0.25">
      <c r="A19" s="271">
        <v>11</v>
      </c>
      <c r="B19" s="277" t="s">
        <v>225</v>
      </c>
      <c r="C19" s="278">
        <v>842606</v>
      </c>
      <c r="D19" s="308" t="s">
        <v>175</v>
      </c>
      <c r="E19" s="264"/>
      <c r="F19" s="264"/>
      <c r="G19" s="264"/>
      <c r="H19" s="289">
        <f>'حركة االسنوات الأولى'!F23</f>
        <v>32</v>
      </c>
      <c r="I19" s="271">
        <f>'حركة االسنوات الأولى'!G23</f>
        <v>2</v>
      </c>
      <c r="J19" s="270">
        <f>'حركة االسنوات الأولى'!H23</f>
        <v>16</v>
      </c>
      <c r="K19" s="288">
        <f>'حركة االسنوات الأولى'!I23</f>
        <v>34</v>
      </c>
      <c r="L19" s="271">
        <f>'حركة سنوات الثانية'!F22</f>
        <v>44</v>
      </c>
      <c r="M19" s="271">
        <f>'حركة سنوات الثانية'!G22</f>
        <v>2</v>
      </c>
      <c r="N19" s="270">
        <f>'حركة سنوات الثانية'!H22</f>
        <v>22</v>
      </c>
      <c r="O19" s="288">
        <f>'حركة سنوات الثانية'!I22</f>
        <v>22</v>
      </c>
      <c r="P19" s="271">
        <f>'حركة السنوات الثالثة'!F23</f>
        <v>42</v>
      </c>
      <c r="Q19" s="283">
        <f>'حركة السنوات الثالثة'!G23</f>
        <v>2</v>
      </c>
      <c r="R19" s="270">
        <f>'حركة السنوات الثالثة'!H23</f>
        <v>21</v>
      </c>
      <c r="S19" s="288">
        <f>'حركة السنوات الثالثة'!I23</f>
        <v>24</v>
      </c>
      <c r="T19" s="271">
        <f>'حركة السنوات الرابعة'!F23</f>
        <v>37</v>
      </c>
      <c r="U19" s="271">
        <f>'حركة السنوات الرابعة'!G23</f>
        <v>2</v>
      </c>
      <c r="V19" s="270">
        <f>'حركة السنوات الرابعة'!H23</f>
        <v>18.5</v>
      </c>
      <c r="W19" s="288">
        <f>'حركة السنوات الرابعة'!I23</f>
        <v>29</v>
      </c>
      <c r="X19" s="271">
        <f>'حركة السنوات الخامسة'!F22</f>
        <v>52</v>
      </c>
      <c r="Y19" s="285">
        <f>'حركة السنوات الخامسة'!G22</f>
        <v>2</v>
      </c>
      <c r="Z19" s="270">
        <f>'حركة السنوات الخامسة'!H22</f>
        <v>26</v>
      </c>
      <c r="AA19" s="288">
        <f>'حركة السنوات الخامسة'!I22</f>
        <v>14</v>
      </c>
      <c r="AB19" s="269">
        <f>'حركة السنوات السادسة'!F22</f>
        <v>40</v>
      </c>
      <c r="AC19" s="285">
        <f>'حركة السنوات السادسة'!G22</f>
        <v>2</v>
      </c>
      <c r="AD19" s="270">
        <f>'حركة السنوات السادسة'!H22</f>
        <v>20</v>
      </c>
      <c r="AE19" s="288">
        <f>'حركة السنوات السادسة'!I22</f>
        <v>26</v>
      </c>
      <c r="AF19" s="271">
        <f t="shared" si="0"/>
        <v>247</v>
      </c>
      <c r="AG19" s="271">
        <f t="shared" si="1"/>
        <v>12</v>
      </c>
      <c r="AH19" s="272">
        <f t="shared" si="2"/>
        <v>20.583333333333332</v>
      </c>
    </row>
    <row r="20" spans="1:34" ht="15" customHeight="1" x14ac:dyDescent="0.25">
      <c r="A20" s="271">
        <v>12</v>
      </c>
      <c r="B20" s="277" t="s">
        <v>225</v>
      </c>
      <c r="C20" s="278">
        <v>842607</v>
      </c>
      <c r="D20" s="309" t="s">
        <v>230</v>
      </c>
      <c r="E20" s="264"/>
      <c r="F20" s="264"/>
      <c r="G20" s="273"/>
      <c r="H20" s="289">
        <f>'حركة االسنوات الأولى'!F24</f>
        <v>93</v>
      </c>
      <c r="I20" s="271">
        <f>'حركة االسنوات الأولى'!G24</f>
        <v>3</v>
      </c>
      <c r="J20" s="270">
        <f>'حركة االسنوات الأولى'!H24</f>
        <v>31</v>
      </c>
      <c r="K20" s="288">
        <f>'حركة االسنوات الأولى'!I24</f>
        <v>6</v>
      </c>
      <c r="L20" s="271">
        <f>'حركة سنوات الثانية'!F23</f>
        <v>134</v>
      </c>
      <c r="M20" s="271">
        <f>'حركة سنوات الثانية'!G23</f>
        <v>4</v>
      </c>
      <c r="N20" s="270">
        <f>'حركة سنوات الثانية'!H23</f>
        <v>33.5</v>
      </c>
      <c r="O20" s="288">
        <f>'حركة سنوات الثانية'!I23</f>
        <v>-2</v>
      </c>
      <c r="P20" s="271">
        <f>'حركة السنوات الثالثة'!F24</f>
        <v>123</v>
      </c>
      <c r="Q20" s="283">
        <f>'حركة السنوات الثالثة'!G24</f>
        <v>4</v>
      </c>
      <c r="R20" s="270">
        <f>'حركة السنوات الثالثة'!H24</f>
        <v>30.75</v>
      </c>
      <c r="S20" s="288">
        <f>'حركة السنوات الثالثة'!I24</f>
        <v>9</v>
      </c>
      <c r="T20" s="271">
        <f>'حركة السنوات الرابعة'!F24</f>
        <v>143</v>
      </c>
      <c r="U20" s="271">
        <f>'حركة السنوات الرابعة'!G24</f>
        <v>5</v>
      </c>
      <c r="V20" s="270">
        <f>'حركة السنوات الرابعة'!H24</f>
        <v>28.6</v>
      </c>
      <c r="W20" s="288">
        <f>'حركة السنوات الرابعة'!I24</f>
        <v>21.999999999999993</v>
      </c>
      <c r="X20" s="271">
        <f>'حركة السنوات الخامسة'!F23</f>
        <v>161</v>
      </c>
      <c r="Y20" s="285">
        <f>'حركة السنوات الخامسة'!G23</f>
        <v>5</v>
      </c>
      <c r="Z20" s="270">
        <f>'حركة السنوات الخامسة'!H23</f>
        <v>32.200000000000003</v>
      </c>
      <c r="AA20" s="288">
        <f>'حركة السنوات الخامسة'!I23</f>
        <v>3.9999999999999858</v>
      </c>
      <c r="AB20" s="269">
        <f>'حركة السنوات السادسة'!F23</f>
        <v>154</v>
      </c>
      <c r="AC20" s="285">
        <f>'حركة السنوات السادسة'!G23</f>
        <v>5</v>
      </c>
      <c r="AD20" s="270">
        <f>'حركة السنوات السادسة'!H23</f>
        <v>30.8</v>
      </c>
      <c r="AE20" s="288">
        <f>'حركة السنوات السادسة'!I23</f>
        <v>10.999999999999996</v>
      </c>
      <c r="AF20" s="271">
        <f t="shared" si="0"/>
        <v>808</v>
      </c>
      <c r="AG20" s="271">
        <f t="shared" si="1"/>
        <v>26</v>
      </c>
      <c r="AH20" s="272">
        <f t="shared" si="2"/>
        <v>31.076923076923077</v>
      </c>
    </row>
    <row r="21" spans="1:34" ht="15" customHeight="1" x14ac:dyDescent="0.25">
      <c r="A21" s="271">
        <v>13</v>
      </c>
      <c r="B21" s="277" t="s">
        <v>225</v>
      </c>
      <c r="C21" s="278">
        <v>842610</v>
      </c>
      <c r="D21" s="308" t="s">
        <v>231</v>
      </c>
      <c r="E21" s="264"/>
      <c r="F21" s="264"/>
      <c r="G21" s="264"/>
      <c r="H21" s="289">
        <f>'حركة االسنوات الأولى'!F25</f>
        <v>100</v>
      </c>
      <c r="I21" s="271">
        <f>'حركة االسنوات الأولى'!G25</f>
        <v>4</v>
      </c>
      <c r="J21" s="270">
        <f>'حركة االسنوات الأولى'!H25</f>
        <v>25</v>
      </c>
      <c r="K21" s="288">
        <f>'حركة االسنوات الأولى'!I25</f>
        <v>32</v>
      </c>
      <c r="L21" s="271">
        <f>'حركة سنوات الثانية'!F24</f>
        <v>106</v>
      </c>
      <c r="M21" s="271">
        <f>'حركة سنوات الثانية'!G24</f>
        <v>4</v>
      </c>
      <c r="N21" s="270">
        <f>'حركة سنوات الثانية'!H24</f>
        <v>26.5</v>
      </c>
      <c r="O21" s="288">
        <f>'حركة سنوات الثانية'!I24</f>
        <v>26</v>
      </c>
      <c r="P21" s="271">
        <f>'حركة السنوات الثالثة'!F25</f>
        <v>111</v>
      </c>
      <c r="Q21" s="283">
        <f>'حركة السنوات الثالثة'!G25</f>
        <v>4</v>
      </c>
      <c r="R21" s="270">
        <f>'حركة السنوات الثالثة'!H25</f>
        <v>27.75</v>
      </c>
      <c r="S21" s="288">
        <f>'حركة السنوات الثالثة'!I25</f>
        <v>21</v>
      </c>
      <c r="T21" s="271">
        <f>'حركة السنوات الرابعة'!F25</f>
        <v>125</v>
      </c>
      <c r="U21" s="271">
        <f>'حركة السنوات الرابعة'!G25</f>
        <v>4</v>
      </c>
      <c r="V21" s="270">
        <f>'حركة السنوات الرابعة'!H25</f>
        <v>31.25</v>
      </c>
      <c r="W21" s="288">
        <f>'حركة السنوات الرابعة'!I25</f>
        <v>7</v>
      </c>
      <c r="X21" s="271">
        <f>'حركة السنوات الخامسة'!F24</f>
        <v>113</v>
      </c>
      <c r="Y21" s="285">
        <f>'حركة السنوات الخامسة'!G24</f>
        <v>4</v>
      </c>
      <c r="Z21" s="270">
        <f>'حركة السنوات الخامسة'!H24</f>
        <v>28.25</v>
      </c>
      <c r="AA21" s="288">
        <f>'حركة السنوات الخامسة'!I24</f>
        <v>19</v>
      </c>
      <c r="AB21" s="269">
        <f>'حركة السنوات السادسة'!F24</f>
        <v>139</v>
      </c>
      <c r="AC21" s="285">
        <f>'حركة السنوات السادسة'!G24</f>
        <v>5</v>
      </c>
      <c r="AD21" s="270">
        <f>'حركة السنوات السادسة'!H24</f>
        <v>27.8</v>
      </c>
      <c r="AE21" s="288">
        <f>'حركة السنوات السادسة'!I24</f>
        <v>25.999999999999996</v>
      </c>
      <c r="AF21" s="271">
        <f t="shared" si="0"/>
        <v>694</v>
      </c>
      <c r="AG21" s="271">
        <f t="shared" si="1"/>
        <v>25</v>
      </c>
      <c r="AH21" s="272">
        <f t="shared" si="2"/>
        <v>27.76</v>
      </c>
    </row>
    <row r="22" spans="1:34" ht="15" customHeight="1" x14ac:dyDescent="0.25">
      <c r="A22" s="271">
        <v>14</v>
      </c>
      <c r="B22" s="290" t="s">
        <v>225</v>
      </c>
      <c r="C22" s="291">
        <v>842613</v>
      </c>
      <c r="D22" s="308" t="s">
        <v>172</v>
      </c>
      <c r="E22" s="264"/>
      <c r="F22" s="264"/>
      <c r="G22" s="264"/>
      <c r="H22" s="289">
        <f>'حركة االسنوات الأولى'!F26</f>
        <v>56</v>
      </c>
      <c r="I22" s="271">
        <f>'حركة االسنوات الأولى'!G26</f>
        <v>2</v>
      </c>
      <c r="J22" s="270">
        <f>'حركة االسنوات الأولى'!H26</f>
        <v>28</v>
      </c>
      <c r="K22" s="288">
        <f>'حركة االسنوات الأولى'!I26</f>
        <v>10</v>
      </c>
      <c r="L22" s="271">
        <f>'حركة سنوات الثانية'!F25</f>
        <v>61</v>
      </c>
      <c r="M22" s="271">
        <f>'حركة سنوات الثانية'!G25</f>
        <v>2</v>
      </c>
      <c r="N22" s="270">
        <f>'حركة سنوات الثانية'!H25</f>
        <v>30.5</v>
      </c>
      <c r="O22" s="288">
        <f>'حركة سنوات الثانية'!I25</f>
        <v>5</v>
      </c>
      <c r="P22" s="271">
        <f>'حركة السنوات الثالثة'!F26</f>
        <v>49</v>
      </c>
      <c r="Q22" s="283">
        <f>'حركة السنوات الثالثة'!G26</f>
        <v>2</v>
      </c>
      <c r="R22" s="270">
        <f>'حركة السنوات الثالثة'!H26</f>
        <v>24.5</v>
      </c>
      <c r="S22" s="288">
        <f>'حركة السنوات الثالثة'!I26</f>
        <v>17</v>
      </c>
      <c r="T22" s="271">
        <f>'حركة السنوات الرابعة'!F26</f>
        <v>59</v>
      </c>
      <c r="U22" s="271">
        <f>'حركة السنوات الرابعة'!G26</f>
        <v>2</v>
      </c>
      <c r="V22" s="270">
        <f>'حركة السنوات الرابعة'!H26</f>
        <v>29.5</v>
      </c>
      <c r="W22" s="288">
        <f>'حركة السنوات الرابعة'!I26</f>
        <v>7</v>
      </c>
      <c r="X22" s="271">
        <f>'حركة السنوات الخامسة'!F25</f>
        <v>63</v>
      </c>
      <c r="Y22" s="285">
        <f>'حركة السنوات الخامسة'!G25</f>
        <v>3</v>
      </c>
      <c r="Z22" s="270">
        <f>'حركة السنوات الخامسة'!H25</f>
        <v>21</v>
      </c>
      <c r="AA22" s="288">
        <f>'حركة السنوات الخامسة'!I25</f>
        <v>36</v>
      </c>
      <c r="AB22" s="269">
        <f>'حركة السنوات السادسة'!F25</f>
        <v>57</v>
      </c>
      <c r="AC22" s="285">
        <f>'حركة السنوات السادسة'!G25</f>
        <v>2</v>
      </c>
      <c r="AD22" s="270">
        <f>'حركة السنوات السادسة'!H25</f>
        <v>28.5</v>
      </c>
      <c r="AE22" s="288">
        <f>'حركة السنوات السادسة'!I25</f>
        <v>9</v>
      </c>
      <c r="AF22" s="271">
        <f t="shared" si="0"/>
        <v>345</v>
      </c>
      <c r="AG22" s="271">
        <f t="shared" si="1"/>
        <v>13</v>
      </c>
      <c r="AH22" s="272">
        <f t="shared" si="2"/>
        <v>26.53846153846154</v>
      </c>
    </row>
    <row r="23" spans="1:34" ht="15" customHeight="1" x14ac:dyDescent="0.25">
      <c r="A23" s="271">
        <v>15</v>
      </c>
      <c r="B23" s="290" t="s">
        <v>225</v>
      </c>
      <c r="C23" s="295">
        <v>842616</v>
      </c>
      <c r="D23" s="308" t="s">
        <v>232</v>
      </c>
      <c r="E23" s="264"/>
      <c r="F23" s="264"/>
      <c r="G23" s="264"/>
      <c r="H23" s="289">
        <f>'حركة االسنوات الأولى'!F27</f>
        <v>47</v>
      </c>
      <c r="I23" s="271">
        <f>'حركة االسنوات الأولى'!G27</f>
        <v>2</v>
      </c>
      <c r="J23" s="270">
        <f>'حركة االسنوات الأولى'!H27</f>
        <v>23.5</v>
      </c>
      <c r="K23" s="288">
        <f>'حركة االسنوات الأولى'!I27</f>
        <v>19</v>
      </c>
      <c r="L23" s="271">
        <f>'حركة سنوات الثانية'!F26</f>
        <v>52</v>
      </c>
      <c r="M23" s="271">
        <f>'حركة سنوات الثانية'!G26</f>
        <v>2</v>
      </c>
      <c r="N23" s="270">
        <f>'حركة سنوات الثانية'!H26</f>
        <v>26</v>
      </c>
      <c r="O23" s="288">
        <f>'حركة سنوات الثانية'!I26</f>
        <v>14</v>
      </c>
      <c r="P23" s="271">
        <f>'حركة السنوات الثالثة'!F27</f>
        <v>62</v>
      </c>
      <c r="Q23" s="283">
        <f>'حركة السنوات الثالثة'!G27</f>
        <v>3</v>
      </c>
      <c r="R23" s="270">
        <f>'حركة السنوات الثالثة'!H27</f>
        <v>20.666666666666668</v>
      </c>
      <c r="S23" s="288">
        <f>'حركة السنوات الثالثة'!I27</f>
        <v>37</v>
      </c>
      <c r="T23" s="271">
        <f>'حركة السنوات الرابعة'!F27</f>
        <v>67</v>
      </c>
      <c r="U23" s="271">
        <f>'حركة السنوات الرابعة'!G27</f>
        <v>3</v>
      </c>
      <c r="V23" s="270">
        <f>'حركة السنوات الرابعة'!H27</f>
        <v>22.333333333333332</v>
      </c>
      <c r="W23" s="288">
        <f>'حركة السنوات الرابعة'!I27</f>
        <v>32</v>
      </c>
      <c r="X23" s="271">
        <f>'حركة السنوات الخامسة'!F26</f>
        <v>63</v>
      </c>
      <c r="Y23" s="285">
        <f>'حركة السنوات الخامسة'!G26</f>
        <v>3</v>
      </c>
      <c r="Z23" s="270">
        <f>'حركة السنوات الخامسة'!H26</f>
        <v>21</v>
      </c>
      <c r="AA23" s="288">
        <f>'حركة السنوات الخامسة'!I26</f>
        <v>36</v>
      </c>
      <c r="AB23" s="269">
        <f>'حركة السنوات السادسة'!F26</f>
        <v>67</v>
      </c>
      <c r="AC23" s="285">
        <f>'حركة السنوات السادسة'!G26</f>
        <v>2</v>
      </c>
      <c r="AD23" s="270">
        <f>'حركة السنوات السادسة'!H26</f>
        <v>33.5</v>
      </c>
      <c r="AE23" s="288">
        <f>'حركة السنوات السادسة'!I26</f>
        <v>-1</v>
      </c>
      <c r="AF23" s="271">
        <f t="shared" si="0"/>
        <v>358</v>
      </c>
      <c r="AG23" s="271">
        <f t="shared" si="1"/>
        <v>15</v>
      </c>
      <c r="AH23" s="272">
        <f t="shared" si="2"/>
        <v>23.866666666666667</v>
      </c>
    </row>
    <row r="24" spans="1:34" ht="15" customHeight="1" x14ac:dyDescent="0.25">
      <c r="A24" s="271">
        <v>16</v>
      </c>
      <c r="B24" s="290" t="s">
        <v>225</v>
      </c>
      <c r="C24" s="291">
        <v>842613</v>
      </c>
      <c r="D24" s="310" t="s">
        <v>170</v>
      </c>
      <c r="E24" s="264"/>
      <c r="F24" s="264"/>
      <c r="G24" s="264"/>
      <c r="H24" s="289">
        <f>'حركة االسنوات الأولى'!F28</f>
        <v>86</v>
      </c>
      <c r="I24" s="271">
        <f>'حركة االسنوات الأولى'!G28</f>
        <v>3</v>
      </c>
      <c r="J24" s="270">
        <f>'حركة االسنوات الأولى'!H28</f>
        <v>28.666666666666668</v>
      </c>
      <c r="K24" s="288">
        <f>'حركة االسنوات الأولى'!I28</f>
        <v>12.999999999999996</v>
      </c>
      <c r="L24" s="271">
        <f>'حركة سنوات الثانية'!F27</f>
        <v>94</v>
      </c>
      <c r="M24" s="271">
        <f>'حركة سنوات الثانية'!G27</f>
        <v>3</v>
      </c>
      <c r="N24" s="270">
        <f>'حركة سنوات الثانية'!H27</f>
        <v>31.333333333333332</v>
      </c>
      <c r="O24" s="288">
        <f>'حركة سنوات الثانية'!I27</f>
        <v>5.0000000000000036</v>
      </c>
      <c r="P24" s="271">
        <f>'حركة السنوات الثالثة'!F28</f>
        <v>119</v>
      </c>
      <c r="Q24" s="283">
        <f>'حركة السنوات الثالثة'!G28</f>
        <v>4</v>
      </c>
      <c r="R24" s="270">
        <f>'حركة السنوات الثالثة'!H28</f>
        <v>29.75</v>
      </c>
      <c r="S24" s="288">
        <f>'حركة السنوات الثالثة'!I28</f>
        <v>13</v>
      </c>
      <c r="T24" s="271">
        <f>'حركة السنوات الرابعة'!F28</f>
        <v>122</v>
      </c>
      <c r="U24" s="271">
        <f>'حركة السنوات الرابعة'!G28</f>
        <v>4</v>
      </c>
      <c r="V24" s="270">
        <f>'حركة السنوات الرابعة'!H28</f>
        <v>30.5</v>
      </c>
      <c r="W24" s="288">
        <f>'حركة السنوات الرابعة'!I28</f>
        <v>10</v>
      </c>
      <c r="X24" s="271">
        <f>'حركة السنوات الخامسة'!F27</f>
        <v>107</v>
      </c>
      <c r="Y24" s="285">
        <f>'حركة السنوات الخامسة'!G27</f>
        <v>4</v>
      </c>
      <c r="Z24" s="270">
        <f>'حركة السنوات الخامسة'!H27</f>
        <v>26.75</v>
      </c>
      <c r="AA24" s="288">
        <f>'حركة السنوات الخامسة'!I27</f>
        <v>25</v>
      </c>
      <c r="AB24" s="269">
        <f>'حركة السنوات السادسة'!F27</f>
        <v>125</v>
      </c>
      <c r="AC24" s="285">
        <f>'حركة السنوات السادسة'!G27</f>
        <v>4</v>
      </c>
      <c r="AD24" s="270">
        <f>'حركة السنوات السادسة'!H27</f>
        <v>31.25</v>
      </c>
      <c r="AE24" s="288">
        <f>'حركة السنوات السادسة'!I27</f>
        <v>7</v>
      </c>
      <c r="AF24" s="271">
        <f t="shared" si="0"/>
        <v>653</v>
      </c>
      <c r="AG24" s="271">
        <f t="shared" si="1"/>
        <v>22</v>
      </c>
      <c r="AH24" s="272">
        <f t="shared" si="2"/>
        <v>29.681818181818183</v>
      </c>
    </row>
    <row r="25" spans="1:34" ht="15" customHeight="1" x14ac:dyDescent="0.25">
      <c r="A25" s="271">
        <v>17</v>
      </c>
      <c r="B25" s="290" t="s">
        <v>225</v>
      </c>
      <c r="C25" s="291">
        <v>842618</v>
      </c>
      <c r="D25" s="309" t="s">
        <v>169</v>
      </c>
      <c r="E25" s="264"/>
      <c r="F25" s="264"/>
      <c r="G25" s="264"/>
      <c r="H25" s="289">
        <f>'حركة االسنوات الأولى'!F29</f>
        <v>80</v>
      </c>
      <c r="I25" s="271">
        <f>'حركة االسنوات الأولى'!G29</f>
        <v>3</v>
      </c>
      <c r="J25" s="270">
        <f>'حركة االسنوات الأولى'!H29</f>
        <v>26.666666666666668</v>
      </c>
      <c r="K25" s="288">
        <f>'حركة االسنوات الأولى'!I29</f>
        <v>18.999999999999996</v>
      </c>
      <c r="L25" s="271">
        <f>'حركة سنوات الثانية'!F28</f>
        <v>82</v>
      </c>
      <c r="M25" s="271">
        <f>'حركة سنوات الثانية'!G28</f>
        <v>3</v>
      </c>
      <c r="N25" s="270">
        <f>'حركة سنوات الثانية'!H28</f>
        <v>27.333333333333332</v>
      </c>
      <c r="O25" s="288">
        <f>'حركة سنوات الثانية'!I28</f>
        <v>17.000000000000004</v>
      </c>
      <c r="P25" s="271">
        <f>'حركة السنوات الثالثة'!F29</f>
        <v>101</v>
      </c>
      <c r="Q25" s="283">
        <f>'حركة السنوات الثالثة'!G29</f>
        <v>3</v>
      </c>
      <c r="R25" s="270">
        <f>'حركة السنوات الثالثة'!H29</f>
        <v>33.666666666666664</v>
      </c>
      <c r="S25" s="288">
        <f>'حركة السنوات الثالثة'!I29</f>
        <v>-1.9999999999999929</v>
      </c>
      <c r="T25" s="271">
        <f>'حركة السنوات الرابعة'!F29</f>
        <v>108</v>
      </c>
      <c r="U25" s="271">
        <f>'حركة السنوات الرابعة'!G29</f>
        <v>4</v>
      </c>
      <c r="V25" s="270">
        <f>'حركة السنوات الرابعة'!H29</f>
        <v>27</v>
      </c>
      <c r="W25" s="288">
        <f>'حركة السنوات الرابعة'!I29</f>
        <v>24</v>
      </c>
      <c r="X25" s="271">
        <f>'حركة السنوات الخامسة'!F28</f>
        <v>113</v>
      </c>
      <c r="Y25" s="285">
        <f>'حركة السنوات الخامسة'!G28</f>
        <v>4</v>
      </c>
      <c r="Z25" s="270">
        <f>'حركة السنوات الخامسة'!H28</f>
        <v>28.25</v>
      </c>
      <c r="AA25" s="288">
        <f>'حركة السنوات الخامسة'!I28</f>
        <v>19</v>
      </c>
      <c r="AB25" s="269">
        <f>'حركة السنوات السادسة'!F28</f>
        <v>89</v>
      </c>
      <c r="AC25" s="285">
        <f>'حركة السنوات السادسة'!G28</f>
        <v>3</v>
      </c>
      <c r="AD25" s="270">
        <f>'حركة السنوات السادسة'!H28</f>
        <v>29.666666666666668</v>
      </c>
      <c r="AE25" s="288">
        <f>'حركة السنوات السادسة'!I28</f>
        <v>9.9999999999999964</v>
      </c>
      <c r="AF25" s="271">
        <f t="shared" si="0"/>
        <v>573</v>
      </c>
      <c r="AG25" s="271">
        <f t="shared" si="1"/>
        <v>20</v>
      </c>
      <c r="AH25" s="272">
        <f t="shared" si="2"/>
        <v>28.65</v>
      </c>
    </row>
    <row r="26" spans="1:34" ht="15" customHeight="1" x14ac:dyDescent="0.25">
      <c r="A26" s="271">
        <v>18</v>
      </c>
      <c r="B26" s="290" t="s">
        <v>225</v>
      </c>
      <c r="C26" s="291">
        <v>842619</v>
      </c>
      <c r="D26" s="308" t="s">
        <v>168</v>
      </c>
      <c r="E26" s="264"/>
      <c r="F26" s="264"/>
      <c r="G26" s="264"/>
      <c r="H26" s="289">
        <f>'حركة االسنوات الأولى'!F30</f>
        <v>17</v>
      </c>
      <c r="I26" s="271">
        <f>'حركة االسنوات الأولى'!G30</f>
        <v>1</v>
      </c>
      <c r="J26" s="270">
        <f>'حركة االسنوات الأولى'!H30</f>
        <v>17</v>
      </c>
      <c r="K26" s="288">
        <f>'حركة االسنوات الأولى'!I30</f>
        <v>16</v>
      </c>
      <c r="L26" s="271">
        <f>'حركة سنوات الثانية'!F29</f>
        <v>21</v>
      </c>
      <c r="M26" s="271">
        <f>'حركة سنوات الثانية'!G29</f>
        <v>1</v>
      </c>
      <c r="N26" s="270">
        <f>'حركة سنوات الثانية'!H29</f>
        <v>21</v>
      </c>
      <c r="O26" s="288">
        <f>'حركة سنوات الثانية'!I29</f>
        <v>12</v>
      </c>
      <c r="P26" s="271">
        <f>'حركة السنوات الثالثة'!F30</f>
        <v>36</v>
      </c>
      <c r="Q26" s="283">
        <f>'حركة السنوات الثالثة'!G30</f>
        <v>2</v>
      </c>
      <c r="R26" s="270">
        <f>'حركة السنوات الثالثة'!H30</f>
        <v>18</v>
      </c>
      <c r="S26" s="288">
        <f>'حركة السنوات الثالثة'!I30</f>
        <v>30</v>
      </c>
      <c r="T26" s="271">
        <f>'حركة السنوات الرابعة'!F30</f>
        <v>35</v>
      </c>
      <c r="U26" s="271">
        <f>'حركة السنوات الرابعة'!G30</f>
        <v>2</v>
      </c>
      <c r="V26" s="270">
        <f>'حركة السنوات الرابعة'!H30</f>
        <v>17.5</v>
      </c>
      <c r="W26" s="288">
        <f>'حركة السنوات الرابعة'!I30</f>
        <v>31</v>
      </c>
      <c r="X26" s="271">
        <f>'حركة السنوات الخامسة'!F29</f>
        <v>41</v>
      </c>
      <c r="Y26" s="285">
        <f>'حركة السنوات الخامسة'!G29</f>
        <v>2</v>
      </c>
      <c r="Z26" s="270">
        <f>'حركة السنوات الخامسة'!H29</f>
        <v>20.5</v>
      </c>
      <c r="AA26" s="288">
        <f>'حركة السنوات الخامسة'!I29</f>
        <v>25</v>
      </c>
      <c r="AB26" s="269">
        <f>'حركة السنوات السادسة'!F29</f>
        <v>47</v>
      </c>
      <c r="AC26" s="285">
        <f>'حركة السنوات السادسة'!G29</f>
        <v>2</v>
      </c>
      <c r="AD26" s="270">
        <f>'حركة السنوات السادسة'!H29</f>
        <v>23.5</v>
      </c>
      <c r="AE26" s="288">
        <f>'حركة السنوات السادسة'!I29</f>
        <v>19</v>
      </c>
      <c r="AF26" s="271">
        <f t="shared" si="0"/>
        <v>197</v>
      </c>
      <c r="AG26" s="271">
        <f t="shared" si="1"/>
        <v>10</v>
      </c>
      <c r="AH26" s="272">
        <f t="shared" si="2"/>
        <v>19.7</v>
      </c>
    </row>
    <row r="27" spans="1:34" ht="15" customHeight="1" x14ac:dyDescent="0.25">
      <c r="A27" s="271">
        <v>19</v>
      </c>
      <c r="B27" s="291" t="s">
        <v>225</v>
      </c>
      <c r="C27" s="291">
        <v>842620</v>
      </c>
      <c r="D27" s="308" t="s">
        <v>233</v>
      </c>
      <c r="E27" s="264"/>
      <c r="F27" s="264"/>
      <c r="G27" s="264"/>
      <c r="H27" s="289">
        <f>'حركة االسنوات الأولى'!F31</f>
        <v>39</v>
      </c>
      <c r="I27" s="271">
        <f>'حركة االسنوات الأولى'!G31</f>
        <v>2</v>
      </c>
      <c r="J27" s="270">
        <f>'حركة االسنوات الأولى'!H31</f>
        <v>19.5</v>
      </c>
      <c r="K27" s="288">
        <f>'حركة االسنوات الأولى'!I31</f>
        <v>27</v>
      </c>
      <c r="L27" s="271">
        <f>'حركة سنوات الثانية'!F30</f>
        <v>50</v>
      </c>
      <c r="M27" s="271">
        <f>'حركة سنوات الثانية'!G30</f>
        <v>2</v>
      </c>
      <c r="N27" s="270">
        <f>'حركة سنوات الثانية'!H30</f>
        <v>25</v>
      </c>
      <c r="O27" s="288">
        <f>'حركة سنوات الثانية'!I30</f>
        <v>16</v>
      </c>
      <c r="P27" s="271">
        <f>'حركة السنوات الثالثة'!F31</f>
        <v>69</v>
      </c>
      <c r="Q27" s="283">
        <f>'حركة السنوات الثالثة'!G31</f>
        <v>3</v>
      </c>
      <c r="R27" s="270">
        <f>'حركة السنوات الثالثة'!H31</f>
        <v>23</v>
      </c>
      <c r="S27" s="288">
        <f>'حركة السنوات الثالثة'!I31</f>
        <v>30</v>
      </c>
      <c r="T27" s="271">
        <f>'حركة السنوات الرابعة'!F31</f>
        <v>45</v>
      </c>
      <c r="U27" s="271">
        <f>'حركة السنوات الرابعة'!G31</f>
        <v>2</v>
      </c>
      <c r="V27" s="270">
        <f>'حركة السنوات الرابعة'!H31</f>
        <v>22.5</v>
      </c>
      <c r="W27" s="288">
        <f>'حركة السنوات الرابعة'!I31</f>
        <v>21</v>
      </c>
      <c r="X27" s="271">
        <f>'حركة السنوات الخامسة'!F30</f>
        <v>54</v>
      </c>
      <c r="Y27" s="285">
        <f>'حركة السنوات الخامسة'!G30</f>
        <v>2</v>
      </c>
      <c r="Z27" s="270">
        <f>'حركة السنوات الخامسة'!H30</f>
        <v>27</v>
      </c>
      <c r="AA27" s="288">
        <f>'حركة السنوات الخامسة'!I30</f>
        <v>12</v>
      </c>
      <c r="AB27" s="269">
        <f>'حركة السنوات السادسة'!F30</f>
        <v>45</v>
      </c>
      <c r="AC27" s="285">
        <f>'حركة السنوات السادسة'!G30</f>
        <v>2</v>
      </c>
      <c r="AD27" s="270">
        <f>'حركة السنوات السادسة'!H30</f>
        <v>22.5</v>
      </c>
      <c r="AE27" s="288">
        <f>'حركة السنوات السادسة'!I30</f>
        <v>21</v>
      </c>
      <c r="AF27" s="271">
        <f t="shared" si="0"/>
        <v>302</v>
      </c>
      <c r="AG27" s="271">
        <f t="shared" si="1"/>
        <v>13</v>
      </c>
      <c r="AH27" s="272">
        <f t="shared" si="2"/>
        <v>23.23076923076923</v>
      </c>
    </row>
    <row r="28" spans="1:34" s="303" customFormat="1" ht="15" customHeight="1" x14ac:dyDescent="0.25">
      <c r="A28" s="296"/>
      <c r="B28" s="304"/>
      <c r="C28" s="304"/>
      <c r="D28" s="307"/>
      <c r="E28" s="297"/>
      <c r="F28" s="297"/>
      <c r="G28" s="297"/>
      <c r="H28" s="298"/>
      <c r="I28" s="296"/>
      <c r="J28" s="270"/>
      <c r="K28" s="299"/>
      <c r="L28" s="296"/>
      <c r="M28" s="296"/>
      <c r="N28" s="270"/>
      <c r="O28" s="299"/>
      <c r="P28" s="296"/>
      <c r="Q28" s="300"/>
      <c r="R28" s="270"/>
      <c r="S28" s="299"/>
      <c r="T28" s="296"/>
      <c r="U28" s="296"/>
      <c r="V28" s="270"/>
      <c r="W28" s="299"/>
      <c r="X28" s="296"/>
      <c r="Y28" s="301"/>
      <c r="Z28" s="270"/>
      <c r="AA28" s="299"/>
      <c r="AB28" s="302"/>
      <c r="AC28" s="301"/>
      <c r="AD28" s="270"/>
      <c r="AE28" s="299"/>
      <c r="AF28" s="296"/>
      <c r="AG28" s="296"/>
      <c r="AH28" s="272"/>
    </row>
    <row r="29" spans="1:34" ht="15" customHeight="1" x14ac:dyDescent="0.25">
      <c r="A29" s="271">
        <v>20</v>
      </c>
      <c r="B29" s="271" t="s">
        <v>234</v>
      </c>
      <c r="C29" s="271">
        <v>842705</v>
      </c>
      <c r="D29" s="310" t="s">
        <v>235</v>
      </c>
      <c r="E29" s="264"/>
      <c r="F29" s="264"/>
      <c r="G29" s="264"/>
      <c r="H29" s="289">
        <f>'حركة االسنوات الأولى'!F33</f>
        <v>129</v>
      </c>
      <c r="I29" s="271">
        <f>'حركة االسنوات الأولى'!G33</f>
        <v>4</v>
      </c>
      <c r="J29" s="270">
        <f>'حركة االسنوات الأولى'!H33</f>
        <v>32.25</v>
      </c>
      <c r="K29" s="288">
        <f>'حركة االسنوات الأولى'!I33</f>
        <v>3</v>
      </c>
      <c r="L29" s="271">
        <f>'حركة سنوات الثانية'!F32</f>
        <v>143</v>
      </c>
      <c r="M29" s="271">
        <f>'حركة سنوات الثانية'!G32</f>
        <v>4</v>
      </c>
      <c r="N29" s="270">
        <f>'حركة سنوات الثانية'!H32</f>
        <v>35.75</v>
      </c>
      <c r="O29" s="288">
        <f>'حركة سنوات الثانية'!I32</f>
        <v>-11</v>
      </c>
      <c r="P29" s="271">
        <f>'حركة السنوات الثالثة'!F33</f>
        <v>172</v>
      </c>
      <c r="Q29" s="283">
        <f>'حركة السنوات الثالثة'!G33</f>
        <v>5</v>
      </c>
      <c r="R29" s="270">
        <f>'حركة السنوات الثالثة'!H33</f>
        <v>34.4</v>
      </c>
      <c r="S29" s="288">
        <f>'حركة السنوات الثالثة'!I33</f>
        <v>-6.9999999999999929</v>
      </c>
      <c r="T29" s="271">
        <f>'حركة السنوات الرابعة'!F33</f>
        <v>180</v>
      </c>
      <c r="U29" s="271">
        <f>'حركة السنوات الرابعة'!G33</f>
        <v>5</v>
      </c>
      <c r="V29" s="270">
        <f>'حركة السنوات الرابعة'!H33</f>
        <v>36</v>
      </c>
      <c r="W29" s="288">
        <f>'حركة السنوات الرابعة'!I33</f>
        <v>-15</v>
      </c>
      <c r="X29" s="271">
        <f>'حركة السنوات الخامسة'!F32</f>
        <v>170</v>
      </c>
      <c r="Y29" s="285">
        <f>'حركة السنوات الخامسة'!G32</f>
        <v>5</v>
      </c>
      <c r="Z29" s="270">
        <f>'حركة السنوات الخامسة'!H32</f>
        <v>34</v>
      </c>
      <c r="AA29" s="288">
        <f>'حركة السنوات الخامسة'!I32</f>
        <v>-5</v>
      </c>
      <c r="AB29" s="269">
        <f>'حركة السنوات السادسة'!F32</f>
        <v>138</v>
      </c>
      <c r="AC29" s="285">
        <f>'حركة السنوات السادسة'!G32</f>
        <v>4</v>
      </c>
      <c r="AD29" s="270">
        <f>'حركة السنوات السادسة'!H32</f>
        <v>34.5</v>
      </c>
      <c r="AE29" s="288">
        <f>'حركة السنوات السادسة'!I32</f>
        <v>-6</v>
      </c>
      <c r="AF29" s="271">
        <f t="shared" si="0"/>
        <v>932</v>
      </c>
      <c r="AG29" s="271">
        <f t="shared" si="1"/>
        <v>27</v>
      </c>
      <c r="AH29" s="272">
        <f t="shared" si="2"/>
        <v>34.518518518518519</v>
      </c>
    </row>
    <row r="30" spans="1:34" ht="15" customHeight="1" x14ac:dyDescent="0.25">
      <c r="A30" s="271">
        <v>21</v>
      </c>
      <c r="B30" s="271" t="s">
        <v>234</v>
      </c>
      <c r="C30" s="294">
        <v>842708</v>
      </c>
      <c r="D30" s="306" t="s">
        <v>236</v>
      </c>
      <c r="E30" s="264"/>
      <c r="F30" s="264"/>
      <c r="G30" s="264"/>
      <c r="H30" s="289">
        <f>'حركة االسنوات الأولى'!F34</f>
        <v>42</v>
      </c>
      <c r="I30" s="271">
        <f>'حركة االسنوات الأولى'!G34</f>
        <v>2</v>
      </c>
      <c r="J30" s="270">
        <f>'حركة االسنوات الأولى'!H34</f>
        <v>21</v>
      </c>
      <c r="K30" s="288">
        <f>'حركة االسنوات الأولى'!I34</f>
        <v>24</v>
      </c>
      <c r="L30" s="271">
        <f>'حركة سنوات الثانية'!F33</f>
        <v>66</v>
      </c>
      <c r="M30" s="271">
        <f>'حركة سنوات الثانية'!G33</f>
        <v>3</v>
      </c>
      <c r="N30" s="270">
        <f>'حركة سنوات الثانية'!H33</f>
        <v>22</v>
      </c>
      <c r="O30" s="288">
        <f>'حركة سنوات الثانية'!I33</f>
        <v>33</v>
      </c>
      <c r="P30" s="271">
        <f>'حركة السنوات الثالثة'!F34</f>
        <v>66</v>
      </c>
      <c r="Q30" s="283">
        <f>'حركة السنوات الثالثة'!G34</f>
        <v>3</v>
      </c>
      <c r="R30" s="270">
        <f>'حركة السنوات الثالثة'!H34</f>
        <v>22</v>
      </c>
      <c r="S30" s="288">
        <f>'حركة السنوات الثالثة'!I34</f>
        <v>33</v>
      </c>
      <c r="T30" s="271">
        <f>'حركة السنوات الرابعة'!F34</f>
        <v>59</v>
      </c>
      <c r="U30" s="271">
        <f>'حركة السنوات الرابعة'!G34</f>
        <v>2</v>
      </c>
      <c r="V30" s="270">
        <f>'حركة السنوات الرابعة'!H34</f>
        <v>29.5</v>
      </c>
      <c r="W30" s="288">
        <f>'حركة السنوات الرابعة'!I34</f>
        <v>7</v>
      </c>
      <c r="X30" s="271">
        <f>'حركة السنوات الخامسة'!F33</f>
        <v>76</v>
      </c>
      <c r="Y30" s="285">
        <f>'حركة السنوات الخامسة'!G33</f>
        <v>3</v>
      </c>
      <c r="Z30" s="270">
        <f>'حركة السنوات الخامسة'!H33</f>
        <v>25.333333333333332</v>
      </c>
      <c r="AA30" s="288">
        <f>'حركة السنوات الخامسة'!I33</f>
        <v>23.000000000000004</v>
      </c>
      <c r="AB30" s="269">
        <f>'حركة السنوات السادسة'!F33</f>
        <v>60</v>
      </c>
      <c r="AC30" s="285">
        <f>'حركة السنوات السادسة'!G33</f>
        <v>2</v>
      </c>
      <c r="AD30" s="270">
        <f>'حركة السنوات السادسة'!H33</f>
        <v>30</v>
      </c>
      <c r="AE30" s="288">
        <f>'حركة السنوات السادسة'!I33</f>
        <v>6</v>
      </c>
      <c r="AF30" s="271">
        <f t="shared" si="0"/>
        <v>369</v>
      </c>
      <c r="AG30" s="271">
        <f t="shared" si="1"/>
        <v>15</v>
      </c>
      <c r="AH30" s="272">
        <f t="shared" si="2"/>
        <v>24.6</v>
      </c>
    </row>
    <row r="31" spans="1:34" ht="15" customHeight="1" x14ac:dyDescent="0.25">
      <c r="A31" s="271">
        <v>22</v>
      </c>
      <c r="B31" s="271" t="s">
        <v>234</v>
      </c>
      <c r="C31" s="271">
        <v>842709</v>
      </c>
      <c r="D31" s="306" t="s">
        <v>237</v>
      </c>
      <c r="E31" s="264"/>
      <c r="F31" s="264"/>
      <c r="G31" s="264"/>
      <c r="H31" s="289">
        <f>'حركة االسنوات الأولى'!F35</f>
        <v>22</v>
      </c>
      <c r="I31" s="271">
        <f>'حركة االسنوات الأولى'!G35</f>
        <v>2</v>
      </c>
      <c r="J31" s="270">
        <f>'حركة االسنوات الأولى'!H35</f>
        <v>11</v>
      </c>
      <c r="K31" s="288">
        <f>'حركة االسنوات الأولى'!I35</f>
        <v>44</v>
      </c>
      <c r="L31" s="271">
        <f>'حركة سنوات الثانية'!F34</f>
        <v>37</v>
      </c>
      <c r="M31" s="271">
        <f>'حركة سنوات الثانية'!G34</f>
        <v>2</v>
      </c>
      <c r="N31" s="270">
        <f>'حركة سنوات الثانية'!H34</f>
        <v>18.5</v>
      </c>
      <c r="O31" s="288">
        <f>'حركة سنوات الثانية'!I34</f>
        <v>29</v>
      </c>
      <c r="P31" s="271">
        <f>'حركة السنوات الثالثة'!F35</f>
        <v>36</v>
      </c>
      <c r="Q31" s="283">
        <f>'حركة السنوات الثالثة'!G35</f>
        <v>2</v>
      </c>
      <c r="R31" s="270">
        <f>'حركة السنوات الثالثة'!H35</f>
        <v>18</v>
      </c>
      <c r="S31" s="288">
        <f>'حركة السنوات الثالثة'!I35</f>
        <v>30</v>
      </c>
      <c r="T31" s="271">
        <f>'حركة السنوات الرابعة'!F35</f>
        <v>37</v>
      </c>
      <c r="U31" s="271">
        <f>'حركة السنوات الرابعة'!G35</f>
        <v>2</v>
      </c>
      <c r="V31" s="270">
        <f>'حركة السنوات الرابعة'!H35</f>
        <v>18.5</v>
      </c>
      <c r="W31" s="288">
        <f>'حركة السنوات الرابعة'!I35</f>
        <v>29</v>
      </c>
      <c r="X31" s="271">
        <f>'حركة السنوات الخامسة'!F34</f>
        <v>38</v>
      </c>
      <c r="Y31" s="285">
        <f>'حركة السنوات الخامسة'!G34</f>
        <v>2</v>
      </c>
      <c r="Z31" s="270">
        <f>'حركة السنوات الخامسة'!H34</f>
        <v>19</v>
      </c>
      <c r="AA31" s="288">
        <f>'حركة السنوات الخامسة'!I34</f>
        <v>28</v>
      </c>
      <c r="AB31" s="269">
        <f>'حركة السنوات السادسة'!F34</f>
        <v>37</v>
      </c>
      <c r="AC31" s="285">
        <f>'حركة السنوات السادسة'!G34</f>
        <v>2</v>
      </c>
      <c r="AD31" s="270">
        <f>'حركة السنوات السادسة'!H34</f>
        <v>18.5</v>
      </c>
      <c r="AE31" s="288">
        <f>'حركة السنوات السادسة'!I34</f>
        <v>29</v>
      </c>
      <c r="AF31" s="271">
        <f t="shared" si="0"/>
        <v>207</v>
      </c>
      <c r="AG31" s="271">
        <f t="shared" si="1"/>
        <v>12</v>
      </c>
      <c r="AH31" s="272">
        <f t="shared" si="2"/>
        <v>17.25</v>
      </c>
    </row>
    <row r="32" spans="1:34" ht="15" customHeight="1" x14ac:dyDescent="0.25">
      <c r="A32" s="271">
        <v>23</v>
      </c>
      <c r="B32" s="271" t="s">
        <v>234</v>
      </c>
      <c r="C32" s="271">
        <v>842711</v>
      </c>
      <c r="D32" s="306" t="s">
        <v>238</v>
      </c>
      <c r="E32" s="264"/>
      <c r="F32" s="264"/>
      <c r="G32" s="264"/>
      <c r="H32" s="289">
        <f>'حركة االسنوات الأولى'!F36</f>
        <v>76</v>
      </c>
      <c r="I32" s="271">
        <f>'حركة االسنوات الأولى'!G36</f>
        <v>3</v>
      </c>
      <c r="J32" s="270">
        <f>'حركة االسنوات الأولى'!H36</f>
        <v>25.333333333333332</v>
      </c>
      <c r="K32" s="288">
        <f>'حركة االسنوات الأولى'!I36</f>
        <v>23.000000000000004</v>
      </c>
      <c r="L32" s="271">
        <f>'حركة سنوات الثانية'!F35</f>
        <v>83</v>
      </c>
      <c r="M32" s="271">
        <f>'حركة سنوات الثانية'!G35</f>
        <v>3</v>
      </c>
      <c r="N32" s="270">
        <f>'حركة سنوات الثانية'!H35</f>
        <v>27.666666666666668</v>
      </c>
      <c r="O32" s="288">
        <f>'حركة سنوات الثانية'!I35</f>
        <v>15.999999999999996</v>
      </c>
      <c r="P32" s="271">
        <f>'حركة السنوات الثالثة'!F36</f>
        <v>77</v>
      </c>
      <c r="Q32" s="283">
        <f>'حركة السنوات الثالثة'!G36</f>
        <v>3</v>
      </c>
      <c r="R32" s="270">
        <f>'حركة السنوات الثالثة'!H36</f>
        <v>25.666666666666668</v>
      </c>
      <c r="S32" s="288">
        <f>'حركة السنوات الثالثة'!I36</f>
        <v>21.999999999999996</v>
      </c>
      <c r="T32" s="271">
        <f>'حركة السنوات الرابعة'!F36</f>
        <v>81</v>
      </c>
      <c r="U32" s="271">
        <f>'حركة السنوات الرابعة'!G36</f>
        <v>3</v>
      </c>
      <c r="V32" s="270">
        <f>'حركة السنوات الرابعة'!H36</f>
        <v>27</v>
      </c>
      <c r="W32" s="288">
        <f>'حركة السنوات الرابعة'!I36</f>
        <v>18</v>
      </c>
      <c r="X32" s="271">
        <f>'حركة السنوات الخامسة'!F35</f>
        <v>85</v>
      </c>
      <c r="Y32" s="285">
        <f>'حركة السنوات الخامسة'!G35</f>
        <v>3</v>
      </c>
      <c r="Z32" s="270">
        <f>'حركة السنوات الخامسة'!H35</f>
        <v>28.333333333333332</v>
      </c>
      <c r="AA32" s="288">
        <f>'حركة السنوات الخامسة'!I35</f>
        <v>14.000000000000004</v>
      </c>
      <c r="AB32" s="269">
        <f>'حركة السنوات السادسة'!F35</f>
        <v>87</v>
      </c>
      <c r="AC32" s="285">
        <f>'حركة السنوات السادسة'!G35</f>
        <v>3</v>
      </c>
      <c r="AD32" s="270">
        <f>'حركة السنوات السادسة'!H35</f>
        <v>29</v>
      </c>
      <c r="AE32" s="288">
        <f>'حركة السنوات السادسة'!I35</f>
        <v>12</v>
      </c>
      <c r="AF32" s="271">
        <f t="shared" si="0"/>
        <v>489</v>
      </c>
      <c r="AG32" s="271">
        <f t="shared" si="1"/>
        <v>18</v>
      </c>
      <c r="AH32" s="272">
        <f t="shared" si="2"/>
        <v>27.166666666666668</v>
      </c>
    </row>
    <row r="33" spans="1:34" ht="15" customHeight="1" x14ac:dyDescent="0.25">
      <c r="A33" s="271">
        <v>24</v>
      </c>
      <c r="B33" s="271" t="s">
        <v>234</v>
      </c>
      <c r="C33" s="271">
        <v>842712</v>
      </c>
      <c r="D33" s="310" t="s">
        <v>239</v>
      </c>
      <c r="E33" s="264"/>
      <c r="F33" s="264"/>
      <c r="G33" s="264"/>
      <c r="H33" s="289">
        <f>'حركة االسنوات الأولى'!F37</f>
        <v>139</v>
      </c>
      <c r="I33" s="271">
        <f>'حركة االسنوات الأولى'!G37</f>
        <v>5</v>
      </c>
      <c r="J33" s="270">
        <f>'حركة االسنوات الأولى'!H37</f>
        <v>27.8</v>
      </c>
      <c r="K33" s="288">
        <f>'حركة االسنوات الأولى'!I37</f>
        <v>25.999999999999996</v>
      </c>
      <c r="L33" s="271">
        <f>'حركة سنوات الثانية'!F36</f>
        <v>146</v>
      </c>
      <c r="M33" s="271">
        <f>'حركة سنوات الثانية'!G36</f>
        <v>5</v>
      </c>
      <c r="N33" s="270">
        <f>'حركة سنوات الثانية'!H36</f>
        <v>29.2</v>
      </c>
      <c r="O33" s="288">
        <f>'حركة سنوات الثانية'!I36</f>
        <v>19.000000000000004</v>
      </c>
      <c r="P33" s="271">
        <f>'حركة السنوات الثالثة'!F37</f>
        <v>165</v>
      </c>
      <c r="Q33" s="283">
        <f>'حركة السنوات الثالثة'!G37</f>
        <v>6</v>
      </c>
      <c r="R33" s="270">
        <f>'حركة السنوات الثالثة'!H37</f>
        <v>27.5</v>
      </c>
      <c r="S33" s="288">
        <f>'حركة السنوات الثالثة'!I37</f>
        <v>33</v>
      </c>
      <c r="T33" s="271">
        <f>'حركة السنوات الرابعة'!F37</f>
        <v>170</v>
      </c>
      <c r="U33" s="271">
        <f>'حركة السنوات الرابعة'!G37</f>
        <v>6</v>
      </c>
      <c r="V33" s="270">
        <f>'حركة السنوات الرابعة'!H37</f>
        <v>28.333333333333332</v>
      </c>
      <c r="W33" s="288">
        <f>'حركة السنوات الرابعة'!I37</f>
        <v>28.000000000000007</v>
      </c>
      <c r="X33" s="271">
        <f>'حركة السنوات الخامسة'!F36</f>
        <v>169</v>
      </c>
      <c r="Y33" s="285">
        <f>'حركة السنوات الخامسة'!G36</f>
        <v>6</v>
      </c>
      <c r="Z33" s="270">
        <f>'حركة السنوات الخامسة'!H36</f>
        <v>28.166666666666668</v>
      </c>
      <c r="AA33" s="288">
        <f>'حركة السنوات الخامسة'!I36</f>
        <v>28.999999999999993</v>
      </c>
      <c r="AB33" s="269">
        <f>'حركة السنوات السادسة'!F36</f>
        <v>129</v>
      </c>
      <c r="AC33" s="285">
        <f>'حركة السنوات السادسة'!G36</f>
        <v>4</v>
      </c>
      <c r="AD33" s="270">
        <f>'حركة السنوات السادسة'!H36</f>
        <v>32.25</v>
      </c>
      <c r="AE33" s="288">
        <f>'حركة السنوات السادسة'!I36</f>
        <v>3</v>
      </c>
      <c r="AF33" s="271">
        <f t="shared" si="0"/>
        <v>918</v>
      </c>
      <c r="AG33" s="271">
        <f t="shared" si="1"/>
        <v>32</v>
      </c>
      <c r="AH33" s="272">
        <f t="shared" si="2"/>
        <v>28.6875</v>
      </c>
    </row>
    <row r="34" spans="1:34" ht="15" customHeight="1" x14ac:dyDescent="0.25">
      <c r="A34" s="271">
        <v>25</v>
      </c>
      <c r="B34" s="271" t="s">
        <v>234</v>
      </c>
      <c r="C34" s="271">
        <v>842714</v>
      </c>
      <c r="D34" s="310" t="s">
        <v>240</v>
      </c>
      <c r="E34" s="264"/>
      <c r="F34" s="264"/>
      <c r="G34" s="264"/>
      <c r="H34" s="289">
        <f>'حركة االسنوات الأولى'!F38</f>
        <v>96</v>
      </c>
      <c r="I34" s="271">
        <f>'حركة االسنوات الأولى'!G38</f>
        <v>3</v>
      </c>
      <c r="J34" s="270">
        <f>'حركة االسنوات الأولى'!H38</f>
        <v>32</v>
      </c>
      <c r="K34" s="288">
        <f>'حركة االسنوات الأولى'!I38</f>
        <v>3</v>
      </c>
      <c r="L34" s="271">
        <f>'حركة سنوات الثانية'!F37</f>
        <v>101</v>
      </c>
      <c r="M34" s="271">
        <f>'حركة سنوات الثانية'!G37</f>
        <v>4</v>
      </c>
      <c r="N34" s="270">
        <f>'حركة سنوات الثانية'!H37</f>
        <v>25.25</v>
      </c>
      <c r="O34" s="288">
        <f>'حركة سنوات الثانية'!I37</f>
        <v>31</v>
      </c>
      <c r="P34" s="271">
        <f>'حركة السنوات الثالثة'!F38</f>
        <v>109</v>
      </c>
      <c r="Q34" s="283">
        <f>'حركة السنوات الثالثة'!G38</f>
        <v>4</v>
      </c>
      <c r="R34" s="270">
        <f>'حركة السنوات الثالثة'!H38</f>
        <v>27.25</v>
      </c>
      <c r="S34" s="288">
        <f>'حركة السنوات الثالثة'!I38</f>
        <v>23</v>
      </c>
      <c r="T34" s="271">
        <f>'حركة السنوات الرابعة'!F38</f>
        <v>114</v>
      </c>
      <c r="U34" s="271">
        <f>'حركة السنوات الرابعة'!G38</f>
        <v>4</v>
      </c>
      <c r="V34" s="270">
        <f>'حركة السنوات الرابعة'!H38</f>
        <v>28.5</v>
      </c>
      <c r="W34" s="288">
        <f>'حركة السنوات الرابعة'!I38</f>
        <v>18</v>
      </c>
      <c r="X34" s="271">
        <f>'حركة السنوات الخامسة'!F37</f>
        <v>124</v>
      </c>
      <c r="Y34" s="285">
        <f>'حركة السنوات الخامسة'!G37</f>
        <v>4</v>
      </c>
      <c r="Z34" s="270">
        <f>'حركة السنوات الخامسة'!H37</f>
        <v>31</v>
      </c>
      <c r="AA34" s="288">
        <f>'حركة السنوات الخامسة'!I37</f>
        <v>8</v>
      </c>
      <c r="AB34" s="269">
        <f>'حركة السنوات السادسة'!F37</f>
        <v>105</v>
      </c>
      <c r="AC34" s="285">
        <f>'حركة السنوات السادسة'!G37</f>
        <v>4</v>
      </c>
      <c r="AD34" s="270">
        <f>'حركة السنوات السادسة'!H37</f>
        <v>26.25</v>
      </c>
      <c r="AE34" s="288">
        <f>'حركة السنوات السادسة'!I37</f>
        <v>27</v>
      </c>
      <c r="AF34" s="271">
        <f t="shared" si="0"/>
        <v>649</v>
      </c>
      <c r="AG34" s="271">
        <f t="shared" si="1"/>
        <v>23</v>
      </c>
      <c r="AH34" s="272">
        <f t="shared" si="2"/>
        <v>28.217391304347824</v>
      </c>
    </row>
    <row r="35" spans="1:34" ht="15" customHeight="1" x14ac:dyDescent="0.25">
      <c r="A35" s="271">
        <v>26</v>
      </c>
      <c r="B35" s="271" t="s">
        <v>234</v>
      </c>
      <c r="C35" s="271">
        <v>842715</v>
      </c>
      <c r="D35" s="310" t="s">
        <v>241</v>
      </c>
      <c r="E35" s="264"/>
      <c r="F35" s="264"/>
      <c r="G35" s="264"/>
      <c r="H35" s="289">
        <f>'حركة االسنوات الأولى'!F39</f>
        <v>86</v>
      </c>
      <c r="I35" s="271">
        <f>'حركة االسنوات الأولى'!G39</f>
        <v>3</v>
      </c>
      <c r="J35" s="270">
        <f>'حركة االسنوات الأولى'!H39</f>
        <v>28.666666666666668</v>
      </c>
      <c r="K35" s="288">
        <f>'حركة االسنوات الأولى'!I39</f>
        <v>12.999999999999996</v>
      </c>
      <c r="L35" s="271">
        <f>'حركة سنوات الثانية'!F38</f>
        <v>96</v>
      </c>
      <c r="M35" s="271">
        <f>'حركة سنوات الثانية'!G38</f>
        <v>3</v>
      </c>
      <c r="N35" s="270">
        <f>'حركة سنوات الثانية'!H38</f>
        <v>32</v>
      </c>
      <c r="O35" s="288">
        <f>'حركة سنوات الثانية'!I38</f>
        <v>3</v>
      </c>
      <c r="P35" s="271">
        <f>'حركة السنوات الثالثة'!F39</f>
        <v>122</v>
      </c>
      <c r="Q35" s="283">
        <f>'حركة السنوات الثالثة'!G39</f>
        <v>4</v>
      </c>
      <c r="R35" s="270">
        <f>'حركة السنوات الثالثة'!H39</f>
        <v>30.5</v>
      </c>
      <c r="S35" s="288">
        <f>'حركة السنوات الثالثة'!I39</f>
        <v>10</v>
      </c>
      <c r="T35" s="271">
        <f>'حركة السنوات الرابعة'!F39</f>
        <v>135</v>
      </c>
      <c r="U35" s="271">
        <f>'حركة السنوات الرابعة'!G39</f>
        <v>5</v>
      </c>
      <c r="V35" s="270">
        <f>'حركة السنوات الرابعة'!H39</f>
        <v>27</v>
      </c>
      <c r="W35" s="288">
        <f>'حركة السنوات الرابعة'!I39</f>
        <v>30</v>
      </c>
      <c r="X35" s="271">
        <f>'حركة السنوات الخامسة'!F38</f>
        <v>125</v>
      </c>
      <c r="Y35" s="285">
        <f>'حركة السنوات الخامسة'!G38</f>
        <v>4</v>
      </c>
      <c r="Z35" s="270">
        <f>'حركة السنوات الخامسة'!H38</f>
        <v>31.25</v>
      </c>
      <c r="AA35" s="288">
        <f>'حركة السنوات الخامسة'!I38</f>
        <v>7</v>
      </c>
      <c r="AB35" s="269">
        <f>'حركة السنوات السادسة'!F38</f>
        <v>141</v>
      </c>
      <c r="AC35" s="285">
        <f>'حركة السنوات السادسة'!G38</f>
        <v>5</v>
      </c>
      <c r="AD35" s="270">
        <f>'حركة السنوات السادسة'!H38</f>
        <v>28.2</v>
      </c>
      <c r="AE35" s="288">
        <f>'حركة السنوات السادسة'!I38</f>
        <v>24.000000000000004</v>
      </c>
      <c r="AF35" s="271">
        <f t="shared" si="0"/>
        <v>705</v>
      </c>
      <c r="AG35" s="271">
        <f t="shared" si="1"/>
        <v>24</v>
      </c>
      <c r="AH35" s="272">
        <f t="shared" si="2"/>
        <v>29.375</v>
      </c>
    </row>
    <row r="36" spans="1:34" ht="15" customHeight="1" x14ac:dyDescent="0.25">
      <c r="A36" s="271">
        <v>27</v>
      </c>
      <c r="B36" s="271" t="s">
        <v>234</v>
      </c>
      <c r="C36" s="271">
        <v>842717</v>
      </c>
      <c r="D36" s="310" t="s">
        <v>159</v>
      </c>
      <c r="E36" s="264"/>
      <c r="F36" s="264"/>
      <c r="G36" s="264"/>
      <c r="H36" s="289">
        <f>'حركة االسنوات الأولى'!F40</f>
        <v>52</v>
      </c>
      <c r="I36" s="271">
        <f>'حركة االسنوات الأولى'!G40</f>
        <v>2</v>
      </c>
      <c r="J36" s="270">
        <f>'حركة االسنوات الأولى'!H40</f>
        <v>26</v>
      </c>
      <c r="K36" s="288">
        <f>'حركة االسنوات الأولى'!I40</f>
        <v>14</v>
      </c>
      <c r="L36" s="271">
        <f>'حركة سنوات الثانية'!F39</f>
        <v>48</v>
      </c>
      <c r="M36" s="271">
        <f>'حركة سنوات الثانية'!G39</f>
        <v>2</v>
      </c>
      <c r="N36" s="270">
        <f>'حركة سنوات الثانية'!H39</f>
        <v>24</v>
      </c>
      <c r="O36" s="288">
        <f>'حركة سنوات الثانية'!I39</f>
        <v>18</v>
      </c>
      <c r="P36" s="271">
        <f>'حركة السنوات الثالثة'!F40</f>
        <v>58</v>
      </c>
      <c r="Q36" s="283">
        <f>'حركة السنوات الثالثة'!G40</f>
        <v>2</v>
      </c>
      <c r="R36" s="270">
        <f>'حركة السنوات الثالثة'!H40</f>
        <v>29</v>
      </c>
      <c r="S36" s="288">
        <f>'حركة السنوات الثالثة'!I40</f>
        <v>8</v>
      </c>
      <c r="T36" s="271">
        <f>'حركة السنوات الرابعة'!F40</f>
        <v>64</v>
      </c>
      <c r="U36" s="271">
        <f>'حركة السنوات الرابعة'!G40</f>
        <v>2</v>
      </c>
      <c r="V36" s="270">
        <f>'حركة السنوات الرابعة'!H40</f>
        <v>32</v>
      </c>
      <c r="W36" s="288">
        <f>'حركة السنوات الرابعة'!I40</f>
        <v>2</v>
      </c>
      <c r="X36" s="271">
        <f>'حركة السنوات الخامسة'!F39</f>
        <v>73</v>
      </c>
      <c r="Y36" s="285">
        <f>'حركة السنوات الخامسة'!G39</f>
        <v>2</v>
      </c>
      <c r="Z36" s="270">
        <f>'حركة السنوات الخامسة'!H39</f>
        <v>36.5</v>
      </c>
      <c r="AA36" s="288">
        <f>'حركة السنوات الخامسة'!I39</f>
        <v>-7</v>
      </c>
      <c r="AB36" s="269">
        <f>'حركة السنوات السادسة'!F39</f>
        <v>68</v>
      </c>
      <c r="AC36" s="285">
        <f>'حركة السنوات السادسة'!G39</f>
        <v>2</v>
      </c>
      <c r="AD36" s="270">
        <f>'حركة السنوات السادسة'!H39</f>
        <v>34</v>
      </c>
      <c r="AE36" s="288">
        <f>'حركة السنوات السادسة'!I39</f>
        <v>-2</v>
      </c>
      <c r="AF36" s="271">
        <f t="shared" si="0"/>
        <v>363</v>
      </c>
      <c r="AG36" s="271">
        <f t="shared" si="1"/>
        <v>12</v>
      </c>
      <c r="AH36" s="272">
        <f t="shared" si="2"/>
        <v>30.25</v>
      </c>
    </row>
    <row r="37" spans="1:34" ht="15" customHeight="1" x14ac:dyDescent="0.25">
      <c r="A37" s="271">
        <v>28</v>
      </c>
      <c r="B37" s="271" t="s">
        <v>234</v>
      </c>
      <c r="C37" s="271">
        <v>842718</v>
      </c>
      <c r="D37" s="306" t="s">
        <v>242</v>
      </c>
      <c r="E37" s="264"/>
      <c r="F37" s="264"/>
      <c r="G37" s="264"/>
      <c r="H37" s="289">
        <f>'حركة االسنوات الأولى'!F41</f>
        <v>39</v>
      </c>
      <c r="I37" s="271">
        <f>'حركة االسنوات الأولى'!G41</f>
        <v>2</v>
      </c>
      <c r="J37" s="270">
        <f>'حركة االسنوات الأولى'!H41</f>
        <v>19.5</v>
      </c>
      <c r="K37" s="288">
        <f>'حركة االسنوات الأولى'!I41</f>
        <v>27</v>
      </c>
      <c r="L37" s="271">
        <f>'حركة سنوات الثانية'!F40</f>
        <v>62</v>
      </c>
      <c r="M37" s="271">
        <f>'حركة سنوات الثانية'!G40</f>
        <v>2</v>
      </c>
      <c r="N37" s="270">
        <f>'حركة سنوات الثانية'!H40</f>
        <v>31</v>
      </c>
      <c r="O37" s="288">
        <f>'حركة سنوات الثانية'!I40</f>
        <v>4</v>
      </c>
      <c r="P37" s="271">
        <f>'حركة السنوات الثالثة'!F41</f>
        <v>73</v>
      </c>
      <c r="Q37" s="283">
        <f>'حركة السنوات الثالثة'!G41</f>
        <v>3</v>
      </c>
      <c r="R37" s="270">
        <f>'حركة السنوات الثالثة'!H41</f>
        <v>24.333333333333332</v>
      </c>
      <c r="S37" s="288">
        <f>'حركة السنوات الثالثة'!I41</f>
        <v>26.000000000000004</v>
      </c>
      <c r="T37" s="271">
        <f>'حركة السنوات الرابعة'!F41</f>
        <v>74</v>
      </c>
      <c r="U37" s="271">
        <f>'حركة السنوات الرابعة'!G41</f>
        <v>3</v>
      </c>
      <c r="V37" s="270">
        <f>'حركة السنوات الرابعة'!H41</f>
        <v>24.666666666666668</v>
      </c>
      <c r="W37" s="288">
        <f>'حركة السنوات الرابعة'!I41</f>
        <v>24.999999999999996</v>
      </c>
      <c r="X37" s="271">
        <f>'حركة السنوات الخامسة'!F40</f>
        <v>58</v>
      </c>
      <c r="Y37" s="285">
        <f>'حركة السنوات الخامسة'!G40</f>
        <v>2</v>
      </c>
      <c r="Z37" s="270">
        <f>'حركة السنوات الخامسة'!H40</f>
        <v>29</v>
      </c>
      <c r="AA37" s="288">
        <f>'حركة السنوات الخامسة'!I40</f>
        <v>8</v>
      </c>
      <c r="AB37" s="269">
        <f>'حركة السنوات السادسة'!F40</f>
        <v>56</v>
      </c>
      <c r="AC37" s="285">
        <f>'حركة السنوات السادسة'!G40</f>
        <v>2</v>
      </c>
      <c r="AD37" s="270">
        <f>'حركة السنوات السادسة'!H40</f>
        <v>28</v>
      </c>
      <c r="AE37" s="288">
        <f>'حركة السنوات السادسة'!I40</f>
        <v>10</v>
      </c>
      <c r="AF37" s="271">
        <f t="shared" si="0"/>
        <v>362</v>
      </c>
      <c r="AG37" s="271">
        <f t="shared" si="1"/>
        <v>14</v>
      </c>
      <c r="AH37" s="272">
        <f t="shared" si="2"/>
        <v>25.857142857142858</v>
      </c>
    </row>
    <row r="38" spans="1:34" ht="15" customHeight="1" x14ac:dyDescent="0.25">
      <c r="A38" s="271">
        <v>29</v>
      </c>
      <c r="B38" s="271" t="s">
        <v>234</v>
      </c>
      <c r="C38" s="271">
        <v>842719</v>
      </c>
      <c r="D38" s="306" t="s">
        <v>157</v>
      </c>
      <c r="E38" s="264"/>
      <c r="F38" s="264"/>
      <c r="G38" s="264"/>
      <c r="H38" s="289">
        <f>'حركة االسنوات الأولى'!F42</f>
        <v>2</v>
      </c>
      <c r="I38" s="271">
        <f>'حركة االسنوات الأولى'!G42</f>
        <v>2</v>
      </c>
      <c r="J38" s="270">
        <f>'حركة االسنوات الأولى'!H42</f>
        <v>1</v>
      </c>
      <c r="K38" s="288">
        <f>'حركة االسنوات الأولى'!I42</f>
        <v>64</v>
      </c>
      <c r="L38" s="271">
        <f>'حركة سنوات الثانية'!F41</f>
        <v>7</v>
      </c>
      <c r="M38" s="271">
        <f>'حركة سنوات الثانية'!G41</f>
        <v>1</v>
      </c>
      <c r="N38" s="270">
        <f>'حركة سنوات الثانية'!H41</f>
        <v>7</v>
      </c>
      <c r="O38" s="288">
        <f>'حركة سنوات الثانية'!I41</f>
        <v>26</v>
      </c>
      <c r="P38" s="271">
        <f>'حركة السنوات الثالثة'!F42</f>
        <v>8</v>
      </c>
      <c r="Q38" s="283">
        <f>'حركة السنوات الثالثة'!G42</f>
        <v>2</v>
      </c>
      <c r="R38" s="270">
        <f>'حركة السنوات الثالثة'!H42</f>
        <v>4</v>
      </c>
      <c r="S38" s="288">
        <f>'حركة السنوات الثالثة'!I42</f>
        <v>58</v>
      </c>
      <c r="T38" s="271">
        <f>'حركة السنوات الرابعة'!F42</f>
        <v>8</v>
      </c>
      <c r="U38" s="271">
        <f>'حركة السنوات الرابعة'!G42</f>
        <v>1</v>
      </c>
      <c r="V38" s="270">
        <f>'حركة السنوات الرابعة'!H42</f>
        <v>8</v>
      </c>
      <c r="W38" s="288">
        <f>'حركة السنوات الرابعة'!I42</f>
        <v>25</v>
      </c>
      <c r="X38" s="271">
        <f>'حركة السنوات الخامسة'!F41</f>
        <v>4</v>
      </c>
      <c r="Y38" s="285">
        <f>'حركة السنوات الخامسة'!G41</f>
        <v>1</v>
      </c>
      <c r="Z38" s="270">
        <f>'حركة السنوات الخامسة'!H41</f>
        <v>4</v>
      </c>
      <c r="AA38" s="288">
        <f>'حركة السنوات الخامسة'!I41</f>
        <v>29</v>
      </c>
      <c r="AB38" s="269">
        <f>'حركة السنوات السادسة'!F41</f>
        <v>10</v>
      </c>
      <c r="AC38" s="285">
        <f>'حركة السنوات السادسة'!G41</f>
        <v>1</v>
      </c>
      <c r="AD38" s="270">
        <f>'حركة السنوات السادسة'!H41</f>
        <v>10</v>
      </c>
      <c r="AE38" s="288">
        <f>'حركة السنوات السادسة'!I41</f>
        <v>23</v>
      </c>
      <c r="AF38" s="271">
        <f t="shared" si="0"/>
        <v>39</v>
      </c>
      <c r="AG38" s="271">
        <f t="shared" si="1"/>
        <v>8</v>
      </c>
      <c r="AH38" s="272">
        <f t="shared" si="2"/>
        <v>4.875</v>
      </c>
    </row>
    <row r="39" spans="1:34" s="303" customFormat="1" ht="15" customHeight="1" x14ac:dyDescent="0.25">
      <c r="A39" s="296"/>
      <c r="B39" s="296"/>
      <c r="C39" s="296"/>
      <c r="D39" s="307"/>
      <c r="E39" s="297"/>
      <c r="F39" s="297"/>
      <c r="G39" s="297"/>
      <c r="H39" s="298"/>
      <c r="I39" s="296"/>
      <c r="J39" s="270"/>
      <c r="K39" s="299"/>
      <c r="L39" s="296"/>
      <c r="M39" s="296"/>
      <c r="N39" s="270"/>
      <c r="O39" s="299"/>
      <c r="P39" s="296"/>
      <c r="Q39" s="300"/>
      <c r="R39" s="270"/>
      <c r="S39" s="299"/>
      <c r="T39" s="296"/>
      <c r="U39" s="296"/>
      <c r="V39" s="270"/>
      <c r="W39" s="299"/>
      <c r="X39" s="296"/>
      <c r="Y39" s="301"/>
      <c r="Z39" s="270"/>
      <c r="AA39" s="299"/>
      <c r="AB39" s="302"/>
      <c r="AC39" s="301"/>
      <c r="AD39" s="270"/>
      <c r="AE39" s="299"/>
      <c r="AF39" s="296"/>
      <c r="AG39" s="296"/>
      <c r="AH39" s="272"/>
    </row>
    <row r="40" spans="1:34" ht="15" customHeight="1" x14ac:dyDescent="0.25">
      <c r="A40" s="271">
        <v>30</v>
      </c>
      <c r="B40" s="290" t="s">
        <v>243</v>
      </c>
      <c r="C40" s="291">
        <v>842811</v>
      </c>
      <c r="D40" s="309" t="s">
        <v>244</v>
      </c>
      <c r="E40" s="264"/>
      <c r="F40" s="264"/>
      <c r="G40" s="264"/>
      <c r="H40" s="289">
        <f>'حركة االسنوات الأولى'!F44</f>
        <v>144</v>
      </c>
      <c r="I40" s="271">
        <f>'حركة االسنوات الأولى'!G44</f>
        <v>5</v>
      </c>
      <c r="J40" s="270">
        <f>'حركة االسنوات الأولى'!H44</f>
        <v>28.8</v>
      </c>
      <c r="K40" s="288">
        <f>'حركة االسنوات الأولى'!I44</f>
        <v>20.999999999999996</v>
      </c>
      <c r="L40" s="271">
        <f>'حركة سنوات الثانية'!F43</f>
        <v>199</v>
      </c>
      <c r="M40" s="271">
        <f>'حركة سنوات الثانية'!G43</f>
        <v>5</v>
      </c>
      <c r="N40" s="270">
        <f>'حركة سنوات الثانية'!H43</f>
        <v>39.799999999999997</v>
      </c>
      <c r="O40" s="288">
        <f>'حركة سنوات الثانية'!I43</f>
        <v>-33.999999999999986</v>
      </c>
      <c r="P40" s="271">
        <f>'حركة السنوات الثالثة'!F44</f>
        <v>197</v>
      </c>
      <c r="Q40" s="283">
        <f>'حركة السنوات الثالثة'!G44</f>
        <v>5</v>
      </c>
      <c r="R40" s="270">
        <f>'حركة السنوات الثالثة'!H44</f>
        <v>39.4</v>
      </c>
      <c r="S40" s="288">
        <f>'حركة السنوات الثالثة'!I44</f>
        <v>-31.999999999999993</v>
      </c>
      <c r="T40" s="271">
        <f>'حركة السنوات الرابعة'!F44</f>
        <v>177</v>
      </c>
      <c r="U40" s="271">
        <f>'حركة السنوات الرابعة'!G44</f>
        <v>5</v>
      </c>
      <c r="V40" s="270">
        <f>'حركة السنوات الرابعة'!H44</f>
        <v>35.4</v>
      </c>
      <c r="W40" s="288">
        <f>'حركة السنوات الرابعة'!I44</f>
        <v>-11.999999999999993</v>
      </c>
      <c r="X40" s="271">
        <f>'حركة السنوات الخامسة'!F43</f>
        <v>194</v>
      </c>
      <c r="Y40" s="285">
        <f>'حركة السنوات الخامسة'!G43</f>
        <v>5</v>
      </c>
      <c r="Z40" s="270">
        <f>'حركة السنوات الخامسة'!H43</f>
        <v>38.799999999999997</v>
      </c>
      <c r="AA40" s="288">
        <f>'حركة السنوات الخامسة'!I43</f>
        <v>-28.999999999999986</v>
      </c>
      <c r="AB40" s="269">
        <f>'حركة السنوات السادسة'!F43</f>
        <v>182</v>
      </c>
      <c r="AC40" s="285">
        <f>'حركة السنوات السادسة'!G43</f>
        <v>5</v>
      </c>
      <c r="AD40" s="270">
        <f>'حركة السنوات السادسة'!H43</f>
        <v>36.4</v>
      </c>
      <c r="AE40" s="288">
        <f>'حركة السنوات السادسة'!I43</f>
        <v>-16.999999999999993</v>
      </c>
      <c r="AF40" s="271">
        <f t="shared" si="0"/>
        <v>1093</v>
      </c>
      <c r="AG40" s="271">
        <f t="shared" si="1"/>
        <v>30</v>
      </c>
      <c r="AH40" s="272">
        <f t="shared" si="2"/>
        <v>36.43333333333333</v>
      </c>
    </row>
    <row r="41" spans="1:34" ht="15" customHeight="1" x14ac:dyDescent="0.25">
      <c r="A41" s="271">
        <v>31</v>
      </c>
      <c r="B41" s="290" t="s">
        <v>243</v>
      </c>
      <c r="C41" s="291">
        <v>842812</v>
      </c>
      <c r="D41" s="309" t="s">
        <v>245</v>
      </c>
      <c r="E41" s="264"/>
      <c r="F41" s="264"/>
      <c r="G41" s="264"/>
      <c r="H41" s="289">
        <f>'حركة االسنوات الأولى'!F45</f>
        <v>128</v>
      </c>
      <c r="I41" s="271">
        <f>'حركة االسنوات الأولى'!G45</f>
        <v>4</v>
      </c>
      <c r="J41" s="270">
        <f>'حركة االسنوات الأولى'!H45</f>
        <v>32</v>
      </c>
      <c r="K41" s="288">
        <f>'حركة االسنوات الأولى'!I45</f>
        <v>4</v>
      </c>
      <c r="L41" s="271">
        <f>'حركة سنوات الثانية'!F44</f>
        <v>123</v>
      </c>
      <c r="M41" s="271">
        <f>'حركة سنوات الثانية'!G44</f>
        <v>4</v>
      </c>
      <c r="N41" s="270">
        <f>'حركة سنوات الثانية'!H44</f>
        <v>30.75</v>
      </c>
      <c r="O41" s="288">
        <f>'حركة سنوات الثانية'!I44</f>
        <v>9</v>
      </c>
      <c r="P41" s="271">
        <f>'حركة السنوات الثالثة'!F45</f>
        <v>131</v>
      </c>
      <c r="Q41" s="283">
        <f>'حركة السنوات الثالثة'!G45</f>
        <v>4</v>
      </c>
      <c r="R41" s="270">
        <f>'حركة السنوات الثالثة'!H45</f>
        <v>32.75</v>
      </c>
      <c r="S41" s="288">
        <f>'حركة السنوات الثالثة'!I45</f>
        <v>1</v>
      </c>
      <c r="T41" s="271">
        <f>'حركة السنوات الرابعة'!F45</f>
        <v>129</v>
      </c>
      <c r="U41" s="271">
        <f>'حركة السنوات الرابعة'!G45</f>
        <v>4</v>
      </c>
      <c r="V41" s="270">
        <f>'حركة السنوات الرابعة'!H45</f>
        <v>32.25</v>
      </c>
      <c r="W41" s="288">
        <f>'حركة السنوات الرابعة'!I45</f>
        <v>3</v>
      </c>
      <c r="X41" s="271">
        <f>'حركة السنوات الخامسة'!F44</f>
        <v>116</v>
      </c>
      <c r="Y41" s="285">
        <f>'حركة السنوات الخامسة'!G44</f>
        <v>4</v>
      </c>
      <c r="Z41" s="270">
        <f>'حركة السنوات الخامسة'!H44</f>
        <v>29</v>
      </c>
      <c r="AA41" s="288">
        <f>'حركة السنوات الخامسة'!I44</f>
        <v>16</v>
      </c>
      <c r="AB41" s="269">
        <f>'حركة السنوات السادسة'!F44</f>
        <v>129</v>
      </c>
      <c r="AC41" s="285">
        <f>'حركة السنوات السادسة'!G44</f>
        <v>4</v>
      </c>
      <c r="AD41" s="270">
        <f>'حركة السنوات السادسة'!H44</f>
        <v>32.25</v>
      </c>
      <c r="AE41" s="288">
        <f>'حركة السنوات السادسة'!I44</f>
        <v>3</v>
      </c>
      <c r="AF41" s="271">
        <f t="shared" si="0"/>
        <v>756</v>
      </c>
      <c r="AG41" s="271">
        <f t="shared" si="1"/>
        <v>24</v>
      </c>
      <c r="AH41" s="272">
        <f t="shared" si="2"/>
        <v>31.5</v>
      </c>
    </row>
    <row r="42" spans="1:34" ht="15" customHeight="1" x14ac:dyDescent="0.25">
      <c r="A42" s="271">
        <v>32</v>
      </c>
      <c r="B42" s="290" t="s">
        <v>243</v>
      </c>
      <c r="C42" s="291">
        <v>842813</v>
      </c>
      <c r="D42" s="308" t="s">
        <v>246</v>
      </c>
      <c r="E42" s="264"/>
      <c r="F42" s="264"/>
      <c r="G42" s="264"/>
      <c r="H42" s="289">
        <f>'حركة االسنوات الأولى'!F46</f>
        <v>50</v>
      </c>
      <c r="I42" s="271">
        <f>'حركة االسنوات الأولى'!G46</f>
        <v>2</v>
      </c>
      <c r="J42" s="270">
        <f>'حركة االسنوات الأولى'!H46</f>
        <v>25</v>
      </c>
      <c r="K42" s="288">
        <f>'حركة االسنوات الأولى'!I46</f>
        <v>16</v>
      </c>
      <c r="L42" s="271">
        <f>'حركة سنوات الثانية'!F45</f>
        <v>50</v>
      </c>
      <c r="M42" s="271">
        <f>'حركة سنوات الثانية'!G45</f>
        <v>2</v>
      </c>
      <c r="N42" s="270">
        <f>'حركة سنوات الثانية'!H45</f>
        <v>25</v>
      </c>
      <c r="O42" s="288">
        <f>'حركة سنوات الثانية'!I45</f>
        <v>16</v>
      </c>
      <c r="P42" s="271">
        <f>'حركة السنوات الثالثة'!F46</f>
        <v>72</v>
      </c>
      <c r="Q42" s="283">
        <f>'حركة السنوات الثالثة'!G46</f>
        <v>3</v>
      </c>
      <c r="R42" s="270">
        <f>'حركة السنوات الثالثة'!H46</f>
        <v>24</v>
      </c>
      <c r="S42" s="288">
        <f>'حركة السنوات الثالثة'!I46</f>
        <v>27</v>
      </c>
      <c r="T42" s="271">
        <f>'حركة السنوات الرابعة'!F46</f>
        <v>75</v>
      </c>
      <c r="U42" s="271">
        <f>'حركة السنوات الرابعة'!G46</f>
        <v>3</v>
      </c>
      <c r="V42" s="270">
        <f>'حركة السنوات الرابعة'!H46</f>
        <v>25</v>
      </c>
      <c r="W42" s="288">
        <f>'حركة السنوات الرابعة'!I46</f>
        <v>24</v>
      </c>
      <c r="X42" s="271">
        <f>'حركة السنوات الخامسة'!F45</f>
        <v>80</v>
      </c>
      <c r="Y42" s="285">
        <f>'حركة السنوات الخامسة'!G45</f>
        <v>3</v>
      </c>
      <c r="Z42" s="270">
        <f>'حركة السنوات الخامسة'!H45</f>
        <v>26.666666666666668</v>
      </c>
      <c r="AA42" s="288">
        <f>'حركة السنوات الخامسة'!I45</f>
        <v>18.999999999999996</v>
      </c>
      <c r="AB42" s="269">
        <f>'حركة السنوات السادسة'!F45</f>
        <v>60</v>
      </c>
      <c r="AC42" s="285">
        <f>'حركة السنوات السادسة'!G45</f>
        <v>2</v>
      </c>
      <c r="AD42" s="270">
        <f>'حركة السنوات السادسة'!H45</f>
        <v>30</v>
      </c>
      <c r="AE42" s="288">
        <f>'حركة السنوات السادسة'!I45</f>
        <v>6</v>
      </c>
      <c r="AF42" s="271">
        <f t="shared" si="0"/>
        <v>387</v>
      </c>
      <c r="AG42" s="271">
        <f t="shared" si="1"/>
        <v>15</v>
      </c>
      <c r="AH42" s="272">
        <f t="shared" si="2"/>
        <v>25.8</v>
      </c>
    </row>
    <row r="43" spans="1:34" ht="15" customHeight="1" x14ac:dyDescent="0.25">
      <c r="A43" s="271">
        <v>33</v>
      </c>
      <c r="B43" s="290" t="s">
        <v>243</v>
      </c>
      <c r="C43" s="291">
        <v>842814</v>
      </c>
      <c r="D43" s="308" t="s">
        <v>247</v>
      </c>
      <c r="E43" s="264"/>
      <c r="F43" s="264"/>
      <c r="G43" s="264"/>
      <c r="H43" s="289">
        <f>'حركة االسنوات الأولى'!F47</f>
        <v>22</v>
      </c>
      <c r="I43" s="271">
        <f>'حركة االسنوات الأولى'!G47</f>
        <v>1</v>
      </c>
      <c r="J43" s="270">
        <f>'حركة االسنوات الأولى'!H47</f>
        <v>22</v>
      </c>
      <c r="K43" s="288">
        <f>'حركة االسنوات الأولى'!I47</f>
        <v>11</v>
      </c>
      <c r="L43" s="271">
        <f>'حركة سنوات الثانية'!F46</f>
        <v>22</v>
      </c>
      <c r="M43" s="271">
        <f>'حركة سنوات الثانية'!G46</f>
        <v>1</v>
      </c>
      <c r="N43" s="270">
        <f>'حركة سنوات الثانية'!H46</f>
        <v>22</v>
      </c>
      <c r="O43" s="288">
        <f>'حركة سنوات الثانية'!I46</f>
        <v>11</v>
      </c>
      <c r="P43" s="271">
        <f>'حركة السنوات الثالثة'!F47</f>
        <v>24</v>
      </c>
      <c r="Q43" s="283">
        <f>'حركة السنوات الثالثة'!G47</f>
        <v>1</v>
      </c>
      <c r="R43" s="270">
        <f>'حركة السنوات الثالثة'!H47</f>
        <v>24</v>
      </c>
      <c r="S43" s="288">
        <f>'حركة السنوات الثالثة'!I47</f>
        <v>9</v>
      </c>
      <c r="T43" s="271">
        <f>'حركة السنوات الرابعة'!F47</f>
        <v>37</v>
      </c>
      <c r="U43" s="271">
        <f>'حركة السنوات الرابعة'!G47</f>
        <v>2</v>
      </c>
      <c r="V43" s="270">
        <f>'حركة السنوات الرابعة'!H47</f>
        <v>18.5</v>
      </c>
      <c r="W43" s="288">
        <f>'حركة السنوات الرابعة'!I47</f>
        <v>29</v>
      </c>
      <c r="X43" s="271">
        <f>'حركة السنوات الخامسة'!F46</f>
        <v>30</v>
      </c>
      <c r="Y43" s="285">
        <f>'حركة السنوات الخامسة'!G46</f>
        <v>1</v>
      </c>
      <c r="Z43" s="270">
        <f>'حركة السنوات الخامسة'!H46</f>
        <v>30</v>
      </c>
      <c r="AA43" s="288">
        <f>'حركة السنوات الخامسة'!I46</f>
        <v>3</v>
      </c>
      <c r="AB43" s="269">
        <f>'حركة السنوات السادسة'!F46</f>
        <v>32</v>
      </c>
      <c r="AC43" s="285">
        <f>'حركة السنوات السادسة'!G46</f>
        <v>1</v>
      </c>
      <c r="AD43" s="270">
        <f>'حركة السنوات السادسة'!H46</f>
        <v>32</v>
      </c>
      <c r="AE43" s="288">
        <f>'حركة السنوات السادسة'!I46</f>
        <v>1</v>
      </c>
      <c r="AF43" s="271">
        <f t="shared" si="0"/>
        <v>167</v>
      </c>
      <c r="AG43" s="271">
        <f t="shared" si="1"/>
        <v>7</v>
      </c>
      <c r="AH43" s="272">
        <f t="shared" si="2"/>
        <v>23.857142857142858</v>
      </c>
    </row>
    <row r="44" spans="1:34" ht="15" customHeight="1" x14ac:dyDescent="0.25">
      <c r="A44" s="271">
        <v>34</v>
      </c>
      <c r="B44" s="290" t="s">
        <v>243</v>
      </c>
      <c r="C44" s="291">
        <v>842822</v>
      </c>
      <c r="D44" s="308" t="s">
        <v>10</v>
      </c>
      <c r="E44" s="264"/>
      <c r="F44" s="264"/>
      <c r="G44" s="264"/>
      <c r="H44" s="289">
        <f>'حركة االسنوات الأولى'!F48</f>
        <v>8</v>
      </c>
      <c r="I44" s="271">
        <f>'حركة االسنوات الأولى'!G48</f>
        <v>1</v>
      </c>
      <c r="J44" s="270">
        <f>'حركة االسنوات الأولى'!H48</f>
        <v>8</v>
      </c>
      <c r="K44" s="288">
        <f>'حركة االسنوات الأولى'!I48</f>
        <v>25</v>
      </c>
      <c r="L44" s="271">
        <f>'حركة سنوات الثانية'!F47</f>
        <v>17</v>
      </c>
      <c r="M44" s="271">
        <f>'حركة سنوات الثانية'!G47</f>
        <v>1</v>
      </c>
      <c r="N44" s="270">
        <f>'حركة سنوات الثانية'!H47</f>
        <v>17</v>
      </c>
      <c r="O44" s="288">
        <f>'حركة سنوات الثانية'!I47</f>
        <v>16</v>
      </c>
      <c r="P44" s="271">
        <f>'حركة السنوات الثالثة'!F48</f>
        <v>18</v>
      </c>
      <c r="Q44" s="283">
        <f>'حركة السنوات الثالثة'!G48</f>
        <v>1</v>
      </c>
      <c r="R44" s="270">
        <f>'حركة السنوات الثالثة'!H48</f>
        <v>18</v>
      </c>
      <c r="S44" s="288">
        <f>'حركة السنوات الثالثة'!I48</f>
        <v>15</v>
      </c>
      <c r="T44" s="271">
        <f>'حركة السنوات الرابعة'!F48</f>
        <v>25</v>
      </c>
      <c r="U44" s="271">
        <f>'حركة السنوات الرابعة'!G48</f>
        <v>1</v>
      </c>
      <c r="V44" s="270">
        <f>'حركة السنوات الرابعة'!H48</f>
        <v>25</v>
      </c>
      <c r="W44" s="288">
        <f>'حركة السنوات الرابعة'!I48</f>
        <v>8</v>
      </c>
      <c r="X44" s="271">
        <f>'حركة السنوات الخامسة'!F47</f>
        <v>24</v>
      </c>
      <c r="Y44" s="285">
        <f>'حركة السنوات الخامسة'!G47</f>
        <v>1</v>
      </c>
      <c r="Z44" s="270">
        <f>'حركة السنوات الخامسة'!H47</f>
        <v>24</v>
      </c>
      <c r="AA44" s="288">
        <f>'حركة السنوات الخامسة'!I47</f>
        <v>9</v>
      </c>
      <c r="AB44" s="269">
        <f>'حركة السنوات السادسة'!F47</f>
        <v>21</v>
      </c>
      <c r="AC44" s="285">
        <f>'حركة السنوات السادسة'!G47</f>
        <v>1</v>
      </c>
      <c r="AD44" s="270">
        <f>'حركة السنوات السادسة'!H47</f>
        <v>21</v>
      </c>
      <c r="AE44" s="288">
        <f>'حركة السنوات السادسة'!I47</f>
        <v>12</v>
      </c>
      <c r="AF44" s="271">
        <f t="shared" si="0"/>
        <v>113</v>
      </c>
      <c r="AG44" s="271">
        <f t="shared" si="1"/>
        <v>6</v>
      </c>
      <c r="AH44" s="272">
        <f t="shared" si="2"/>
        <v>18.833333333333332</v>
      </c>
    </row>
    <row r="45" spans="1:34" ht="15" customHeight="1" x14ac:dyDescent="0.25">
      <c r="A45" s="271">
        <v>35</v>
      </c>
      <c r="B45" s="290" t="s">
        <v>243</v>
      </c>
      <c r="C45" s="291">
        <v>842823</v>
      </c>
      <c r="D45" s="309" t="s">
        <v>248</v>
      </c>
      <c r="E45" s="264"/>
      <c r="F45" s="264"/>
      <c r="G45" s="264"/>
      <c r="H45" s="289">
        <f>'حركة االسنوات الأولى'!F49</f>
        <v>158</v>
      </c>
      <c r="I45" s="271">
        <f>'حركة االسنوات الأولى'!G49</f>
        <v>4</v>
      </c>
      <c r="J45" s="270">
        <f>'حركة االسنوات الأولى'!H49</f>
        <v>39.5</v>
      </c>
      <c r="K45" s="288">
        <f>'حركة االسنوات الأولى'!I49</f>
        <v>-26</v>
      </c>
      <c r="L45" s="271">
        <f>'حركة سنوات الثانية'!F48</f>
        <v>161</v>
      </c>
      <c r="M45" s="271">
        <f>'حركة سنوات الثانية'!G48</f>
        <v>6</v>
      </c>
      <c r="N45" s="270">
        <f>'حركة سنوات الثانية'!H48</f>
        <v>26.833333333333332</v>
      </c>
      <c r="O45" s="288">
        <f>'حركة سنوات الثانية'!I48</f>
        <v>37.000000000000007</v>
      </c>
      <c r="P45" s="271">
        <f>'حركة السنوات الثالثة'!F49</f>
        <v>195</v>
      </c>
      <c r="Q45" s="283">
        <f>'حركة السنوات الثالثة'!G49</f>
        <v>6</v>
      </c>
      <c r="R45" s="270">
        <f>'حركة السنوات الثالثة'!H49</f>
        <v>32.5</v>
      </c>
      <c r="S45" s="288">
        <f>'حركة السنوات الثالثة'!I49</f>
        <v>3</v>
      </c>
      <c r="T45" s="271">
        <f>'حركة السنوات الرابعة'!F49</f>
        <v>171</v>
      </c>
      <c r="U45" s="271">
        <f>'حركة السنوات الرابعة'!G49</f>
        <v>5</v>
      </c>
      <c r="V45" s="270">
        <f>'حركة السنوات الرابعة'!H49</f>
        <v>34.200000000000003</v>
      </c>
      <c r="W45" s="288">
        <f>'حركة السنوات الرابعة'!I49</f>
        <v>-6.0000000000000142</v>
      </c>
      <c r="X45" s="271">
        <f>'حركة السنوات الخامسة'!F48</f>
        <v>197</v>
      </c>
      <c r="Y45" s="285">
        <f>'حركة السنوات الخامسة'!G48</f>
        <v>6</v>
      </c>
      <c r="Z45" s="270">
        <f>'حركة السنوات الخامسة'!H48</f>
        <v>32.833333333333336</v>
      </c>
      <c r="AA45" s="288">
        <f>'حركة السنوات الخامسة'!I48</f>
        <v>0.99999999999998579</v>
      </c>
      <c r="AB45" s="269">
        <f>'حركة السنوات السادسة'!F48</f>
        <v>163</v>
      </c>
      <c r="AC45" s="285">
        <f>'حركة السنوات السادسة'!G48</f>
        <v>5</v>
      </c>
      <c r="AD45" s="270">
        <f>'حركة السنوات السادسة'!H48</f>
        <v>32.6</v>
      </c>
      <c r="AE45" s="288">
        <f>'حركة السنوات السادسة'!I48</f>
        <v>1.9999999999999929</v>
      </c>
      <c r="AF45" s="271">
        <f t="shared" si="0"/>
        <v>1045</v>
      </c>
      <c r="AG45" s="271">
        <f t="shared" si="1"/>
        <v>32</v>
      </c>
      <c r="AH45" s="272">
        <f t="shared" si="2"/>
        <v>32.65625</v>
      </c>
    </row>
    <row r="46" spans="1:34" ht="15" customHeight="1" x14ac:dyDescent="0.25">
      <c r="A46" s="271">
        <v>36</v>
      </c>
      <c r="B46" s="291" t="s">
        <v>243</v>
      </c>
      <c r="C46" s="291">
        <v>842824</v>
      </c>
      <c r="D46" s="310" t="s">
        <v>249</v>
      </c>
      <c r="E46" s="264"/>
      <c r="F46" s="264"/>
      <c r="G46" s="264"/>
      <c r="H46" s="289">
        <f>'حركة االسنوات الأولى'!F50</f>
        <v>93</v>
      </c>
      <c r="I46" s="271">
        <f>'حركة االسنوات الأولى'!G50</f>
        <v>3</v>
      </c>
      <c r="J46" s="270">
        <f>'حركة االسنوات الأولى'!H50</f>
        <v>31</v>
      </c>
      <c r="K46" s="288">
        <f>'حركة االسنوات الأولى'!I50</f>
        <v>6</v>
      </c>
      <c r="L46" s="271">
        <f>'حركة سنوات الثانية'!F49</f>
        <v>133</v>
      </c>
      <c r="M46" s="271">
        <f>'حركة سنوات الثانية'!G49</f>
        <v>3</v>
      </c>
      <c r="N46" s="270">
        <f>'حركة سنوات الثانية'!H49</f>
        <v>44.333333333333336</v>
      </c>
      <c r="O46" s="288">
        <f>'حركة سنوات الثانية'!I49</f>
        <v>-34.000000000000007</v>
      </c>
      <c r="P46" s="271">
        <f>'حركة السنوات الثالثة'!F50</f>
        <v>126</v>
      </c>
      <c r="Q46" s="283">
        <f>'حركة السنوات الثالثة'!G50</f>
        <v>4</v>
      </c>
      <c r="R46" s="270">
        <f>'حركة السنوات الثالثة'!H50</f>
        <v>31.5</v>
      </c>
      <c r="S46" s="288">
        <f>'حركة السنوات الثالثة'!I50</f>
        <v>6</v>
      </c>
      <c r="T46" s="271">
        <f>'حركة السنوات الرابعة'!F50</f>
        <v>161</v>
      </c>
      <c r="U46" s="271">
        <f>'حركة السنوات الرابعة'!G50</f>
        <v>4</v>
      </c>
      <c r="V46" s="270">
        <f>'حركة السنوات الرابعة'!H50</f>
        <v>40.25</v>
      </c>
      <c r="W46" s="288">
        <f>'حركة السنوات الرابعة'!I50</f>
        <v>-29</v>
      </c>
      <c r="X46" s="271">
        <f>'حركة السنوات الخامسة'!F49</f>
        <v>137</v>
      </c>
      <c r="Y46" s="285">
        <f>'حركة السنوات الخامسة'!G49</f>
        <v>4</v>
      </c>
      <c r="Z46" s="270">
        <f>'حركة السنوات الخامسة'!H49</f>
        <v>34.25</v>
      </c>
      <c r="AA46" s="288">
        <f>'حركة السنوات الخامسة'!I49</f>
        <v>-5</v>
      </c>
      <c r="AB46" s="269">
        <f>'حركة السنوات السادسة'!F49</f>
        <v>110</v>
      </c>
      <c r="AC46" s="285">
        <f>'حركة السنوات السادسة'!G49</f>
        <v>3</v>
      </c>
      <c r="AD46" s="270">
        <f>'حركة السنوات السادسة'!H49</f>
        <v>36.666666666666664</v>
      </c>
      <c r="AE46" s="288">
        <f>'حركة السنوات السادسة'!I49</f>
        <v>-10.999999999999993</v>
      </c>
      <c r="AF46" s="271">
        <f t="shared" si="0"/>
        <v>760</v>
      </c>
      <c r="AG46" s="271">
        <f t="shared" si="1"/>
        <v>21</v>
      </c>
      <c r="AH46" s="272">
        <f t="shared" si="2"/>
        <v>36.19047619047619</v>
      </c>
    </row>
    <row r="47" spans="1:34" ht="15" customHeight="1" x14ac:dyDescent="0.25">
      <c r="A47" s="271"/>
      <c r="B47" s="291" t="s">
        <v>243</v>
      </c>
      <c r="C47" s="291">
        <v>842825</v>
      </c>
      <c r="D47" s="310" t="s">
        <v>365</v>
      </c>
      <c r="E47" s="264"/>
      <c r="F47" s="264"/>
      <c r="G47" s="264"/>
      <c r="H47" s="289">
        <f>'حركة االسنوات الأولى'!F51</f>
        <v>42</v>
      </c>
      <c r="I47" s="271">
        <f>'حركة االسنوات الأولى'!G51</f>
        <v>2</v>
      </c>
      <c r="J47" s="270">
        <f>'حركة االسنوات الأولى'!H51</f>
        <v>21</v>
      </c>
      <c r="K47" s="288">
        <f>'حركة االسنوات الأولى'!I51</f>
        <v>24</v>
      </c>
      <c r="L47" s="271">
        <f>'حركة سنوات الثانية'!F50</f>
        <v>48</v>
      </c>
      <c r="M47" s="271">
        <f>'حركة سنوات الثانية'!G50</f>
        <v>2</v>
      </c>
      <c r="N47" s="270">
        <f>'حركة سنوات الثانية'!H50</f>
        <v>24</v>
      </c>
      <c r="O47" s="288">
        <f>'حركة سنوات الثانية'!I50</f>
        <v>18</v>
      </c>
      <c r="P47" s="271">
        <f>'حركة السنوات الثالثة'!F51</f>
        <v>41</v>
      </c>
      <c r="Q47" s="283">
        <f>'حركة السنوات الثالثة'!G51</f>
        <v>2</v>
      </c>
      <c r="R47" s="270">
        <f>'حركة السنوات الثالثة'!H51</f>
        <v>20.5</v>
      </c>
      <c r="S47" s="288">
        <f>'حركة السنوات الثالثة'!I51</f>
        <v>25</v>
      </c>
      <c r="T47" s="271">
        <f>'حركة السنوات الرابعة'!F51</f>
        <v>42</v>
      </c>
      <c r="U47" s="271">
        <f>'حركة السنوات الرابعة'!G51</f>
        <v>2</v>
      </c>
      <c r="V47" s="270">
        <f>'حركة السنوات الرابعة'!H51</f>
        <v>21</v>
      </c>
      <c r="W47" s="288">
        <f>'حركة السنوات الرابعة'!I51</f>
        <v>24</v>
      </c>
      <c r="X47" s="271">
        <f>'حركة السنوات الخامسة'!F50</f>
        <v>43</v>
      </c>
      <c r="Y47" s="285">
        <f>'حركة السنوات الخامسة'!G50</f>
        <v>2</v>
      </c>
      <c r="Z47" s="270">
        <f>'حركة السنوات الخامسة'!H50</f>
        <v>21.5</v>
      </c>
      <c r="AA47" s="288">
        <f>'حركة السنوات الخامسة'!I50</f>
        <v>23</v>
      </c>
      <c r="AB47" s="269">
        <f>'حركة السنوات السادسة'!F50</f>
        <v>47</v>
      </c>
      <c r="AC47" s="285">
        <f>'حركة السنوات السادسة'!G50</f>
        <v>2</v>
      </c>
      <c r="AD47" s="270">
        <f>'حركة السنوات السادسة'!H50</f>
        <v>23.5</v>
      </c>
      <c r="AE47" s="288">
        <f>'حركة السنوات السادسة'!I50</f>
        <v>19</v>
      </c>
      <c r="AF47" s="271">
        <f>AB47+X47+T47+P47+L47+H47</f>
        <v>263</v>
      </c>
      <c r="AG47" s="271">
        <f>AC47+Y47+U47+Q47+M47+I47</f>
        <v>12</v>
      </c>
      <c r="AH47" s="272">
        <f>AF47/AG47</f>
        <v>21.916666666666668</v>
      </c>
    </row>
    <row r="48" spans="1:34" s="303" customFormat="1" ht="15" customHeight="1" x14ac:dyDescent="0.25">
      <c r="A48" s="296"/>
      <c r="B48" s="304"/>
      <c r="C48" s="304"/>
      <c r="D48" s="307"/>
      <c r="E48" s="297"/>
      <c r="F48" s="297"/>
      <c r="G48" s="297"/>
      <c r="H48" s="298"/>
      <c r="I48" s="296"/>
      <c r="J48" s="270"/>
      <c r="K48" s="299"/>
      <c r="L48" s="296"/>
      <c r="M48" s="296"/>
      <c r="N48" s="270"/>
      <c r="O48" s="299"/>
      <c r="P48" s="296"/>
      <c r="Q48" s="300"/>
      <c r="R48" s="270"/>
      <c r="S48" s="299"/>
      <c r="T48" s="296"/>
      <c r="U48" s="296"/>
      <c r="V48" s="270"/>
      <c r="W48" s="299"/>
      <c r="X48" s="296"/>
      <c r="Y48" s="301"/>
      <c r="Z48" s="270"/>
      <c r="AA48" s="299"/>
      <c r="AB48" s="302"/>
      <c r="AC48" s="301"/>
      <c r="AD48" s="270"/>
      <c r="AE48" s="299"/>
      <c r="AF48" s="296"/>
      <c r="AG48" s="296"/>
      <c r="AH48" s="272"/>
    </row>
    <row r="49" spans="1:34" ht="15" customHeight="1" x14ac:dyDescent="0.25">
      <c r="A49" s="271">
        <v>37</v>
      </c>
      <c r="B49" s="271" t="s">
        <v>250</v>
      </c>
      <c r="C49" s="271">
        <v>842915</v>
      </c>
      <c r="D49" s="310" t="s">
        <v>251</v>
      </c>
      <c r="E49" s="264"/>
      <c r="F49" s="264"/>
      <c r="G49" s="264"/>
      <c r="H49" s="289">
        <f>'حركة االسنوات الأولى'!F53</f>
        <v>49</v>
      </c>
      <c r="I49" s="271">
        <f>'حركة االسنوات الأولى'!G53</f>
        <v>2</v>
      </c>
      <c r="J49" s="270">
        <f>'حركة االسنوات الأولى'!H53</f>
        <v>24.5</v>
      </c>
      <c r="K49" s="288">
        <f>'حركة االسنوات الأولى'!I53</f>
        <v>17</v>
      </c>
      <c r="L49" s="271">
        <f>'حركة سنوات الثانية'!F52</f>
        <v>47</v>
      </c>
      <c r="M49" s="271">
        <f>'حركة سنوات الثانية'!G52</f>
        <v>2</v>
      </c>
      <c r="N49" s="270">
        <f>'حركة سنوات الثانية'!H52</f>
        <v>23.5</v>
      </c>
      <c r="O49" s="288">
        <f>'حركة سنوات الثانية'!I52</f>
        <v>19</v>
      </c>
      <c r="P49" s="271">
        <f>'حركة السنوات الثالثة'!F53</f>
        <v>62</v>
      </c>
      <c r="Q49" s="283">
        <f>'حركة السنوات الثالثة'!G53</f>
        <v>2</v>
      </c>
      <c r="R49" s="270">
        <f>'حركة السنوات الثالثة'!H53</f>
        <v>31</v>
      </c>
      <c r="S49" s="288">
        <f>'حركة السنوات الثالثة'!I53</f>
        <v>4</v>
      </c>
      <c r="T49" s="271">
        <f>'حركة السنوات الرابعة'!F53</f>
        <v>63</v>
      </c>
      <c r="U49" s="271">
        <f>'حركة السنوات الرابعة'!G53</f>
        <v>2</v>
      </c>
      <c r="V49" s="270">
        <f>'حركة السنوات الرابعة'!H53</f>
        <v>31.5</v>
      </c>
      <c r="W49" s="288">
        <f>'حركة السنوات الرابعة'!I53</f>
        <v>3</v>
      </c>
      <c r="X49" s="271">
        <f>'حركة السنوات الخامسة'!F52</f>
        <v>60</v>
      </c>
      <c r="Y49" s="285">
        <f>'حركة السنوات الخامسة'!G52</f>
        <v>2</v>
      </c>
      <c r="Z49" s="270">
        <f>'حركة السنوات الخامسة'!H52</f>
        <v>30</v>
      </c>
      <c r="AA49" s="288">
        <f>'حركة السنوات الخامسة'!I52</f>
        <v>6</v>
      </c>
      <c r="AB49" s="269">
        <f>'حركة السنوات السادسة'!F52</f>
        <v>76</v>
      </c>
      <c r="AC49" s="285">
        <f>'حركة السنوات السادسة'!G52</f>
        <v>3</v>
      </c>
      <c r="AD49" s="270">
        <f>'حركة السنوات السادسة'!H52</f>
        <v>25.333333333333332</v>
      </c>
      <c r="AE49" s="288">
        <f>'حركة السنوات السادسة'!I52</f>
        <v>23.000000000000004</v>
      </c>
      <c r="AF49" s="271">
        <f t="shared" si="0"/>
        <v>357</v>
      </c>
      <c r="AG49" s="271">
        <f t="shared" si="1"/>
        <v>13</v>
      </c>
      <c r="AH49" s="272">
        <f t="shared" si="2"/>
        <v>27.46153846153846</v>
      </c>
    </row>
    <row r="50" spans="1:34" ht="15" customHeight="1" x14ac:dyDescent="0.25">
      <c r="A50" s="271">
        <v>38</v>
      </c>
      <c r="B50" s="271" t="s">
        <v>250</v>
      </c>
      <c r="C50" s="271">
        <v>842916</v>
      </c>
      <c r="D50" s="309" t="s">
        <v>150</v>
      </c>
      <c r="E50" s="264"/>
      <c r="F50" s="264"/>
      <c r="G50" s="264"/>
      <c r="H50" s="289">
        <f>'حركة االسنوات الأولى'!F54</f>
        <v>75</v>
      </c>
      <c r="I50" s="271">
        <f>'حركة االسنوات الأولى'!G54</f>
        <v>3</v>
      </c>
      <c r="J50" s="270">
        <f>'حركة االسنوات الأولى'!H54</f>
        <v>25</v>
      </c>
      <c r="K50" s="288">
        <f>'حركة االسنوات الأولى'!I54</f>
        <v>24</v>
      </c>
      <c r="L50" s="271">
        <f>'حركة سنوات الثانية'!F53</f>
        <v>96</v>
      </c>
      <c r="M50" s="271">
        <f>'حركة سنوات الثانية'!G53</f>
        <v>3</v>
      </c>
      <c r="N50" s="270">
        <f>'حركة سنوات الثانية'!H53</f>
        <v>32</v>
      </c>
      <c r="O50" s="288">
        <f>'حركة سنوات الثانية'!I53</f>
        <v>3</v>
      </c>
      <c r="P50" s="271">
        <f>'حركة السنوات الثالثة'!F54</f>
        <v>107</v>
      </c>
      <c r="Q50" s="283">
        <f>'حركة السنوات الثالثة'!G54</f>
        <v>3</v>
      </c>
      <c r="R50" s="270">
        <f>'حركة السنوات الثالثة'!H54</f>
        <v>35.666666666666664</v>
      </c>
      <c r="S50" s="288">
        <f>'حركة السنوات الثالثة'!I54</f>
        <v>-7.9999999999999929</v>
      </c>
      <c r="T50" s="271">
        <f>'حركة السنوات الرابعة'!F54</f>
        <v>114</v>
      </c>
      <c r="U50" s="271">
        <f>'حركة السنوات الرابعة'!G54</f>
        <v>4</v>
      </c>
      <c r="V50" s="270">
        <f>'حركة السنوات الرابعة'!H54</f>
        <v>28.5</v>
      </c>
      <c r="W50" s="288">
        <f>'حركة السنوات الرابعة'!I54</f>
        <v>18</v>
      </c>
      <c r="X50" s="271">
        <f>'حركة السنوات الخامسة'!F53</f>
        <v>100</v>
      </c>
      <c r="Y50" s="285">
        <f>'حركة السنوات الخامسة'!G53</f>
        <v>3</v>
      </c>
      <c r="Z50" s="270">
        <f>'حركة السنوات الخامسة'!H53</f>
        <v>33.333333333333336</v>
      </c>
      <c r="AA50" s="288">
        <f>'حركة السنوات الخامسة'!I53</f>
        <v>-1.0000000000000071</v>
      </c>
      <c r="AB50" s="269">
        <f>'حركة السنوات السادسة'!F53</f>
        <v>94</v>
      </c>
      <c r="AC50" s="285">
        <f>'حركة السنوات السادسة'!G53</f>
        <v>3</v>
      </c>
      <c r="AD50" s="270">
        <f>'حركة السنوات السادسة'!H53</f>
        <v>31.333333333333332</v>
      </c>
      <c r="AE50" s="288">
        <f>'حركة السنوات السادسة'!I53</f>
        <v>5.0000000000000036</v>
      </c>
      <c r="AF50" s="271">
        <f t="shared" si="0"/>
        <v>586</v>
      </c>
      <c r="AG50" s="271">
        <f t="shared" si="1"/>
        <v>19</v>
      </c>
      <c r="AH50" s="272">
        <f t="shared" si="2"/>
        <v>30.842105263157894</v>
      </c>
    </row>
    <row r="51" spans="1:34" ht="15" customHeight="1" x14ac:dyDescent="0.25">
      <c r="A51" s="271">
        <v>39</v>
      </c>
      <c r="B51" s="271" t="s">
        <v>250</v>
      </c>
      <c r="C51" s="271">
        <v>842917</v>
      </c>
      <c r="D51" s="310" t="s">
        <v>252</v>
      </c>
      <c r="E51" s="264"/>
      <c r="F51" s="264"/>
      <c r="G51" s="264"/>
      <c r="H51" s="289">
        <f>'حركة االسنوات الأولى'!F55</f>
        <v>88</v>
      </c>
      <c r="I51" s="271">
        <f>'حركة االسنوات الأولى'!G55</f>
        <v>3</v>
      </c>
      <c r="J51" s="270">
        <f>'حركة االسنوات الأولى'!H55</f>
        <v>29.333333333333332</v>
      </c>
      <c r="K51" s="288">
        <f>'حركة االسنوات الأولى'!I55</f>
        <v>11.000000000000004</v>
      </c>
      <c r="L51" s="271">
        <f>'حركة سنوات الثانية'!F54</f>
        <v>97</v>
      </c>
      <c r="M51" s="271">
        <f>'حركة سنوات الثانية'!G54</f>
        <v>3</v>
      </c>
      <c r="N51" s="270">
        <f>'حركة سنوات الثانية'!H54</f>
        <v>32.333333333333336</v>
      </c>
      <c r="O51" s="288">
        <f>'حركة سنوات الثانية'!I54</f>
        <v>1.9999999999999929</v>
      </c>
      <c r="P51" s="271">
        <f>'حركة السنوات الثالثة'!F55</f>
        <v>140</v>
      </c>
      <c r="Q51" s="283">
        <f>'حركة السنوات الثالثة'!G55</f>
        <v>4</v>
      </c>
      <c r="R51" s="270">
        <f>'حركة السنوات الثالثة'!H55</f>
        <v>35</v>
      </c>
      <c r="S51" s="288">
        <f>'حركة السنوات الثالثة'!I55</f>
        <v>-8</v>
      </c>
      <c r="T51" s="271">
        <f>'حركة السنوات الرابعة'!F55</f>
        <v>133</v>
      </c>
      <c r="U51" s="271">
        <f>'حركة السنوات الرابعة'!G55</f>
        <v>4</v>
      </c>
      <c r="V51" s="270">
        <f>'حركة السنوات الرابعة'!H55</f>
        <v>33.25</v>
      </c>
      <c r="W51" s="288">
        <f>'حركة السنوات الرابعة'!I55</f>
        <v>-1</v>
      </c>
      <c r="X51" s="271">
        <f>'حركة السنوات الخامسة'!F54</f>
        <v>149</v>
      </c>
      <c r="Y51" s="285">
        <f>'حركة السنوات الخامسة'!G54</f>
        <v>5</v>
      </c>
      <c r="Z51" s="270">
        <f>'حركة السنوات الخامسة'!H54</f>
        <v>29.8</v>
      </c>
      <c r="AA51" s="288">
        <f>'حركة السنوات الخامسة'!I54</f>
        <v>15.999999999999996</v>
      </c>
      <c r="AB51" s="269">
        <f>'حركة السنوات السادسة'!F54</f>
        <v>117</v>
      </c>
      <c r="AC51" s="285">
        <f>'حركة السنوات السادسة'!G54</f>
        <v>4</v>
      </c>
      <c r="AD51" s="270">
        <f>'حركة السنوات السادسة'!H54</f>
        <v>29.25</v>
      </c>
      <c r="AE51" s="288">
        <f>'حركة السنوات السادسة'!I54</f>
        <v>15</v>
      </c>
      <c r="AF51" s="271">
        <f t="shared" si="0"/>
        <v>724</v>
      </c>
      <c r="AG51" s="271">
        <f t="shared" si="1"/>
        <v>23</v>
      </c>
      <c r="AH51" s="272">
        <f t="shared" si="2"/>
        <v>31.478260869565219</v>
      </c>
    </row>
    <row r="52" spans="1:34" ht="15" customHeight="1" x14ac:dyDescent="0.25">
      <c r="A52" s="271">
        <v>40</v>
      </c>
      <c r="B52" s="271" t="s">
        <v>250</v>
      </c>
      <c r="C52" s="294">
        <v>842918</v>
      </c>
      <c r="D52" s="310" t="s">
        <v>148</v>
      </c>
      <c r="E52" s="264"/>
      <c r="F52" s="264"/>
      <c r="G52" s="264"/>
      <c r="H52" s="289">
        <f>'حركة االسنوات الأولى'!F56</f>
        <v>123</v>
      </c>
      <c r="I52" s="271">
        <f>'حركة االسنوات الأولى'!G56</f>
        <v>4</v>
      </c>
      <c r="J52" s="270">
        <f>'حركة االسنوات الأولى'!H56</f>
        <v>30.75</v>
      </c>
      <c r="K52" s="288">
        <f>'حركة االسنوات الأولى'!I56</f>
        <v>9</v>
      </c>
      <c r="L52" s="271">
        <f>'حركة سنوات الثانية'!F55</f>
        <v>128</v>
      </c>
      <c r="M52" s="271">
        <f>'حركة سنوات الثانية'!G55</f>
        <v>4</v>
      </c>
      <c r="N52" s="270">
        <f>'حركة سنوات الثانية'!H55</f>
        <v>32</v>
      </c>
      <c r="O52" s="288">
        <f>'حركة سنوات الثانية'!I55</f>
        <v>4</v>
      </c>
      <c r="P52" s="271">
        <f>'حركة السنوات الثالثة'!F56</f>
        <v>145</v>
      </c>
      <c r="Q52" s="283">
        <f>'حركة السنوات الثالثة'!G56</f>
        <v>4</v>
      </c>
      <c r="R52" s="270">
        <f>'حركة السنوات الثالثة'!H56</f>
        <v>36.25</v>
      </c>
      <c r="S52" s="288">
        <f>'حركة السنوات الثالثة'!I56</f>
        <v>-13</v>
      </c>
      <c r="T52" s="271">
        <f>'حركة السنوات الرابعة'!F56</f>
        <v>149</v>
      </c>
      <c r="U52" s="271">
        <f>'حركة السنوات الرابعة'!G56</f>
        <v>4</v>
      </c>
      <c r="V52" s="270">
        <f>'حركة السنوات الرابعة'!H56</f>
        <v>37.25</v>
      </c>
      <c r="W52" s="288">
        <f>'حركة السنوات الرابعة'!I56</f>
        <v>-17</v>
      </c>
      <c r="X52" s="271">
        <f>'حركة السنوات الخامسة'!F55</f>
        <v>136</v>
      </c>
      <c r="Y52" s="285">
        <f>'حركة السنوات الخامسة'!G55</f>
        <v>4</v>
      </c>
      <c r="Z52" s="270">
        <f>'حركة السنوات الخامسة'!H55</f>
        <v>34</v>
      </c>
      <c r="AA52" s="288">
        <f>'حركة السنوات الخامسة'!I55</f>
        <v>-4</v>
      </c>
      <c r="AB52" s="269">
        <f>'حركة السنوات السادسة'!F55</f>
        <v>131</v>
      </c>
      <c r="AC52" s="285">
        <f>'حركة السنوات السادسة'!G55</f>
        <v>4</v>
      </c>
      <c r="AD52" s="270">
        <f>'حركة السنوات السادسة'!H55</f>
        <v>32.75</v>
      </c>
      <c r="AE52" s="288">
        <f>'حركة السنوات السادسة'!I55</f>
        <v>1</v>
      </c>
      <c r="AF52" s="271">
        <f t="shared" si="0"/>
        <v>812</v>
      </c>
      <c r="AG52" s="271">
        <f t="shared" si="1"/>
        <v>24</v>
      </c>
      <c r="AH52" s="272">
        <f t="shared" si="2"/>
        <v>33.833333333333336</v>
      </c>
    </row>
    <row r="53" spans="1:34" ht="15" customHeight="1" x14ac:dyDescent="0.25">
      <c r="A53" s="271">
        <v>41</v>
      </c>
      <c r="B53" s="271" t="s">
        <v>250</v>
      </c>
      <c r="C53" s="271">
        <v>842920</v>
      </c>
      <c r="D53" s="310" t="s">
        <v>147</v>
      </c>
      <c r="E53" s="264"/>
      <c r="F53" s="264"/>
      <c r="G53" s="264"/>
      <c r="H53" s="289">
        <f>'حركة االسنوات الأولى'!F57</f>
        <v>96</v>
      </c>
      <c r="I53" s="271">
        <f>'حركة االسنوات الأولى'!G57</f>
        <v>4</v>
      </c>
      <c r="J53" s="270">
        <f>'حركة االسنوات الأولى'!H57</f>
        <v>24</v>
      </c>
      <c r="K53" s="288">
        <f>'حركة االسنوات الأولى'!I57</f>
        <v>36</v>
      </c>
      <c r="L53" s="271">
        <f>'حركة سنوات الثانية'!F56</f>
        <v>138</v>
      </c>
      <c r="M53" s="271">
        <f>'حركة سنوات الثانية'!G56</f>
        <v>4</v>
      </c>
      <c r="N53" s="270">
        <f>'حركة سنوات الثانية'!H56</f>
        <v>34.5</v>
      </c>
      <c r="O53" s="288">
        <f>'حركة سنوات الثانية'!I56</f>
        <v>-6</v>
      </c>
      <c r="P53" s="271">
        <f>'حركة السنوات الثالثة'!F57</f>
        <v>121</v>
      </c>
      <c r="Q53" s="283">
        <f>'حركة السنوات الثالثة'!G57</f>
        <v>4</v>
      </c>
      <c r="R53" s="270">
        <f>'حركة السنوات الثالثة'!H57</f>
        <v>30.25</v>
      </c>
      <c r="S53" s="288">
        <f>'حركة السنوات الثالثة'!I57</f>
        <v>11</v>
      </c>
      <c r="T53" s="271">
        <f>'حركة السنوات الرابعة'!F57</f>
        <v>132</v>
      </c>
      <c r="U53" s="271">
        <f>'حركة السنوات الرابعة'!G57</f>
        <v>4</v>
      </c>
      <c r="V53" s="270">
        <f>'حركة السنوات الرابعة'!H57</f>
        <v>33</v>
      </c>
      <c r="W53" s="288">
        <f>'حركة السنوات الرابعة'!I57</f>
        <v>0</v>
      </c>
      <c r="X53" s="271">
        <f>'حركة السنوات الخامسة'!F56</f>
        <v>139</v>
      </c>
      <c r="Y53" s="285">
        <f>'حركة السنوات الخامسة'!G56</f>
        <v>4</v>
      </c>
      <c r="Z53" s="270">
        <f>'حركة السنوات الخامسة'!H56</f>
        <v>34.75</v>
      </c>
      <c r="AA53" s="288">
        <f>'حركة السنوات الخامسة'!I56</f>
        <v>-7</v>
      </c>
      <c r="AB53" s="269">
        <f>'حركة السنوات السادسة'!F56</f>
        <v>120</v>
      </c>
      <c r="AC53" s="285">
        <f>'حركة السنوات السادسة'!G56</f>
        <v>4</v>
      </c>
      <c r="AD53" s="270">
        <f>'حركة السنوات السادسة'!H56</f>
        <v>30</v>
      </c>
      <c r="AE53" s="288">
        <f>'حركة السنوات السادسة'!I56</f>
        <v>12</v>
      </c>
      <c r="AF53" s="271">
        <f t="shared" si="0"/>
        <v>746</v>
      </c>
      <c r="AG53" s="271">
        <f t="shared" si="1"/>
        <v>24</v>
      </c>
      <c r="AH53" s="272">
        <f t="shared" si="2"/>
        <v>31.083333333333332</v>
      </c>
    </row>
    <row r="54" spans="1:34" ht="15" customHeight="1" x14ac:dyDescent="0.25">
      <c r="A54" s="271">
        <v>42</v>
      </c>
      <c r="B54" s="271" t="s">
        <v>250</v>
      </c>
      <c r="C54" s="271">
        <v>842921</v>
      </c>
      <c r="D54" s="306" t="s">
        <v>253</v>
      </c>
      <c r="E54" s="264"/>
      <c r="F54" s="264"/>
      <c r="G54" s="264"/>
      <c r="H54" s="289">
        <f>'حركة االسنوات الأولى'!F58</f>
        <v>34</v>
      </c>
      <c r="I54" s="271">
        <f>'حركة االسنوات الأولى'!G58</f>
        <v>2</v>
      </c>
      <c r="J54" s="270">
        <f>'حركة االسنوات الأولى'!H58</f>
        <v>17</v>
      </c>
      <c r="K54" s="288">
        <f>'حركة االسنوات الأولى'!I58</f>
        <v>32</v>
      </c>
      <c r="L54" s="271">
        <f>'حركة سنوات الثانية'!F57</f>
        <v>52</v>
      </c>
      <c r="M54" s="271">
        <f>'حركة سنوات الثانية'!G57</f>
        <v>2</v>
      </c>
      <c r="N54" s="270">
        <f>'حركة سنوات الثانية'!H57</f>
        <v>26</v>
      </c>
      <c r="O54" s="288">
        <f>'حركة سنوات الثانية'!I57</f>
        <v>14</v>
      </c>
      <c r="P54" s="271">
        <f>'حركة السنوات الثالثة'!F58</f>
        <v>50</v>
      </c>
      <c r="Q54" s="283">
        <f>'حركة السنوات الثالثة'!G58</f>
        <v>2</v>
      </c>
      <c r="R54" s="270">
        <f>'حركة السنوات الثالثة'!H58</f>
        <v>25</v>
      </c>
      <c r="S54" s="288">
        <f>'حركة السنوات الثالثة'!I58</f>
        <v>16</v>
      </c>
      <c r="T54" s="271">
        <f>'حركة السنوات الرابعة'!F58</f>
        <v>48</v>
      </c>
      <c r="U54" s="271">
        <f>'حركة السنوات الرابعة'!G58</f>
        <v>2</v>
      </c>
      <c r="V54" s="270">
        <f>'حركة السنوات الرابعة'!H58</f>
        <v>24</v>
      </c>
      <c r="W54" s="288">
        <f>'حركة السنوات الرابعة'!I58</f>
        <v>18</v>
      </c>
      <c r="X54" s="271">
        <f>'حركة السنوات الخامسة'!F57</f>
        <v>53</v>
      </c>
      <c r="Y54" s="285">
        <f>'حركة السنوات الخامسة'!G57</f>
        <v>2</v>
      </c>
      <c r="Z54" s="270">
        <f>'حركة السنوات الخامسة'!H57</f>
        <v>26.5</v>
      </c>
      <c r="AA54" s="288">
        <f>'حركة السنوات الخامسة'!I57</f>
        <v>13</v>
      </c>
      <c r="AB54" s="269">
        <f>'حركة السنوات السادسة'!F57</f>
        <v>45</v>
      </c>
      <c r="AC54" s="285">
        <f>'حركة السنوات السادسة'!G57</f>
        <v>2</v>
      </c>
      <c r="AD54" s="270">
        <f>'حركة السنوات السادسة'!H57</f>
        <v>22.5</v>
      </c>
      <c r="AE54" s="288">
        <f>'حركة السنوات السادسة'!I57</f>
        <v>21</v>
      </c>
      <c r="AF54" s="271">
        <f t="shared" si="0"/>
        <v>282</v>
      </c>
      <c r="AG54" s="271">
        <f t="shared" si="1"/>
        <v>12</v>
      </c>
      <c r="AH54" s="272">
        <f t="shared" si="2"/>
        <v>23.5</v>
      </c>
    </row>
    <row r="55" spans="1:34" ht="15" customHeight="1" x14ac:dyDescent="0.25">
      <c r="A55" s="271">
        <v>43</v>
      </c>
      <c r="B55" s="271" t="s">
        <v>250</v>
      </c>
      <c r="C55" s="271">
        <v>842925</v>
      </c>
      <c r="D55" s="306" t="s">
        <v>145</v>
      </c>
      <c r="E55" s="264"/>
      <c r="F55" s="264"/>
      <c r="G55" s="264"/>
      <c r="H55" s="289">
        <f>'حركة االسنوات الأولى'!F59</f>
        <v>82</v>
      </c>
      <c r="I55" s="271">
        <f>'حركة االسنوات الأولى'!G59</f>
        <v>4</v>
      </c>
      <c r="J55" s="270">
        <f>'حركة االسنوات الأولى'!H59</f>
        <v>20.5</v>
      </c>
      <c r="K55" s="288">
        <f>'حركة االسنوات الأولى'!I59</f>
        <v>50</v>
      </c>
      <c r="L55" s="271">
        <f>'حركة سنوات الثانية'!F58</f>
        <v>74</v>
      </c>
      <c r="M55" s="271">
        <f>'حركة سنوات الثانية'!G58</f>
        <v>3</v>
      </c>
      <c r="N55" s="270">
        <f>'حركة سنوات الثانية'!H58</f>
        <v>24.666666666666668</v>
      </c>
      <c r="O55" s="288">
        <f>'حركة سنوات الثانية'!I58</f>
        <v>24.999999999999996</v>
      </c>
      <c r="P55" s="271">
        <f>'حركة السنوات الثالثة'!F59</f>
        <v>106</v>
      </c>
      <c r="Q55" s="283">
        <f>'حركة السنوات الثالثة'!G59</f>
        <v>4</v>
      </c>
      <c r="R55" s="270">
        <f>'حركة السنوات الثالثة'!H59</f>
        <v>26.5</v>
      </c>
      <c r="S55" s="288">
        <f>'حركة السنوات الثالثة'!I59</f>
        <v>26</v>
      </c>
      <c r="T55" s="271">
        <f>'حركة السنوات الرابعة'!F59</f>
        <v>108</v>
      </c>
      <c r="U55" s="271">
        <f>'حركة السنوات الرابعة'!G59</f>
        <v>4</v>
      </c>
      <c r="V55" s="270">
        <f>'حركة السنوات الرابعة'!H59</f>
        <v>27</v>
      </c>
      <c r="W55" s="288">
        <f>'حركة السنوات الرابعة'!I59</f>
        <v>24</v>
      </c>
      <c r="X55" s="271">
        <f>'حركة السنوات الخامسة'!F58</f>
        <v>109</v>
      </c>
      <c r="Y55" s="285">
        <f>'حركة السنوات الخامسة'!G58</f>
        <v>4</v>
      </c>
      <c r="Z55" s="270">
        <f>'حركة السنوات الخامسة'!H58</f>
        <v>27.25</v>
      </c>
      <c r="AA55" s="288">
        <f>'حركة السنوات الخامسة'!I58</f>
        <v>23</v>
      </c>
      <c r="AB55" s="269">
        <f>'حركة السنوات السادسة'!F58</f>
        <v>103</v>
      </c>
      <c r="AC55" s="285">
        <f>'حركة السنوات السادسة'!G58</f>
        <v>4</v>
      </c>
      <c r="AD55" s="270">
        <f>'حركة السنوات السادسة'!H58</f>
        <v>25.75</v>
      </c>
      <c r="AE55" s="288">
        <f>'حركة السنوات السادسة'!I58</f>
        <v>29</v>
      </c>
      <c r="AF55" s="271">
        <f t="shared" si="0"/>
        <v>582</v>
      </c>
      <c r="AG55" s="271">
        <f t="shared" si="1"/>
        <v>23</v>
      </c>
      <c r="AH55" s="272">
        <f t="shared" si="2"/>
        <v>25.304347826086957</v>
      </c>
    </row>
    <row r="56" spans="1:34" ht="15" customHeight="1" x14ac:dyDescent="0.25">
      <c r="A56" s="271">
        <v>44</v>
      </c>
      <c r="B56" s="271" t="s">
        <v>250</v>
      </c>
      <c r="C56" s="271">
        <v>842926</v>
      </c>
      <c r="D56" s="310" t="s">
        <v>254</v>
      </c>
      <c r="E56" s="264"/>
      <c r="F56" s="264"/>
      <c r="G56" s="264"/>
      <c r="H56" s="289">
        <f>'حركة االسنوات الأولى'!F60</f>
        <v>101</v>
      </c>
      <c r="I56" s="271">
        <f>'حركة االسنوات الأولى'!G60</f>
        <v>3</v>
      </c>
      <c r="J56" s="270">
        <f>'حركة االسنوات الأولى'!H60</f>
        <v>33.666666666666664</v>
      </c>
      <c r="K56" s="288">
        <f>'حركة االسنوات الأولى'!I60</f>
        <v>-1.9999999999999929</v>
      </c>
      <c r="L56" s="271">
        <f>'حركة سنوات الثانية'!F59</f>
        <v>91</v>
      </c>
      <c r="M56" s="271">
        <f>'حركة سنوات الثانية'!G59</f>
        <v>3</v>
      </c>
      <c r="N56" s="270">
        <f>'حركة سنوات الثانية'!H59</f>
        <v>30.333333333333332</v>
      </c>
      <c r="O56" s="288">
        <f>'حركة سنوات الثانية'!I59</f>
        <v>8.0000000000000036</v>
      </c>
      <c r="P56" s="271">
        <f>'حركة السنوات الثالثة'!F60</f>
        <v>122</v>
      </c>
      <c r="Q56" s="283">
        <f>'حركة السنوات الثالثة'!G60</f>
        <v>4</v>
      </c>
      <c r="R56" s="270">
        <f>'حركة السنوات الثالثة'!H60</f>
        <v>30.5</v>
      </c>
      <c r="S56" s="288">
        <f>'حركة السنوات الثالثة'!I60</f>
        <v>10</v>
      </c>
      <c r="T56" s="271">
        <f>'حركة السنوات الرابعة'!F60</f>
        <v>114</v>
      </c>
      <c r="U56" s="271">
        <f>'حركة السنوات الرابعة'!G60</f>
        <v>4</v>
      </c>
      <c r="V56" s="270">
        <f>'حركة السنوات الرابعة'!H60</f>
        <v>28.5</v>
      </c>
      <c r="W56" s="288">
        <f>'حركة السنوات الرابعة'!I60</f>
        <v>18</v>
      </c>
      <c r="X56" s="271">
        <f>'حركة السنوات الخامسة'!F59</f>
        <v>114</v>
      </c>
      <c r="Y56" s="285">
        <f>'حركة السنوات الخامسة'!G59</f>
        <v>4</v>
      </c>
      <c r="Z56" s="270">
        <f>'حركة السنوات الخامسة'!H59</f>
        <v>28.5</v>
      </c>
      <c r="AA56" s="288">
        <f>'حركة السنوات الخامسة'!I59</f>
        <v>18</v>
      </c>
      <c r="AB56" s="269">
        <f>'حركة السنوات السادسة'!F59</f>
        <v>110</v>
      </c>
      <c r="AC56" s="285">
        <f>'حركة السنوات السادسة'!G59</f>
        <v>3</v>
      </c>
      <c r="AD56" s="270">
        <f>'حركة السنوات السادسة'!H59</f>
        <v>36.666666666666664</v>
      </c>
      <c r="AE56" s="288">
        <f>'حركة السنوات السادسة'!I59</f>
        <v>-10.999999999999993</v>
      </c>
      <c r="AF56" s="271">
        <f t="shared" si="0"/>
        <v>652</v>
      </c>
      <c r="AG56" s="271">
        <f t="shared" si="1"/>
        <v>21</v>
      </c>
      <c r="AH56" s="272">
        <f t="shared" si="2"/>
        <v>31.047619047619047</v>
      </c>
    </row>
    <row r="57" spans="1:34" ht="15" customHeight="1" x14ac:dyDescent="0.25">
      <c r="A57" s="271">
        <v>45</v>
      </c>
      <c r="B57" s="271" t="s">
        <v>250</v>
      </c>
      <c r="C57" s="271">
        <v>842927</v>
      </c>
      <c r="D57" s="306" t="s">
        <v>143</v>
      </c>
      <c r="E57" s="264"/>
      <c r="F57" s="264"/>
      <c r="G57" s="264"/>
      <c r="H57" s="289">
        <f>'حركة االسنوات الأولى'!F61</f>
        <v>43</v>
      </c>
      <c r="I57" s="271">
        <f>'حركة االسنوات الأولى'!G61</f>
        <v>2</v>
      </c>
      <c r="J57" s="270">
        <f>'حركة االسنوات الأولى'!H61</f>
        <v>21.5</v>
      </c>
      <c r="K57" s="288">
        <f>'حركة االسنوات الأولى'!I61</f>
        <v>23</v>
      </c>
      <c r="L57" s="271">
        <f>'حركة سنوات الثانية'!F60</f>
        <v>43</v>
      </c>
      <c r="M57" s="271">
        <f>'حركة سنوات الثانية'!G60</f>
        <v>2</v>
      </c>
      <c r="N57" s="270">
        <f>'حركة سنوات الثانية'!H60</f>
        <v>21.5</v>
      </c>
      <c r="O57" s="288">
        <f>'حركة سنوات الثانية'!I60</f>
        <v>23</v>
      </c>
      <c r="P57" s="271">
        <f>'حركة السنوات الثالثة'!F61</f>
        <v>49</v>
      </c>
      <c r="Q57" s="283">
        <f>'حركة السنوات الثالثة'!G61</f>
        <v>2</v>
      </c>
      <c r="R57" s="270">
        <f>'حركة السنوات الثالثة'!H61</f>
        <v>24.5</v>
      </c>
      <c r="S57" s="288">
        <f>'حركة السنوات الثالثة'!I61</f>
        <v>17</v>
      </c>
      <c r="T57" s="271">
        <f>'حركة السنوات الرابعة'!F61</f>
        <v>45</v>
      </c>
      <c r="U57" s="271">
        <f>'حركة السنوات الرابعة'!G61</f>
        <v>2</v>
      </c>
      <c r="V57" s="270">
        <f>'حركة السنوات الرابعة'!H61</f>
        <v>22.5</v>
      </c>
      <c r="W57" s="288">
        <f>'حركة السنوات الرابعة'!I61</f>
        <v>21</v>
      </c>
      <c r="X57" s="271">
        <f>'حركة السنوات الخامسة'!F60</f>
        <v>51</v>
      </c>
      <c r="Y57" s="285">
        <f>'حركة السنوات الخامسة'!G60</f>
        <v>2</v>
      </c>
      <c r="Z57" s="270">
        <f>'حركة السنوات الخامسة'!H60</f>
        <v>25.5</v>
      </c>
      <c r="AA57" s="288">
        <f>'حركة السنوات الخامسة'!I60</f>
        <v>15</v>
      </c>
      <c r="AB57" s="269">
        <f>'حركة السنوات السادسة'!F60</f>
        <v>45</v>
      </c>
      <c r="AC57" s="285">
        <f>'حركة السنوات السادسة'!G60</f>
        <v>2</v>
      </c>
      <c r="AD57" s="270">
        <f>'حركة السنوات السادسة'!H60</f>
        <v>22.5</v>
      </c>
      <c r="AE57" s="288">
        <f>'حركة السنوات السادسة'!I60</f>
        <v>21</v>
      </c>
      <c r="AF57" s="271">
        <f t="shared" si="0"/>
        <v>276</v>
      </c>
      <c r="AG57" s="271">
        <f t="shared" si="1"/>
        <v>12</v>
      </c>
      <c r="AH57" s="272">
        <f t="shared" si="2"/>
        <v>23</v>
      </c>
    </row>
    <row r="58" spans="1:34" ht="15" customHeight="1" x14ac:dyDescent="0.25">
      <c r="A58" s="271">
        <v>46</v>
      </c>
      <c r="B58" s="271" t="s">
        <v>250</v>
      </c>
      <c r="C58" s="271">
        <v>842928</v>
      </c>
      <c r="D58" s="309" t="s">
        <v>142</v>
      </c>
      <c r="E58" s="264"/>
      <c r="F58" s="264"/>
      <c r="G58" s="264"/>
      <c r="H58" s="289">
        <f>'حركة االسنوات الأولى'!F62</f>
        <v>89</v>
      </c>
      <c r="I58" s="271">
        <f>'حركة االسنوات الأولى'!G62</f>
        <v>3</v>
      </c>
      <c r="J58" s="270">
        <f>'حركة االسنوات الأولى'!H62</f>
        <v>29.666666666666668</v>
      </c>
      <c r="K58" s="288">
        <f>'حركة االسنوات الأولى'!I62</f>
        <v>9.9999999999999964</v>
      </c>
      <c r="L58" s="271">
        <f>'حركة سنوات الثانية'!F61</f>
        <v>107</v>
      </c>
      <c r="M58" s="271">
        <f>'حركة سنوات الثانية'!G61</f>
        <v>3</v>
      </c>
      <c r="N58" s="270">
        <f>'حركة سنوات الثانية'!H61</f>
        <v>35.666666666666664</v>
      </c>
      <c r="O58" s="288">
        <f>'حركة سنوات الثانية'!I61</f>
        <v>-7.9999999999999929</v>
      </c>
      <c r="P58" s="271">
        <f>'حركة السنوات الثالثة'!F62</f>
        <v>123</v>
      </c>
      <c r="Q58" s="283">
        <f>'حركة السنوات الثالثة'!G62</f>
        <v>4</v>
      </c>
      <c r="R58" s="270">
        <f>'حركة السنوات الثالثة'!H62</f>
        <v>30.75</v>
      </c>
      <c r="S58" s="288">
        <f>'حركة السنوات الثالثة'!I62</f>
        <v>9</v>
      </c>
      <c r="T58" s="271">
        <f>'حركة السنوات الرابعة'!F62</f>
        <v>100</v>
      </c>
      <c r="U58" s="271">
        <f>'حركة السنوات الرابعة'!G62</f>
        <v>3</v>
      </c>
      <c r="V58" s="270">
        <f>'حركة السنوات الرابعة'!H62</f>
        <v>33.333333333333336</v>
      </c>
      <c r="W58" s="288">
        <f>'حركة السنوات الرابعة'!I62</f>
        <v>-1.0000000000000071</v>
      </c>
      <c r="X58" s="271">
        <f>'حركة السنوات الخامسة'!F61</f>
        <v>134</v>
      </c>
      <c r="Y58" s="285">
        <f>'حركة السنوات الخامسة'!G61</f>
        <v>4</v>
      </c>
      <c r="Z58" s="270">
        <f>'حركة السنوات الخامسة'!H61</f>
        <v>33.5</v>
      </c>
      <c r="AA58" s="288">
        <f>'حركة السنوات الخامسة'!I61</f>
        <v>-2</v>
      </c>
      <c r="AB58" s="269">
        <f>'حركة السنوات السادسة'!F61</f>
        <v>111</v>
      </c>
      <c r="AC58" s="285">
        <f>'حركة السنوات السادسة'!G61</f>
        <v>3</v>
      </c>
      <c r="AD58" s="270">
        <f>'حركة السنوات السادسة'!H61</f>
        <v>37</v>
      </c>
      <c r="AE58" s="288">
        <f>'حركة السنوات السادسة'!I61</f>
        <v>-12</v>
      </c>
      <c r="AF58" s="271">
        <f t="shared" si="0"/>
        <v>664</v>
      </c>
      <c r="AG58" s="271">
        <f t="shared" si="1"/>
        <v>20</v>
      </c>
      <c r="AH58" s="272">
        <f t="shared" si="2"/>
        <v>33.200000000000003</v>
      </c>
    </row>
    <row r="59" spans="1:34" ht="15" customHeight="1" x14ac:dyDescent="0.25">
      <c r="A59" s="271">
        <v>47</v>
      </c>
      <c r="B59" s="271" t="s">
        <v>250</v>
      </c>
      <c r="C59" s="271">
        <v>842929</v>
      </c>
      <c r="D59" s="311" t="s">
        <v>2</v>
      </c>
      <c r="E59" s="264"/>
      <c r="F59" s="264"/>
      <c r="G59" s="264"/>
      <c r="H59" s="289">
        <f>'حركة االسنوات الأولى'!F63</f>
        <v>106</v>
      </c>
      <c r="I59" s="271">
        <f>'حركة االسنوات الأولى'!G63</f>
        <v>3</v>
      </c>
      <c r="J59" s="270">
        <f>'حركة االسنوات الأولى'!H63</f>
        <v>35.333333333333336</v>
      </c>
      <c r="K59" s="288">
        <f>'حركة االسنوات الأولى'!I63</f>
        <v>-7.0000000000000071</v>
      </c>
      <c r="L59" s="271">
        <f>'حركة سنوات الثانية'!F62</f>
        <v>120</v>
      </c>
      <c r="M59" s="271">
        <f>'حركة سنوات الثانية'!G62</f>
        <v>3</v>
      </c>
      <c r="N59" s="270">
        <f>'حركة سنوات الثانية'!H62</f>
        <v>40</v>
      </c>
      <c r="O59" s="288">
        <f>'حركة سنوات الثانية'!I62</f>
        <v>-21</v>
      </c>
      <c r="P59" s="271">
        <f>'حركة السنوات الثالثة'!F63</f>
        <v>102</v>
      </c>
      <c r="Q59" s="283">
        <f>'حركة السنوات الثالثة'!G63</f>
        <v>3</v>
      </c>
      <c r="R59" s="270">
        <f>'حركة السنوات الثالثة'!H63</f>
        <v>34</v>
      </c>
      <c r="S59" s="288">
        <f>'حركة السنوات الثالثة'!I63</f>
        <v>-3</v>
      </c>
      <c r="T59" s="271">
        <f>'حركة السنوات الرابعة'!F63</f>
        <v>134</v>
      </c>
      <c r="U59" s="271">
        <f>'حركة السنوات الرابعة'!G63</f>
        <v>4</v>
      </c>
      <c r="V59" s="270">
        <f>'حركة السنوات الرابعة'!H63</f>
        <v>33.5</v>
      </c>
      <c r="W59" s="288">
        <f>'حركة السنوات الرابعة'!I63</f>
        <v>-2</v>
      </c>
      <c r="X59" s="271">
        <f>'حركة السنوات الخامسة'!F62</f>
        <v>138</v>
      </c>
      <c r="Y59" s="285">
        <f>'حركة السنوات الخامسة'!G62</f>
        <v>4</v>
      </c>
      <c r="Z59" s="270">
        <f>'حركة السنوات الخامسة'!H62</f>
        <v>34.5</v>
      </c>
      <c r="AA59" s="288">
        <f>'حركة السنوات الخامسة'!I62</f>
        <v>-6</v>
      </c>
      <c r="AB59" s="269">
        <f>'حركة السنوات السادسة'!F62</f>
        <v>133</v>
      </c>
      <c r="AC59" s="285">
        <f>'حركة السنوات السادسة'!G62</f>
        <v>4</v>
      </c>
      <c r="AD59" s="270">
        <f>'حركة السنوات السادسة'!H62</f>
        <v>33.25</v>
      </c>
      <c r="AE59" s="288">
        <f>'حركة السنوات السادسة'!I62</f>
        <v>-1</v>
      </c>
      <c r="AF59" s="271">
        <f t="shared" si="0"/>
        <v>733</v>
      </c>
      <c r="AG59" s="271">
        <f t="shared" si="1"/>
        <v>21</v>
      </c>
      <c r="AH59" s="272">
        <f t="shared" si="2"/>
        <v>34.904761904761905</v>
      </c>
    </row>
    <row r="60" spans="1:34" ht="15" customHeight="1" x14ac:dyDescent="0.25">
      <c r="A60" s="271">
        <v>48</v>
      </c>
      <c r="B60" s="271" t="s">
        <v>250</v>
      </c>
      <c r="C60" s="294">
        <v>842930</v>
      </c>
      <c r="D60" s="311" t="s">
        <v>141</v>
      </c>
      <c r="E60" s="264"/>
      <c r="F60" s="264"/>
      <c r="G60" s="264"/>
      <c r="H60" s="289">
        <f>'حركة االسنوات الأولى'!F64</f>
        <v>80</v>
      </c>
      <c r="I60" s="271">
        <f>'حركة االسنوات الأولى'!G64</f>
        <v>2</v>
      </c>
      <c r="J60" s="270">
        <f>'حركة االسنوات الأولى'!H64</f>
        <v>40</v>
      </c>
      <c r="K60" s="288">
        <f>'حركة االسنوات الأولى'!I64</f>
        <v>-14</v>
      </c>
      <c r="L60" s="271">
        <f>'حركة سنوات الثانية'!F63</f>
        <v>77</v>
      </c>
      <c r="M60" s="271">
        <f>'حركة سنوات الثانية'!G63</f>
        <v>2</v>
      </c>
      <c r="N60" s="270">
        <f>'حركة سنوات الثانية'!H63</f>
        <v>38.5</v>
      </c>
      <c r="O60" s="288">
        <f>'حركة سنوات الثانية'!I63</f>
        <v>-11</v>
      </c>
      <c r="P60" s="271">
        <f>'حركة السنوات الثالثة'!F64</f>
        <v>91</v>
      </c>
      <c r="Q60" s="283">
        <f>'حركة السنوات الثالثة'!G64</f>
        <v>3</v>
      </c>
      <c r="R60" s="270">
        <f>'حركة السنوات الثالثة'!H64</f>
        <v>30.333333333333332</v>
      </c>
      <c r="S60" s="288">
        <f>'حركة السنوات الثالثة'!I64</f>
        <v>8.0000000000000036</v>
      </c>
      <c r="T60" s="271">
        <f>'حركة السنوات الرابعة'!F64</f>
        <v>88</v>
      </c>
      <c r="U60" s="271">
        <f>'حركة السنوات الرابعة'!G64</f>
        <v>3</v>
      </c>
      <c r="V60" s="270">
        <f>'حركة السنوات الرابعة'!H64</f>
        <v>29.333333333333332</v>
      </c>
      <c r="W60" s="288">
        <f>'حركة السنوات الرابعة'!I64</f>
        <v>11.000000000000004</v>
      </c>
      <c r="X60" s="271">
        <f>'حركة السنوات الخامسة'!F63</f>
        <v>111</v>
      </c>
      <c r="Y60" s="285">
        <f>'حركة السنوات الخامسة'!G63</f>
        <v>3</v>
      </c>
      <c r="Z60" s="270">
        <f>'حركة السنوات الخامسة'!H63</f>
        <v>37</v>
      </c>
      <c r="AA60" s="288">
        <f>'حركة السنوات الخامسة'!I63</f>
        <v>-12</v>
      </c>
      <c r="AB60" s="269">
        <f>'حركة السنوات السادسة'!F63</f>
        <v>113</v>
      </c>
      <c r="AC60" s="285">
        <f>'حركة السنوات السادسة'!G63</f>
        <v>3</v>
      </c>
      <c r="AD60" s="270">
        <f>'حركة السنوات السادسة'!H63</f>
        <v>37.666666666666664</v>
      </c>
      <c r="AE60" s="288">
        <f>'حركة السنوات السادسة'!I63</f>
        <v>-13.999999999999993</v>
      </c>
      <c r="AF60" s="271">
        <f t="shared" si="0"/>
        <v>560</v>
      </c>
      <c r="AG60" s="271">
        <f t="shared" si="1"/>
        <v>16</v>
      </c>
      <c r="AH60" s="272">
        <f t="shared" si="2"/>
        <v>35</v>
      </c>
    </row>
    <row r="61" spans="1:34" s="303" customFormat="1" ht="15" customHeight="1" x14ac:dyDescent="0.25">
      <c r="A61" s="296"/>
      <c r="B61" s="296"/>
      <c r="C61" s="296"/>
      <c r="D61" s="312"/>
      <c r="E61" s="297"/>
      <c r="F61" s="297"/>
      <c r="G61" s="297"/>
      <c r="H61" s="298"/>
      <c r="I61" s="296"/>
      <c r="J61" s="270"/>
      <c r="K61" s="299"/>
      <c r="L61" s="296"/>
      <c r="M61" s="296"/>
      <c r="N61" s="270"/>
      <c r="O61" s="299"/>
      <c r="P61" s="296"/>
      <c r="Q61" s="300"/>
      <c r="R61" s="270"/>
      <c r="S61" s="299"/>
      <c r="T61" s="296"/>
      <c r="U61" s="296"/>
      <c r="V61" s="270"/>
      <c r="W61" s="299"/>
      <c r="X61" s="296"/>
      <c r="Y61" s="301"/>
      <c r="Z61" s="270"/>
      <c r="AA61" s="299"/>
      <c r="AB61" s="302"/>
      <c r="AC61" s="301"/>
      <c r="AD61" s="270"/>
      <c r="AE61" s="299"/>
      <c r="AF61" s="296"/>
      <c r="AG61" s="296"/>
      <c r="AH61" s="272"/>
    </row>
    <row r="62" spans="1:34" ht="15" customHeight="1" x14ac:dyDescent="0.25">
      <c r="A62" s="271">
        <v>49</v>
      </c>
      <c r="B62" s="291" t="s">
        <v>255</v>
      </c>
      <c r="C62" s="291">
        <v>843001</v>
      </c>
      <c r="D62" s="308" t="s">
        <v>140</v>
      </c>
      <c r="E62" s="264"/>
      <c r="F62" s="264"/>
      <c r="G62" s="264"/>
      <c r="H62" s="289">
        <f>'حركة االسنوات الأولى'!F66</f>
        <v>91</v>
      </c>
      <c r="I62" s="271">
        <f>'حركة االسنوات الأولى'!G66</f>
        <v>4</v>
      </c>
      <c r="J62" s="270">
        <f>'حركة االسنوات الأولى'!H66</f>
        <v>22.75</v>
      </c>
      <c r="K62" s="288">
        <f>'حركة االسنوات الأولى'!I66</f>
        <v>41</v>
      </c>
      <c r="L62" s="271">
        <f>'حركة سنوات الثانية'!F65</f>
        <v>89</v>
      </c>
      <c r="M62" s="271">
        <f>'حركة سنوات الثانية'!G65</f>
        <v>3</v>
      </c>
      <c r="N62" s="270">
        <f>'حركة سنوات الثانية'!H65</f>
        <v>29.666666666666668</v>
      </c>
      <c r="O62" s="288">
        <f>'حركة سنوات الثانية'!I65</f>
        <v>9.9999999999999964</v>
      </c>
      <c r="P62" s="271">
        <f>'حركة السنوات الثالثة'!F66</f>
        <v>102</v>
      </c>
      <c r="Q62" s="283">
        <f>'حركة السنوات الثالثة'!G66</f>
        <v>4</v>
      </c>
      <c r="R62" s="270">
        <f>'حركة السنوات الثالثة'!H66</f>
        <v>25.5</v>
      </c>
      <c r="S62" s="288">
        <f>'حركة السنوات الثالثة'!I66</f>
        <v>30</v>
      </c>
      <c r="T62" s="271">
        <f>'حركة السنوات الرابعة'!F66</f>
        <v>109</v>
      </c>
      <c r="U62" s="271">
        <f>'حركة السنوات الرابعة'!G66</f>
        <v>4</v>
      </c>
      <c r="V62" s="270">
        <f>'حركة السنوات الرابعة'!H66</f>
        <v>27.25</v>
      </c>
      <c r="W62" s="288">
        <f>'حركة السنوات الرابعة'!I66</f>
        <v>23</v>
      </c>
      <c r="X62" s="271">
        <f>'حركة السنوات الخامسة'!F65</f>
        <v>112</v>
      </c>
      <c r="Y62" s="285">
        <f>'حركة السنوات الخامسة'!G65</f>
        <v>4</v>
      </c>
      <c r="Z62" s="270">
        <f>'حركة السنوات الخامسة'!H65</f>
        <v>28</v>
      </c>
      <c r="AA62" s="288">
        <f>'حركة السنوات الخامسة'!I65</f>
        <v>20</v>
      </c>
      <c r="AB62" s="269">
        <f>'حركة السنوات السادسة'!F65</f>
        <v>122</v>
      </c>
      <c r="AC62" s="285">
        <f>'حركة السنوات السادسة'!G65</f>
        <v>4</v>
      </c>
      <c r="AD62" s="270">
        <f>'حركة السنوات السادسة'!H65</f>
        <v>30.5</v>
      </c>
      <c r="AE62" s="288">
        <f>'حركة السنوات السادسة'!I65</f>
        <v>10</v>
      </c>
      <c r="AF62" s="271">
        <f t="shared" si="0"/>
        <v>625</v>
      </c>
      <c r="AG62" s="271">
        <f t="shared" si="1"/>
        <v>23</v>
      </c>
      <c r="AH62" s="272">
        <f t="shared" si="2"/>
        <v>27.173913043478262</v>
      </c>
    </row>
    <row r="63" spans="1:34" ht="15" customHeight="1" x14ac:dyDescent="0.25">
      <c r="A63" s="271">
        <v>50</v>
      </c>
      <c r="B63" s="291" t="s">
        <v>255</v>
      </c>
      <c r="C63" s="291">
        <v>843002</v>
      </c>
      <c r="D63" s="308" t="s">
        <v>139</v>
      </c>
      <c r="E63" s="264"/>
      <c r="F63" s="264"/>
      <c r="G63" s="264"/>
      <c r="H63" s="289">
        <f>'حركة االسنوات الأولى'!F67</f>
        <v>26</v>
      </c>
      <c r="I63" s="271">
        <f>'حركة االسنوات الأولى'!G67</f>
        <v>1</v>
      </c>
      <c r="J63" s="270">
        <f>'حركة االسنوات الأولى'!H67</f>
        <v>26</v>
      </c>
      <c r="K63" s="288">
        <f>'حركة االسنوات الأولى'!I67</f>
        <v>7</v>
      </c>
      <c r="L63" s="271">
        <f>'حركة سنوات الثانية'!F66</f>
        <v>33</v>
      </c>
      <c r="M63" s="271">
        <f>'حركة سنوات الثانية'!G66</f>
        <v>1</v>
      </c>
      <c r="N63" s="270">
        <f>'حركة سنوات الثانية'!H66</f>
        <v>33</v>
      </c>
      <c r="O63" s="288">
        <f>'حركة سنوات الثانية'!I66</f>
        <v>0</v>
      </c>
      <c r="P63" s="271">
        <f>'حركة السنوات الثالثة'!F67</f>
        <v>42</v>
      </c>
      <c r="Q63" s="283">
        <f>'حركة السنوات الثالثة'!G67</f>
        <v>2</v>
      </c>
      <c r="R63" s="270">
        <f>'حركة السنوات الثالثة'!H67</f>
        <v>21</v>
      </c>
      <c r="S63" s="288">
        <f>'حركة السنوات الثالثة'!I67</f>
        <v>24</v>
      </c>
      <c r="T63" s="271">
        <f>'حركة السنوات الرابعة'!F67</f>
        <v>32</v>
      </c>
      <c r="U63" s="271">
        <f>'حركة السنوات الرابعة'!G67</f>
        <v>2</v>
      </c>
      <c r="V63" s="270">
        <f>'حركة السنوات الرابعة'!H67</f>
        <v>16</v>
      </c>
      <c r="W63" s="288">
        <f>'حركة السنوات الرابعة'!I67</f>
        <v>34</v>
      </c>
      <c r="X63" s="271">
        <f>'حركة السنوات الخامسة'!F66</f>
        <v>27</v>
      </c>
      <c r="Y63" s="285">
        <f>'حركة السنوات الخامسة'!G66</f>
        <v>1</v>
      </c>
      <c r="Z63" s="270">
        <f>'حركة السنوات الخامسة'!H66</f>
        <v>27</v>
      </c>
      <c r="AA63" s="288">
        <f>'حركة السنوات الخامسة'!I66</f>
        <v>6</v>
      </c>
      <c r="AB63" s="269">
        <f>'حركة السنوات السادسة'!F66</f>
        <v>41</v>
      </c>
      <c r="AC63" s="285">
        <f>'حركة السنوات السادسة'!G66</f>
        <v>2</v>
      </c>
      <c r="AD63" s="270">
        <f>'حركة السنوات السادسة'!H66</f>
        <v>20.5</v>
      </c>
      <c r="AE63" s="288">
        <f>'حركة السنوات السادسة'!I66</f>
        <v>25</v>
      </c>
      <c r="AF63" s="271">
        <f t="shared" si="0"/>
        <v>201</v>
      </c>
      <c r="AG63" s="271">
        <f t="shared" si="1"/>
        <v>9</v>
      </c>
      <c r="AH63" s="272">
        <f t="shared" si="2"/>
        <v>22.333333333333332</v>
      </c>
    </row>
    <row r="64" spans="1:34" ht="15" customHeight="1" x14ac:dyDescent="0.25">
      <c r="A64" s="271">
        <v>51</v>
      </c>
      <c r="B64" s="290" t="s">
        <v>255</v>
      </c>
      <c r="C64" s="291">
        <v>843003</v>
      </c>
      <c r="D64" s="308" t="s">
        <v>138</v>
      </c>
      <c r="E64" s="264"/>
      <c r="F64" s="264"/>
      <c r="G64" s="264"/>
      <c r="H64" s="289">
        <f>'حركة االسنوات الأولى'!F68</f>
        <v>90</v>
      </c>
      <c r="I64" s="271">
        <f>'حركة االسنوات الأولى'!G68</f>
        <v>3</v>
      </c>
      <c r="J64" s="270">
        <f>'حركة االسنوات الأولى'!H68</f>
        <v>30</v>
      </c>
      <c r="K64" s="288">
        <f>'حركة االسنوات الأولى'!I68</f>
        <v>9</v>
      </c>
      <c r="L64" s="271">
        <f>'حركة سنوات الثانية'!F67</f>
        <v>89</v>
      </c>
      <c r="M64" s="271">
        <f>'حركة سنوات الثانية'!G67</f>
        <v>3</v>
      </c>
      <c r="N64" s="270">
        <f>'حركة سنوات الثانية'!H67</f>
        <v>29.666666666666668</v>
      </c>
      <c r="O64" s="288">
        <f>'حركة سنوات الثانية'!I67</f>
        <v>9.9999999999999964</v>
      </c>
      <c r="P64" s="271">
        <f>'حركة السنوات الثالثة'!F68</f>
        <v>96</v>
      </c>
      <c r="Q64" s="283">
        <f>'حركة السنوات الثالثة'!G68</f>
        <v>3</v>
      </c>
      <c r="R64" s="270">
        <f>'حركة السنوات الثالثة'!H68</f>
        <v>32</v>
      </c>
      <c r="S64" s="288">
        <f>'حركة السنوات الثالثة'!I68</f>
        <v>3</v>
      </c>
      <c r="T64" s="271">
        <f>'حركة السنوات الرابعة'!F68</f>
        <v>136</v>
      </c>
      <c r="U64" s="271">
        <f>'حركة السنوات الرابعة'!G68</f>
        <v>5</v>
      </c>
      <c r="V64" s="270">
        <f>'حركة السنوات الرابعة'!H68</f>
        <v>27.2</v>
      </c>
      <c r="W64" s="288">
        <f>'حركة السنوات الرابعة'!I68</f>
        <v>29.000000000000004</v>
      </c>
      <c r="X64" s="271">
        <f>'حركة السنوات الخامسة'!F67</f>
        <v>106</v>
      </c>
      <c r="Y64" s="285">
        <f>'حركة السنوات الخامسة'!G67</f>
        <v>4</v>
      </c>
      <c r="Z64" s="270">
        <f>'حركة السنوات الخامسة'!H67</f>
        <v>26.5</v>
      </c>
      <c r="AA64" s="288">
        <f>'حركة السنوات الخامسة'!I67</f>
        <v>26</v>
      </c>
      <c r="AB64" s="269">
        <f>'حركة السنوات السادسة'!F67</f>
        <v>108</v>
      </c>
      <c r="AC64" s="285">
        <f>'حركة السنوات السادسة'!G67</f>
        <v>4</v>
      </c>
      <c r="AD64" s="270">
        <f>'حركة السنوات السادسة'!H67</f>
        <v>27</v>
      </c>
      <c r="AE64" s="288">
        <f>'حركة السنوات السادسة'!I67</f>
        <v>24</v>
      </c>
      <c r="AF64" s="271">
        <f t="shared" si="0"/>
        <v>625</v>
      </c>
      <c r="AG64" s="271">
        <f t="shared" si="1"/>
        <v>22</v>
      </c>
      <c r="AH64" s="272">
        <f t="shared" si="2"/>
        <v>28.40909090909091</v>
      </c>
    </row>
    <row r="65" spans="1:34" ht="15" customHeight="1" x14ac:dyDescent="0.25">
      <c r="A65" s="271">
        <v>52</v>
      </c>
      <c r="B65" s="290" t="s">
        <v>255</v>
      </c>
      <c r="C65" s="291">
        <v>843004</v>
      </c>
      <c r="D65" s="309" t="s">
        <v>137</v>
      </c>
      <c r="E65" s="264"/>
      <c r="F65" s="264"/>
      <c r="G65" s="264"/>
      <c r="H65" s="289">
        <f>'حركة االسنوات الأولى'!F69</f>
        <v>102</v>
      </c>
      <c r="I65" s="271">
        <f>'حركة االسنوات الأولى'!G69</f>
        <v>5</v>
      </c>
      <c r="J65" s="270">
        <f>'حركة االسنوات الأولى'!H69</f>
        <v>20.399999999999999</v>
      </c>
      <c r="K65" s="288">
        <f>'حركة االسنوات الأولى'!I69</f>
        <v>63.000000000000007</v>
      </c>
      <c r="L65" s="271">
        <f>'حركة سنوات الثانية'!F68</f>
        <v>123</v>
      </c>
      <c r="M65" s="271">
        <f>'حركة سنوات الثانية'!G68</f>
        <v>5</v>
      </c>
      <c r="N65" s="270">
        <f>'حركة سنوات الثانية'!H68</f>
        <v>24.6</v>
      </c>
      <c r="O65" s="288">
        <f>'حركة سنوات الثانية'!I68</f>
        <v>41.999999999999993</v>
      </c>
      <c r="P65" s="271">
        <f>'حركة السنوات الثالثة'!F69</f>
        <v>146</v>
      </c>
      <c r="Q65" s="283">
        <f>'حركة السنوات الثالثة'!G69</f>
        <v>5</v>
      </c>
      <c r="R65" s="270">
        <f>'حركة السنوات الثالثة'!H69</f>
        <v>29.2</v>
      </c>
      <c r="S65" s="288">
        <f>'حركة السنوات الثالثة'!I69</f>
        <v>19.000000000000004</v>
      </c>
      <c r="T65" s="271">
        <f>'حركة السنوات الرابعة'!F69</f>
        <v>153</v>
      </c>
      <c r="U65" s="271">
        <f>'حركة السنوات الرابعة'!G69</f>
        <v>5</v>
      </c>
      <c r="V65" s="270">
        <f>'حركة السنوات الرابعة'!H69</f>
        <v>30.6</v>
      </c>
      <c r="W65" s="288">
        <f>'حركة السنوات الرابعة'!I69</f>
        <v>11.999999999999993</v>
      </c>
      <c r="X65" s="271">
        <f>'حركة السنوات الخامسة'!F68</f>
        <v>163</v>
      </c>
      <c r="Y65" s="285">
        <f>'حركة السنوات الخامسة'!G68</f>
        <v>5</v>
      </c>
      <c r="Z65" s="270">
        <f>'حركة السنوات الخامسة'!H68</f>
        <v>32.6</v>
      </c>
      <c r="AA65" s="288">
        <f>'حركة السنوات الخامسة'!I68</f>
        <v>1.9999999999999929</v>
      </c>
      <c r="AB65" s="269">
        <f>'حركة السنوات السادسة'!F68</f>
        <v>175</v>
      </c>
      <c r="AC65" s="285">
        <f>'حركة السنوات السادسة'!G68</f>
        <v>6</v>
      </c>
      <c r="AD65" s="270">
        <f>'حركة السنوات السادسة'!H68</f>
        <v>29.166666666666668</v>
      </c>
      <c r="AE65" s="288">
        <f>'حركة السنوات السادسة'!I68</f>
        <v>22.999999999999993</v>
      </c>
      <c r="AF65" s="271">
        <f t="shared" si="0"/>
        <v>862</v>
      </c>
      <c r="AG65" s="271">
        <f t="shared" si="1"/>
        <v>31</v>
      </c>
      <c r="AH65" s="272">
        <f t="shared" si="2"/>
        <v>27.806451612903224</v>
      </c>
    </row>
    <row r="66" spans="1:34" ht="15" customHeight="1" x14ac:dyDescent="0.25">
      <c r="A66" s="271">
        <v>53</v>
      </c>
      <c r="B66" s="290" t="s">
        <v>255</v>
      </c>
      <c r="C66" s="291">
        <v>843005</v>
      </c>
      <c r="D66" s="313" t="s">
        <v>3</v>
      </c>
      <c r="E66" s="264"/>
      <c r="F66" s="264"/>
      <c r="G66" s="264"/>
      <c r="H66" s="289">
        <f>'حركة االسنوات الأولى'!F70</f>
        <v>13</v>
      </c>
      <c r="I66" s="271">
        <f>'حركة االسنوات الأولى'!G70</f>
        <v>1</v>
      </c>
      <c r="J66" s="270">
        <f>'حركة االسنوات الأولى'!H70</f>
        <v>13</v>
      </c>
      <c r="K66" s="288">
        <f>'حركة االسنوات الأولى'!I70</f>
        <v>20</v>
      </c>
      <c r="L66" s="271">
        <f>'حركة سنوات الثانية'!F69</f>
        <v>14</v>
      </c>
      <c r="M66" s="271">
        <f>'حركة سنوات الثانية'!G69</f>
        <v>1</v>
      </c>
      <c r="N66" s="270">
        <f>'حركة سنوات الثانية'!H69</f>
        <v>14</v>
      </c>
      <c r="O66" s="288">
        <f>'حركة سنوات الثانية'!I69</f>
        <v>19</v>
      </c>
      <c r="P66" s="271">
        <f>'حركة السنوات الثالثة'!F70</f>
        <v>24</v>
      </c>
      <c r="Q66" s="283">
        <f>'حركة السنوات الثالثة'!G70</f>
        <v>1</v>
      </c>
      <c r="R66" s="270">
        <f>'حركة السنوات الثالثة'!H70</f>
        <v>24</v>
      </c>
      <c r="S66" s="288">
        <f>'حركة السنوات الثالثة'!I70</f>
        <v>9</v>
      </c>
      <c r="T66" s="271">
        <f>'حركة السنوات الرابعة'!F70</f>
        <v>21</v>
      </c>
      <c r="U66" s="271">
        <f>'حركة السنوات الرابعة'!G70</f>
        <v>1</v>
      </c>
      <c r="V66" s="270">
        <f>'حركة السنوات الرابعة'!H70</f>
        <v>21</v>
      </c>
      <c r="W66" s="288">
        <f>'حركة السنوات الرابعة'!I70</f>
        <v>12</v>
      </c>
      <c r="X66" s="271">
        <f>'حركة السنوات الخامسة'!F69</f>
        <v>32</v>
      </c>
      <c r="Y66" s="285">
        <f>'حركة السنوات الخامسة'!G69</f>
        <v>1</v>
      </c>
      <c r="Z66" s="270">
        <f>'حركة السنوات الخامسة'!H69</f>
        <v>32</v>
      </c>
      <c r="AA66" s="288">
        <f>'حركة السنوات الخامسة'!I69</f>
        <v>1</v>
      </c>
      <c r="AB66" s="269">
        <f>'حركة السنوات السادسة'!F69</f>
        <v>16</v>
      </c>
      <c r="AC66" s="285">
        <f>'حركة السنوات السادسة'!G69</f>
        <v>1</v>
      </c>
      <c r="AD66" s="270">
        <f>'حركة السنوات السادسة'!H69</f>
        <v>16</v>
      </c>
      <c r="AE66" s="288">
        <f>'حركة السنوات السادسة'!I69</f>
        <v>17</v>
      </c>
      <c r="AF66" s="271">
        <f t="shared" si="0"/>
        <v>120</v>
      </c>
      <c r="AG66" s="271">
        <f t="shared" si="1"/>
        <v>6</v>
      </c>
      <c r="AH66" s="272">
        <f t="shared" si="2"/>
        <v>20</v>
      </c>
    </row>
    <row r="67" spans="1:34" ht="15" customHeight="1" x14ac:dyDescent="0.25">
      <c r="A67" s="271">
        <v>54</v>
      </c>
      <c r="B67" s="290" t="s">
        <v>255</v>
      </c>
      <c r="C67" s="291">
        <v>843006</v>
      </c>
      <c r="D67" s="309" t="s">
        <v>136</v>
      </c>
      <c r="E67" s="264"/>
      <c r="F67" s="264"/>
      <c r="G67" s="264"/>
      <c r="H67" s="289">
        <f>'حركة االسنوات الأولى'!F71</f>
        <v>118</v>
      </c>
      <c r="I67" s="271">
        <f>'حركة االسنوات الأولى'!G71</f>
        <v>4</v>
      </c>
      <c r="J67" s="270">
        <f>'حركة االسنوات الأولى'!H71</f>
        <v>29.5</v>
      </c>
      <c r="K67" s="288">
        <f>'حركة االسنوات الأولى'!I71</f>
        <v>14</v>
      </c>
      <c r="L67" s="271">
        <f>'حركة سنوات الثانية'!F70</f>
        <v>126</v>
      </c>
      <c r="M67" s="271">
        <f>'حركة سنوات الثانية'!G70</f>
        <v>4</v>
      </c>
      <c r="N67" s="270">
        <f>'حركة سنوات الثانية'!H70</f>
        <v>31.5</v>
      </c>
      <c r="O67" s="288">
        <f>'حركة سنوات الثانية'!I70</f>
        <v>6</v>
      </c>
      <c r="P67" s="271">
        <f>'حركة السنوات الثالثة'!F71</f>
        <v>140</v>
      </c>
      <c r="Q67" s="283">
        <f>'حركة السنوات الثالثة'!G71</f>
        <v>5</v>
      </c>
      <c r="R67" s="270">
        <f>'حركة السنوات الثالثة'!H71</f>
        <v>28</v>
      </c>
      <c r="S67" s="288">
        <f>'حركة السنوات الثالثة'!I71</f>
        <v>25</v>
      </c>
      <c r="T67" s="271">
        <f>'حركة السنوات الرابعة'!F71</f>
        <v>145</v>
      </c>
      <c r="U67" s="271">
        <f>'حركة السنوات الرابعة'!G71</f>
        <v>5</v>
      </c>
      <c r="V67" s="270">
        <f>'حركة السنوات الرابعة'!H71</f>
        <v>29</v>
      </c>
      <c r="W67" s="288">
        <f>'حركة السنوات الرابعة'!I71</f>
        <v>20</v>
      </c>
      <c r="X67" s="271">
        <f>'حركة السنوات الخامسة'!F70</f>
        <v>141</v>
      </c>
      <c r="Y67" s="285">
        <f>'حركة السنوات الخامسة'!G70</f>
        <v>5</v>
      </c>
      <c r="Z67" s="270">
        <f>'حركة السنوات الخامسة'!H70</f>
        <v>28.2</v>
      </c>
      <c r="AA67" s="288">
        <f>'حركة السنوات الخامسة'!I70</f>
        <v>24.000000000000004</v>
      </c>
      <c r="AB67" s="269">
        <f>'حركة السنوات السادسة'!F70</f>
        <v>144</v>
      </c>
      <c r="AC67" s="285">
        <f>'حركة السنوات السادسة'!G70</f>
        <v>5</v>
      </c>
      <c r="AD67" s="270">
        <f>'حركة السنوات السادسة'!H70</f>
        <v>28.8</v>
      </c>
      <c r="AE67" s="288">
        <f>'حركة السنوات السادسة'!I70</f>
        <v>20.999999999999996</v>
      </c>
      <c r="AF67" s="271">
        <f t="shared" si="0"/>
        <v>814</v>
      </c>
      <c r="AG67" s="271">
        <f t="shared" si="1"/>
        <v>28</v>
      </c>
      <c r="AH67" s="272">
        <f t="shared" si="2"/>
        <v>29.071428571428573</v>
      </c>
    </row>
    <row r="68" spans="1:34" ht="15" customHeight="1" x14ac:dyDescent="0.25">
      <c r="A68" s="271">
        <v>55</v>
      </c>
      <c r="B68" s="290" t="s">
        <v>255</v>
      </c>
      <c r="C68" s="295">
        <v>843007</v>
      </c>
      <c r="D68" s="308" t="s">
        <v>135</v>
      </c>
      <c r="E68" s="264"/>
      <c r="F68" s="264"/>
      <c r="G68" s="264"/>
      <c r="H68" s="289">
        <f>'حركة االسنوات الأولى'!F72</f>
        <v>31</v>
      </c>
      <c r="I68" s="271">
        <f>'حركة االسنوات الأولى'!G72</f>
        <v>2</v>
      </c>
      <c r="J68" s="270">
        <f>'حركة االسنوات الأولى'!H72</f>
        <v>15.5</v>
      </c>
      <c r="K68" s="288">
        <f>'حركة االسنوات الأولى'!I72</f>
        <v>35</v>
      </c>
      <c r="L68" s="271">
        <f>'حركة سنوات الثانية'!F71</f>
        <v>53</v>
      </c>
      <c r="M68" s="271">
        <f>'حركة سنوات الثانية'!G71</f>
        <v>2</v>
      </c>
      <c r="N68" s="270">
        <f>'حركة سنوات الثانية'!H71</f>
        <v>26.5</v>
      </c>
      <c r="O68" s="288">
        <f>'حركة سنوات الثانية'!I71</f>
        <v>13</v>
      </c>
      <c r="P68" s="271">
        <f>'حركة السنوات الثالثة'!F72</f>
        <v>59</v>
      </c>
      <c r="Q68" s="283">
        <f>'حركة السنوات الثالثة'!G72</f>
        <v>2</v>
      </c>
      <c r="R68" s="270">
        <f>'حركة السنوات الثالثة'!H72</f>
        <v>29.5</v>
      </c>
      <c r="S68" s="288">
        <f>'حركة السنوات الثالثة'!I72</f>
        <v>7</v>
      </c>
      <c r="T68" s="271">
        <f>'حركة السنوات الرابعة'!F72</f>
        <v>63</v>
      </c>
      <c r="U68" s="271">
        <f>'حركة السنوات الرابعة'!G72</f>
        <v>2</v>
      </c>
      <c r="V68" s="270">
        <f>'حركة السنوات الرابعة'!H72</f>
        <v>31.5</v>
      </c>
      <c r="W68" s="288">
        <f>'حركة السنوات الرابعة'!I72</f>
        <v>3</v>
      </c>
      <c r="X68" s="271">
        <f>'حركة السنوات الخامسة'!F71</f>
        <v>63</v>
      </c>
      <c r="Y68" s="285">
        <f>'حركة السنوات الخامسة'!G71</f>
        <v>2</v>
      </c>
      <c r="Z68" s="270">
        <f>'حركة السنوات الخامسة'!H71</f>
        <v>31.5</v>
      </c>
      <c r="AA68" s="288">
        <f>'حركة السنوات الخامسة'!I71</f>
        <v>3</v>
      </c>
      <c r="AB68" s="269">
        <f>'حركة السنوات السادسة'!F71</f>
        <v>63</v>
      </c>
      <c r="AC68" s="285">
        <f>'حركة السنوات السادسة'!G71</f>
        <v>2</v>
      </c>
      <c r="AD68" s="270">
        <f>'حركة السنوات السادسة'!H71</f>
        <v>31.5</v>
      </c>
      <c r="AE68" s="288">
        <f>'حركة السنوات السادسة'!I71</f>
        <v>3</v>
      </c>
      <c r="AF68" s="271">
        <f t="shared" si="0"/>
        <v>332</v>
      </c>
      <c r="AG68" s="271">
        <f t="shared" si="1"/>
        <v>12</v>
      </c>
      <c r="AH68" s="272">
        <f t="shared" si="2"/>
        <v>27.666666666666668</v>
      </c>
    </row>
    <row r="69" spans="1:34" ht="15" customHeight="1" x14ac:dyDescent="0.25">
      <c r="A69" s="271">
        <v>56</v>
      </c>
      <c r="B69" s="291" t="s">
        <v>255</v>
      </c>
      <c r="C69" s="295">
        <v>843008</v>
      </c>
      <c r="D69" s="308" t="s">
        <v>256</v>
      </c>
      <c r="E69" s="264"/>
      <c r="F69" s="264"/>
      <c r="G69" s="264"/>
      <c r="H69" s="289">
        <f>'حركة االسنوات الأولى'!F73</f>
        <v>66</v>
      </c>
      <c r="I69" s="271">
        <f>'حركة االسنوات الأولى'!G73</f>
        <v>3</v>
      </c>
      <c r="J69" s="270">
        <f>'حركة االسنوات الأولى'!H73</f>
        <v>22</v>
      </c>
      <c r="K69" s="288">
        <f>'حركة االسنوات الأولى'!I73</f>
        <v>33</v>
      </c>
      <c r="L69" s="271">
        <f>'حركة سنوات الثانية'!F72</f>
        <v>64</v>
      </c>
      <c r="M69" s="271">
        <f>'حركة سنوات الثانية'!G72</f>
        <v>2</v>
      </c>
      <c r="N69" s="270">
        <f>'حركة سنوات الثانية'!H72</f>
        <v>32</v>
      </c>
      <c r="O69" s="288">
        <f>'حركة سنوات الثانية'!I72</f>
        <v>2</v>
      </c>
      <c r="P69" s="271">
        <f>'حركة السنوات الثالثة'!F73</f>
        <v>52</v>
      </c>
      <c r="Q69" s="283">
        <f>'حركة السنوات الثالثة'!G73</f>
        <v>2</v>
      </c>
      <c r="R69" s="270">
        <f>'حركة السنوات الثالثة'!H73</f>
        <v>26</v>
      </c>
      <c r="S69" s="288">
        <f>'حركة السنوات الثالثة'!I73</f>
        <v>14</v>
      </c>
      <c r="T69" s="271">
        <f>'حركة السنوات الرابعة'!F73</f>
        <v>73</v>
      </c>
      <c r="U69" s="271">
        <f>'حركة السنوات الرابعة'!G73</f>
        <v>3</v>
      </c>
      <c r="V69" s="270">
        <f>'حركة السنوات الرابعة'!H73</f>
        <v>24.333333333333332</v>
      </c>
      <c r="W69" s="288">
        <f>'حركة السنوات الرابعة'!I73</f>
        <v>26.000000000000004</v>
      </c>
      <c r="X69" s="271">
        <f>'حركة السنوات الخامسة'!F72</f>
        <v>63</v>
      </c>
      <c r="Y69" s="285">
        <f>'حركة السنوات الخامسة'!G72</f>
        <v>2</v>
      </c>
      <c r="Z69" s="270">
        <f>'حركة السنوات الخامسة'!H72</f>
        <v>31.5</v>
      </c>
      <c r="AA69" s="288">
        <f>'حركة السنوات الخامسة'!I72</f>
        <v>3</v>
      </c>
      <c r="AB69" s="269">
        <f>'حركة السنوات السادسة'!F72</f>
        <v>70</v>
      </c>
      <c r="AC69" s="285">
        <f>'حركة السنوات السادسة'!G72</f>
        <v>3</v>
      </c>
      <c r="AD69" s="270">
        <f>'حركة السنوات السادسة'!H72</f>
        <v>23.333333333333332</v>
      </c>
      <c r="AE69" s="288">
        <f>'حركة السنوات السادسة'!I72</f>
        <v>29.000000000000004</v>
      </c>
      <c r="AF69" s="271">
        <f t="shared" si="0"/>
        <v>388</v>
      </c>
      <c r="AG69" s="271">
        <f t="shared" si="1"/>
        <v>15</v>
      </c>
      <c r="AH69" s="272">
        <f t="shared" si="2"/>
        <v>25.866666666666667</v>
      </c>
    </row>
    <row r="70" spans="1:34" s="303" customFormat="1" ht="15" customHeight="1" x14ac:dyDescent="0.25">
      <c r="A70" s="296"/>
      <c r="B70" s="304"/>
      <c r="C70" s="304"/>
      <c r="D70" s="307"/>
      <c r="E70" s="297"/>
      <c r="F70" s="297"/>
      <c r="G70" s="297"/>
      <c r="H70" s="298"/>
      <c r="I70" s="296"/>
      <c r="J70" s="270"/>
      <c r="K70" s="299"/>
      <c r="L70" s="296"/>
      <c r="M70" s="296"/>
      <c r="N70" s="270"/>
      <c r="O70" s="299"/>
      <c r="P70" s="296"/>
      <c r="Q70" s="300"/>
      <c r="R70" s="270"/>
      <c r="S70" s="299"/>
      <c r="T70" s="296"/>
      <c r="U70" s="296"/>
      <c r="V70" s="270"/>
      <c r="W70" s="299"/>
      <c r="X70" s="296"/>
      <c r="Y70" s="301"/>
      <c r="Z70" s="270"/>
      <c r="AA70" s="299"/>
      <c r="AB70" s="302"/>
      <c r="AC70" s="301"/>
      <c r="AD70" s="270"/>
      <c r="AE70" s="299"/>
      <c r="AF70" s="296"/>
      <c r="AG70" s="296"/>
      <c r="AH70" s="272"/>
    </row>
    <row r="71" spans="1:34" ht="15" customHeight="1" x14ac:dyDescent="0.25">
      <c r="A71" s="271">
        <v>57</v>
      </c>
      <c r="B71" s="271" t="s">
        <v>257</v>
      </c>
      <c r="C71" s="271">
        <v>843101</v>
      </c>
      <c r="D71" s="306" t="s">
        <v>133</v>
      </c>
      <c r="E71" s="264"/>
      <c r="F71" s="264"/>
      <c r="G71" s="264"/>
      <c r="H71" s="289">
        <f>'حركة االسنوات الأولى'!F75</f>
        <v>75</v>
      </c>
      <c r="I71" s="271">
        <f>'حركة االسنوات الأولى'!G75</f>
        <v>3</v>
      </c>
      <c r="J71" s="270">
        <f>'حركة االسنوات الأولى'!H75</f>
        <v>25</v>
      </c>
      <c r="K71" s="288">
        <f>'حركة االسنوات الأولى'!I75</f>
        <v>24</v>
      </c>
      <c r="L71" s="271">
        <f>'حركة سنوات الثانية'!F74</f>
        <v>58</v>
      </c>
      <c r="M71" s="271">
        <f>'حركة سنوات الثانية'!G74</f>
        <v>2</v>
      </c>
      <c r="N71" s="270">
        <f>'حركة سنوات الثانية'!H74</f>
        <v>29</v>
      </c>
      <c r="O71" s="288">
        <f>'حركة سنوات الثانية'!I74</f>
        <v>8</v>
      </c>
      <c r="P71" s="271">
        <f>'حركة السنوات الثالثة'!F75</f>
        <v>84</v>
      </c>
      <c r="Q71" s="283">
        <f>'حركة السنوات الثالثة'!G75</f>
        <v>3</v>
      </c>
      <c r="R71" s="270">
        <f>'حركة السنوات الثالثة'!H75</f>
        <v>28</v>
      </c>
      <c r="S71" s="288">
        <f>'حركة السنوات الثالثة'!I75</f>
        <v>15</v>
      </c>
      <c r="T71" s="271">
        <f>'حركة السنوات الرابعة'!F75</f>
        <v>76</v>
      </c>
      <c r="U71" s="271">
        <f>'حركة السنوات الرابعة'!G75</f>
        <v>3</v>
      </c>
      <c r="V71" s="270">
        <f>'حركة السنوات الرابعة'!H75</f>
        <v>25.333333333333332</v>
      </c>
      <c r="W71" s="288">
        <f>'حركة السنوات الرابعة'!I75</f>
        <v>23.000000000000004</v>
      </c>
      <c r="X71" s="271">
        <f>'حركة السنوات الخامسة'!F74</f>
        <v>72</v>
      </c>
      <c r="Y71" s="285">
        <f>'حركة السنوات الخامسة'!G74</f>
        <v>3</v>
      </c>
      <c r="Z71" s="270">
        <f>'حركة السنوات الخامسة'!H74</f>
        <v>24</v>
      </c>
      <c r="AA71" s="288">
        <f>'حركة السنوات الخامسة'!I74</f>
        <v>27</v>
      </c>
      <c r="AB71" s="269">
        <f>'حركة السنوات السادسة'!F74</f>
        <v>96</v>
      </c>
      <c r="AC71" s="285">
        <f>'حركة السنوات السادسة'!G74</f>
        <v>4</v>
      </c>
      <c r="AD71" s="270">
        <f>'حركة السنوات السادسة'!H74</f>
        <v>24</v>
      </c>
      <c r="AE71" s="288">
        <f>'حركة السنوات السادسة'!I74</f>
        <v>36</v>
      </c>
      <c r="AF71" s="271">
        <f t="shared" si="0"/>
        <v>461</v>
      </c>
      <c r="AG71" s="271">
        <f t="shared" si="1"/>
        <v>18</v>
      </c>
      <c r="AH71" s="272">
        <f t="shared" si="2"/>
        <v>25.611111111111111</v>
      </c>
    </row>
    <row r="72" spans="1:34" ht="15" customHeight="1" x14ac:dyDescent="0.25">
      <c r="A72" s="271">
        <v>58</v>
      </c>
      <c r="B72" s="271" t="s">
        <v>257</v>
      </c>
      <c r="C72" s="271">
        <v>843102</v>
      </c>
      <c r="D72" s="306" t="s">
        <v>132</v>
      </c>
      <c r="E72" s="264"/>
      <c r="F72" s="264"/>
      <c r="G72" s="264"/>
      <c r="H72" s="289">
        <f>'حركة االسنوات الأولى'!F76</f>
        <v>16</v>
      </c>
      <c r="I72" s="271">
        <f>'حركة االسنوات الأولى'!G76</f>
        <v>1</v>
      </c>
      <c r="J72" s="270">
        <f>'حركة االسنوات الأولى'!H76</f>
        <v>16</v>
      </c>
      <c r="K72" s="288">
        <f>'حركة االسنوات الأولى'!I76</f>
        <v>17</v>
      </c>
      <c r="L72" s="271">
        <f>'حركة سنوات الثانية'!F75</f>
        <v>20</v>
      </c>
      <c r="M72" s="271">
        <f>'حركة سنوات الثانية'!G75</f>
        <v>1</v>
      </c>
      <c r="N72" s="270">
        <f>'حركة سنوات الثانية'!H75</f>
        <v>20</v>
      </c>
      <c r="O72" s="288">
        <f>'حركة سنوات الثانية'!I75</f>
        <v>13</v>
      </c>
      <c r="P72" s="271">
        <f>'حركة السنوات الثالثة'!F76</f>
        <v>25</v>
      </c>
      <c r="Q72" s="283">
        <f>'حركة السنوات الثالثة'!G76</f>
        <v>1</v>
      </c>
      <c r="R72" s="270">
        <f>'حركة السنوات الثالثة'!H76</f>
        <v>25</v>
      </c>
      <c r="S72" s="288">
        <f>'حركة السنوات الثالثة'!I76</f>
        <v>8</v>
      </c>
      <c r="T72" s="271">
        <f>'حركة السنوات الرابعة'!F76</f>
        <v>22</v>
      </c>
      <c r="U72" s="271">
        <f>'حركة السنوات الرابعة'!G76</f>
        <v>1</v>
      </c>
      <c r="V72" s="270">
        <f>'حركة السنوات الرابعة'!H76</f>
        <v>22</v>
      </c>
      <c r="W72" s="288">
        <f>'حركة السنوات الرابعة'!I76</f>
        <v>11</v>
      </c>
      <c r="X72" s="271">
        <f>'حركة السنوات الخامسة'!F75</f>
        <v>15</v>
      </c>
      <c r="Y72" s="285">
        <f>'حركة السنوات الخامسة'!G75</f>
        <v>1</v>
      </c>
      <c r="Z72" s="270">
        <f>'حركة السنوات الخامسة'!H75</f>
        <v>15</v>
      </c>
      <c r="AA72" s="288">
        <f>'حركة السنوات الخامسة'!I75</f>
        <v>18</v>
      </c>
      <c r="AB72" s="269">
        <f>'حركة السنوات السادسة'!F75</f>
        <v>21</v>
      </c>
      <c r="AC72" s="285">
        <f>'حركة السنوات السادسة'!G75</f>
        <v>1</v>
      </c>
      <c r="AD72" s="270">
        <f>'حركة السنوات السادسة'!H75</f>
        <v>21</v>
      </c>
      <c r="AE72" s="288">
        <f>'حركة السنوات السادسة'!I75</f>
        <v>12</v>
      </c>
      <c r="AF72" s="271">
        <f t="shared" si="0"/>
        <v>119</v>
      </c>
      <c r="AG72" s="271">
        <f t="shared" si="1"/>
        <v>6</v>
      </c>
      <c r="AH72" s="272">
        <f t="shared" si="2"/>
        <v>19.833333333333332</v>
      </c>
    </row>
    <row r="73" spans="1:34" ht="15" customHeight="1" x14ac:dyDescent="0.25">
      <c r="A73" s="271">
        <v>59</v>
      </c>
      <c r="B73" s="271" t="s">
        <v>257</v>
      </c>
      <c r="C73" s="271">
        <v>843103</v>
      </c>
      <c r="D73" s="306" t="s">
        <v>131</v>
      </c>
      <c r="E73" s="264"/>
      <c r="F73" s="264"/>
      <c r="G73" s="264"/>
      <c r="H73" s="289">
        <f>'حركة االسنوات الأولى'!F77</f>
        <v>36</v>
      </c>
      <c r="I73" s="271">
        <f>'حركة االسنوات الأولى'!G77</f>
        <v>2</v>
      </c>
      <c r="J73" s="270">
        <f>'حركة االسنوات الأولى'!H77</f>
        <v>18</v>
      </c>
      <c r="K73" s="288">
        <f>'حركة االسنوات الأولى'!I77</f>
        <v>30</v>
      </c>
      <c r="L73" s="271">
        <f>'حركة سنوات الثانية'!F76</f>
        <v>45</v>
      </c>
      <c r="M73" s="271">
        <f>'حركة سنوات الثانية'!G76</f>
        <v>2</v>
      </c>
      <c r="N73" s="270">
        <f>'حركة سنوات الثانية'!H76</f>
        <v>22.5</v>
      </c>
      <c r="O73" s="288">
        <f>'حركة سنوات الثانية'!I76</f>
        <v>21</v>
      </c>
      <c r="P73" s="271">
        <f>'حركة السنوات الثالثة'!F77</f>
        <v>52</v>
      </c>
      <c r="Q73" s="283">
        <f>'حركة السنوات الثالثة'!G77</f>
        <v>2</v>
      </c>
      <c r="R73" s="270">
        <f>'حركة السنوات الثالثة'!H77</f>
        <v>26</v>
      </c>
      <c r="S73" s="288">
        <f>'حركة السنوات الثالثة'!I77</f>
        <v>14</v>
      </c>
      <c r="T73" s="271">
        <f>'حركة السنوات الرابعة'!F77</f>
        <v>43</v>
      </c>
      <c r="U73" s="271">
        <f>'حركة السنوات الرابعة'!G77</f>
        <v>2</v>
      </c>
      <c r="V73" s="270">
        <f>'حركة السنوات الرابعة'!H77</f>
        <v>21.5</v>
      </c>
      <c r="W73" s="288">
        <f>'حركة السنوات الرابعة'!I77</f>
        <v>23</v>
      </c>
      <c r="X73" s="271">
        <f>'حركة السنوات الخامسة'!F76</f>
        <v>38</v>
      </c>
      <c r="Y73" s="285">
        <f>'حركة السنوات الخامسة'!G76</f>
        <v>2</v>
      </c>
      <c r="Z73" s="270">
        <f>'حركة السنوات الخامسة'!H76</f>
        <v>19</v>
      </c>
      <c r="AA73" s="288">
        <f>'حركة السنوات الخامسة'!I76</f>
        <v>28</v>
      </c>
      <c r="AB73" s="269">
        <f>'حركة السنوات السادسة'!F76</f>
        <v>40</v>
      </c>
      <c r="AC73" s="285">
        <f>'حركة السنوات السادسة'!G76</f>
        <v>2</v>
      </c>
      <c r="AD73" s="270">
        <f>'حركة السنوات السادسة'!H76</f>
        <v>20</v>
      </c>
      <c r="AE73" s="288">
        <f>'حركة السنوات السادسة'!I76</f>
        <v>26</v>
      </c>
      <c r="AF73" s="271">
        <f t="shared" si="0"/>
        <v>254</v>
      </c>
      <c r="AG73" s="271">
        <f t="shared" si="1"/>
        <v>12</v>
      </c>
      <c r="AH73" s="272">
        <f t="shared" si="2"/>
        <v>21.166666666666668</v>
      </c>
    </row>
    <row r="74" spans="1:34" s="303" customFormat="1" ht="15" customHeight="1" x14ac:dyDescent="0.25">
      <c r="A74" s="296"/>
      <c r="B74" s="296"/>
      <c r="C74" s="296"/>
      <c r="D74" s="307"/>
      <c r="E74" s="297"/>
      <c r="F74" s="297"/>
      <c r="G74" s="297"/>
      <c r="H74" s="298"/>
      <c r="I74" s="296"/>
      <c r="J74" s="270"/>
      <c r="K74" s="299"/>
      <c r="L74" s="296"/>
      <c r="M74" s="296"/>
      <c r="N74" s="270"/>
      <c r="O74" s="299"/>
      <c r="P74" s="296"/>
      <c r="Q74" s="300"/>
      <c r="R74" s="270"/>
      <c r="S74" s="299"/>
      <c r="T74" s="296"/>
      <c r="U74" s="296"/>
      <c r="V74" s="270"/>
      <c r="W74" s="299"/>
      <c r="X74" s="296"/>
      <c r="Y74" s="301"/>
      <c r="Z74" s="270"/>
      <c r="AA74" s="299"/>
      <c r="AB74" s="302"/>
      <c r="AC74" s="301"/>
      <c r="AD74" s="270"/>
      <c r="AE74" s="299"/>
      <c r="AF74" s="296"/>
      <c r="AG74" s="296"/>
      <c r="AH74" s="272"/>
    </row>
    <row r="75" spans="1:34" ht="15" customHeight="1" x14ac:dyDescent="0.25">
      <c r="A75" s="271">
        <v>60</v>
      </c>
      <c r="B75" s="290" t="s">
        <v>258</v>
      </c>
      <c r="C75" s="291">
        <v>843201</v>
      </c>
      <c r="D75" s="308" t="s">
        <v>130</v>
      </c>
      <c r="E75" s="264"/>
      <c r="F75" s="264"/>
      <c r="G75" s="264"/>
      <c r="H75" s="289">
        <f>'حركة االسنوات الأولى'!F79</f>
        <v>33</v>
      </c>
      <c r="I75" s="271">
        <f>'حركة االسنوات الأولى'!G79</f>
        <v>2</v>
      </c>
      <c r="J75" s="270">
        <f>'حركة االسنوات الأولى'!H79</f>
        <v>16.5</v>
      </c>
      <c r="K75" s="288">
        <f>'حركة االسنوات الأولى'!I79</f>
        <v>33</v>
      </c>
      <c r="L75" s="271">
        <f>'حركة سنوات الثانية'!F78</f>
        <v>50</v>
      </c>
      <c r="M75" s="271">
        <f>'حركة سنوات الثانية'!G78</f>
        <v>2</v>
      </c>
      <c r="N75" s="270">
        <f>'حركة سنوات الثانية'!H78</f>
        <v>25</v>
      </c>
      <c r="O75" s="288">
        <f>'حركة سنوات الثانية'!I78</f>
        <v>16</v>
      </c>
      <c r="P75" s="271">
        <f>'حركة السنوات الثالثة'!F79</f>
        <v>58</v>
      </c>
      <c r="Q75" s="283">
        <f>'حركة السنوات الثالثة'!G79</f>
        <v>2</v>
      </c>
      <c r="R75" s="270">
        <f>'حركة السنوات الثالثة'!H79</f>
        <v>29</v>
      </c>
      <c r="S75" s="288">
        <f>'حركة السنوات الثالثة'!I79</f>
        <v>8</v>
      </c>
      <c r="T75" s="271">
        <f>'حركة السنوات الرابعة'!F79</f>
        <v>55</v>
      </c>
      <c r="U75" s="271">
        <f>'حركة السنوات الرابعة'!G79</f>
        <v>2</v>
      </c>
      <c r="V75" s="270">
        <f>'حركة السنوات الرابعة'!H79</f>
        <v>27.5</v>
      </c>
      <c r="W75" s="288">
        <f>'حركة السنوات الرابعة'!I79</f>
        <v>11</v>
      </c>
      <c r="X75" s="271">
        <f>'حركة السنوات الخامسة'!F78</f>
        <v>59</v>
      </c>
      <c r="Y75" s="285">
        <f>'حركة السنوات الخامسة'!G78</f>
        <v>2</v>
      </c>
      <c r="Z75" s="270">
        <f>'حركة السنوات الخامسة'!H78</f>
        <v>29.5</v>
      </c>
      <c r="AA75" s="288">
        <f>'حركة السنوات الخامسة'!I78</f>
        <v>7</v>
      </c>
      <c r="AB75" s="269">
        <f>'حركة السنوات السادسة'!F78</f>
        <v>63</v>
      </c>
      <c r="AC75" s="285">
        <f>'حركة السنوات السادسة'!G78</f>
        <v>3</v>
      </c>
      <c r="AD75" s="270">
        <f>'حركة السنوات السادسة'!H78</f>
        <v>21</v>
      </c>
      <c r="AE75" s="288">
        <f>'حركة السنوات السادسة'!I78</f>
        <v>36</v>
      </c>
      <c r="AF75" s="271">
        <f t="shared" ref="AF75:AF137" si="3">AB75+X75+T75+P75+L75+H75</f>
        <v>318</v>
      </c>
      <c r="AG75" s="271">
        <f t="shared" ref="AG75:AG137" si="4">AC75+Y75+U75+Q75+M75+I75</f>
        <v>13</v>
      </c>
      <c r="AH75" s="272">
        <f t="shared" ref="AH75:AH137" si="5">AF75/AG75</f>
        <v>24.46153846153846</v>
      </c>
    </row>
    <row r="76" spans="1:34" ht="15" customHeight="1" x14ac:dyDescent="0.25">
      <c r="A76" s="271">
        <v>61</v>
      </c>
      <c r="B76" s="290" t="s">
        <v>258</v>
      </c>
      <c r="C76" s="291">
        <v>843202</v>
      </c>
      <c r="D76" s="308" t="s">
        <v>129</v>
      </c>
      <c r="E76" s="264"/>
      <c r="F76" s="264"/>
      <c r="G76" s="264"/>
      <c r="H76" s="289">
        <f>'حركة االسنوات الأولى'!F80</f>
        <v>48</v>
      </c>
      <c r="I76" s="271">
        <f>'حركة االسنوات الأولى'!G80</f>
        <v>3</v>
      </c>
      <c r="J76" s="270">
        <f>'حركة االسنوات الأولى'!H80</f>
        <v>16</v>
      </c>
      <c r="K76" s="288">
        <f>'حركة االسنوات الأولى'!I80</f>
        <v>51</v>
      </c>
      <c r="L76" s="271">
        <f>'حركة سنوات الثانية'!F79</f>
        <v>63</v>
      </c>
      <c r="M76" s="271">
        <f>'حركة سنوات الثانية'!G79</f>
        <v>2</v>
      </c>
      <c r="N76" s="270">
        <f>'حركة سنوات الثانية'!H79</f>
        <v>31.5</v>
      </c>
      <c r="O76" s="288">
        <f>'حركة سنوات الثانية'!I79</f>
        <v>3</v>
      </c>
      <c r="P76" s="271">
        <f>'حركة السنوات الثالثة'!F80</f>
        <v>51</v>
      </c>
      <c r="Q76" s="283">
        <f>'حركة السنوات الثالثة'!G80</f>
        <v>2</v>
      </c>
      <c r="R76" s="270">
        <f>'حركة السنوات الثالثة'!H80</f>
        <v>25.5</v>
      </c>
      <c r="S76" s="288">
        <f>'حركة السنوات الثالثة'!I80</f>
        <v>15</v>
      </c>
      <c r="T76" s="271">
        <f>'حركة السنوات الرابعة'!F80</f>
        <v>49</v>
      </c>
      <c r="U76" s="271">
        <f>'حركة السنوات الرابعة'!G80</f>
        <v>2</v>
      </c>
      <c r="V76" s="270">
        <f>'حركة السنوات الرابعة'!H80</f>
        <v>24.5</v>
      </c>
      <c r="W76" s="288">
        <f>'حركة السنوات الرابعة'!I80</f>
        <v>17</v>
      </c>
      <c r="X76" s="271">
        <f>'حركة السنوات الخامسة'!F79</f>
        <v>57</v>
      </c>
      <c r="Y76" s="285">
        <f>'حركة السنوات الخامسة'!G79</f>
        <v>2</v>
      </c>
      <c r="Z76" s="270">
        <f>'حركة السنوات الخامسة'!H79</f>
        <v>28.5</v>
      </c>
      <c r="AA76" s="288">
        <f>'حركة السنوات الخامسة'!I79</f>
        <v>9</v>
      </c>
      <c r="AB76" s="269">
        <f>'حركة السنوات السادسة'!F79</f>
        <v>64</v>
      </c>
      <c r="AC76" s="285">
        <f>'حركة السنوات السادسة'!G79</f>
        <v>2</v>
      </c>
      <c r="AD76" s="270">
        <f>'حركة السنوات السادسة'!H79</f>
        <v>32</v>
      </c>
      <c r="AE76" s="288">
        <f>'حركة السنوات السادسة'!I79</f>
        <v>2</v>
      </c>
      <c r="AF76" s="271">
        <f t="shared" si="3"/>
        <v>332</v>
      </c>
      <c r="AG76" s="271">
        <f t="shared" si="4"/>
        <v>13</v>
      </c>
      <c r="AH76" s="272">
        <f t="shared" si="5"/>
        <v>25.53846153846154</v>
      </c>
    </row>
    <row r="77" spans="1:34" ht="15" customHeight="1" x14ac:dyDescent="0.25">
      <c r="A77" s="271">
        <v>62</v>
      </c>
      <c r="B77" s="290" t="s">
        <v>258</v>
      </c>
      <c r="C77" s="291">
        <v>843203</v>
      </c>
      <c r="D77" s="309" t="s">
        <v>128</v>
      </c>
      <c r="E77" s="264"/>
      <c r="F77" s="264"/>
      <c r="G77" s="264"/>
      <c r="H77" s="289">
        <f>'حركة االسنوات الأولى'!F81</f>
        <v>125</v>
      </c>
      <c r="I77" s="271">
        <f>'حركة االسنوات الأولى'!G81</f>
        <v>4</v>
      </c>
      <c r="J77" s="270">
        <f>'حركة االسنوات الأولى'!H81</f>
        <v>31.25</v>
      </c>
      <c r="K77" s="288">
        <f>'حركة االسنوات الأولى'!I81</f>
        <v>7</v>
      </c>
      <c r="L77" s="271">
        <f>'حركة سنوات الثانية'!F80</f>
        <v>116</v>
      </c>
      <c r="M77" s="271">
        <f>'حركة سنوات الثانية'!G80</f>
        <v>4</v>
      </c>
      <c r="N77" s="270">
        <f>'حركة سنوات الثانية'!H80</f>
        <v>29</v>
      </c>
      <c r="O77" s="288">
        <f>'حركة سنوات الثانية'!I80</f>
        <v>16</v>
      </c>
      <c r="P77" s="271">
        <f>'حركة السنوات الثالثة'!F81</f>
        <v>152</v>
      </c>
      <c r="Q77" s="283">
        <f>'حركة السنوات الثالثة'!G81</f>
        <v>5</v>
      </c>
      <c r="R77" s="270">
        <f>'حركة السنوات الثالثة'!H81</f>
        <v>30.4</v>
      </c>
      <c r="S77" s="288">
        <f>'حركة السنوات الثالثة'!I81</f>
        <v>13.000000000000007</v>
      </c>
      <c r="T77" s="271">
        <f>'حركة السنوات الرابعة'!F81</f>
        <v>161</v>
      </c>
      <c r="U77" s="271">
        <f>'حركة السنوات الرابعة'!G81</f>
        <v>5</v>
      </c>
      <c r="V77" s="270">
        <f>'حركة السنوات الرابعة'!H81</f>
        <v>32.200000000000003</v>
      </c>
      <c r="W77" s="288">
        <f>'حركة السنوات الرابعة'!I81</f>
        <v>3.9999999999999858</v>
      </c>
      <c r="X77" s="271">
        <f>'حركة السنوات الخامسة'!F80</f>
        <v>138</v>
      </c>
      <c r="Y77" s="285">
        <f>'حركة السنوات الخامسة'!G80</f>
        <v>5</v>
      </c>
      <c r="Z77" s="270">
        <f>'حركة السنوات الخامسة'!H80</f>
        <v>27.6</v>
      </c>
      <c r="AA77" s="288">
        <f>'حركة السنوات الخامسة'!I80</f>
        <v>26.999999999999993</v>
      </c>
      <c r="AB77" s="269">
        <f>'حركة السنوات السادسة'!F80</f>
        <v>147</v>
      </c>
      <c r="AC77" s="285">
        <f>'حركة السنوات السادسة'!G80</f>
        <v>5</v>
      </c>
      <c r="AD77" s="270">
        <f>'حركة السنوات السادسة'!H80</f>
        <v>29.4</v>
      </c>
      <c r="AE77" s="288">
        <f>'حركة السنوات السادسة'!I80</f>
        <v>18.000000000000007</v>
      </c>
      <c r="AF77" s="271">
        <f t="shared" si="3"/>
        <v>839</v>
      </c>
      <c r="AG77" s="271">
        <f t="shared" si="4"/>
        <v>28</v>
      </c>
      <c r="AH77" s="272">
        <f t="shared" si="5"/>
        <v>29.964285714285715</v>
      </c>
    </row>
    <row r="78" spans="1:34" ht="15" customHeight="1" x14ac:dyDescent="0.25">
      <c r="A78" s="271">
        <v>63</v>
      </c>
      <c r="B78" s="290" t="s">
        <v>258</v>
      </c>
      <c r="C78" s="295">
        <v>843204</v>
      </c>
      <c r="D78" s="308" t="s">
        <v>127</v>
      </c>
      <c r="E78" s="264"/>
      <c r="F78" s="264"/>
      <c r="G78" s="264"/>
      <c r="H78" s="289">
        <f>'حركة االسنوات الأولى'!F82</f>
        <v>64</v>
      </c>
      <c r="I78" s="271">
        <f>'حركة االسنوات الأولى'!G82</f>
        <v>3</v>
      </c>
      <c r="J78" s="270">
        <f>'حركة االسنوات الأولى'!H82</f>
        <v>21.333333333333332</v>
      </c>
      <c r="K78" s="288">
        <f>'حركة االسنوات الأولى'!I82</f>
        <v>35</v>
      </c>
      <c r="L78" s="271">
        <f>'حركة سنوات الثانية'!F81</f>
        <v>103</v>
      </c>
      <c r="M78" s="271">
        <v>4</v>
      </c>
      <c r="N78" s="270">
        <f>'حركة سنوات الثانية'!H81</f>
        <v>34.333333333333336</v>
      </c>
      <c r="O78" s="288">
        <f>'حركة سنوات الثانية'!I81</f>
        <v>-4.0000000000000071</v>
      </c>
      <c r="P78" s="271">
        <f>'حركة السنوات الثالثة'!F82</f>
        <v>84</v>
      </c>
      <c r="Q78" s="283">
        <f>'حركة السنوات الثالثة'!G82</f>
        <v>3</v>
      </c>
      <c r="R78" s="270">
        <f>'حركة السنوات الثالثة'!H82</f>
        <v>28</v>
      </c>
      <c r="S78" s="288">
        <f>'حركة السنوات الثالثة'!I82</f>
        <v>15</v>
      </c>
      <c r="T78" s="271">
        <f>'حركة السنوات الرابعة'!F82</f>
        <v>104</v>
      </c>
      <c r="U78" s="271">
        <f>'حركة السنوات الرابعة'!G82</f>
        <v>3</v>
      </c>
      <c r="V78" s="270">
        <f>'حركة السنوات الرابعة'!H82</f>
        <v>34.666666666666664</v>
      </c>
      <c r="W78" s="288">
        <f>'حركة السنوات الرابعة'!I82</f>
        <v>-4.9999999999999929</v>
      </c>
      <c r="X78" s="271">
        <f>'حركة السنوات الخامسة'!F81</f>
        <v>120</v>
      </c>
      <c r="Y78" s="285">
        <f>'حركة السنوات الخامسة'!G81</f>
        <v>4</v>
      </c>
      <c r="Z78" s="270">
        <f>'حركة السنوات الخامسة'!H81</f>
        <v>30</v>
      </c>
      <c r="AA78" s="288">
        <f>'حركة السنوات الخامسة'!I81</f>
        <v>12</v>
      </c>
      <c r="AB78" s="269">
        <f>'حركة السنوات السادسة'!F81</f>
        <v>108</v>
      </c>
      <c r="AC78" s="285">
        <f>'حركة السنوات السادسة'!G81</f>
        <v>4</v>
      </c>
      <c r="AD78" s="270">
        <f>'حركة السنوات السادسة'!H81</f>
        <v>27</v>
      </c>
      <c r="AE78" s="288">
        <f>'حركة السنوات السادسة'!I81</f>
        <v>24</v>
      </c>
      <c r="AF78" s="271">
        <f t="shared" si="3"/>
        <v>583</v>
      </c>
      <c r="AG78" s="271">
        <f t="shared" si="4"/>
        <v>21</v>
      </c>
      <c r="AH78" s="272">
        <f t="shared" si="5"/>
        <v>27.761904761904763</v>
      </c>
    </row>
    <row r="79" spans="1:34" ht="15" customHeight="1" x14ac:dyDescent="0.25">
      <c r="A79" s="271">
        <v>64</v>
      </c>
      <c r="B79" s="290" t="s">
        <v>258</v>
      </c>
      <c r="C79" s="291">
        <v>843205</v>
      </c>
      <c r="D79" s="308" t="s">
        <v>126</v>
      </c>
      <c r="E79" s="264"/>
      <c r="F79" s="264"/>
      <c r="G79" s="264"/>
      <c r="H79" s="289">
        <f>'حركة االسنوات الأولى'!F83</f>
        <v>13</v>
      </c>
      <c r="I79" s="271">
        <f>'حركة االسنوات الأولى'!G83</f>
        <v>1</v>
      </c>
      <c r="J79" s="270">
        <f>'حركة االسنوات الأولى'!H83</f>
        <v>13</v>
      </c>
      <c r="K79" s="288">
        <f>'حركة االسنوات الأولى'!I83</f>
        <v>20</v>
      </c>
      <c r="L79" s="271">
        <f>'حركة سنوات الثانية'!F82</f>
        <v>13</v>
      </c>
      <c r="M79" s="271">
        <f>'حركة سنوات الثانية'!G82</f>
        <v>1</v>
      </c>
      <c r="N79" s="270">
        <f>'حركة سنوات الثانية'!H82</f>
        <v>13</v>
      </c>
      <c r="O79" s="288">
        <f>'حركة سنوات الثانية'!I82</f>
        <v>20</v>
      </c>
      <c r="P79" s="271">
        <f>'حركة السنوات الثالثة'!F83</f>
        <v>15</v>
      </c>
      <c r="Q79" s="283">
        <f>'حركة السنوات الثالثة'!G83</f>
        <v>1</v>
      </c>
      <c r="R79" s="270">
        <f>'حركة السنوات الثالثة'!H83</f>
        <v>15</v>
      </c>
      <c r="S79" s="288">
        <f>'حركة السنوات الثالثة'!I83</f>
        <v>18</v>
      </c>
      <c r="T79" s="271">
        <f>'حركة السنوات الرابعة'!F83</f>
        <v>20</v>
      </c>
      <c r="U79" s="271">
        <f>'حركة السنوات الرابعة'!G83</f>
        <v>1</v>
      </c>
      <c r="V79" s="270">
        <f>'حركة السنوات الرابعة'!H83</f>
        <v>20</v>
      </c>
      <c r="W79" s="288">
        <f>'حركة السنوات الرابعة'!I83</f>
        <v>13</v>
      </c>
      <c r="X79" s="271">
        <f>'حركة السنوات الخامسة'!F82</f>
        <v>19</v>
      </c>
      <c r="Y79" s="285">
        <f>'حركة السنوات الخامسة'!G82</f>
        <v>1</v>
      </c>
      <c r="Z79" s="270">
        <f>'حركة السنوات الخامسة'!H82</f>
        <v>19</v>
      </c>
      <c r="AA79" s="288">
        <f>'حركة السنوات الخامسة'!I82</f>
        <v>14</v>
      </c>
      <c r="AB79" s="269">
        <f>'حركة السنوات السادسة'!F82</f>
        <v>22</v>
      </c>
      <c r="AC79" s="285">
        <f>'حركة السنوات السادسة'!G82</f>
        <v>1</v>
      </c>
      <c r="AD79" s="270">
        <f>'حركة السنوات السادسة'!H82</f>
        <v>22</v>
      </c>
      <c r="AE79" s="288">
        <f>'حركة السنوات السادسة'!I82</f>
        <v>11</v>
      </c>
      <c r="AF79" s="271">
        <f t="shared" si="3"/>
        <v>102</v>
      </c>
      <c r="AG79" s="271">
        <f t="shared" si="4"/>
        <v>6</v>
      </c>
      <c r="AH79" s="272">
        <f t="shared" si="5"/>
        <v>17</v>
      </c>
    </row>
    <row r="80" spans="1:34" ht="15" customHeight="1" x14ac:dyDescent="0.25">
      <c r="A80" s="271">
        <v>65</v>
      </c>
      <c r="B80" s="290" t="s">
        <v>258</v>
      </c>
      <c r="C80" s="291">
        <v>843206</v>
      </c>
      <c r="D80" s="309" t="s">
        <v>125</v>
      </c>
      <c r="E80" s="264"/>
      <c r="F80" s="264"/>
      <c r="G80" s="264"/>
      <c r="H80" s="289">
        <f>'حركة االسنوات الأولى'!F84</f>
        <v>124</v>
      </c>
      <c r="I80" s="271">
        <f>'حركة االسنوات الأولى'!G84</f>
        <v>4</v>
      </c>
      <c r="J80" s="270">
        <f>'حركة االسنوات الأولى'!H84</f>
        <v>31</v>
      </c>
      <c r="K80" s="288">
        <f>'حركة االسنوات الأولى'!I84</f>
        <v>8</v>
      </c>
      <c r="L80" s="271">
        <f>'حركة سنوات الثانية'!F83</f>
        <v>145</v>
      </c>
      <c r="M80" s="271">
        <f>'حركة سنوات الثانية'!G83</f>
        <v>5</v>
      </c>
      <c r="N80" s="270">
        <f>'حركة سنوات الثانية'!H83</f>
        <v>29</v>
      </c>
      <c r="O80" s="288">
        <f>'حركة سنوات الثانية'!I83</f>
        <v>20</v>
      </c>
      <c r="P80" s="271">
        <f>'حركة السنوات الثالثة'!F84</f>
        <v>150</v>
      </c>
      <c r="Q80" s="283">
        <f>'حركة السنوات الثالثة'!G84</f>
        <v>5</v>
      </c>
      <c r="R80" s="270">
        <f>'حركة السنوات الثالثة'!H84</f>
        <v>30</v>
      </c>
      <c r="S80" s="288">
        <f>'حركة السنوات الثالثة'!I84</f>
        <v>15</v>
      </c>
      <c r="T80" s="271">
        <f>'حركة السنوات الرابعة'!F84</f>
        <v>150</v>
      </c>
      <c r="U80" s="271">
        <f>'حركة السنوات الرابعة'!G84</f>
        <v>5</v>
      </c>
      <c r="V80" s="270">
        <f>'حركة السنوات الرابعة'!H84</f>
        <v>30</v>
      </c>
      <c r="W80" s="288">
        <f>'حركة السنوات الرابعة'!I84</f>
        <v>15</v>
      </c>
      <c r="X80" s="271">
        <f>'حركة السنوات الخامسة'!F83</f>
        <v>139</v>
      </c>
      <c r="Y80" s="285">
        <f>'حركة السنوات الخامسة'!G83</f>
        <v>5</v>
      </c>
      <c r="Z80" s="270">
        <f>'حركة السنوات الخامسة'!H83</f>
        <v>27.8</v>
      </c>
      <c r="AA80" s="288">
        <f>'حركة السنوات الخامسة'!I83</f>
        <v>25.999999999999996</v>
      </c>
      <c r="AB80" s="269">
        <f>'حركة السنوات السادسة'!F83</f>
        <v>164</v>
      </c>
      <c r="AC80" s="285">
        <f>'حركة السنوات السادسة'!G83</f>
        <v>5</v>
      </c>
      <c r="AD80" s="270">
        <f>'حركة السنوات السادسة'!H83</f>
        <v>32.799999999999997</v>
      </c>
      <c r="AE80" s="288">
        <f>'حركة السنوات السادسة'!I83</f>
        <v>1.0000000000000142</v>
      </c>
      <c r="AF80" s="271">
        <f t="shared" si="3"/>
        <v>872</v>
      </c>
      <c r="AG80" s="271">
        <f t="shared" si="4"/>
        <v>29</v>
      </c>
      <c r="AH80" s="272">
        <f t="shared" si="5"/>
        <v>30.068965517241381</v>
      </c>
    </row>
    <row r="81" spans="1:34" ht="15" customHeight="1" x14ac:dyDescent="0.25">
      <c r="A81" s="271">
        <v>66</v>
      </c>
      <c r="B81" s="290" t="s">
        <v>258</v>
      </c>
      <c r="C81" s="291">
        <v>843207</v>
      </c>
      <c r="D81" s="308" t="s">
        <v>363</v>
      </c>
      <c r="E81" s="264"/>
      <c r="F81" s="264"/>
      <c r="G81" s="264"/>
      <c r="H81" s="289">
        <f>'حركة االسنوات الأولى'!F85</f>
        <v>15</v>
      </c>
      <c r="I81" s="271">
        <f>'حركة االسنوات الأولى'!G85</f>
        <v>1</v>
      </c>
      <c r="J81" s="270">
        <f>'حركة االسنوات الأولى'!H85</f>
        <v>15</v>
      </c>
      <c r="K81" s="288">
        <f>'حركة االسنوات الأولى'!I85</f>
        <v>18</v>
      </c>
      <c r="L81" s="271">
        <f>'حركة سنوات الثانية'!F84</f>
        <v>18</v>
      </c>
      <c r="M81" s="271">
        <f>'حركة سنوات الثانية'!G84</f>
        <v>1</v>
      </c>
      <c r="N81" s="270">
        <f>'حركة سنوات الثانية'!H84</f>
        <v>18</v>
      </c>
      <c r="O81" s="288">
        <f>'حركة سنوات الثانية'!I84</f>
        <v>15</v>
      </c>
      <c r="P81" s="271">
        <f>'حركة السنوات الثالثة'!F85</f>
        <v>18</v>
      </c>
      <c r="Q81" s="283">
        <f>'حركة السنوات الثالثة'!G85</f>
        <v>1</v>
      </c>
      <c r="R81" s="270">
        <f>'حركة السنوات الثالثة'!H85</f>
        <v>18</v>
      </c>
      <c r="S81" s="288">
        <f>'حركة السنوات الثالثة'!I85</f>
        <v>15</v>
      </c>
      <c r="T81" s="271">
        <f>'حركة السنوات الرابعة'!F85</f>
        <v>30</v>
      </c>
      <c r="U81" s="271">
        <f>'حركة السنوات الرابعة'!G85</f>
        <v>1</v>
      </c>
      <c r="V81" s="270">
        <f>'حركة السنوات الرابعة'!H85</f>
        <v>30</v>
      </c>
      <c r="W81" s="288">
        <f>'حركة السنوات الرابعة'!I85</f>
        <v>3</v>
      </c>
      <c r="X81" s="271">
        <f>'حركة السنوات الخامسة'!F84</f>
        <v>19</v>
      </c>
      <c r="Y81" s="285">
        <f>'حركة السنوات الخامسة'!G84</f>
        <v>1</v>
      </c>
      <c r="Z81" s="270">
        <f>'حركة السنوات الخامسة'!H84</f>
        <v>19</v>
      </c>
      <c r="AA81" s="288">
        <f>'حركة السنوات الخامسة'!I84</f>
        <v>14</v>
      </c>
      <c r="AB81" s="269">
        <f>'حركة السنوات السادسة'!F84</f>
        <v>15</v>
      </c>
      <c r="AC81" s="285">
        <f>'حركة السنوات السادسة'!G84</f>
        <v>1</v>
      </c>
      <c r="AD81" s="270">
        <f>'حركة السنوات السادسة'!H84</f>
        <v>15</v>
      </c>
      <c r="AE81" s="288">
        <f>'حركة السنوات السادسة'!I84</f>
        <v>18</v>
      </c>
      <c r="AF81" s="271">
        <f t="shared" si="3"/>
        <v>115</v>
      </c>
      <c r="AG81" s="271">
        <f t="shared" si="4"/>
        <v>6</v>
      </c>
      <c r="AH81" s="272">
        <f t="shared" si="5"/>
        <v>19.166666666666668</v>
      </c>
    </row>
    <row r="82" spans="1:34" ht="15" customHeight="1" x14ac:dyDescent="0.25">
      <c r="A82" s="271">
        <v>67</v>
      </c>
      <c r="B82" s="290" t="s">
        <v>258</v>
      </c>
      <c r="C82" s="291">
        <v>843208</v>
      </c>
      <c r="D82" s="308" t="s">
        <v>123</v>
      </c>
      <c r="E82" s="264"/>
      <c r="F82" s="264"/>
      <c r="G82" s="264"/>
      <c r="H82" s="289">
        <f>'حركة االسنوات الأولى'!F86</f>
        <v>48</v>
      </c>
      <c r="I82" s="271">
        <f>'حركة االسنوات الأولى'!G86</f>
        <v>2</v>
      </c>
      <c r="J82" s="270">
        <f>'حركة االسنوات الأولى'!H86</f>
        <v>24</v>
      </c>
      <c r="K82" s="288">
        <f>'حركة االسنوات الأولى'!I86</f>
        <v>18</v>
      </c>
      <c r="L82" s="271">
        <f>'حركة سنوات الثانية'!F85</f>
        <v>46</v>
      </c>
      <c r="M82" s="271">
        <f>'حركة سنوات الثانية'!G85</f>
        <v>2</v>
      </c>
      <c r="N82" s="270">
        <f>'حركة سنوات الثانية'!H85</f>
        <v>23</v>
      </c>
      <c r="O82" s="288">
        <f>'حركة سنوات الثانية'!I85</f>
        <v>20</v>
      </c>
      <c r="P82" s="271">
        <f>'حركة السنوات الثالثة'!F86</f>
        <v>42</v>
      </c>
      <c r="Q82" s="283">
        <f>'حركة السنوات الثالثة'!G86</f>
        <v>2</v>
      </c>
      <c r="R82" s="270">
        <f>'حركة السنوات الثالثة'!H86</f>
        <v>21</v>
      </c>
      <c r="S82" s="288">
        <f>'حركة السنوات الثالثة'!I86</f>
        <v>24</v>
      </c>
      <c r="T82" s="271">
        <f>'حركة السنوات الرابعة'!F86</f>
        <v>51</v>
      </c>
      <c r="U82" s="271">
        <f>'حركة السنوات الرابعة'!G86</f>
        <v>2</v>
      </c>
      <c r="V82" s="270">
        <f>'حركة السنوات الرابعة'!H86</f>
        <v>25.5</v>
      </c>
      <c r="W82" s="288">
        <f>'حركة السنوات الرابعة'!I86</f>
        <v>15</v>
      </c>
      <c r="X82" s="271">
        <f>'حركة السنوات الخامسة'!F85</f>
        <v>59</v>
      </c>
      <c r="Y82" s="285">
        <f>'حركة السنوات الخامسة'!G85</f>
        <v>2</v>
      </c>
      <c r="Z82" s="270">
        <f>'حركة السنوات الخامسة'!H85</f>
        <v>29.5</v>
      </c>
      <c r="AA82" s="288">
        <f>'حركة السنوات الخامسة'!I85</f>
        <v>7</v>
      </c>
      <c r="AB82" s="269">
        <f>'حركة السنوات السادسة'!F85</f>
        <v>57</v>
      </c>
      <c r="AC82" s="285">
        <f>'حركة السنوات السادسة'!G85</f>
        <v>2</v>
      </c>
      <c r="AD82" s="270">
        <f>'حركة السنوات السادسة'!H85</f>
        <v>28.5</v>
      </c>
      <c r="AE82" s="288">
        <f>'حركة السنوات السادسة'!I85</f>
        <v>9</v>
      </c>
      <c r="AF82" s="271">
        <f t="shared" si="3"/>
        <v>303</v>
      </c>
      <c r="AG82" s="271">
        <f t="shared" si="4"/>
        <v>12</v>
      </c>
      <c r="AH82" s="272">
        <f t="shared" si="5"/>
        <v>25.25</v>
      </c>
    </row>
    <row r="83" spans="1:34" ht="15" customHeight="1" x14ac:dyDescent="0.25">
      <c r="A83" s="271">
        <v>68</v>
      </c>
      <c r="B83" s="291" t="s">
        <v>258</v>
      </c>
      <c r="C83" s="291">
        <v>843209</v>
      </c>
      <c r="D83" s="308" t="s">
        <v>122</v>
      </c>
      <c r="E83" s="264"/>
      <c r="F83" s="264"/>
      <c r="G83" s="264"/>
      <c r="H83" s="289">
        <f>'حركة االسنوات الأولى'!F87</f>
        <v>28</v>
      </c>
      <c r="I83" s="271">
        <f>'حركة االسنوات الأولى'!G87</f>
        <v>1</v>
      </c>
      <c r="J83" s="270">
        <f>'حركة االسنوات الأولى'!H87</f>
        <v>28</v>
      </c>
      <c r="K83" s="288">
        <f>'حركة االسنوات الأولى'!I87</f>
        <v>5</v>
      </c>
      <c r="L83" s="271">
        <f>'حركة سنوات الثانية'!F86</f>
        <v>24</v>
      </c>
      <c r="M83" s="271">
        <f>'حركة سنوات الثانية'!G86</f>
        <v>1</v>
      </c>
      <c r="N83" s="270">
        <f>'حركة سنوات الثانية'!H86</f>
        <v>24</v>
      </c>
      <c r="O83" s="288">
        <f>'حركة سنوات الثانية'!I86</f>
        <v>9</v>
      </c>
      <c r="P83" s="271">
        <f>'حركة السنوات الثالثة'!F87</f>
        <v>37</v>
      </c>
      <c r="Q83" s="283">
        <f>'حركة السنوات الثالثة'!G87</f>
        <v>2</v>
      </c>
      <c r="R83" s="270">
        <f>'حركة السنوات الثالثة'!H87</f>
        <v>18.5</v>
      </c>
      <c r="S83" s="288">
        <f>'حركة السنوات الثالثة'!I87</f>
        <v>29</v>
      </c>
      <c r="T83" s="271">
        <f>'حركة السنوات الرابعة'!F87</f>
        <v>36</v>
      </c>
      <c r="U83" s="271">
        <f>'حركة السنوات الرابعة'!G87</f>
        <v>2</v>
      </c>
      <c r="V83" s="270">
        <f>'حركة السنوات الرابعة'!H87</f>
        <v>18</v>
      </c>
      <c r="W83" s="288">
        <f>'حركة السنوات الرابعة'!I87</f>
        <v>30</v>
      </c>
      <c r="X83" s="271">
        <f>'حركة السنوات الخامسة'!F86</f>
        <v>36</v>
      </c>
      <c r="Y83" s="285">
        <f>'حركة السنوات الخامسة'!G86</f>
        <v>2</v>
      </c>
      <c r="Z83" s="270">
        <f>'حركة السنوات الخامسة'!H86</f>
        <v>18</v>
      </c>
      <c r="AA83" s="288">
        <f>'حركة السنوات الخامسة'!I86</f>
        <v>30</v>
      </c>
      <c r="AB83" s="269">
        <f>'حركة السنوات السادسة'!F86</f>
        <v>36</v>
      </c>
      <c r="AC83" s="285">
        <f>'حركة السنوات السادسة'!G86</f>
        <v>2</v>
      </c>
      <c r="AD83" s="270">
        <f>'حركة السنوات السادسة'!H86</f>
        <v>18</v>
      </c>
      <c r="AE83" s="288">
        <f>'حركة السنوات السادسة'!I86</f>
        <v>30</v>
      </c>
      <c r="AF83" s="271">
        <f t="shared" si="3"/>
        <v>197</v>
      </c>
      <c r="AG83" s="271">
        <f t="shared" si="4"/>
        <v>10</v>
      </c>
      <c r="AH83" s="272">
        <f t="shared" si="5"/>
        <v>19.7</v>
      </c>
    </row>
    <row r="84" spans="1:34" s="303" customFormat="1" ht="15" customHeight="1" x14ac:dyDescent="0.25">
      <c r="A84" s="296"/>
      <c r="B84" s="304"/>
      <c r="C84" s="304"/>
      <c r="D84" s="307"/>
      <c r="E84" s="297"/>
      <c r="F84" s="297"/>
      <c r="G84" s="297"/>
      <c r="H84" s="298"/>
      <c r="I84" s="296"/>
      <c r="J84" s="270"/>
      <c r="K84" s="299"/>
      <c r="L84" s="296"/>
      <c r="M84" s="296"/>
      <c r="N84" s="270"/>
      <c r="O84" s="299"/>
      <c r="P84" s="296"/>
      <c r="Q84" s="300"/>
      <c r="R84" s="270"/>
      <c r="S84" s="299"/>
      <c r="T84" s="296"/>
      <c r="U84" s="296"/>
      <c r="V84" s="270"/>
      <c r="W84" s="299"/>
      <c r="X84" s="296"/>
      <c r="Y84" s="301"/>
      <c r="Z84" s="270"/>
      <c r="AA84" s="299"/>
      <c r="AB84" s="302"/>
      <c r="AC84" s="301"/>
      <c r="AD84" s="270"/>
      <c r="AE84" s="299"/>
      <c r="AF84" s="296"/>
      <c r="AG84" s="296"/>
      <c r="AH84" s="272"/>
    </row>
    <row r="85" spans="1:34" ht="15" customHeight="1" x14ac:dyDescent="0.25">
      <c r="A85" s="271">
        <v>69</v>
      </c>
      <c r="B85" s="271" t="s">
        <v>259</v>
      </c>
      <c r="C85" s="271">
        <v>843401</v>
      </c>
      <c r="D85" s="309" t="s">
        <v>260</v>
      </c>
      <c r="E85" s="264"/>
      <c r="F85" s="264"/>
      <c r="G85" s="264"/>
      <c r="H85" s="289">
        <f>'حركة االسنوات الأولى'!F89</f>
        <v>112</v>
      </c>
      <c r="I85" s="271">
        <f>'حركة االسنوات الأولى'!G89</f>
        <v>5</v>
      </c>
      <c r="J85" s="270">
        <f>'حركة االسنوات الأولى'!H89</f>
        <v>22.4</v>
      </c>
      <c r="K85" s="288">
        <f>'حركة االسنوات الأولى'!I89</f>
        <v>53.000000000000007</v>
      </c>
      <c r="L85" s="271">
        <f>'حركة سنوات الثانية'!F88</f>
        <v>124</v>
      </c>
      <c r="M85" s="271">
        <f>'حركة سنوات الثانية'!G88</f>
        <v>4</v>
      </c>
      <c r="N85" s="270">
        <f>'حركة سنوات الثانية'!H88</f>
        <v>31</v>
      </c>
      <c r="O85" s="288">
        <f>'حركة سنوات الثانية'!I88</f>
        <v>8</v>
      </c>
      <c r="P85" s="271">
        <f>'حركة السنوات الثالثة'!F89</f>
        <v>160</v>
      </c>
      <c r="Q85" s="283">
        <f>'حركة السنوات الثالثة'!G89</f>
        <v>5</v>
      </c>
      <c r="R85" s="270">
        <f>'حركة السنوات الثالثة'!H89</f>
        <v>32</v>
      </c>
      <c r="S85" s="288">
        <f>'حركة السنوات الثالثة'!I89</f>
        <v>5</v>
      </c>
      <c r="T85" s="271">
        <f>'حركة السنوات الرابعة'!F89</f>
        <v>153</v>
      </c>
      <c r="U85" s="271">
        <f>'حركة السنوات الرابعة'!G89</f>
        <v>5</v>
      </c>
      <c r="V85" s="270">
        <f>'حركة السنوات الرابعة'!H89</f>
        <v>30.6</v>
      </c>
      <c r="W85" s="288">
        <f>'حركة السنوات الرابعة'!I89</f>
        <v>11.999999999999993</v>
      </c>
      <c r="X85" s="271">
        <f>'حركة السنوات الخامسة'!F88</f>
        <v>175</v>
      </c>
      <c r="Y85" s="285">
        <f>'حركة السنوات الخامسة'!G88</f>
        <v>6</v>
      </c>
      <c r="Z85" s="270">
        <f>'حركة السنوات الخامسة'!H88</f>
        <v>29.166666666666668</v>
      </c>
      <c r="AA85" s="288">
        <f>'حركة السنوات الخامسة'!I88</f>
        <v>22.999999999999993</v>
      </c>
      <c r="AB85" s="269">
        <f>'حركة السنوات السادسة'!F88</f>
        <v>148</v>
      </c>
      <c r="AC85" s="285">
        <f>'حركة السنوات السادسة'!G88</f>
        <v>5</v>
      </c>
      <c r="AD85" s="270">
        <f>'حركة السنوات السادسة'!H88</f>
        <v>29.6</v>
      </c>
      <c r="AE85" s="288">
        <f>'حركة السنوات السادسة'!I88</f>
        <v>16.999999999999993</v>
      </c>
      <c r="AF85" s="271">
        <f t="shared" si="3"/>
        <v>872</v>
      </c>
      <c r="AG85" s="271">
        <f t="shared" si="4"/>
        <v>30</v>
      </c>
      <c r="AH85" s="272">
        <f t="shared" si="5"/>
        <v>29.066666666666666</v>
      </c>
    </row>
    <row r="86" spans="1:34" ht="15" customHeight="1" x14ac:dyDescent="0.25">
      <c r="A86" s="271">
        <v>70</v>
      </c>
      <c r="B86" s="271" t="s">
        <v>259</v>
      </c>
      <c r="C86" s="271">
        <v>843402</v>
      </c>
      <c r="D86" s="309" t="s">
        <v>261</v>
      </c>
      <c r="E86" s="264"/>
      <c r="F86" s="264"/>
      <c r="G86" s="264"/>
      <c r="H86" s="289">
        <f>'حركة االسنوات الأولى'!F90</f>
        <v>148</v>
      </c>
      <c r="I86" s="271">
        <f>'حركة االسنوات الأولى'!G90</f>
        <v>5</v>
      </c>
      <c r="J86" s="270">
        <f>'حركة االسنوات الأولى'!H90</f>
        <v>29.6</v>
      </c>
      <c r="K86" s="288">
        <f>'حركة االسنوات الأولى'!I90</f>
        <v>16.999999999999993</v>
      </c>
      <c r="L86" s="271">
        <f>'حركة سنوات الثانية'!F89</f>
        <v>140</v>
      </c>
      <c r="M86" s="271">
        <f>'حركة سنوات الثانية'!G89</f>
        <v>5</v>
      </c>
      <c r="N86" s="270">
        <f>'حركة سنوات الثانية'!H89</f>
        <v>28</v>
      </c>
      <c r="O86" s="288">
        <f>'حركة سنوات الثانية'!I89</f>
        <v>25</v>
      </c>
      <c r="P86" s="271">
        <f>'حركة السنوات الثالثة'!F90</f>
        <v>183</v>
      </c>
      <c r="Q86" s="283">
        <f>'حركة السنوات الثالثة'!G90</f>
        <v>6</v>
      </c>
      <c r="R86" s="270">
        <f>'حركة السنوات الثالثة'!H90</f>
        <v>30.5</v>
      </c>
      <c r="S86" s="288">
        <f>'حركة السنوات الثالثة'!I90</f>
        <v>15</v>
      </c>
      <c r="T86" s="271">
        <f>'حركة السنوات الرابعة'!F90</f>
        <v>195</v>
      </c>
      <c r="U86" s="271">
        <f>'حركة السنوات الرابعة'!G90</f>
        <v>6</v>
      </c>
      <c r="V86" s="270">
        <f>'حركة السنوات الرابعة'!H90</f>
        <v>32.5</v>
      </c>
      <c r="W86" s="288">
        <f>'حركة السنوات الرابعة'!I90</f>
        <v>3</v>
      </c>
      <c r="X86" s="271">
        <f>'حركة السنوات الخامسة'!F89</f>
        <v>182</v>
      </c>
      <c r="Y86" s="285">
        <f>'حركة السنوات الخامسة'!G89</f>
        <v>6</v>
      </c>
      <c r="Z86" s="270">
        <f>'حركة السنوات الخامسة'!H89</f>
        <v>30.333333333333332</v>
      </c>
      <c r="AA86" s="288">
        <f>'حركة السنوات الخامسة'!I89</f>
        <v>16.000000000000007</v>
      </c>
      <c r="AB86" s="269">
        <f>'حركة السنوات السادسة'!F89</f>
        <v>155</v>
      </c>
      <c r="AC86" s="285">
        <f>'حركة السنوات السادسة'!G89</f>
        <v>6</v>
      </c>
      <c r="AD86" s="270">
        <f>'حركة السنوات السادسة'!H89</f>
        <v>25.833333333333332</v>
      </c>
      <c r="AE86" s="288">
        <f>'حركة السنوات السادسة'!I89</f>
        <v>43.000000000000007</v>
      </c>
      <c r="AF86" s="271">
        <f t="shared" si="3"/>
        <v>1003</v>
      </c>
      <c r="AG86" s="271">
        <f t="shared" si="4"/>
        <v>34</v>
      </c>
      <c r="AH86" s="272">
        <f t="shared" si="5"/>
        <v>29.5</v>
      </c>
    </row>
    <row r="87" spans="1:34" ht="15" customHeight="1" x14ac:dyDescent="0.25">
      <c r="A87" s="271">
        <v>71</v>
      </c>
      <c r="B87" s="271" t="s">
        <v>259</v>
      </c>
      <c r="C87" s="271">
        <v>843403</v>
      </c>
      <c r="D87" s="310" t="s">
        <v>262</v>
      </c>
      <c r="E87" s="264"/>
      <c r="F87" s="264"/>
      <c r="G87" s="264"/>
      <c r="H87" s="289">
        <f>'حركة االسنوات الأولى'!F91</f>
        <v>81</v>
      </c>
      <c r="I87" s="271">
        <f>'حركة االسنوات الأولى'!G91</f>
        <v>3</v>
      </c>
      <c r="J87" s="270">
        <f>'حركة االسنوات الأولى'!H91</f>
        <v>27</v>
      </c>
      <c r="K87" s="288">
        <f>'حركة االسنوات الأولى'!I91</f>
        <v>18</v>
      </c>
      <c r="L87" s="271">
        <f>'حركة سنوات الثانية'!F90</f>
        <v>96</v>
      </c>
      <c r="M87" s="271">
        <f>'حركة سنوات الثانية'!G90</f>
        <v>3</v>
      </c>
      <c r="N87" s="270">
        <f>'حركة سنوات الثانية'!H90</f>
        <v>32</v>
      </c>
      <c r="O87" s="288">
        <f>'حركة سنوات الثانية'!I90</f>
        <v>3</v>
      </c>
      <c r="P87" s="271">
        <f>'حركة السنوات الثالثة'!F91</f>
        <v>97</v>
      </c>
      <c r="Q87" s="283">
        <f>'حركة السنوات الثالثة'!G91</f>
        <v>4</v>
      </c>
      <c r="R87" s="270">
        <f>'حركة السنوات الثالثة'!H91</f>
        <v>24.25</v>
      </c>
      <c r="S87" s="288">
        <f>'حركة السنوات الثالثة'!I91</f>
        <v>35</v>
      </c>
      <c r="T87" s="271">
        <f>'حركة السنوات الرابعة'!F91</f>
        <v>82</v>
      </c>
      <c r="U87" s="271">
        <f>'حركة السنوات الرابعة'!G91</f>
        <v>3</v>
      </c>
      <c r="V87" s="270">
        <f>'حركة السنوات الرابعة'!H91</f>
        <v>27.333333333333332</v>
      </c>
      <c r="W87" s="288">
        <f>'حركة السنوات الرابعة'!I91</f>
        <v>17.000000000000004</v>
      </c>
      <c r="X87" s="271">
        <f>'حركة السنوات الخامسة'!F90</f>
        <v>83</v>
      </c>
      <c r="Y87" s="285">
        <f>'حركة السنوات الخامسة'!G90</f>
        <v>3</v>
      </c>
      <c r="Z87" s="270">
        <f>'حركة السنوات الخامسة'!H90</f>
        <v>27.666666666666668</v>
      </c>
      <c r="AA87" s="288">
        <f>'حركة السنوات الخامسة'!I90</f>
        <v>15.999999999999996</v>
      </c>
      <c r="AB87" s="269">
        <f>'حركة السنوات السادسة'!F90</f>
        <v>82</v>
      </c>
      <c r="AC87" s="285">
        <f>'حركة السنوات السادسة'!G90</f>
        <v>3</v>
      </c>
      <c r="AD87" s="270">
        <f>'حركة السنوات السادسة'!H90</f>
        <v>27.333333333333332</v>
      </c>
      <c r="AE87" s="288">
        <f>'حركة السنوات السادسة'!I90</f>
        <v>17.000000000000004</v>
      </c>
      <c r="AF87" s="271">
        <f t="shared" si="3"/>
        <v>521</v>
      </c>
      <c r="AG87" s="271">
        <f t="shared" si="4"/>
        <v>19</v>
      </c>
      <c r="AH87" s="272">
        <f t="shared" si="5"/>
        <v>27.421052631578949</v>
      </c>
    </row>
    <row r="88" spans="1:34" ht="15" customHeight="1" x14ac:dyDescent="0.25">
      <c r="A88" s="271">
        <v>72</v>
      </c>
      <c r="B88" s="271" t="s">
        <v>259</v>
      </c>
      <c r="C88" s="271">
        <v>843404</v>
      </c>
      <c r="D88" s="306" t="s">
        <v>118</v>
      </c>
      <c r="E88" s="264"/>
      <c r="F88" s="264"/>
      <c r="G88" s="264"/>
      <c r="H88" s="289">
        <f>'حركة االسنوات الأولى'!F92</f>
        <v>52</v>
      </c>
      <c r="I88" s="271">
        <f>'حركة االسنوات الأولى'!G92</f>
        <v>2</v>
      </c>
      <c r="J88" s="270">
        <f>'حركة االسنوات الأولى'!H92</f>
        <v>26</v>
      </c>
      <c r="K88" s="288">
        <f>'حركة االسنوات الأولى'!I92</f>
        <v>14</v>
      </c>
      <c r="L88" s="271">
        <f>'حركة سنوات الثانية'!F91</f>
        <v>63</v>
      </c>
      <c r="M88" s="271">
        <f>'حركة سنوات الثانية'!G91</f>
        <v>3</v>
      </c>
      <c r="N88" s="270">
        <f>'حركة سنوات الثانية'!H91</f>
        <v>21</v>
      </c>
      <c r="O88" s="288">
        <f>'حركة سنوات الثانية'!I91</f>
        <v>36</v>
      </c>
      <c r="P88" s="271">
        <f>'حركة السنوات الثالثة'!F92</f>
        <v>80</v>
      </c>
      <c r="Q88" s="283">
        <f>'حركة السنوات الثالثة'!G92</f>
        <v>3</v>
      </c>
      <c r="R88" s="270">
        <f>'حركة السنوات الثالثة'!H92</f>
        <v>26.666666666666668</v>
      </c>
      <c r="S88" s="288">
        <f>'حركة السنوات الثالثة'!I92</f>
        <v>18.999999999999996</v>
      </c>
      <c r="T88" s="271">
        <f>'حركة السنوات الرابعة'!F92</f>
        <v>89</v>
      </c>
      <c r="U88" s="271">
        <f>'حركة السنوات الرابعة'!G92</f>
        <v>3</v>
      </c>
      <c r="V88" s="270">
        <f>'حركة السنوات الرابعة'!H92</f>
        <v>29.666666666666668</v>
      </c>
      <c r="W88" s="288">
        <f>'حركة السنوات الرابعة'!I92</f>
        <v>9.9999999999999964</v>
      </c>
      <c r="X88" s="271">
        <f>'حركة السنوات الخامسة'!F91</f>
        <v>77</v>
      </c>
      <c r="Y88" s="285">
        <f>'حركة السنوات الخامسة'!G91</f>
        <v>3</v>
      </c>
      <c r="Z88" s="270">
        <f>'حركة السنوات الخامسة'!H91</f>
        <v>25.666666666666668</v>
      </c>
      <c r="AA88" s="288">
        <f>'حركة السنوات الخامسة'!I91</f>
        <v>21.999999999999996</v>
      </c>
      <c r="AB88" s="269">
        <f>'حركة السنوات السادسة'!F91</f>
        <v>76</v>
      </c>
      <c r="AC88" s="285">
        <f>'حركة السنوات السادسة'!G91</f>
        <v>3</v>
      </c>
      <c r="AD88" s="270">
        <f>'حركة السنوات السادسة'!H91</f>
        <v>25.333333333333332</v>
      </c>
      <c r="AE88" s="288">
        <f>'حركة السنوات السادسة'!I91</f>
        <v>23.000000000000004</v>
      </c>
      <c r="AF88" s="271">
        <f t="shared" si="3"/>
        <v>437</v>
      </c>
      <c r="AG88" s="271">
        <f t="shared" si="4"/>
        <v>17</v>
      </c>
      <c r="AH88" s="272">
        <f t="shared" si="5"/>
        <v>25.705882352941178</v>
      </c>
    </row>
    <row r="89" spans="1:34" ht="15" customHeight="1" x14ac:dyDescent="0.25">
      <c r="A89" s="271">
        <v>73</v>
      </c>
      <c r="B89" s="271" t="s">
        <v>259</v>
      </c>
      <c r="C89" s="271">
        <v>843405</v>
      </c>
      <c r="D89" s="309" t="s">
        <v>263</v>
      </c>
      <c r="E89" s="264"/>
      <c r="F89" s="264"/>
      <c r="G89" s="264"/>
      <c r="H89" s="289">
        <f>'حركة االسنوات الأولى'!F93</f>
        <v>179</v>
      </c>
      <c r="I89" s="271">
        <f>'حركة االسنوات الأولى'!G93</f>
        <v>5</v>
      </c>
      <c r="J89" s="270">
        <f>'حركة االسنوات الأولى'!H93</f>
        <v>35.799999999999997</v>
      </c>
      <c r="K89" s="288">
        <f>'حركة االسنوات الأولى'!I93</f>
        <v>-13.999999999999986</v>
      </c>
      <c r="L89" s="271">
        <f>'حركة سنوات الثانية'!F92</f>
        <v>171</v>
      </c>
      <c r="M89" s="271">
        <f>'حركة سنوات الثانية'!G92</f>
        <v>5</v>
      </c>
      <c r="N89" s="270">
        <f>'حركة سنوات الثانية'!H92</f>
        <v>34.200000000000003</v>
      </c>
      <c r="O89" s="288">
        <f>'حركة سنوات الثانية'!I92</f>
        <v>-6.0000000000000142</v>
      </c>
      <c r="P89" s="271">
        <f>'حركة السنوات الثالثة'!F93</f>
        <v>182</v>
      </c>
      <c r="Q89" s="283">
        <f>'حركة السنوات الثالثة'!G93</f>
        <v>5</v>
      </c>
      <c r="R89" s="270">
        <f>'حركة السنوات الثالثة'!H93</f>
        <v>36.4</v>
      </c>
      <c r="S89" s="288">
        <f>'حركة السنوات الثالثة'!I93</f>
        <v>-16.999999999999993</v>
      </c>
      <c r="T89" s="271">
        <f>'حركة السنوات الرابعة'!F93</f>
        <v>185</v>
      </c>
      <c r="U89" s="271">
        <f>'حركة السنوات الرابعة'!G93</f>
        <v>5</v>
      </c>
      <c r="V89" s="270">
        <f>'حركة السنوات الرابعة'!H93</f>
        <v>37</v>
      </c>
      <c r="W89" s="288">
        <f>'حركة السنوات الرابعة'!I93</f>
        <v>-20</v>
      </c>
      <c r="X89" s="271">
        <f>'حركة السنوات الخامسة'!F92</f>
        <v>189</v>
      </c>
      <c r="Y89" s="285">
        <f>'حركة السنوات الخامسة'!G92</f>
        <v>5</v>
      </c>
      <c r="Z89" s="270">
        <f>'حركة السنوات الخامسة'!H92</f>
        <v>37.799999999999997</v>
      </c>
      <c r="AA89" s="288">
        <f>'حركة السنوات الخامسة'!I92</f>
        <v>-23.999999999999986</v>
      </c>
      <c r="AB89" s="269">
        <f>'حركة السنوات السادسة'!F92</f>
        <v>193</v>
      </c>
      <c r="AC89" s="285">
        <f>'حركة السنوات السادسة'!G92</f>
        <v>5</v>
      </c>
      <c r="AD89" s="270">
        <f>'حركة السنوات السادسة'!H92</f>
        <v>38.6</v>
      </c>
      <c r="AE89" s="288">
        <f>'حركة السنوات السادسة'!I92</f>
        <v>-28.000000000000007</v>
      </c>
      <c r="AF89" s="271">
        <f t="shared" si="3"/>
        <v>1099</v>
      </c>
      <c r="AG89" s="271">
        <f t="shared" si="4"/>
        <v>30</v>
      </c>
      <c r="AH89" s="272">
        <f t="shared" si="5"/>
        <v>36.633333333333333</v>
      </c>
    </row>
    <row r="90" spans="1:34" ht="15" customHeight="1" x14ac:dyDescent="0.25">
      <c r="A90" s="271">
        <v>74</v>
      </c>
      <c r="B90" s="271" t="s">
        <v>259</v>
      </c>
      <c r="C90" s="294">
        <v>843406</v>
      </c>
      <c r="D90" s="306" t="s">
        <v>264</v>
      </c>
      <c r="E90" s="264"/>
      <c r="F90" s="264"/>
      <c r="G90" s="264"/>
      <c r="H90" s="289">
        <f>'حركة االسنوات الأولى'!F94</f>
        <v>76</v>
      </c>
      <c r="I90" s="271">
        <f>'حركة االسنوات الأولى'!G94</f>
        <v>3</v>
      </c>
      <c r="J90" s="270">
        <f>'حركة االسنوات الأولى'!H94</f>
        <v>25.333333333333332</v>
      </c>
      <c r="K90" s="288">
        <f>'حركة االسنوات الأولى'!I94</f>
        <v>23.000000000000004</v>
      </c>
      <c r="L90" s="271">
        <f>'حركة سنوات الثانية'!F93</f>
        <v>74</v>
      </c>
      <c r="M90" s="271">
        <f>'حركة سنوات الثانية'!G93</f>
        <v>3</v>
      </c>
      <c r="N90" s="270">
        <f>'حركة سنوات الثانية'!H93</f>
        <v>24.666666666666668</v>
      </c>
      <c r="O90" s="288">
        <f>'حركة سنوات الثانية'!I93</f>
        <v>24.999999999999996</v>
      </c>
      <c r="P90" s="271">
        <f>'حركة السنوات الثالثة'!F94</f>
        <v>95</v>
      </c>
      <c r="Q90" s="283">
        <f>'حركة السنوات الثالثة'!G94</f>
        <v>3</v>
      </c>
      <c r="R90" s="270">
        <f>'حركة السنوات الثالثة'!H94</f>
        <v>31.666666666666668</v>
      </c>
      <c r="S90" s="288">
        <f>'حركة السنوات الثالثة'!I94</f>
        <v>3.9999999999999964</v>
      </c>
      <c r="T90" s="271">
        <f>'حركة السنوات الرابعة'!F94</f>
        <v>90</v>
      </c>
      <c r="U90" s="271">
        <f>'حركة السنوات الرابعة'!G94</f>
        <v>3</v>
      </c>
      <c r="V90" s="270">
        <f>'حركة السنوات الرابعة'!H94</f>
        <v>30</v>
      </c>
      <c r="W90" s="288">
        <f>'حركة السنوات الرابعة'!I94</f>
        <v>9</v>
      </c>
      <c r="X90" s="271">
        <f>'حركة السنوات الخامسة'!F93</f>
        <v>82</v>
      </c>
      <c r="Y90" s="285">
        <f>'حركة السنوات الخامسة'!G93</f>
        <v>3</v>
      </c>
      <c r="Z90" s="270">
        <f>'حركة السنوات الخامسة'!H93</f>
        <v>27.333333333333332</v>
      </c>
      <c r="AA90" s="288">
        <f>'حركة السنوات الخامسة'!I93</f>
        <v>17.000000000000004</v>
      </c>
      <c r="AB90" s="269">
        <f>'حركة السنوات السادسة'!F93</f>
        <v>88</v>
      </c>
      <c r="AC90" s="285">
        <f>'حركة السنوات السادسة'!G93</f>
        <v>3</v>
      </c>
      <c r="AD90" s="270">
        <f>'حركة السنوات السادسة'!H93</f>
        <v>29.333333333333332</v>
      </c>
      <c r="AE90" s="288">
        <f>'حركة السنوات السادسة'!I93</f>
        <v>11.000000000000004</v>
      </c>
      <c r="AF90" s="271">
        <f t="shared" si="3"/>
        <v>505</v>
      </c>
      <c r="AG90" s="271">
        <f t="shared" si="4"/>
        <v>18</v>
      </c>
      <c r="AH90" s="272">
        <f t="shared" si="5"/>
        <v>28.055555555555557</v>
      </c>
    </row>
    <row r="91" spans="1:34" ht="15" customHeight="1" x14ac:dyDescent="0.25">
      <c r="A91" s="271">
        <v>75</v>
      </c>
      <c r="B91" s="271" t="s">
        <v>259</v>
      </c>
      <c r="C91" s="271">
        <v>843410</v>
      </c>
      <c r="D91" s="306" t="s">
        <v>265</v>
      </c>
      <c r="E91" s="264"/>
      <c r="F91" s="264"/>
      <c r="G91" s="264"/>
      <c r="H91" s="289">
        <f>'حركة االسنوات الأولى'!F95</f>
        <v>23</v>
      </c>
      <c r="I91" s="271">
        <f>'حركة االسنوات الأولى'!G95</f>
        <v>1</v>
      </c>
      <c r="J91" s="270">
        <f>'حركة االسنوات الأولى'!H95</f>
        <v>23</v>
      </c>
      <c r="K91" s="288">
        <f>'حركة االسنوات الأولى'!I95</f>
        <v>10</v>
      </c>
      <c r="L91" s="271">
        <f>'حركة سنوات الثانية'!F94</f>
        <v>21</v>
      </c>
      <c r="M91" s="271">
        <f>'حركة سنوات الثانية'!G94</f>
        <v>1</v>
      </c>
      <c r="N91" s="270">
        <f>'حركة سنوات الثانية'!H94</f>
        <v>21</v>
      </c>
      <c r="O91" s="288">
        <f>'حركة سنوات الثانية'!I94</f>
        <v>12</v>
      </c>
      <c r="P91" s="271">
        <f>'حركة السنوات الثالثة'!F95</f>
        <v>22</v>
      </c>
      <c r="Q91" s="283">
        <f>'حركة السنوات الثالثة'!G95</f>
        <v>1</v>
      </c>
      <c r="R91" s="270">
        <f>'حركة السنوات الثالثة'!H95</f>
        <v>22</v>
      </c>
      <c r="S91" s="288">
        <f>'حركة السنوات الثالثة'!I95</f>
        <v>11</v>
      </c>
      <c r="T91" s="271">
        <f>'حركة السنوات الرابعة'!F95</f>
        <v>28</v>
      </c>
      <c r="U91" s="271">
        <f>'حركة السنوات الرابعة'!G95</f>
        <v>1</v>
      </c>
      <c r="V91" s="270">
        <f>'حركة السنوات الرابعة'!H95</f>
        <v>28</v>
      </c>
      <c r="W91" s="288">
        <f>'حركة السنوات الرابعة'!I95</f>
        <v>5</v>
      </c>
      <c r="X91" s="271">
        <f>'حركة السنوات الخامسة'!F94</f>
        <v>36</v>
      </c>
      <c r="Y91" s="285">
        <f>'حركة السنوات الخامسة'!G94</f>
        <v>1</v>
      </c>
      <c r="Z91" s="270">
        <f>'حركة السنوات الخامسة'!H94</f>
        <v>36</v>
      </c>
      <c r="AA91" s="288">
        <f>'حركة السنوات الخامسة'!I94</f>
        <v>-3</v>
      </c>
      <c r="AB91" s="269">
        <f>'حركة السنوات السادسة'!F94</f>
        <v>30</v>
      </c>
      <c r="AC91" s="285">
        <f>'حركة السنوات السادسة'!G94</f>
        <v>1</v>
      </c>
      <c r="AD91" s="270">
        <f>'حركة السنوات السادسة'!H94</f>
        <v>30</v>
      </c>
      <c r="AE91" s="288">
        <f>'حركة السنوات السادسة'!I94</f>
        <v>3</v>
      </c>
      <c r="AF91" s="271">
        <f t="shared" si="3"/>
        <v>160</v>
      </c>
      <c r="AG91" s="271">
        <f t="shared" si="4"/>
        <v>6</v>
      </c>
      <c r="AH91" s="272">
        <f t="shared" si="5"/>
        <v>26.666666666666668</v>
      </c>
    </row>
    <row r="92" spans="1:34" ht="15" customHeight="1" x14ac:dyDescent="0.25">
      <c r="A92" s="271">
        <v>76</v>
      </c>
      <c r="B92" s="271" t="s">
        <v>259</v>
      </c>
      <c r="C92" s="271">
        <v>843411</v>
      </c>
      <c r="D92" s="306" t="s">
        <v>114</v>
      </c>
      <c r="E92" s="264"/>
      <c r="F92" s="264"/>
      <c r="G92" s="264"/>
      <c r="H92" s="289">
        <f>'حركة االسنوات الأولى'!F96</f>
        <v>79</v>
      </c>
      <c r="I92" s="271">
        <f>'حركة االسنوات الأولى'!G96</f>
        <v>3</v>
      </c>
      <c r="J92" s="270">
        <f>'حركة االسنوات الأولى'!H96</f>
        <v>26.333333333333332</v>
      </c>
      <c r="K92" s="288">
        <f>'حركة االسنوات الأولى'!I96</f>
        <v>20.000000000000004</v>
      </c>
      <c r="L92" s="271">
        <f>'حركة سنوات الثانية'!F95</f>
        <v>81</v>
      </c>
      <c r="M92" s="271">
        <f>'حركة سنوات الثانية'!G95</f>
        <v>3</v>
      </c>
      <c r="N92" s="270">
        <f>'حركة سنوات الثانية'!H95</f>
        <v>27</v>
      </c>
      <c r="O92" s="288">
        <f>'حركة سنوات الثانية'!I95</f>
        <v>18</v>
      </c>
      <c r="P92" s="271">
        <f>'حركة السنوات الثالثة'!F96</f>
        <v>93</v>
      </c>
      <c r="Q92" s="283">
        <f>'حركة السنوات الثالثة'!G96</f>
        <v>3</v>
      </c>
      <c r="R92" s="270">
        <f>'حركة السنوات الثالثة'!H96</f>
        <v>31</v>
      </c>
      <c r="S92" s="288">
        <f>'حركة السنوات الثالثة'!I96</f>
        <v>6</v>
      </c>
      <c r="T92" s="271">
        <f>'حركة السنوات الرابعة'!F96</f>
        <v>95</v>
      </c>
      <c r="U92" s="271">
        <f>'حركة السنوات الرابعة'!G96</f>
        <v>3</v>
      </c>
      <c r="V92" s="270">
        <f>'حركة السنوات الرابعة'!H96</f>
        <v>31.666666666666668</v>
      </c>
      <c r="W92" s="288">
        <f>'حركة السنوات الرابعة'!I96</f>
        <v>3.9999999999999964</v>
      </c>
      <c r="X92" s="271">
        <f>'حركة السنوات الخامسة'!F95</f>
        <v>88</v>
      </c>
      <c r="Y92" s="285">
        <f>'حركة السنوات الخامسة'!G95</f>
        <v>3</v>
      </c>
      <c r="Z92" s="270">
        <f>'حركة السنوات الخامسة'!H95</f>
        <v>29.333333333333332</v>
      </c>
      <c r="AA92" s="288">
        <f>'حركة السنوات الخامسة'!I95</f>
        <v>11.000000000000004</v>
      </c>
      <c r="AB92" s="269">
        <f>'حركة السنوات السادسة'!F95</f>
        <v>111</v>
      </c>
      <c r="AC92" s="285">
        <f>'حركة السنوات السادسة'!G95</f>
        <v>4</v>
      </c>
      <c r="AD92" s="270">
        <f>'حركة السنوات السادسة'!H95</f>
        <v>27.75</v>
      </c>
      <c r="AE92" s="288">
        <f>'حركة السنوات السادسة'!I95</f>
        <v>21</v>
      </c>
      <c r="AF92" s="271">
        <f t="shared" si="3"/>
        <v>547</v>
      </c>
      <c r="AG92" s="271">
        <f t="shared" si="4"/>
        <v>19</v>
      </c>
      <c r="AH92" s="272">
        <f t="shared" si="5"/>
        <v>28.789473684210527</v>
      </c>
    </row>
    <row r="93" spans="1:34" ht="15" customHeight="1" x14ac:dyDescent="0.25">
      <c r="A93" s="271">
        <v>77</v>
      </c>
      <c r="B93" s="271" t="s">
        <v>259</v>
      </c>
      <c r="C93" s="271">
        <v>843412</v>
      </c>
      <c r="D93" s="306" t="s">
        <v>113</v>
      </c>
      <c r="E93" s="264"/>
      <c r="F93" s="264"/>
      <c r="G93" s="264"/>
      <c r="H93" s="289">
        <f>'حركة االسنوات الأولى'!F97</f>
        <v>27</v>
      </c>
      <c r="I93" s="271">
        <f>'حركة االسنوات الأولى'!G97</f>
        <v>1</v>
      </c>
      <c r="J93" s="270">
        <f>'حركة االسنوات الأولى'!H97</f>
        <v>27</v>
      </c>
      <c r="K93" s="288">
        <f>'حركة االسنوات الأولى'!I97</f>
        <v>6</v>
      </c>
      <c r="L93" s="271">
        <f>'حركة سنوات الثانية'!F96</f>
        <v>36</v>
      </c>
      <c r="M93" s="271">
        <f>'حركة سنوات الثانية'!G96</f>
        <v>2</v>
      </c>
      <c r="N93" s="270">
        <f>'حركة سنوات الثانية'!H96</f>
        <v>18</v>
      </c>
      <c r="O93" s="288">
        <f>'حركة سنوات الثانية'!I96</f>
        <v>30</v>
      </c>
      <c r="P93" s="271">
        <f>'حركة السنوات الثالثة'!F97</f>
        <v>46</v>
      </c>
      <c r="Q93" s="283">
        <f>'حركة السنوات الثالثة'!G97</f>
        <v>2</v>
      </c>
      <c r="R93" s="270">
        <f>'حركة السنوات الثالثة'!H97</f>
        <v>23</v>
      </c>
      <c r="S93" s="288">
        <f>'حركة السنوات الثالثة'!I97</f>
        <v>20</v>
      </c>
      <c r="T93" s="271">
        <f>'حركة السنوات الرابعة'!F97</f>
        <v>45</v>
      </c>
      <c r="U93" s="271">
        <f>'حركة السنوات الرابعة'!G97</f>
        <v>2</v>
      </c>
      <c r="V93" s="270">
        <f>'حركة السنوات الرابعة'!H97</f>
        <v>22.5</v>
      </c>
      <c r="W93" s="288">
        <f>'حركة السنوات الرابعة'!I97</f>
        <v>21</v>
      </c>
      <c r="X93" s="271">
        <f>'حركة السنوات الخامسة'!F96</f>
        <v>33</v>
      </c>
      <c r="Y93" s="285">
        <f>'حركة السنوات الخامسة'!G96</f>
        <v>1</v>
      </c>
      <c r="Z93" s="270">
        <f>'حركة السنوات الخامسة'!H96</f>
        <v>33</v>
      </c>
      <c r="AA93" s="288">
        <f>'حركة السنوات الخامسة'!I96</f>
        <v>0</v>
      </c>
      <c r="AB93" s="269">
        <f>'حركة السنوات السادسة'!F96</f>
        <v>14</v>
      </c>
      <c r="AC93" s="285">
        <f>'حركة السنوات السادسة'!G96</f>
        <v>1</v>
      </c>
      <c r="AD93" s="270">
        <f>'حركة السنوات السادسة'!H96</f>
        <v>14</v>
      </c>
      <c r="AE93" s="288">
        <f>'حركة السنوات السادسة'!I96</f>
        <v>19</v>
      </c>
      <c r="AF93" s="271">
        <f t="shared" si="3"/>
        <v>201</v>
      </c>
      <c r="AG93" s="271">
        <f t="shared" si="4"/>
        <v>9</v>
      </c>
      <c r="AH93" s="272">
        <f t="shared" si="5"/>
        <v>22.333333333333332</v>
      </c>
    </row>
    <row r="94" spans="1:34" ht="15" customHeight="1" x14ac:dyDescent="0.25">
      <c r="A94" s="271">
        <v>78</v>
      </c>
      <c r="B94" s="271" t="s">
        <v>259</v>
      </c>
      <c r="C94" s="271">
        <v>843413</v>
      </c>
      <c r="D94" s="306" t="s">
        <v>112</v>
      </c>
      <c r="E94" s="264"/>
      <c r="F94" s="264"/>
      <c r="G94" s="264"/>
      <c r="H94" s="289">
        <f>'حركة االسنوات الأولى'!F98</f>
        <v>29</v>
      </c>
      <c r="I94" s="271">
        <f>'حركة االسنوات الأولى'!G98</f>
        <v>1</v>
      </c>
      <c r="J94" s="270">
        <f>'حركة االسنوات الأولى'!H98</f>
        <v>29</v>
      </c>
      <c r="K94" s="288">
        <f>'حركة االسنوات الأولى'!I98</f>
        <v>4</v>
      </c>
      <c r="L94" s="271">
        <f>'حركة سنوات الثانية'!F97</f>
        <v>27</v>
      </c>
      <c r="M94" s="271">
        <f>'حركة سنوات الثانية'!G97</f>
        <v>1</v>
      </c>
      <c r="N94" s="270">
        <f>'حركة سنوات الثانية'!H97</f>
        <v>27</v>
      </c>
      <c r="O94" s="288">
        <f>'حركة سنوات الثانية'!I97</f>
        <v>6</v>
      </c>
      <c r="P94" s="271">
        <f>'حركة السنوات الثالثة'!F98</f>
        <v>44</v>
      </c>
      <c r="Q94" s="283">
        <f>'حركة السنوات الثالثة'!G98</f>
        <v>2</v>
      </c>
      <c r="R94" s="270">
        <f>'حركة السنوات الثالثة'!H98</f>
        <v>22</v>
      </c>
      <c r="S94" s="288">
        <f>'حركة السنوات الثالثة'!I98</f>
        <v>22</v>
      </c>
      <c r="T94" s="271">
        <f>'حركة السنوات الرابعة'!F98</f>
        <v>32</v>
      </c>
      <c r="U94" s="271">
        <f>'حركة السنوات الرابعة'!G98</f>
        <v>1</v>
      </c>
      <c r="V94" s="270">
        <f>'حركة السنوات الرابعة'!H98</f>
        <v>32</v>
      </c>
      <c r="W94" s="288">
        <f>'حركة السنوات الرابعة'!I98</f>
        <v>1</v>
      </c>
      <c r="X94" s="271">
        <f>'حركة السنوات الخامسة'!F97</f>
        <v>25</v>
      </c>
      <c r="Y94" s="285">
        <f>'حركة السنوات الخامسة'!G97</f>
        <v>1</v>
      </c>
      <c r="Z94" s="270">
        <f>'حركة السنوات الخامسة'!H97</f>
        <v>25</v>
      </c>
      <c r="AA94" s="288">
        <f>'حركة السنوات الخامسة'!I97</f>
        <v>8</v>
      </c>
      <c r="AB94" s="269">
        <f>'حركة السنوات السادسة'!F97</f>
        <v>27</v>
      </c>
      <c r="AC94" s="285">
        <f>'حركة السنوات السادسة'!G97</f>
        <v>1</v>
      </c>
      <c r="AD94" s="270">
        <f>'حركة السنوات السادسة'!H97</f>
        <v>27</v>
      </c>
      <c r="AE94" s="288">
        <f>'حركة السنوات السادسة'!I97</f>
        <v>6</v>
      </c>
      <c r="AF94" s="271">
        <f t="shared" si="3"/>
        <v>184</v>
      </c>
      <c r="AG94" s="271">
        <f t="shared" si="4"/>
        <v>7</v>
      </c>
      <c r="AH94" s="272">
        <f t="shared" si="5"/>
        <v>26.285714285714285</v>
      </c>
    </row>
    <row r="95" spans="1:34" ht="15" customHeight="1" x14ac:dyDescent="0.25">
      <c r="A95" s="271">
        <v>79</v>
      </c>
      <c r="B95" s="271" t="s">
        <v>259</v>
      </c>
      <c r="C95" s="271">
        <v>843414</v>
      </c>
      <c r="D95" s="310" t="s">
        <v>111</v>
      </c>
      <c r="E95" s="264"/>
      <c r="F95" s="264"/>
      <c r="G95" s="264"/>
      <c r="H95" s="289">
        <f>'حركة االسنوات الأولى'!F99</f>
        <v>27</v>
      </c>
      <c r="I95" s="271">
        <f>'حركة االسنوات الأولى'!G99</f>
        <v>1</v>
      </c>
      <c r="J95" s="270">
        <f>'حركة االسنوات الأولى'!H99</f>
        <v>27</v>
      </c>
      <c r="K95" s="288">
        <f>'حركة االسنوات الأولى'!I99</f>
        <v>6</v>
      </c>
      <c r="L95" s="271">
        <f>'حركة سنوات الثانية'!F98</f>
        <v>30</v>
      </c>
      <c r="M95" s="271">
        <f>'حركة سنوات الثانية'!G98</f>
        <v>1</v>
      </c>
      <c r="N95" s="270">
        <f>'حركة سنوات الثانية'!H98</f>
        <v>30</v>
      </c>
      <c r="O95" s="288">
        <f>'حركة سنوات الثانية'!I98</f>
        <v>3</v>
      </c>
      <c r="P95" s="271">
        <f>'حركة السنوات الثالثة'!F99</f>
        <v>35</v>
      </c>
      <c r="Q95" s="283">
        <f>'حركة السنوات الثالثة'!G99</f>
        <v>2</v>
      </c>
      <c r="R95" s="270">
        <f>'حركة السنوات الثالثة'!H99</f>
        <v>17.5</v>
      </c>
      <c r="S95" s="288">
        <f>'حركة السنوات الثالثة'!I99</f>
        <v>31</v>
      </c>
      <c r="T95" s="271">
        <f>'حركة السنوات الرابعة'!F99</f>
        <v>25</v>
      </c>
      <c r="U95" s="271">
        <f>'حركة السنوات الرابعة'!G99</f>
        <v>1</v>
      </c>
      <c r="V95" s="270">
        <f>'حركة السنوات الرابعة'!H99</f>
        <v>25</v>
      </c>
      <c r="W95" s="288">
        <f>'حركة السنوات الرابعة'!I99</f>
        <v>8</v>
      </c>
      <c r="X95" s="271">
        <f>'حركة السنوات الخامسة'!F98</f>
        <v>29</v>
      </c>
      <c r="Y95" s="285">
        <f>'حركة السنوات الخامسة'!G98</f>
        <v>1</v>
      </c>
      <c r="Z95" s="270">
        <f>'حركة السنوات الخامسة'!H98</f>
        <v>29</v>
      </c>
      <c r="AA95" s="288">
        <f>'حركة السنوات الخامسة'!I98</f>
        <v>4</v>
      </c>
      <c r="AB95" s="269">
        <f>'حركة السنوات السادسة'!F98</f>
        <v>23</v>
      </c>
      <c r="AC95" s="285">
        <f>'حركة السنوات السادسة'!G98</f>
        <v>1</v>
      </c>
      <c r="AD95" s="270">
        <f>'حركة السنوات السادسة'!H98</f>
        <v>23</v>
      </c>
      <c r="AE95" s="288">
        <f>'حركة السنوات السادسة'!I98</f>
        <v>10</v>
      </c>
      <c r="AF95" s="271">
        <f t="shared" si="3"/>
        <v>169</v>
      </c>
      <c r="AG95" s="271">
        <f t="shared" si="4"/>
        <v>7</v>
      </c>
      <c r="AH95" s="272">
        <f t="shared" si="5"/>
        <v>24.142857142857142</v>
      </c>
    </row>
    <row r="96" spans="1:34" ht="15" customHeight="1" x14ac:dyDescent="0.25">
      <c r="A96" s="271">
        <v>80</v>
      </c>
      <c r="B96" s="271" t="s">
        <v>259</v>
      </c>
      <c r="C96" s="271">
        <v>843415</v>
      </c>
      <c r="D96" s="306" t="s">
        <v>110</v>
      </c>
      <c r="E96" s="264"/>
      <c r="F96" s="264"/>
      <c r="G96" s="264"/>
      <c r="H96" s="289">
        <f>'حركة االسنوات الأولى'!F100</f>
        <v>72</v>
      </c>
      <c r="I96" s="271">
        <f>'حركة االسنوات الأولى'!G100</f>
        <v>3</v>
      </c>
      <c r="J96" s="270">
        <f>'حركة االسنوات الأولى'!H100</f>
        <v>24</v>
      </c>
      <c r="K96" s="288">
        <f>'حركة االسنوات الأولى'!I100</f>
        <v>27</v>
      </c>
      <c r="L96" s="271">
        <f>'حركة سنوات الثانية'!F99</f>
        <v>77</v>
      </c>
      <c r="M96" s="271">
        <f>'حركة سنوات الثانية'!G99</f>
        <v>3</v>
      </c>
      <c r="N96" s="270">
        <f>'حركة سنوات الثانية'!H99</f>
        <v>25.666666666666668</v>
      </c>
      <c r="O96" s="288">
        <f>'حركة سنوات الثانية'!I99</f>
        <v>21.999999999999996</v>
      </c>
      <c r="P96" s="271">
        <f>'حركة السنوات الثالثة'!F100</f>
        <v>69</v>
      </c>
      <c r="Q96" s="283">
        <f>'حركة السنوات الثالثة'!G100</f>
        <v>3</v>
      </c>
      <c r="R96" s="270">
        <f>'حركة السنوات الثالثة'!H100</f>
        <v>23</v>
      </c>
      <c r="S96" s="288">
        <f>'حركة السنوات الثالثة'!I100</f>
        <v>30</v>
      </c>
      <c r="T96" s="271">
        <f>'حركة السنوات الرابعة'!F100</f>
        <v>82</v>
      </c>
      <c r="U96" s="271">
        <f>'حركة السنوات الرابعة'!G100</f>
        <v>3</v>
      </c>
      <c r="V96" s="270">
        <f>'حركة السنوات الرابعة'!H100</f>
        <v>27.333333333333332</v>
      </c>
      <c r="W96" s="288">
        <f>'حركة السنوات الرابعة'!I100</f>
        <v>17.000000000000004</v>
      </c>
      <c r="X96" s="271">
        <f>'حركة السنوات الخامسة'!F99</f>
        <v>89</v>
      </c>
      <c r="Y96" s="285">
        <f>'حركة السنوات الخامسة'!G99</f>
        <v>3</v>
      </c>
      <c r="Z96" s="270">
        <f>'حركة السنوات الخامسة'!H99</f>
        <v>29.666666666666668</v>
      </c>
      <c r="AA96" s="288">
        <f>'حركة السنوات الخامسة'!I99</f>
        <v>9.9999999999999964</v>
      </c>
      <c r="AB96" s="269">
        <f>'حركة السنوات السادسة'!F99</f>
        <v>87</v>
      </c>
      <c r="AC96" s="285">
        <f>'حركة السنوات السادسة'!G99</f>
        <v>3</v>
      </c>
      <c r="AD96" s="270">
        <f>'حركة السنوات السادسة'!H99</f>
        <v>29</v>
      </c>
      <c r="AE96" s="288">
        <f>'حركة السنوات السادسة'!I99</f>
        <v>12</v>
      </c>
      <c r="AF96" s="271">
        <f t="shared" si="3"/>
        <v>476</v>
      </c>
      <c r="AG96" s="271">
        <f t="shared" si="4"/>
        <v>18</v>
      </c>
      <c r="AH96" s="272">
        <f t="shared" si="5"/>
        <v>26.444444444444443</v>
      </c>
    </row>
    <row r="97" spans="1:34" ht="15" customHeight="1" x14ac:dyDescent="0.25">
      <c r="A97" s="271">
        <v>81</v>
      </c>
      <c r="B97" s="271" t="s">
        <v>259</v>
      </c>
      <c r="C97" s="271">
        <v>843417</v>
      </c>
      <c r="D97" s="310" t="s">
        <v>109</v>
      </c>
      <c r="E97" s="264"/>
      <c r="F97" s="264"/>
      <c r="G97" s="264"/>
      <c r="H97" s="289">
        <f>'حركة االسنوات الأولى'!F101</f>
        <v>66</v>
      </c>
      <c r="I97" s="271">
        <f>'حركة االسنوات الأولى'!G101</f>
        <v>2</v>
      </c>
      <c r="J97" s="270">
        <f>'حركة االسنوات الأولى'!H101</f>
        <v>33</v>
      </c>
      <c r="K97" s="288">
        <f>'حركة االسنوات الأولى'!I101</f>
        <v>0</v>
      </c>
      <c r="L97" s="271">
        <f>'حركة سنوات الثانية'!F100</f>
        <v>53</v>
      </c>
      <c r="M97" s="271">
        <f>'حركة سنوات الثانية'!G100</f>
        <v>2</v>
      </c>
      <c r="N97" s="270">
        <f>'حركة سنوات الثانية'!H100</f>
        <v>26.5</v>
      </c>
      <c r="O97" s="288">
        <f>'حركة سنوات الثانية'!I100</f>
        <v>13</v>
      </c>
      <c r="P97" s="271">
        <f>'حركة السنوات الثالثة'!F101</f>
        <v>75</v>
      </c>
      <c r="Q97" s="283">
        <f>'حركة السنوات الثالثة'!G101</f>
        <v>3</v>
      </c>
      <c r="R97" s="270">
        <f>'حركة السنوات الثالثة'!H101</f>
        <v>25</v>
      </c>
      <c r="S97" s="288">
        <f>'حركة السنوات الثالثة'!I101</f>
        <v>24</v>
      </c>
      <c r="T97" s="271">
        <f>'حركة السنوات الرابعة'!F101</f>
        <v>69</v>
      </c>
      <c r="U97" s="271">
        <f>'حركة السنوات الرابعة'!G101</f>
        <v>3</v>
      </c>
      <c r="V97" s="270">
        <f>'حركة السنوات الرابعة'!H101</f>
        <v>23</v>
      </c>
      <c r="W97" s="288">
        <f>'حركة السنوات الرابعة'!I101</f>
        <v>30</v>
      </c>
      <c r="X97" s="271">
        <f>'حركة السنوات الخامسة'!F100</f>
        <v>78</v>
      </c>
      <c r="Y97" s="285">
        <f>'حركة السنوات الخامسة'!G100</f>
        <v>3</v>
      </c>
      <c r="Z97" s="270">
        <f>'حركة السنوات الخامسة'!H100</f>
        <v>26</v>
      </c>
      <c r="AA97" s="288">
        <f>'حركة السنوات الخامسة'!I100</f>
        <v>21</v>
      </c>
      <c r="AB97" s="269">
        <f>'حركة السنوات السادسة'!F100</f>
        <v>70</v>
      </c>
      <c r="AC97" s="285">
        <f>'حركة السنوات السادسة'!G100</f>
        <v>2</v>
      </c>
      <c r="AD97" s="270">
        <f>'حركة السنوات السادسة'!H100</f>
        <v>35</v>
      </c>
      <c r="AE97" s="288">
        <f>'حركة السنوات السادسة'!I100</f>
        <v>-4</v>
      </c>
      <c r="AF97" s="271">
        <f t="shared" si="3"/>
        <v>411</v>
      </c>
      <c r="AG97" s="271">
        <f t="shared" si="4"/>
        <v>15</v>
      </c>
      <c r="AH97" s="272">
        <f t="shared" si="5"/>
        <v>27.4</v>
      </c>
    </row>
    <row r="98" spans="1:34" ht="15" customHeight="1" x14ac:dyDescent="0.25">
      <c r="A98" s="271">
        <v>82</v>
      </c>
      <c r="B98" s="271" t="s">
        <v>259</v>
      </c>
      <c r="C98" s="271">
        <v>843418</v>
      </c>
      <c r="D98" s="306" t="s">
        <v>108</v>
      </c>
      <c r="E98" s="264"/>
      <c r="F98" s="264"/>
      <c r="G98" s="264"/>
      <c r="H98" s="289">
        <f>'حركة االسنوات الأولى'!F102</f>
        <v>69</v>
      </c>
      <c r="I98" s="271">
        <f>'حركة االسنوات الأولى'!G102</f>
        <v>3</v>
      </c>
      <c r="J98" s="270">
        <f>'حركة االسنوات الأولى'!H102</f>
        <v>23</v>
      </c>
      <c r="K98" s="288">
        <f>'حركة االسنوات الأولى'!I102</f>
        <v>30</v>
      </c>
      <c r="L98" s="271">
        <f>'حركة سنوات الثانية'!F101</f>
        <v>72</v>
      </c>
      <c r="M98" s="271">
        <f>'حركة سنوات الثانية'!G101</f>
        <v>3</v>
      </c>
      <c r="N98" s="270">
        <f>'حركة سنوات الثانية'!H101</f>
        <v>24</v>
      </c>
      <c r="O98" s="288">
        <f>'حركة سنوات الثانية'!I101</f>
        <v>27</v>
      </c>
      <c r="P98" s="271">
        <f>'حركة السنوات الثالثة'!F102</f>
        <v>90</v>
      </c>
      <c r="Q98" s="283">
        <f>'حركة السنوات الثالثة'!G102</f>
        <v>3</v>
      </c>
      <c r="R98" s="270">
        <f>'حركة السنوات الثالثة'!H102</f>
        <v>30</v>
      </c>
      <c r="S98" s="288">
        <f>'حركة السنوات الثالثة'!I102</f>
        <v>9</v>
      </c>
      <c r="T98" s="271">
        <f>'حركة السنوات الرابعة'!F102</f>
        <v>83</v>
      </c>
      <c r="U98" s="271">
        <f>'حركة السنوات الرابعة'!G102</f>
        <v>3</v>
      </c>
      <c r="V98" s="270">
        <f>'حركة السنوات الرابعة'!H102</f>
        <v>27.666666666666668</v>
      </c>
      <c r="W98" s="288">
        <f>'حركة السنوات الرابعة'!I102</f>
        <v>15.999999999999996</v>
      </c>
      <c r="X98" s="271">
        <f>'حركة السنوات الخامسة'!F101</f>
        <v>79</v>
      </c>
      <c r="Y98" s="285">
        <f>'حركة السنوات الخامسة'!G101</f>
        <v>3</v>
      </c>
      <c r="Z98" s="270">
        <f>'حركة السنوات الخامسة'!H101</f>
        <v>26.333333333333332</v>
      </c>
      <c r="AA98" s="288">
        <f>'حركة السنوات الخامسة'!I101</f>
        <v>20.000000000000004</v>
      </c>
      <c r="AB98" s="269">
        <f>'حركة السنوات السادسة'!F101</f>
        <v>73</v>
      </c>
      <c r="AC98" s="285">
        <f>'حركة السنوات السادسة'!G101</f>
        <v>3</v>
      </c>
      <c r="AD98" s="270">
        <f>'حركة السنوات السادسة'!H101</f>
        <v>24.333333333333332</v>
      </c>
      <c r="AE98" s="288">
        <f>'حركة السنوات السادسة'!I101</f>
        <v>26.000000000000004</v>
      </c>
      <c r="AF98" s="271">
        <f t="shared" si="3"/>
        <v>466</v>
      </c>
      <c r="AG98" s="271">
        <f t="shared" si="4"/>
        <v>18</v>
      </c>
      <c r="AH98" s="272">
        <f t="shared" si="5"/>
        <v>25.888888888888889</v>
      </c>
    </row>
    <row r="99" spans="1:34" ht="15" customHeight="1" x14ac:dyDescent="0.25">
      <c r="A99" s="271">
        <v>83</v>
      </c>
      <c r="B99" s="271" t="s">
        <v>259</v>
      </c>
      <c r="C99" s="271">
        <v>843421</v>
      </c>
      <c r="D99" s="306" t="s">
        <v>107</v>
      </c>
      <c r="E99" s="264"/>
      <c r="F99" s="264"/>
      <c r="G99" s="264"/>
      <c r="H99" s="289">
        <f>'حركة االسنوات الأولى'!F103</f>
        <v>25</v>
      </c>
      <c r="I99" s="271">
        <f>'حركة االسنوات الأولى'!G103</f>
        <v>1</v>
      </c>
      <c r="J99" s="270">
        <f>'حركة االسنوات الأولى'!H103</f>
        <v>25</v>
      </c>
      <c r="K99" s="288">
        <f>'حركة االسنوات الأولى'!I103</f>
        <v>8</v>
      </c>
      <c r="L99" s="271">
        <f>'حركة سنوات الثانية'!F102</f>
        <v>27</v>
      </c>
      <c r="M99" s="271">
        <f>'حركة سنوات الثانية'!G102</f>
        <v>1</v>
      </c>
      <c r="N99" s="270">
        <f>'حركة سنوات الثانية'!H102</f>
        <v>27</v>
      </c>
      <c r="O99" s="288">
        <f>'حركة سنوات الثانية'!I102</f>
        <v>6</v>
      </c>
      <c r="P99" s="271">
        <f>'حركة السنوات الثالثة'!F103</f>
        <v>25</v>
      </c>
      <c r="Q99" s="283">
        <f>'حركة السنوات الثالثة'!G103</f>
        <v>1</v>
      </c>
      <c r="R99" s="270">
        <f>'حركة السنوات الثالثة'!H103</f>
        <v>25</v>
      </c>
      <c r="S99" s="288">
        <f>'حركة السنوات الثالثة'!I103</f>
        <v>8</v>
      </c>
      <c r="T99" s="271">
        <f>'حركة السنوات الرابعة'!F103</f>
        <v>25</v>
      </c>
      <c r="U99" s="271">
        <f>'حركة السنوات الرابعة'!G103</f>
        <v>1</v>
      </c>
      <c r="V99" s="270">
        <f>'حركة السنوات الرابعة'!H103</f>
        <v>25</v>
      </c>
      <c r="W99" s="288">
        <f>'حركة السنوات الرابعة'!I103</f>
        <v>8</v>
      </c>
      <c r="X99" s="271">
        <f>'حركة السنوات الخامسة'!F102</f>
        <v>31</v>
      </c>
      <c r="Y99" s="285">
        <f>'حركة السنوات الخامسة'!G102</f>
        <v>1</v>
      </c>
      <c r="Z99" s="270">
        <f>'حركة السنوات الخامسة'!H102</f>
        <v>31</v>
      </c>
      <c r="AA99" s="288">
        <f>'حركة السنوات الخامسة'!I102</f>
        <v>2</v>
      </c>
      <c r="AB99" s="269">
        <f>'حركة السنوات السادسة'!F102</f>
        <v>27</v>
      </c>
      <c r="AC99" s="285">
        <f>'حركة السنوات السادسة'!G102</f>
        <v>1</v>
      </c>
      <c r="AD99" s="270">
        <f>'حركة السنوات السادسة'!H102</f>
        <v>27</v>
      </c>
      <c r="AE99" s="288">
        <f>'حركة السنوات السادسة'!I102</f>
        <v>6</v>
      </c>
      <c r="AF99" s="271">
        <f t="shared" si="3"/>
        <v>160</v>
      </c>
      <c r="AG99" s="271">
        <f t="shared" si="4"/>
        <v>6</v>
      </c>
      <c r="AH99" s="272">
        <f t="shared" si="5"/>
        <v>26.666666666666668</v>
      </c>
    </row>
    <row r="100" spans="1:34" ht="15" customHeight="1" x14ac:dyDescent="0.25">
      <c r="A100" s="271">
        <v>84</v>
      </c>
      <c r="B100" s="271" t="s">
        <v>259</v>
      </c>
      <c r="C100" s="271">
        <v>843422</v>
      </c>
      <c r="D100" s="306" t="s">
        <v>106</v>
      </c>
      <c r="E100" s="264"/>
      <c r="F100" s="264"/>
      <c r="G100" s="264"/>
      <c r="H100" s="289">
        <f>'حركة االسنوات الأولى'!F104</f>
        <v>27</v>
      </c>
      <c r="I100" s="271">
        <f>'حركة االسنوات الأولى'!G104</f>
        <v>1</v>
      </c>
      <c r="J100" s="270">
        <f>'حركة االسنوات الأولى'!H104</f>
        <v>27</v>
      </c>
      <c r="K100" s="288">
        <f>'حركة االسنوات الأولى'!I104</f>
        <v>6</v>
      </c>
      <c r="L100" s="271">
        <f>'حركة سنوات الثانية'!F103</f>
        <v>25</v>
      </c>
      <c r="M100" s="271">
        <f>'حركة سنوات الثانية'!G103</f>
        <v>1</v>
      </c>
      <c r="N100" s="270">
        <f>'حركة سنوات الثانية'!H103</f>
        <v>25</v>
      </c>
      <c r="O100" s="288">
        <f>'حركة سنوات الثانية'!I103</f>
        <v>8</v>
      </c>
      <c r="P100" s="271">
        <f>'حركة السنوات الثالثة'!F104</f>
        <v>23</v>
      </c>
      <c r="Q100" s="283">
        <f>'حركة السنوات الثالثة'!G104</f>
        <v>1</v>
      </c>
      <c r="R100" s="270">
        <f>'حركة السنوات الثالثة'!H104</f>
        <v>23</v>
      </c>
      <c r="S100" s="288">
        <f>'حركة السنوات الثالثة'!I104</f>
        <v>10</v>
      </c>
      <c r="T100" s="271">
        <f>'حركة السنوات الرابعة'!F104</f>
        <v>20</v>
      </c>
      <c r="U100" s="271">
        <f>'حركة السنوات الرابعة'!G104</f>
        <v>1</v>
      </c>
      <c r="V100" s="270">
        <f>'حركة السنوات الرابعة'!H104</f>
        <v>20</v>
      </c>
      <c r="W100" s="288">
        <f>'حركة السنوات الرابعة'!I104</f>
        <v>13</v>
      </c>
      <c r="X100" s="271">
        <f>'حركة السنوات الخامسة'!F103</f>
        <v>17</v>
      </c>
      <c r="Y100" s="285">
        <f>'حركة السنوات الخامسة'!G103</f>
        <v>1</v>
      </c>
      <c r="Z100" s="270">
        <f>'حركة السنوات الخامسة'!H103</f>
        <v>17</v>
      </c>
      <c r="AA100" s="288">
        <f>'حركة السنوات الخامسة'!I103</f>
        <v>16</v>
      </c>
      <c r="AB100" s="269">
        <f>'حركة السنوات السادسة'!F103</f>
        <v>17</v>
      </c>
      <c r="AC100" s="285">
        <f>'حركة السنوات السادسة'!G103</f>
        <v>1</v>
      </c>
      <c r="AD100" s="270">
        <f>'حركة السنوات السادسة'!H103</f>
        <v>17</v>
      </c>
      <c r="AE100" s="288">
        <f>'حركة السنوات السادسة'!I103</f>
        <v>16</v>
      </c>
      <c r="AF100" s="271">
        <f t="shared" si="3"/>
        <v>129</v>
      </c>
      <c r="AG100" s="271">
        <f t="shared" si="4"/>
        <v>6</v>
      </c>
      <c r="AH100" s="272">
        <f t="shared" si="5"/>
        <v>21.5</v>
      </c>
    </row>
    <row r="101" spans="1:34" ht="15" customHeight="1" x14ac:dyDescent="0.25">
      <c r="A101" s="271">
        <v>85</v>
      </c>
      <c r="B101" s="271" t="s">
        <v>259</v>
      </c>
      <c r="C101" s="271">
        <v>843423</v>
      </c>
      <c r="D101" s="306" t="s">
        <v>8</v>
      </c>
      <c r="E101" s="264"/>
      <c r="F101" s="264"/>
      <c r="G101" s="264"/>
      <c r="H101" s="289">
        <f>'حركة االسنوات الأولى'!F105</f>
        <v>15</v>
      </c>
      <c r="I101" s="271">
        <f>'حركة االسنوات الأولى'!G105</f>
        <v>1</v>
      </c>
      <c r="J101" s="270">
        <f>'حركة االسنوات الأولى'!H105</f>
        <v>15</v>
      </c>
      <c r="K101" s="288">
        <f>'حركة االسنوات الأولى'!I105</f>
        <v>18</v>
      </c>
      <c r="L101" s="271">
        <f>'حركة سنوات الثانية'!F104</f>
        <v>20</v>
      </c>
      <c r="M101" s="271">
        <f>'حركة سنوات الثانية'!G104</f>
        <v>1</v>
      </c>
      <c r="N101" s="270">
        <f>'حركة سنوات الثانية'!H104</f>
        <v>20</v>
      </c>
      <c r="O101" s="288">
        <f>'حركة سنوات الثانية'!I104</f>
        <v>13</v>
      </c>
      <c r="P101" s="271">
        <f>'حركة السنوات الثالثة'!F105</f>
        <v>21</v>
      </c>
      <c r="Q101" s="283">
        <f>'حركة السنوات الثالثة'!G105</f>
        <v>1</v>
      </c>
      <c r="R101" s="270">
        <f>'حركة السنوات الثالثة'!H105</f>
        <v>21</v>
      </c>
      <c r="S101" s="288">
        <f>'حركة السنوات الثالثة'!I105</f>
        <v>12</v>
      </c>
      <c r="T101" s="271">
        <f>'حركة السنوات الرابعة'!F105</f>
        <v>21</v>
      </c>
      <c r="U101" s="271">
        <f>'حركة السنوات الرابعة'!G105</f>
        <v>1</v>
      </c>
      <c r="V101" s="270">
        <f>'حركة السنوات الرابعة'!H105</f>
        <v>21</v>
      </c>
      <c r="W101" s="288">
        <f>'حركة السنوات الرابعة'!I105</f>
        <v>12</v>
      </c>
      <c r="X101" s="271">
        <f>'حركة السنوات الخامسة'!F104</f>
        <v>21</v>
      </c>
      <c r="Y101" s="285">
        <f>'حركة السنوات الخامسة'!G104</f>
        <v>1</v>
      </c>
      <c r="Z101" s="270">
        <f>'حركة السنوات الخامسة'!H104</f>
        <v>21</v>
      </c>
      <c r="AA101" s="288">
        <f>'حركة السنوات الخامسة'!I104</f>
        <v>12</v>
      </c>
      <c r="AB101" s="269">
        <f>'حركة السنوات السادسة'!F104</f>
        <v>13</v>
      </c>
      <c r="AC101" s="285">
        <f>'حركة السنوات السادسة'!G104</f>
        <v>1</v>
      </c>
      <c r="AD101" s="270">
        <f>'حركة السنوات السادسة'!H104</f>
        <v>13</v>
      </c>
      <c r="AE101" s="288">
        <f>'حركة السنوات السادسة'!I104</f>
        <v>20</v>
      </c>
      <c r="AF101" s="271">
        <f t="shared" si="3"/>
        <v>111</v>
      </c>
      <c r="AG101" s="271">
        <f t="shared" si="4"/>
        <v>6</v>
      </c>
      <c r="AH101" s="272">
        <f t="shared" si="5"/>
        <v>18.5</v>
      </c>
    </row>
    <row r="102" spans="1:34" ht="15" customHeight="1" x14ac:dyDescent="0.25">
      <c r="A102" s="271">
        <v>86</v>
      </c>
      <c r="B102" s="271" t="s">
        <v>259</v>
      </c>
      <c r="C102" s="271">
        <v>843424</v>
      </c>
      <c r="D102" s="306" t="s">
        <v>4</v>
      </c>
      <c r="E102" s="264"/>
      <c r="F102" s="264"/>
      <c r="G102" s="264"/>
      <c r="H102" s="289">
        <f>'حركة االسنوات الأولى'!F106</f>
        <v>8</v>
      </c>
      <c r="I102" s="271">
        <f>'حركة االسنوات الأولى'!G106</f>
        <v>1</v>
      </c>
      <c r="J102" s="270">
        <f>'حركة االسنوات الأولى'!H106</f>
        <v>8</v>
      </c>
      <c r="K102" s="288">
        <f>'حركة االسنوات الأولى'!I106</f>
        <v>25</v>
      </c>
      <c r="L102" s="271">
        <f>'حركة سنوات الثانية'!F105</f>
        <v>11</v>
      </c>
      <c r="M102" s="271">
        <f>'حركة سنوات الثانية'!G105</f>
        <v>1</v>
      </c>
      <c r="N102" s="270">
        <f>'حركة سنوات الثانية'!H105</f>
        <v>11</v>
      </c>
      <c r="O102" s="288">
        <f>'حركة سنوات الثانية'!I105</f>
        <v>22</v>
      </c>
      <c r="P102" s="271">
        <f>'حركة السنوات الثالثة'!F106</f>
        <v>8</v>
      </c>
      <c r="Q102" s="283">
        <f>'حركة السنوات الثالثة'!G106</f>
        <v>1</v>
      </c>
      <c r="R102" s="270">
        <f>'حركة السنوات الثالثة'!H106</f>
        <v>8</v>
      </c>
      <c r="S102" s="288">
        <f>'حركة السنوات الثالثة'!I106</f>
        <v>25</v>
      </c>
      <c r="T102" s="271">
        <f>'حركة السنوات الرابعة'!F106</f>
        <v>6</v>
      </c>
      <c r="U102" s="271">
        <f>'حركة السنوات الرابعة'!G106</f>
        <v>1</v>
      </c>
      <c r="V102" s="270">
        <f>'حركة السنوات الرابعة'!H106</f>
        <v>6</v>
      </c>
      <c r="W102" s="288">
        <f>'حركة السنوات الرابعة'!I106</f>
        <v>27</v>
      </c>
      <c r="X102" s="271">
        <f>'حركة السنوات الخامسة'!F105</f>
        <v>9</v>
      </c>
      <c r="Y102" s="285">
        <f>'حركة السنوات الخامسة'!G105</f>
        <v>1</v>
      </c>
      <c r="Z102" s="270">
        <f>'حركة السنوات الخامسة'!H105</f>
        <v>9</v>
      </c>
      <c r="AA102" s="288">
        <f>'حركة السنوات الخامسة'!I105</f>
        <v>24</v>
      </c>
      <c r="AB102" s="269">
        <f>'حركة السنوات السادسة'!F105</f>
        <v>11</v>
      </c>
      <c r="AC102" s="285">
        <f>'حركة السنوات السادسة'!G105</f>
        <v>1</v>
      </c>
      <c r="AD102" s="270">
        <f>'حركة السنوات السادسة'!H105</f>
        <v>11</v>
      </c>
      <c r="AE102" s="288">
        <f>'حركة السنوات السادسة'!I105</f>
        <v>22</v>
      </c>
      <c r="AF102" s="271">
        <f t="shared" si="3"/>
        <v>53</v>
      </c>
      <c r="AG102" s="271">
        <f t="shared" si="4"/>
        <v>6</v>
      </c>
      <c r="AH102" s="272">
        <f t="shared" si="5"/>
        <v>8.8333333333333339</v>
      </c>
    </row>
    <row r="103" spans="1:34" s="303" customFormat="1" ht="15" customHeight="1" x14ac:dyDescent="0.25">
      <c r="A103" s="296"/>
      <c r="B103" s="296"/>
      <c r="C103" s="296"/>
      <c r="D103" s="307"/>
      <c r="E103" s="297"/>
      <c r="F103" s="297"/>
      <c r="G103" s="297"/>
      <c r="H103" s="298"/>
      <c r="I103" s="296"/>
      <c r="J103" s="270"/>
      <c r="K103" s="299"/>
      <c r="L103" s="296"/>
      <c r="M103" s="296"/>
      <c r="N103" s="270"/>
      <c r="O103" s="299"/>
      <c r="P103" s="296"/>
      <c r="Q103" s="300"/>
      <c r="R103" s="270"/>
      <c r="S103" s="299"/>
      <c r="T103" s="296"/>
      <c r="U103" s="296"/>
      <c r="V103" s="270"/>
      <c r="W103" s="299"/>
      <c r="X103" s="296"/>
      <c r="Y103" s="301"/>
      <c r="Z103" s="270"/>
      <c r="AA103" s="299"/>
      <c r="AB103" s="302"/>
      <c r="AC103" s="301"/>
      <c r="AD103" s="270"/>
      <c r="AE103" s="299"/>
      <c r="AF103" s="296"/>
      <c r="AG103" s="296"/>
      <c r="AH103" s="272"/>
    </row>
    <row r="104" spans="1:34" ht="15" customHeight="1" x14ac:dyDescent="0.25">
      <c r="A104" s="271">
        <v>87</v>
      </c>
      <c r="B104" s="290" t="s">
        <v>266</v>
      </c>
      <c r="C104" s="291">
        <v>843901</v>
      </c>
      <c r="D104" s="309" t="s">
        <v>267</v>
      </c>
      <c r="E104" s="264"/>
      <c r="F104" s="264"/>
      <c r="G104" s="264"/>
      <c r="H104" s="289">
        <f>'حركة االسنوات الأولى'!F108</f>
        <v>132</v>
      </c>
      <c r="I104" s="271">
        <f>'حركة االسنوات الأولى'!G108</f>
        <v>4</v>
      </c>
      <c r="J104" s="270">
        <f>'حركة االسنوات الأولى'!H108</f>
        <v>33</v>
      </c>
      <c r="K104" s="288">
        <f>'حركة االسنوات الأولى'!I108</f>
        <v>0</v>
      </c>
      <c r="L104" s="271">
        <f>'حركة سنوات الثانية'!F107</f>
        <v>137</v>
      </c>
      <c r="M104" s="271">
        <f>'حركة سنوات الثانية'!G107</f>
        <v>5</v>
      </c>
      <c r="N104" s="270">
        <f>'حركة سنوات الثانية'!H107</f>
        <v>27.4</v>
      </c>
      <c r="O104" s="288">
        <f>'حركة سنوات الثانية'!I107</f>
        <v>28.000000000000007</v>
      </c>
      <c r="P104" s="271">
        <f>'حركة السنوات الثالثة'!F108</f>
        <v>170</v>
      </c>
      <c r="Q104" s="283">
        <f>'حركة السنوات الثالثة'!G108</f>
        <v>5</v>
      </c>
      <c r="R104" s="270">
        <f>'حركة السنوات الثالثة'!H108</f>
        <v>34</v>
      </c>
      <c r="S104" s="288">
        <f>'حركة السنوات الثالثة'!I108</f>
        <v>-5</v>
      </c>
      <c r="T104" s="271">
        <f>'حركة السنوات الرابعة'!F108</f>
        <v>174</v>
      </c>
      <c r="U104" s="271">
        <f>'حركة السنوات الرابعة'!G108</f>
        <v>5</v>
      </c>
      <c r="V104" s="270">
        <f>'حركة السنوات الرابعة'!H108</f>
        <v>34.799999999999997</v>
      </c>
      <c r="W104" s="288">
        <f>'حركة السنوات الرابعة'!I108</f>
        <v>-8.9999999999999858</v>
      </c>
      <c r="X104" s="271">
        <f>'حركة السنوات الخامسة'!F107</f>
        <v>180</v>
      </c>
      <c r="Y104" s="285">
        <f>'حركة السنوات الخامسة'!G107</f>
        <v>5</v>
      </c>
      <c r="Z104" s="270">
        <f>'حركة السنوات الخامسة'!H107</f>
        <v>36</v>
      </c>
      <c r="AA104" s="288">
        <f>'حركة السنوات الخامسة'!I107</f>
        <v>-15</v>
      </c>
      <c r="AB104" s="269">
        <f>'حركة السنوات السادسة'!F107</f>
        <v>168</v>
      </c>
      <c r="AC104" s="285">
        <f>'حركة السنوات السادسة'!G107</f>
        <v>5</v>
      </c>
      <c r="AD104" s="270">
        <f>'حركة السنوات السادسة'!H107</f>
        <v>33.6</v>
      </c>
      <c r="AE104" s="288">
        <f>'حركة السنوات السادسة'!I107</f>
        <v>-3.0000000000000071</v>
      </c>
      <c r="AF104" s="271">
        <f t="shared" si="3"/>
        <v>961</v>
      </c>
      <c r="AG104" s="271">
        <f t="shared" si="4"/>
        <v>29</v>
      </c>
      <c r="AH104" s="272">
        <f t="shared" si="5"/>
        <v>33.137931034482762</v>
      </c>
    </row>
    <row r="105" spans="1:34" ht="15" customHeight="1" x14ac:dyDescent="0.25">
      <c r="A105" s="271">
        <v>88</v>
      </c>
      <c r="B105" s="290" t="s">
        <v>266</v>
      </c>
      <c r="C105" s="291">
        <v>843902</v>
      </c>
      <c r="D105" s="308" t="s">
        <v>268</v>
      </c>
      <c r="E105" s="264"/>
      <c r="F105" s="264"/>
      <c r="G105" s="264"/>
      <c r="H105" s="289">
        <f>'حركة االسنوات الأولى'!F109</f>
        <v>36</v>
      </c>
      <c r="I105" s="271">
        <f>'حركة االسنوات الأولى'!G109</f>
        <v>2</v>
      </c>
      <c r="J105" s="270">
        <f>'حركة االسنوات الأولى'!H109</f>
        <v>18</v>
      </c>
      <c r="K105" s="288">
        <f>'حركة االسنوات الأولى'!I109</f>
        <v>30</v>
      </c>
      <c r="L105" s="271">
        <f>'حركة سنوات الثانية'!F108</f>
        <v>33</v>
      </c>
      <c r="M105" s="271">
        <f>'حركة سنوات الثانية'!G108</f>
        <v>1</v>
      </c>
      <c r="N105" s="270">
        <f>'حركة سنوات الثانية'!H108</f>
        <v>33</v>
      </c>
      <c r="O105" s="288">
        <f>'حركة سنوات الثانية'!I108</f>
        <v>0</v>
      </c>
      <c r="P105" s="271">
        <f>'حركة السنوات الثالثة'!F109</f>
        <v>46</v>
      </c>
      <c r="Q105" s="283">
        <f>'حركة السنوات الثالثة'!G109</f>
        <v>2</v>
      </c>
      <c r="R105" s="270">
        <f>'حركة السنوات الثالثة'!H109</f>
        <v>23</v>
      </c>
      <c r="S105" s="288">
        <f>'حركة السنوات الثالثة'!I109</f>
        <v>20</v>
      </c>
      <c r="T105" s="271">
        <f>'حركة السنوات الرابعة'!F109</f>
        <v>53</v>
      </c>
      <c r="U105" s="271">
        <f>'حركة السنوات الرابعة'!G109</f>
        <v>2</v>
      </c>
      <c r="V105" s="270">
        <f>'حركة السنوات الرابعة'!H109</f>
        <v>26.5</v>
      </c>
      <c r="W105" s="288">
        <f>'حركة السنوات الرابعة'!I109</f>
        <v>13</v>
      </c>
      <c r="X105" s="271">
        <f>'حركة السنوات الخامسة'!F108</f>
        <v>53</v>
      </c>
      <c r="Y105" s="285">
        <f>'حركة السنوات الخامسة'!G108</f>
        <v>2</v>
      </c>
      <c r="Z105" s="270">
        <f>'حركة السنوات الخامسة'!H108</f>
        <v>26.5</v>
      </c>
      <c r="AA105" s="288">
        <f>'حركة السنوات الخامسة'!I108</f>
        <v>13</v>
      </c>
      <c r="AB105" s="269">
        <f>'حركة السنوات السادسة'!F108</f>
        <v>49</v>
      </c>
      <c r="AC105" s="285">
        <f>'حركة السنوات السادسة'!G108</f>
        <v>2</v>
      </c>
      <c r="AD105" s="270">
        <f>'حركة السنوات السادسة'!H108</f>
        <v>24.5</v>
      </c>
      <c r="AE105" s="288">
        <f>'حركة السنوات السادسة'!I108</f>
        <v>17</v>
      </c>
      <c r="AF105" s="271">
        <f t="shared" si="3"/>
        <v>270</v>
      </c>
      <c r="AG105" s="271">
        <f t="shared" si="4"/>
        <v>11</v>
      </c>
      <c r="AH105" s="272">
        <f t="shared" si="5"/>
        <v>24.545454545454547</v>
      </c>
    </row>
    <row r="106" spans="1:34" ht="15" customHeight="1" x14ac:dyDescent="0.25">
      <c r="A106" s="271">
        <v>89</v>
      </c>
      <c r="B106" s="290" t="s">
        <v>266</v>
      </c>
      <c r="C106" s="291">
        <v>843903</v>
      </c>
      <c r="D106" s="308" t="s">
        <v>269</v>
      </c>
      <c r="E106" s="264"/>
      <c r="F106" s="264"/>
      <c r="G106" s="264"/>
      <c r="H106" s="289">
        <f>'حركة االسنوات الأولى'!F110</f>
        <v>11</v>
      </c>
      <c r="I106" s="271">
        <f>'حركة االسنوات الأولى'!G110</f>
        <v>1</v>
      </c>
      <c r="J106" s="270">
        <f>'حركة االسنوات الأولى'!H110</f>
        <v>11</v>
      </c>
      <c r="K106" s="288">
        <f>'حركة االسنوات الأولى'!I110</f>
        <v>22</v>
      </c>
      <c r="L106" s="271">
        <f>'حركة سنوات الثانية'!F109</f>
        <v>18</v>
      </c>
      <c r="M106" s="271">
        <f>'حركة سنوات الثانية'!G109</f>
        <v>1</v>
      </c>
      <c r="N106" s="270">
        <f>'حركة سنوات الثانية'!H109</f>
        <v>18</v>
      </c>
      <c r="O106" s="288">
        <f>'حركة سنوات الثانية'!I109</f>
        <v>15</v>
      </c>
      <c r="P106" s="271">
        <f>'حركة السنوات الثالثة'!F110</f>
        <v>21</v>
      </c>
      <c r="Q106" s="283">
        <f>'حركة السنوات الثالثة'!G110</f>
        <v>1</v>
      </c>
      <c r="R106" s="270">
        <f>'حركة السنوات الثالثة'!H110</f>
        <v>21</v>
      </c>
      <c r="S106" s="288">
        <f>'حركة السنوات الثالثة'!I110</f>
        <v>12</v>
      </c>
      <c r="T106" s="271">
        <f>'حركة السنوات الرابعة'!F110</f>
        <v>18</v>
      </c>
      <c r="U106" s="271">
        <f>'حركة السنوات الرابعة'!G110</f>
        <v>1</v>
      </c>
      <c r="V106" s="270">
        <f>'حركة السنوات الرابعة'!H110</f>
        <v>18</v>
      </c>
      <c r="W106" s="288">
        <f>'حركة السنوات الرابعة'!I110</f>
        <v>15</v>
      </c>
      <c r="X106" s="271">
        <f>'حركة السنوات الخامسة'!F109</f>
        <v>18</v>
      </c>
      <c r="Y106" s="285">
        <f>'حركة السنوات الخامسة'!G109</f>
        <v>1</v>
      </c>
      <c r="Z106" s="270">
        <f>'حركة السنوات الخامسة'!H109</f>
        <v>18</v>
      </c>
      <c r="AA106" s="288">
        <f>'حركة السنوات الخامسة'!I109</f>
        <v>15</v>
      </c>
      <c r="AB106" s="269">
        <f>'حركة السنوات السادسة'!F109</f>
        <v>20</v>
      </c>
      <c r="AC106" s="285">
        <f>'حركة السنوات السادسة'!G109</f>
        <v>1</v>
      </c>
      <c r="AD106" s="270">
        <f>'حركة السنوات السادسة'!H109</f>
        <v>20</v>
      </c>
      <c r="AE106" s="288">
        <f>'حركة السنوات السادسة'!I109</f>
        <v>13</v>
      </c>
      <c r="AF106" s="271">
        <f t="shared" si="3"/>
        <v>106</v>
      </c>
      <c r="AG106" s="271">
        <f t="shared" si="4"/>
        <v>6</v>
      </c>
      <c r="AH106" s="272">
        <f t="shared" si="5"/>
        <v>17.666666666666668</v>
      </c>
    </row>
    <row r="107" spans="1:34" ht="15" customHeight="1" x14ac:dyDescent="0.25">
      <c r="A107" s="271">
        <v>90</v>
      </c>
      <c r="B107" s="290" t="s">
        <v>266</v>
      </c>
      <c r="C107" s="291">
        <v>843904</v>
      </c>
      <c r="D107" s="308" t="s">
        <v>270</v>
      </c>
      <c r="E107" s="264"/>
      <c r="F107" s="264"/>
      <c r="G107" s="264"/>
      <c r="H107" s="289">
        <f>'حركة االسنوات الأولى'!F111</f>
        <v>30</v>
      </c>
      <c r="I107" s="271">
        <f>'حركة االسنوات الأولى'!G111</f>
        <v>1</v>
      </c>
      <c r="J107" s="270">
        <f>'حركة االسنوات الأولى'!H111</f>
        <v>30</v>
      </c>
      <c r="K107" s="288">
        <f>'حركة االسنوات الأولى'!I111</f>
        <v>3</v>
      </c>
      <c r="L107" s="271">
        <f>'حركة سنوات الثانية'!F110</f>
        <v>29</v>
      </c>
      <c r="M107" s="271">
        <f>'حركة سنوات الثانية'!G110</f>
        <v>1</v>
      </c>
      <c r="N107" s="270">
        <f>'حركة سنوات الثانية'!H110</f>
        <v>29</v>
      </c>
      <c r="O107" s="288">
        <f>'حركة سنوات الثانية'!I110</f>
        <v>4</v>
      </c>
      <c r="P107" s="271">
        <f>'حركة السنوات الثالثة'!F111</f>
        <v>24</v>
      </c>
      <c r="Q107" s="283">
        <f>'حركة السنوات الثالثة'!G111</f>
        <v>1</v>
      </c>
      <c r="R107" s="270">
        <f>'حركة السنوات الثالثة'!H111</f>
        <v>24</v>
      </c>
      <c r="S107" s="288">
        <f>'حركة السنوات الثالثة'!I111</f>
        <v>9</v>
      </c>
      <c r="T107" s="271">
        <f>'حركة السنوات الرابعة'!F111</f>
        <v>39</v>
      </c>
      <c r="U107" s="271">
        <f>'حركة السنوات الرابعة'!G111</f>
        <v>2</v>
      </c>
      <c r="V107" s="270">
        <f>'حركة السنوات الرابعة'!H111</f>
        <v>19.5</v>
      </c>
      <c r="W107" s="288">
        <f>'حركة السنوات الرابعة'!I111</f>
        <v>27</v>
      </c>
      <c r="X107" s="271">
        <f>'حركة السنوات الخامسة'!F110</f>
        <v>20</v>
      </c>
      <c r="Y107" s="285">
        <f>'حركة السنوات الخامسة'!G110</f>
        <v>1</v>
      </c>
      <c r="Z107" s="270">
        <f>'حركة السنوات الخامسة'!H110</f>
        <v>20</v>
      </c>
      <c r="AA107" s="288">
        <f>'حركة السنوات الخامسة'!I110</f>
        <v>13</v>
      </c>
      <c r="AB107" s="269">
        <f>'حركة السنوات السادسة'!F110</f>
        <v>30</v>
      </c>
      <c r="AC107" s="285">
        <f>'حركة السنوات السادسة'!G110</f>
        <v>1</v>
      </c>
      <c r="AD107" s="270">
        <f>'حركة السنوات السادسة'!H110</f>
        <v>30</v>
      </c>
      <c r="AE107" s="288">
        <f>'حركة السنوات السادسة'!I110</f>
        <v>3</v>
      </c>
      <c r="AF107" s="271">
        <f t="shared" si="3"/>
        <v>172</v>
      </c>
      <c r="AG107" s="271">
        <f t="shared" si="4"/>
        <v>7</v>
      </c>
      <c r="AH107" s="272">
        <f t="shared" si="5"/>
        <v>24.571428571428573</v>
      </c>
    </row>
    <row r="108" spans="1:34" ht="15" customHeight="1" x14ac:dyDescent="0.25">
      <c r="A108" s="271">
        <v>91</v>
      </c>
      <c r="B108" s="290" t="s">
        <v>266</v>
      </c>
      <c r="C108" s="291">
        <v>843905</v>
      </c>
      <c r="D108" s="308" t="s">
        <v>271</v>
      </c>
      <c r="E108" s="264"/>
      <c r="F108" s="264"/>
      <c r="G108" s="264"/>
      <c r="H108" s="289">
        <f>'حركة االسنوات الأولى'!F112</f>
        <v>5</v>
      </c>
      <c r="I108" s="271">
        <f>'حركة االسنوات الأولى'!G112</f>
        <v>1</v>
      </c>
      <c r="J108" s="270">
        <f>'حركة االسنوات الأولى'!H112</f>
        <v>5</v>
      </c>
      <c r="K108" s="288">
        <f>'حركة االسنوات الأولى'!I112</f>
        <v>28</v>
      </c>
      <c r="L108" s="271">
        <f>'حركة سنوات الثانية'!F111</f>
        <v>5</v>
      </c>
      <c r="M108" s="271">
        <f>'حركة سنوات الثانية'!G111</f>
        <v>1</v>
      </c>
      <c r="N108" s="270">
        <f>'حركة سنوات الثانية'!H111</f>
        <v>5</v>
      </c>
      <c r="O108" s="288">
        <f>'حركة سنوات الثانية'!I111</f>
        <v>28</v>
      </c>
      <c r="P108" s="271">
        <f>'حركة السنوات الثالثة'!F112</f>
        <v>6</v>
      </c>
      <c r="Q108" s="283">
        <f>'حركة السنوات الثالثة'!G112</f>
        <v>1</v>
      </c>
      <c r="R108" s="270">
        <f>'حركة السنوات الثالثة'!H112</f>
        <v>6</v>
      </c>
      <c r="S108" s="288">
        <f>'حركة السنوات الثالثة'!I112</f>
        <v>27</v>
      </c>
      <c r="T108" s="271">
        <f>'حركة السنوات الرابعة'!F112</f>
        <v>11</v>
      </c>
      <c r="U108" s="271">
        <f>'حركة السنوات الرابعة'!G112</f>
        <v>1</v>
      </c>
      <c r="V108" s="270">
        <f>'حركة السنوات الرابعة'!H112</f>
        <v>11</v>
      </c>
      <c r="W108" s="288">
        <f>'حركة السنوات الرابعة'!I112</f>
        <v>22</v>
      </c>
      <c r="X108" s="271">
        <f>'حركة السنوات الخامسة'!F111</f>
        <v>8</v>
      </c>
      <c r="Y108" s="285">
        <f>'حركة السنوات الخامسة'!G111</f>
        <v>1</v>
      </c>
      <c r="Z108" s="270">
        <f>'حركة السنوات الخامسة'!H111</f>
        <v>8</v>
      </c>
      <c r="AA108" s="288">
        <f>'حركة السنوات الخامسة'!I111</f>
        <v>25</v>
      </c>
      <c r="AB108" s="269">
        <f>'حركة السنوات السادسة'!F111</f>
        <v>12</v>
      </c>
      <c r="AC108" s="285">
        <f>'حركة السنوات السادسة'!G111</f>
        <v>1</v>
      </c>
      <c r="AD108" s="270">
        <f>'حركة السنوات السادسة'!H111</f>
        <v>12</v>
      </c>
      <c r="AE108" s="288">
        <f>'حركة السنوات السادسة'!I111</f>
        <v>21</v>
      </c>
      <c r="AF108" s="271">
        <f t="shared" si="3"/>
        <v>47</v>
      </c>
      <c r="AG108" s="271">
        <f t="shared" si="4"/>
        <v>6</v>
      </c>
      <c r="AH108" s="272">
        <f t="shared" si="5"/>
        <v>7.833333333333333</v>
      </c>
    </row>
    <row r="109" spans="1:34" ht="15" customHeight="1" x14ac:dyDescent="0.25">
      <c r="A109" s="271">
        <v>92</v>
      </c>
      <c r="B109" s="290" t="s">
        <v>266</v>
      </c>
      <c r="C109" s="291">
        <v>843906</v>
      </c>
      <c r="D109" s="308" t="s">
        <v>272</v>
      </c>
      <c r="E109" s="264"/>
      <c r="F109" s="264"/>
      <c r="G109" s="264"/>
      <c r="H109" s="289">
        <f>'حركة االسنوات الأولى'!F113</f>
        <v>2</v>
      </c>
      <c r="I109" s="271">
        <f>'حركة االسنوات الأولى'!G113</f>
        <v>1</v>
      </c>
      <c r="J109" s="270">
        <f>'حركة االسنوات الأولى'!H113</f>
        <v>2</v>
      </c>
      <c r="K109" s="288">
        <f>'حركة االسنوات الأولى'!I113</f>
        <v>31</v>
      </c>
      <c r="L109" s="271">
        <f>'حركة سنوات الثانية'!F112</f>
        <v>3</v>
      </c>
      <c r="M109" s="271">
        <f>'حركة سنوات الثانية'!G112</f>
        <v>1</v>
      </c>
      <c r="N109" s="270">
        <f>'حركة سنوات الثانية'!H112</f>
        <v>3</v>
      </c>
      <c r="O109" s="288">
        <f>'حركة سنوات الثانية'!I112</f>
        <v>30</v>
      </c>
      <c r="P109" s="271">
        <f>'حركة السنوات الثالثة'!F113</f>
        <v>5</v>
      </c>
      <c r="Q109" s="283">
        <f>'حركة السنوات الثالثة'!G113</f>
        <v>1</v>
      </c>
      <c r="R109" s="270">
        <f>'حركة السنوات الثالثة'!H113</f>
        <v>5</v>
      </c>
      <c r="S109" s="288">
        <f>'حركة السنوات الثالثة'!I113</f>
        <v>28</v>
      </c>
      <c r="T109" s="271">
        <f>'حركة السنوات الرابعة'!F113</f>
        <v>4</v>
      </c>
      <c r="U109" s="271">
        <f>'حركة السنوات الرابعة'!G113</f>
        <v>1</v>
      </c>
      <c r="V109" s="270">
        <f>'حركة السنوات الرابعة'!H113</f>
        <v>4</v>
      </c>
      <c r="W109" s="288">
        <f>'حركة السنوات الرابعة'!I113</f>
        <v>29</v>
      </c>
      <c r="X109" s="271">
        <f>'حركة السنوات الخامسة'!F112</f>
        <v>9</v>
      </c>
      <c r="Y109" s="285">
        <f>'حركة السنوات الخامسة'!G112</f>
        <v>1</v>
      </c>
      <c r="Z109" s="270">
        <f>'حركة السنوات الخامسة'!H112</f>
        <v>9</v>
      </c>
      <c r="AA109" s="288">
        <f>'حركة السنوات الخامسة'!I112</f>
        <v>24</v>
      </c>
      <c r="AB109" s="269">
        <f>'حركة السنوات السادسة'!F112</f>
        <v>5</v>
      </c>
      <c r="AC109" s="285">
        <f>'حركة السنوات السادسة'!G112</f>
        <v>1</v>
      </c>
      <c r="AD109" s="270">
        <f>'حركة السنوات السادسة'!H112</f>
        <v>5</v>
      </c>
      <c r="AE109" s="288">
        <f>'حركة السنوات السادسة'!I112</f>
        <v>28</v>
      </c>
      <c r="AF109" s="271">
        <f t="shared" si="3"/>
        <v>28</v>
      </c>
      <c r="AG109" s="271">
        <f t="shared" si="4"/>
        <v>6</v>
      </c>
      <c r="AH109" s="272">
        <f t="shared" si="5"/>
        <v>4.666666666666667</v>
      </c>
    </row>
    <row r="110" spans="1:34" ht="15" customHeight="1" x14ac:dyDescent="0.25">
      <c r="A110" s="271">
        <v>93</v>
      </c>
      <c r="B110" s="290" t="s">
        <v>266</v>
      </c>
      <c r="C110" s="291">
        <v>843907</v>
      </c>
      <c r="D110" s="308" t="s">
        <v>273</v>
      </c>
      <c r="E110" s="264"/>
      <c r="F110" s="264"/>
      <c r="G110" s="264"/>
      <c r="H110" s="289">
        <f>'حركة االسنوات الأولى'!F114</f>
        <v>20</v>
      </c>
      <c r="I110" s="271">
        <f>'حركة االسنوات الأولى'!G114</f>
        <v>1</v>
      </c>
      <c r="J110" s="270">
        <f>'حركة االسنوات الأولى'!H114</f>
        <v>20</v>
      </c>
      <c r="K110" s="288">
        <f>'حركة االسنوات الأولى'!I114</f>
        <v>13</v>
      </c>
      <c r="L110" s="271">
        <f>'حركة سنوات الثانية'!F113</f>
        <v>19</v>
      </c>
      <c r="M110" s="271">
        <f>'حركة سنوات الثانية'!G113</f>
        <v>1</v>
      </c>
      <c r="N110" s="270">
        <f>'حركة سنوات الثانية'!H113</f>
        <v>19</v>
      </c>
      <c r="O110" s="288">
        <f>'حركة سنوات الثانية'!I113</f>
        <v>14</v>
      </c>
      <c r="P110" s="271">
        <f>'حركة السنوات الثالثة'!F114</f>
        <v>16</v>
      </c>
      <c r="Q110" s="283">
        <f>'حركة السنوات الثالثة'!G114</f>
        <v>1</v>
      </c>
      <c r="R110" s="270">
        <f>'حركة السنوات الثالثة'!H114</f>
        <v>16</v>
      </c>
      <c r="S110" s="288">
        <f>'حركة السنوات الثالثة'!I114</f>
        <v>17</v>
      </c>
      <c r="T110" s="271">
        <f>'حركة السنوات الرابعة'!F114</f>
        <v>20</v>
      </c>
      <c r="U110" s="271">
        <f>'حركة السنوات الرابعة'!G114</f>
        <v>1</v>
      </c>
      <c r="V110" s="270">
        <f>'حركة السنوات الرابعة'!H114</f>
        <v>20</v>
      </c>
      <c r="W110" s="288">
        <f>'حركة السنوات الرابعة'!I114</f>
        <v>13</v>
      </c>
      <c r="X110" s="271">
        <f>'حركة السنوات الخامسة'!F113</f>
        <v>32</v>
      </c>
      <c r="Y110" s="285">
        <f>'حركة السنوات الخامسة'!G113</f>
        <v>1</v>
      </c>
      <c r="Z110" s="270">
        <f>'حركة السنوات الخامسة'!H113</f>
        <v>32</v>
      </c>
      <c r="AA110" s="288">
        <f>'حركة السنوات الخامسة'!I113</f>
        <v>1</v>
      </c>
      <c r="AB110" s="269">
        <f>'حركة السنوات السادسة'!F113</f>
        <v>18</v>
      </c>
      <c r="AC110" s="285">
        <f>'حركة السنوات السادسة'!G113</f>
        <v>1</v>
      </c>
      <c r="AD110" s="270">
        <f>'حركة السنوات السادسة'!H113</f>
        <v>18</v>
      </c>
      <c r="AE110" s="288">
        <f>'حركة السنوات السادسة'!I113</f>
        <v>15</v>
      </c>
      <c r="AF110" s="271">
        <f t="shared" si="3"/>
        <v>125</v>
      </c>
      <c r="AG110" s="271">
        <f t="shared" si="4"/>
        <v>6</v>
      </c>
      <c r="AH110" s="272">
        <f t="shared" si="5"/>
        <v>20.833333333333332</v>
      </c>
    </row>
    <row r="111" spans="1:34" ht="15" customHeight="1" x14ac:dyDescent="0.25">
      <c r="A111" s="271">
        <v>94</v>
      </c>
      <c r="B111" s="290" t="s">
        <v>266</v>
      </c>
      <c r="C111" s="291">
        <v>843908</v>
      </c>
      <c r="D111" s="308" t="s">
        <v>274</v>
      </c>
      <c r="E111" s="264"/>
      <c r="F111" s="264"/>
      <c r="G111" s="264"/>
      <c r="H111" s="289">
        <f>'حركة االسنوات الأولى'!F115</f>
        <v>3</v>
      </c>
      <c r="I111" s="271">
        <f>'حركة االسنوات الأولى'!G115</f>
        <v>1</v>
      </c>
      <c r="J111" s="270">
        <f>'حركة االسنوات الأولى'!H115</f>
        <v>3</v>
      </c>
      <c r="K111" s="288">
        <f>'حركة االسنوات الأولى'!I115</f>
        <v>30</v>
      </c>
      <c r="L111" s="271">
        <f>'حركة سنوات الثانية'!F114</f>
        <v>11</v>
      </c>
      <c r="M111" s="271">
        <f>'حركة سنوات الثانية'!G114</f>
        <v>1</v>
      </c>
      <c r="N111" s="270">
        <f>'حركة سنوات الثانية'!H114</f>
        <v>11</v>
      </c>
      <c r="O111" s="288">
        <f>'حركة سنوات الثانية'!I114</f>
        <v>22</v>
      </c>
      <c r="P111" s="271">
        <f>'حركة السنوات الثالثة'!F115</f>
        <v>9</v>
      </c>
      <c r="Q111" s="283">
        <f>'حركة السنوات الثالثة'!G115</f>
        <v>1</v>
      </c>
      <c r="R111" s="270">
        <f>'حركة السنوات الثالثة'!H115</f>
        <v>9</v>
      </c>
      <c r="S111" s="288">
        <f>'حركة السنوات الثالثة'!I115</f>
        <v>24</v>
      </c>
      <c r="T111" s="271">
        <f>'حركة السنوات الرابعة'!F115</f>
        <v>10</v>
      </c>
      <c r="U111" s="271">
        <f>'حركة السنوات الرابعة'!G115</f>
        <v>1</v>
      </c>
      <c r="V111" s="270">
        <f>'حركة السنوات الرابعة'!H115</f>
        <v>10</v>
      </c>
      <c r="W111" s="288">
        <f>'حركة السنوات الرابعة'!I115</f>
        <v>23</v>
      </c>
      <c r="X111" s="271">
        <f>'حركة السنوات الخامسة'!F114</f>
        <v>16</v>
      </c>
      <c r="Y111" s="285">
        <f>'حركة السنوات الخامسة'!G114</f>
        <v>1</v>
      </c>
      <c r="Z111" s="270">
        <f>'حركة السنوات الخامسة'!H114</f>
        <v>16</v>
      </c>
      <c r="AA111" s="288">
        <f>'حركة السنوات الخامسة'!I114</f>
        <v>17</v>
      </c>
      <c r="AB111" s="269">
        <f>'حركة السنوات السادسة'!F114</f>
        <v>12</v>
      </c>
      <c r="AC111" s="285">
        <f>'حركة السنوات السادسة'!G114</f>
        <v>1</v>
      </c>
      <c r="AD111" s="270">
        <f>'حركة السنوات السادسة'!H114</f>
        <v>12</v>
      </c>
      <c r="AE111" s="288">
        <f>'حركة السنوات السادسة'!I114</f>
        <v>21</v>
      </c>
      <c r="AF111" s="271">
        <f t="shared" si="3"/>
        <v>61</v>
      </c>
      <c r="AG111" s="271">
        <f t="shared" si="4"/>
        <v>6</v>
      </c>
      <c r="AH111" s="272">
        <f t="shared" si="5"/>
        <v>10.166666666666666</v>
      </c>
    </row>
    <row r="112" spans="1:34" ht="15" customHeight="1" x14ac:dyDescent="0.25">
      <c r="A112" s="271">
        <v>95</v>
      </c>
      <c r="B112" s="291" t="s">
        <v>266</v>
      </c>
      <c r="C112" s="291">
        <v>843909</v>
      </c>
      <c r="D112" s="309" t="s">
        <v>97</v>
      </c>
      <c r="E112" s="264"/>
      <c r="F112" s="264"/>
      <c r="G112" s="264"/>
      <c r="H112" s="289">
        <f>'حركة االسنوات الأولى'!F116</f>
        <v>95</v>
      </c>
      <c r="I112" s="271">
        <f>'حركة االسنوات الأولى'!G116</f>
        <v>4</v>
      </c>
      <c r="J112" s="270">
        <f>'حركة االسنوات الأولى'!H116</f>
        <v>23.75</v>
      </c>
      <c r="K112" s="288">
        <f>'حركة االسنوات الأولى'!I116</f>
        <v>37</v>
      </c>
      <c r="L112" s="271">
        <f>'حركة سنوات الثانية'!F115</f>
        <v>106</v>
      </c>
      <c r="M112" s="271">
        <f>'حركة سنوات الثانية'!G115</f>
        <v>4</v>
      </c>
      <c r="N112" s="270">
        <f>'حركة سنوات الثانية'!H115</f>
        <v>26.5</v>
      </c>
      <c r="O112" s="288">
        <f>'حركة سنوات الثانية'!I115</f>
        <v>26</v>
      </c>
      <c r="P112" s="271">
        <f>'حركة السنوات الثالثة'!F116</f>
        <v>146</v>
      </c>
      <c r="Q112" s="283">
        <f>'حركة السنوات الثالثة'!G116</f>
        <v>5</v>
      </c>
      <c r="R112" s="270">
        <f>'حركة السنوات الثالثة'!H116</f>
        <v>29.2</v>
      </c>
      <c r="S112" s="288">
        <f>'حركة السنوات الثالثة'!I116</f>
        <v>19.000000000000004</v>
      </c>
      <c r="T112" s="271">
        <f>'حركة السنوات الرابعة'!F116</f>
        <v>144</v>
      </c>
      <c r="U112" s="271">
        <f>'حركة السنوات الرابعة'!G116</f>
        <v>5</v>
      </c>
      <c r="V112" s="270">
        <f>'حركة السنوات الرابعة'!H116</f>
        <v>28.8</v>
      </c>
      <c r="W112" s="288">
        <f>'حركة السنوات الرابعة'!I116</f>
        <v>20.999999999999996</v>
      </c>
      <c r="X112" s="271">
        <f>'حركة السنوات الخامسة'!F115</f>
        <v>122</v>
      </c>
      <c r="Y112" s="285">
        <f>'حركة السنوات الخامسة'!G115</f>
        <v>4</v>
      </c>
      <c r="Z112" s="270">
        <f>'حركة السنوات الخامسة'!H115</f>
        <v>30.5</v>
      </c>
      <c r="AA112" s="288">
        <f>'حركة السنوات الخامسة'!I115</f>
        <v>10</v>
      </c>
      <c r="AB112" s="269">
        <f>'حركة السنوات السادسة'!F115</f>
        <v>121</v>
      </c>
      <c r="AC112" s="285">
        <f>'حركة السنوات السادسة'!G115</f>
        <v>4</v>
      </c>
      <c r="AD112" s="270">
        <f>'حركة السنوات السادسة'!H115</f>
        <v>30.25</v>
      </c>
      <c r="AE112" s="288">
        <f>'حركة السنوات السادسة'!I115</f>
        <v>11</v>
      </c>
      <c r="AF112" s="271">
        <f t="shared" si="3"/>
        <v>734</v>
      </c>
      <c r="AG112" s="271">
        <f t="shared" si="4"/>
        <v>26</v>
      </c>
      <c r="AH112" s="272">
        <f t="shared" si="5"/>
        <v>28.23076923076923</v>
      </c>
    </row>
    <row r="113" spans="1:34" s="303" customFormat="1" ht="15" customHeight="1" x14ac:dyDescent="0.25">
      <c r="A113" s="296"/>
      <c r="B113" s="304"/>
      <c r="C113" s="304"/>
      <c r="D113" s="307"/>
      <c r="E113" s="297"/>
      <c r="F113" s="297"/>
      <c r="G113" s="297"/>
      <c r="H113" s="298"/>
      <c r="I113" s="296"/>
      <c r="J113" s="270"/>
      <c r="K113" s="299"/>
      <c r="L113" s="296"/>
      <c r="M113" s="296"/>
      <c r="N113" s="270"/>
      <c r="O113" s="299"/>
      <c r="P113" s="296"/>
      <c r="Q113" s="300"/>
      <c r="R113" s="270"/>
      <c r="S113" s="299"/>
      <c r="T113" s="296"/>
      <c r="U113" s="296"/>
      <c r="V113" s="270"/>
      <c r="W113" s="299"/>
      <c r="X113" s="296"/>
      <c r="Y113" s="301"/>
      <c r="Z113" s="270"/>
      <c r="AA113" s="299"/>
      <c r="AB113" s="302"/>
      <c r="AC113" s="301"/>
      <c r="AD113" s="270"/>
      <c r="AE113" s="299"/>
      <c r="AF113" s="296"/>
      <c r="AG113" s="296"/>
      <c r="AH113" s="272"/>
    </row>
    <row r="114" spans="1:34" ht="15" customHeight="1" x14ac:dyDescent="0.25">
      <c r="A114" s="271">
        <v>96</v>
      </c>
      <c r="B114" s="271" t="s">
        <v>275</v>
      </c>
      <c r="C114" s="271">
        <v>844301</v>
      </c>
      <c r="D114" s="309" t="s">
        <v>276</v>
      </c>
      <c r="E114" s="264"/>
      <c r="F114" s="264"/>
      <c r="G114" s="264"/>
      <c r="H114" s="289">
        <f>'حركة االسنوات الأولى'!F118</f>
        <v>144</v>
      </c>
      <c r="I114" s="271">
        <f>'حركة االسنوات الأولى'!G118</f>
        <v>5</v>
      </c>
      <c r="J114" s="270">
        <f>'حركة االسنوات الأولى'!H118</f>
        <v>28.8</v>
      </c>
      <c r="K114" s="288">
        <f>'حركة االسنوات الأولى'!I118</f>
        <v>20.999999999999996</v>
      </c>
      <c r="L114" s="271">
        <f>'حركة سنوات الثانية'!F117</f>
        <v>129</v>
      </c>
      <c r="M114" s="271">
        <f>'حركة سنوات الثانية'!G117</f>
        <v>5</v>
      </c>
      <c r="N114" s="270">
        <f>'حركة سنوات الثانية'!H117</f>
        <v>25.8</v>
      </c>
      <c r="O114" s="288">
        <f>'حركة سنوات الثانية'!I117</f>
        <v>36</v>
      </c>
      <c r="P114" s="271">
        <f>'حركة السنوات الثالثة'!F118</f>
        <v>149</v>
      </c>
      <c r="Q114" s="283">
        <f>'حركة السنوات الثالثة'!G118</f>
        <v>5</v>
      </c>
      <c r="R114" s="270">
        <f>'حركة السنوات الثالثة'!H118</f>
        <v>29.8</v>
      </c>
      <c r="S114" s="288">
        <f>'حركة السنوات الثالثة'!I118</f>
        <v>15.999999999999996</v>
      </c>
      <c r="T114" s="271">
        <f>'حركة السنوات الرابعة'!F118</f>
        <v>171</v>
      </c>
      <c r="U114" s="271">
        <f>'حركة السنوات الرابعة'!G118</f>
        <v>6</v>
      </c>
      <c r="V114" s="270">
        <f>'حركة السنوات الرابعة'!H118</f>
        <v>28.5</v>
      </c>
      <c r="W114" s="288">
        <f>'حركة السنوات الرابعة'!I118</f>
        <v>27</v>
      </c>
      <c r="X114" s="271">
        <f>'حركة السنوات الخامسة'!F117</f>
        <v>161</v>
      </c>
      <c r="Y114" s="285">
        <f>'حركة السنوات الخامسة'!G117</f>
        <v>6</v>
      </c>
      <c r="Z114" s="270">
        <f>'حركة السنوات الخامسة'!H117</f>
        <v>26.833333333333332</v>
      </c>
      <c r="AA114" s="288">
        <f>'حركة السنوات الخامسة'!I117</f>
        <v>37.000000000000007</v>
      </c>
      <c r="AB114" s="269">
        <f>'حركة السنوات السادسة'!F117</f>
        <v>146</v>
      </c>
      <c r="AC114" s="285">
        <f>'حركة السنوات السادسة'!G117</f>
        <v>5</v>
      </c>
      <c r="AD114" s="270">
        <f>'حركة السنوات السادسة'!H117</f>
        <v>29.2</v>
      </c>
      <c r="AE114" s="288">
        <f>'حركة السنوات السادسة'!I117</f>
        <v>19.000000000000004</v>
      </c>
      <c r="AF114" s="271">
        <f t="shared" si="3"/>
        <v>900</v>
      </c>
      <c r="AG114" s="271">
        <f t="shared" si="4"/>
        <v>32</v>
      </c>
      <c r="AH114" s="272">
        <f t="shared" si="5"/>
        <v>28.125</v>
      </c>
    </row>
    <row r="115" spans="1:34" ht="15" customHeight="1" x14ac:dyDescent="0.25">
      <c r="A115" s="271">
        <v>97</v>
      </c>
      <c r="B115" s="271" t="s">
        <v>275</v>
      </c>
      <c r="C115" s="271">
        <v>844302</v>
      </c>
      <c r="D115" s="309" t="s">
        <v>277</v>
      </c>
      <c r="E115" s="264"/>
      <c r="F115" s="264"/>
      <c r="G115" s="264"/>
      <c r="H115" s="289">
        <f>'حركة االسنوات الأولى'!F119</f>
        <v>64</v>
      </c>
      <c r="I115" s="271">
        <f>'حركة االسنوات الأولى'!G119</f>
        <v>3</v>
      </c>
      <c r="J115" s="270">
        <f>'حركة االسنوات الأولى'!H119</f>
        <v>21.333333333333332</v>
      </c>
      <c r="K115" s="288">
        <f>'حركة االسنوات الأولى'!I119</f>
        <v>35</v>
      </c>
      <c r="L115" s="271">
        <f>'حركة سنوات الثانية'!F118</f>
        <v>73</v>
      </c>
      <c r="M115" s="271">
        <f>'حركة سنوات الثانية'!G118</f>
        <v>3</v>
      </c>
      <c r="N115" s="270">
        <f>'حركة سنوات الثانية'!H118</f>
        <v>24.333333333333332</v>
      </c>
      <c r="O115" s="288">
        <f>'حركة سنوات الثانية'!I118</f>
        <v>26.000000000000004</v>
      </c>
      <c r="P115" s="271">
        <f>'حركة السنوات الثالثة'!F119</f>
        <v>98</v>
      </c>
      <c r="Q115" s="283">
        <f>'حركة السنوات الثالثة'!G119</f>
        <v>3</v>
      </c>
      <c r="R115" s="270">
        <f>'حركة السنوات الثالثة'!H119</f>
        <v>32.666666666666664</v>
      </c>
      <c r="S115" s="288">
        <f>'حركة السنوات الثالثة'!I119</f>
        <v>1.0000000000000071</v>
      </c>
      <c r="T115" s="271">
        <f>'حركة السنوات الرابعة'!F119</f>
        <v>102</v>
      </c>
      <c r="U115" s="271">
        <f>'حركة السنوات الرابعة'!G119</f>
        <v>4</v>
      </c>
      <c r="V115" s="270">
        <f>'حركة السنوات الرابعة'!H119</f>
        <v>25.5</v>
      </c>
      <c r="W115" s="288">
        <f>'حركة السنوات الرابعة'!I119</f>
        <v>30</v>
      </c>
      <c r="X115" s="271">
        <f>'حركة السنوات الخامسة'!F118</f>
        <v>126</v>
      </c>
      <c r="Y115" s="285">
        <f>'حركة السنوات الخامسة'!G118</f>
        <v>4</v>
      </c>
      <c r="Z115" s="270">
        <f>'حركة السنوات الخامسة'!H118</f>
        <v>31.5</v>
      </c>
      <c r="AA115" s="288">
        <f>'حركة السنوات الخامسة'!I118</f>
        <v>6</v>
      </c>
      <c r="AB115" s="269">
        <f>'حركة السنوات السادسة'!F118</f>
        <v>98</v>
      </c>
      <c r="AC115" s="285">
        <f>'حركة السنوات السادسة'!G118</f>
        <v>4</v>
      </c>
      <c r="AD115" s="270">
        <f>'حركة السنوات السادسة'!H118</f>
        <v>24.5</v>
      </c>
      <c r="AE115" s="288">
        <f>'حركة السنوات السادسة'!I118</f>
        <v>34</v>
      </c>
      <c r="AF115" s="271">
        <f t="shared" si="3"/>
        <v>561</v>
      </c>
      <c r="AG115" s="271">
        <f t="shared" si="4"/>
        <v>21</v>
      </c>
      <c r="AH115" s="272">
        <f t="shared" si="5"/>
        <v>26.714285714285715</v>
      </c>
    </row>
    <row r="116" spans="1:34" ht="15" customHeight="1" x14ac:dyDescent="0.25">
      <c r="A116" s="271">
        <v>98</v>
      </c>
      <c r="B116" s="271" t="s">
        <v>275</v>
      </c>
      <c r="C116" s="271">
        <v>844303</v>
      </c>
      <c r="D116" s="306" t="s">
        <v>278</v>
      </c>
      <c r="E116" s="264"/>
      <c r="F116" s="264"/>
      <c r="G116" s="264"/>
      <c r="H116" s="289">
        <f>'حركة االسنوات الأولى'!F120</f>
        <v>41</v>
      </c>
      <c r="I116" s="271">
        <f>'حركة االسنوات الأولى'!G120</f>
        <v>2</v>
      </c>
      <c r="J116" s="270">
        <f>'حركة االسنوات الأولى'!H120</f>
        <v>20.5</v>
      </c>
      <c r="K116" s="288">
        <f>'حركة االسنوات الأولى'!I120</f>
        <v>25</v>
      </c>
      <c r="L116" s="271">
        <f>'حركة سنوات الثانية'!F119</f>
        <v>35</v>
      </c>
      <c r="M116" s="271">
        <f>'حركة سنوات الثانية'!G119</f>
        <v>2</v>
      </c>
      <c r="N116" s="270">
        <f>'حركة سنوات الثانية'!H119</f>
        <v>17.5</v>
      </c>
      <c r="O116" s="288">
        <f>'حركة سنوات الثانية'!I119</f>
        <v>31</v>
      </c>
      <c r="P116" s="271">
        <f>'حركة السنوات الثالثة'!F120</f>
        <v>49</v>
      </c>
      <c r="Q116" s="283">
        <f>'حركة السنوات الثالثة'!G120</f>
        <v>2</v>
      </c>
      <c r="R116" s="270">
        <f>'حركة السنوات الثالثة'!H120</f>
        <v>24.5</v>
      </c>
      <c r="S116" s="288">
        <f>'حركة السنوات الثالثة'!I120</f>
        <v>17</v>
      </c>
      <c r="T116" s="271">
        <f>'حركة السنوات الرابعة'!F120</f>
        <v>68</v>
      </c>
      <c r="U116" s="271">
        <f>'حركة السنوات الرابعة'!G120</f>
        <v>3</v>
      </c>
      <c r="V116" s="270">
        <f>'حركة السنوات الرابعة'!H120</f>
        <v>22.666666666666668</v>
      </c>
      <c r="W116" s="288">
        <f>'حركة السنوات الرابعة'!I120</f>
        <v>30.999999999999996</v>
      </c>
      <c r="X116" s="271">
        <f>'حركة السنوات الخامسة'!F119</f>
        <v>66</v>
      </c>
      <c r="Y116" s="285">
        <f>'حركة السنوات الخامسة'!G119</f>
        <v>2</v>
      </c>
      <c r="Z116" s="270">
        <f>'حركة السنوات الخامسة'!H119</f>
        <v>33</v>
      </c>
      <c r="AA116" s="288">
        <f>'حركة السنوات الخامسة'!I119</f>
        <v>0</v>
      </c>
      <c r="AB116" s="269">
        <f>'حركة السنوات السادسة'!F119</f>
        <v>64</v>
      </c>
      <c r="AC116" s="285">
        <f>'حركة السنوات السادسة'!G119</f>
        <v>2</v>
      </c>
      <c r="AD116" s="270">
        <f>'حركة السنوات السادسة'!H119</f>
        <v>32</v>
      </c>
      <c r="AE116" s="288">
        <f>'حركة السنوات السادسة'!I119</f>
        <v>2</v>
      </c>
      <c r="AF116" s="271">
        <f t="shared" si="3"/>
        <v>323</v>
      </c>
      <c r="AG116" s="271">
        <f t="shared" si="4"/>
        <v>13</v>
      </c>
      <c r="AH116" s="272">
        <f t="shared" si="5"/>
        <v>24.846153846153847</v>
      </c>
    </row>
    <row r="117" spans="1:34" ht="15" customHeight="1" x14ac:dyDescent="0.25">
      <c r="A117" s="271">
        <v>99</v>
      </c>
      <c r="B117" s="271" t="s">
        <v>275</v>
      </c>
      <c r="C117" s="271">
        <v>844304</v>
      </c>
      <c r="D117" s="306" t="s">
        <v>279</v>
      </c>
      <c r="E117" s="264"/>
      <c r="F117" s="264"/>
      <c r="G117" s="264"/>
      <c r="H117" s="289">
        <f>'حركة االسنوات الأولى'!F121</f>
        <v>63</v>
      </c>
      <c r="I117" s="271">
        <f>'حركة االسنوات الأولى'!G121</f>
        <v>3</v>
      </c>
      <c r="J117" s="270">
        <f>'حركة االسنوات الأولى'!H121</f>
        <v>21</v>
      </c>
      <c r="K117" s="288">
        <f>'حركة االسنوات الأولى'!I121</f>
        <v>36</v>
      </c>
      <c r="L117" s="271">
        <f>'حركة سنوات الثانية'!F120</f>
        <v>75</v>
      </c>
      <c r="M117" s="271">
        <f>'حركة سنوات الثانية'!G120</f>
        <v>3</v>
      </c>
      <c r="N117" s="270">
        <f>'حركة سنوات الثانية'!H120</f>
        <v>25</v>
      </c>
      <c r="O117" s="288">
        <f>'حركة سنوات الثانية'!I120</f>
        <v>24</v>
      </c>
      <c r="P117" s="271">
        <f>'حركة السنوات الثالثة'!F121</f>
        <v>58</v>
      </c>
      <c r="Q117" s="283">
        <f>'حركة السنوات الثالثة'!G121</f>
        <v>2</v>
      </c>
      <c r="R117" s="270">
        <f>'حركة السنوات الثالثة'!H121</f>
        <v>29</v>
      </c>
      <c r="S117" s="288">
        <f>'حركة السنوات الثالثة'!I121</f>
        <v>8</v>
      </c>
      <c r="T117" s="271">
        <f>'حركة السنوات الرابعة'!F121</f>
        <v>65</v>
      </c>
      <c r="U117" s="271">
        <f>'حركة السنوات الرابعة'!G121</f>
        <v>2</v>
      </c>
      <c r="V117" s="270">
        <f>'حركة السنوات الرابعة'!H121</f>
        <v>32.5</v>
      </c>
      <c r="W117" s="288">
        <f>'حركة السنوات الرابعة'!I121</f>
        <v>1</v>
      </c>
      <c r="X117" s="271">
        <f>'حركة السنوات الخامسة'!F120</f>
        <v>65</v>
      </c>
      <c r="Y117" s="285">
        <f>'حركة السنوات الخامسة'!G120</f>
        <v>2</v>
      </c>
      <c r="Z117" s="270">
        <f>'حركة السنوات الخامسة'!H120</f>
        <v>32.5</v>
      </c>
      <c r="AA117" s="288">
        <f>'حركة السنوات الخامسة'!I120</f>
        <v>1</v>
      </c>
      <c r="AB117" s="269">
        <f>'حركة السنوات السادسة'!F120</f>
        <v>71</v>
      </c>
      <c r="AC117" s="285">
        <f>'حركة السنوات السادسة'!G120</f>
        <v>3</v>
      </c>
      <c r="AD117" s="270">
        <f>'حركة السنوات السادسة'!H120</f>
        <v>23.666666666666668</v>
      </c>
      <c r="AE117" s="288">
        <f>'حركة السنوات السادسة'!I120</f>
        <v>27.999999999999996</v>
      </c>
      <c r="AF117" s="271">
        <f t="shared" si="3"/>
        <v>397</v>
      </c>
      <c r="AG117" s="271">
        <f t="shared" si="4"/>
        <v>15</v>
      </c>
      <c r="AH117" s="272">
        <f t="shared" si="5"/>
        <v>26.466666666666665</v>
      </c>
    </row>
    <row r="118" spans="1:34" ht="15" customHeight="1" x14ac:dyDescent="0.25">
      <c r="A118" s="271">
        <v>100</v>
      </c>
      <c r="B118" s="271" t="s">
        <v>275</v>
      </c>
      <c r="C118" s="271">
        <v>844305</v>
      </c>
      <c r="D118" s="306" t="s">
        <v>280</v>
      </c>
      <c r="E118" s="264"/>
      <c r="F118" s="264"/>
      <c r="G118" s="264"/>
      <c r="H118" s="289">
        <f>'حركة االسنوات الأولى'!F122</f>
        <v>88</v>
      </c>
      <c r="I118" s="271">
        <f>'حركة االسنوات الأولى'!G122</f>
        <v>3</v>
      </c>
      <c r="J118" s="270">
        <f>'حركة االسنوات الأولى'!H122</f>
        <v>29.333333333333332</v>
      </c>
      <c r="K118" s="288">
        <f>'حركة االسنوات الأولى'!I122</f>
        <v>11.000000000000004</v>
      </c>
      <c r="L118" s="271">
        <f>'حركة سنوات الثانية'!F121</f>
        <v>86</v>
      </c>
      <c r="M118" s="271">
        <f>'حركة سنوات الثانية'!G121</f>
        <v>3</v>
      </c>
      <c r="N118" s="270">
        <f>'حركة سنوات الثانية'!H121</f>
        <v>28.666666666666668</v>
      </c>
      <c r="O118" s="288">
        <f>'حركة سنوات الثانية'!I121</f>
        <v>12.999999999999996</v>
      </c>
      <c r="P118" s="271">
        <f>'حركة السنوات الثالثة'!F122</f>
        <v>92</v>
      </c>
      <c r="Q118" s="283">
        <f>'حركة السنوات الثالثة'!G122</f>
        <v>3</v>
      </c>
      <c r="R118" s="270">
        <f>'حركة السنوات الثالثة'!H122</f>
        <v>30.666666666666668</v>
      </c>
      <c r="S118" s="288">
        <f>'حركة السنوات الثالثة'!I122</f>
        <v>6.9999999999999964</v>
      </c>
      <c r="T118" s="271">
        <f>'حركة السنوات الرابعة'!F122</f>
        <v>95</v>
      </c>
      <c r="U118" s="271">
        <f>'حركة السنوات الرابعة'!G122</f>
        <v>3</v>
      </c>
      <c r="V118" s="270">
        <f>'حركة السنوات الرابعة'!H122</f>
        <v>31.666666666666668</v>
      </c>
      <c r="W118" s="288">
        <f>'حركة السنوات الرابعة'!I122</f>
        <v>3.9999999999999964</v>
      </c>
      <c r="X118" s="271">
        <f>'حركة السنوات الخامسة'!F121</f>
        <v>90</v>
      </c>
      <c r="Y118" s="285">
        <f>'حركة السنوات الخامسة'!G121</f>
        <v>3</v>
      </c>
      <c r="Z118" s="270">
        <f>'حركة السنوات الخامسة'!H121</f>
        <v>30</v>
      </c>
      <c r="AA118" s="288">
        <f>'حركة السنوات الخامسة'!I121</f>
        <v>9</v>
      </c>
      <c r="AB118" s="269">
        <f>'حركة السنوات السادسة'!F121</f>
        <v>75</v>
      </c>
      <c r="AC118" s="285">
        <f>'حركة السنوات السادسة'!G121</f>
        <v>3</v>
      </c>
      <c r="AD118" s="270">
        <f>'حركة السنوات السادسة'!H121</f>
        <v>25</v>
      </c>
      <c r="AE118" s="288">
        <f>'حركة السنوات السادسة'!I121</f>
        <v>24</v>
      </c>
      <c r="AF118" s="271">
        <f t="shared" si="3"/>
        <v>526</v>
      </c>
      <c r="AG118" s="271">
        <f t="shared" si="4"/>
        <v>18</v>
      </c>
      <c r="AH118" s="272">
        <f t="shared" si="5"/>
        <v>29.222222222222221</v>
      </c>
    </row>
    <row r="119" spans="1:34" ht="15" customHeight="1" x14ac:dyDescent="0.25">
      <c r="A119" s="271">
        <v>101</v>
      </c>
      <c r="B119" s="271" t="s">
        <v>275</v>
      </c>
      <c r="C119" s="271">
        <v>844306</v>
      </c>
      <c r="D119" s="306" t="s">
        <v>281</v>
      </c>
      <c r="E119" s="264"/>
      <c r="F119" s="264"/>
      <c r="G119" s="264"/>
      <c r="H119" s="289">
        <f>'حركة االسنوات الأولى'!F123</f>
        <v>31</v>
      </c>
      <c r="I119" s="271">
        <f>'حركة االسنوات الأولى'!G123</f>
        <v>2</v>
      </c>
      <c r="J119" s="270">
        <f>'حركة االسنوات الأولى'!H123</f>
        <v>15.5</v>
      </c>
      <c r="K119" s="288">
        <f>'حركة االسنوات الأولى'!I123</f>
        <v>35</v>
      </c>
      <c r="L119" s="271">
        <f>'حركة سنوات الثانية'!F122</f>
        <v>50</v>
      </c>
      <c r="M119" s="271">
        <f>'حركة سنوات الثانية'!G122</f>
        <v>2</v>
      </c>
      <c r="N119" s="270">
        <f>'حركة سنوات الثانية'!H122</f>
        <v>25</v>
      </c>
      <c r="O119" s="288">
        <f>'حركة سنوات الثانية'!I122</f>
        <v>16</v>
      </c>
      <c r="P119" s="271">
        <f>'حركة السنوات الثالثة'!F123</f>
        <v>50</v>
      </c>
      <c r="Q119" s="283">
        <f>'حركة السنوات الثالثة'!G123</f>
        <v>2</v>
      </c>
      <c r="R119" s="270">
        <f>'حركة السنوات الثالثة'!H123</f>
        <v>25</v>
      </c>
      <c r="S119" s="288">
        <f>'حركة السنوات الثالثة'!I123</f>
        <v>16</v>
      </c>
      <c r="T119" s="271">
        <f>'حركة السنوات الرابعة'!F123</f>
        <v>47</v>
      </c>
      <c r="U119" s="271">
        <f>'حركة السنوات الرابعة'!G123</f>
        <v>2</v>
      </c>
      <c r="V119" s="270">
        <f>'حركة السنوات الرابعة'!H123</f>
        <v>23.5</v>
      </c>
      <c r="W119" s="288">
        <f>'حركة السنوات الرابعة'!I123</f>
        <v>19</v>
      </c>
      <c r="X119" s="271">
        <f>'حركة السنوات الخامسة'!F122</f>
        <v>47</v>
      </c>
      <c r="Y119" s="285">
        <f>'حركة السنوات الخامسة'!G122</f>
        <v>2</v>
      </c>
      <c r="Z119" s="270">
        <f>'حركة السنوات الخامسة'!H122</f>
        <v>23.5</v>
      </c>
      <c r="AA119" s="288">
        <f>'حركة السنوات الخامسة'!I122</f>
        <v>19</v>
      </c>
      <c r="AB119" s="269">
        <f>'حركة السنوات السادسة'!F122</f>
        <v>59</v>
      </c>
      <c r="AC119" s="285">
        <f>'حركة السنوات السادسة'!G122</f>
        <v>2</v>
      </c>
      <c r="AD119" s="270">
        <f>'حركة السنوات السادسة'!H122</f>
        <v>29.5</v>
      </c>
      <c r="AE119" s="288">
        <f>'حركة السنوات السادسة'!I122</f>
        <v>7</v>
      </c>
      <c r="AF119" s="271">
        <f t="shared" si="3"/>
        <v>284</v>
      </c>
      <c r="AG119" s="271">
        <f t="shared" si="4"/>
        <v>12</v>
      </c>
      <c r="AH119" s="272">
        <f t="shared" si="5"/>
        <v>23.666666666666668</v>
      </c>
    </row>
    <row r="120" spans="1:34" ht="15" customHeight="1" x14ac:dyDescent="0.25">
      <c r="A120" s="271">
        <v>102</v>
      </c>
      <c r="B120" s="271" t="s">
        <v>275</v>
      </c>
      <c r="C120" s="271">
        <v>844307</v>
      </c>
      <c r="D120" s="306" t="s">
        <v>282</v>
      </c>
      <c r="E120" s="264"/>
      <c r="F120" s="264"/>
      <c r="G120" s="264"/>
      <c r="H120" s="289">
        <f>'حركة االسنوات الأولى'!F124</f>
        <v>4</v>
      </c>
      <c r="I120" s="271">
        <f>'حركة االسنوات الأولى'!G124</f>
        <v>1</v>
      </c>
      <c r="J120" s="270">
        <f>'حركة االسنوات الأولى'!H124</f>
        <v>4</v>
      </c>
      <c r="K120" s="288">
        <f>'حركة االسنوات الأولى'!I124</f>
        <v>29</v>
      </c>
      <c r="L120" s="271">
        <f>'حركة سنوات الثانية'!F123</f>
        <v>10</v>
      </c>
      <c r="M120" s="271">
        <f>'حركة سنوات الثانية'!G123</f>
        <v>1</v>
      </c>
      <c r="N120" s="270">
        <f>'حركة سنوات الثانية'!H123</f>
        <v>10</v>
      </c>
      <c r="O120" s="288">
        <f>'حركة سنوات الثانية'!I123</f>
        <v>23</v>
      </c>
      <c r="P120" s="271">
        <f>'حركة السنوات الثالثة'!F124</f>
        <v>11</v>
      </c>
      <c r="Q120" s="283">
        <f>'حركة السنوات الثالثة'!G124</f>
        <v>1</v>
      </c>
      <c r="R120" s="270">
        <f>'حركة السنوات الثالثة'!H124</f>
        <v>11</v>
      </c>
      <c r="S120" s="288">
        <f>'حركة السنوات الثالثة'!I124</f>
        <v>22</v>
      </c>
      <c r="T120" s="271">
        <f>'حركة السنوات الرابعة'!F124</f>
        <v>11</v>
      </c>
      <c r="U120" s="271">
        <f>'حركة السنوات الرابعة'!G124</f>
        <v>1</v>
      </c>
      <c r="V120" s="270">
        <f>'حركة السنوات الرابعة'!H124</f>
        <v>11</v>
      </c>
      <c r="W120" s="288">
        <f>'حركة السنوات الرابعة'!I124</f>
        <v>22</v>
      </c>
      <c r="X120" s="271">
        <f>'حركة السنوات الخامسة'!F123</f>
        <v>11</v>
      </c>
      <c r="Y120" s="285">
        <f>'حركة السنوات الخامسة'!G123</f>
        <v>1</v>
      </c>
      <c r="Z120" s="270">
        <f>'حركة السنوات الخامسة'!H123</f>
        <v>11</v>
      </c>
      <c r="AA120" s="288">
        <f>'حركة السنوات الخامسة'!I123</f>
        <v>22</v>
      </c>
      <c r="AB120" s="269">
        <f>'حركة السنوات السادسة'!F123</f>
        <v>15</v>
      </c>
      <c r="AC120" s="285">
        <f>'حركة السنوات السادسة'!G123</f>
        <v>1</v>
      </c>
      <c r="AD120" s="270">
        <f>'حركة السنوات السادسة'!H123</f>
        <v>15</v>
      </c>
      <c r="AE120" s="288">
        <f>'حركة السنوات السادسة'!I123</f>
        <v>18</v>
      </c>
      <c r="AF120" s="271">
        <f t="shared" si="3"/>
        <v>62</v>
      </c>
      <c r="AG120" s="271">
        <f t="shared" si="4"/>
        <v>6</v>
      </c>
      <c r="AH120" s="272">
        <f t="shared" si="5"/>
        <v>10.333333333333334</v>
      </c>
    </row>
    <row r="121" spans="1:34" ht="15" customHeight="1" x14ac:dyDescent="0.25">
      <c r="A121" s="271">
        <v>103</v>
      </c>
      <c r="B121" s="271" t="s">
        <v>275</v>
      </c>
      <c r="C121" s="271">
        <v>844308</v>
      </c>
      <c r="D121" s="310" t="s">
        <v>283</v>
      </c>
      <c r="E121" s="264"/>
      <c r="F121" s="264"/>
      <c r="G121" s="264"/>
      <c r="H121" s="289">
        <f>'حركة االسنوات الأولى'!F125</f>
        <v>88</v>
      </c>
      <c r="I121" s="271">
        <f>'حركة االسنوات الأولى'!G125</f>
        <v>3</v>
      </c>
      <c r="J121" s="270">
        <f>'حركة االسنوات الأولى'!H125</f>
        <v>29.333333333333332</v>
      </c>
      <c r="K121" s="288">
        <f>'حركة االسنوات الأولى'!I125</f>
        <v>11.000000000000004</v>
      </c>
      <c r="L121" s="271">
        <f>'حركة سنوات الثانية'!F124</f>
        <v>105</v>
      </c>
      <c r="M121" s="271">
        <f>'حركة سنوات الثانية'!G124</f>
        <v>3</v>
      </c>
      <c r="N121" s="270">
        <f>'حركة سنوات الثانية'!H124</f>
        <v>35</v>
      </c>
      <c r="O121" s="288">
        <f>'حركة سنوات الثانية'!I124</f>
        <v>-6</v>
      </c>
      <c r="P121" s="271">
        <f>'حركة السنوات الثالثة'!F125</f>
        <v>97</v>
      </c>
      <c r="Q121" s="283">
        <f>'حركة السنوات الثالثة'!G125</f>
        <v>3</v>
      </c>
      <c r="R121" s="270">
        <f>'حركة السنوات الثالثة'!H125</f>
        <v>32.333333333333336</v>
      </c>
      <c r="S121" s="288">
        <f>'حركة السنوات الثالثة'!I125</f>
        <v>1.9999999999999929</v>
      </c>
      <c r="T121" s="271">
        <f>'حركة السنوات الرابعة'!F125</f>
        <v>115</v>
      </c>
      <c r="U121" s="271">
        <f>'حركة السنوات الرابعة'!G125</f>
        <v>3</v>
      </c>
      <c r="V121" s="270">
        <f>'حركة السنوات الرابعة'!H125</f>
        <v>38.333333333333336</v>
      </c>
      <c r="W121" s="288">
        <f>'حركة السنوات الرابعة'!I125</f>
        <v>-16.000000000000007</v>
      </c>
      <c r="X121" s="271">
        <f>'حركة السنوات الخامسة'!F124</f>
        <v>106</v>
      </c>
      <c r="Y121" s="285">
        <f>'حركة السنوات الخامسة'!G124</f>
        <v>3</v>
      </c>
      <c r="Z121" s="270">
        <f>'حركة السنوات الخامسة'!H124</f>
        <v>35.333333333333336</v>
      </c>
      <c r="AA121" s="288">
        <f>'حركة السنوات الخامسة'!I124</f>
        <v>-7.0000000000000071</v>
      </c>
      <c r="AB121" s="269">
        <f>'حركة السنوات السادسة'!F124</f>
        <v>89</v>
      </c>
      <c r="AC121" s="285">
        <f>'حركة السنوات السادسة'!G124</f>
        <v>3</v>
      </c>
      <c r="AD121" s="270">
        <f>'حركة السنوات السادسة'!H124</f>
        <v>29.666666666666668</v>
      </c>
      <c r="AE121" s="288">
        <f>'حركة السنوات السادسة'!I124</f>
        <v>9.9999999999999964</v>
      </c>
      <c r="AF121" s="271">
        <f t="shared" si="3"/>
        <v>600</v>
      </c>
      <c r="AG121" s="271">
        <f t="shared" si="4"/>
        <v>18</v>
      </c>
      <c r="AH121" s="272">
        <f t="shared" si="5"/>
        <v>33.333333333333336</v>
      </c>
    </row>
    <row r="122" spans="1:34" ht="15" customHeight="1" x14ac:dyDescent="0.25">
      <c r="A122" s="271">
        <v>104</v>
      </c>
      <c r="B122" s="271" t="s">
        <v>275</v>
      </c>
      <c r="C122" s="271">
        <v>844309</v>
      </c>
      <c r="D122" s="310" t="s">
        <v>284</v>
      </c>
      <c r="E122" s="264"/>
      <c r="F122" s="264"/>
      <c r="G122" s="264"/>
      <c r="H122" s="289">
        <f>'حركة االسنوات الأولى'!F126</f>
        <v>53</v>
      </c>
      <c r="I122" s="271">
        <f>'حركة االسنوات الأولى'!G126</f>
        <v>2</v>
      </c>
      <c r="J122" s="270">
        <f>'حركة االسنوات الأولى'!H126</f>
        <v>26.5</v>
      </c>
      <c r="K122" s="288">
        <f>'حركة االسنوات الأولى'!I126</f>
        <v>13</v>
      </c>
      <c r="L122" s="271">
        <f>'حركة سنوات الثانية'!F125</f>
        <v>65</v>
      </c>
      <c r="M122" s="271">
        <f>'حركة سنوات الثانية'!G125</f>
        <v>2</v>
      </c>
      <c r="N122" s="270">
        <f>'حركة سنوات الثانية'!H125</f>
        <v>32.5</v>
      </c>
      <c r="O122" s="288">
        <f>'حركة سنوات الثانية'!I125</f>
        <v>1</v>
      </c>
      <c r="P122" s="271">
        <f>'حركة السنوات الثالثة'!F126</f>
        <v>66</v>
      </c>
      <c r="Q122" s="283">
        <f>'حركة السنوات الثالثة'!G126</f>
        <v>2</v>
      </c>
      <c r="R122" s="270">
        <f>'حركة السنوات الثالثة'!H126</f>
        <v>33</v>
      </c>
      <c r="S122" s="288">
        <f>'حركة السنوات الثالثة'!I126</f>
        <v>0</v>
      </c>
      <c r="T122" s="271">
        <f>'حركة السنوات الرابعة'!F126</f>
        <v>81</v>
      </c>
      <c r="U122" s="271">
        <f>'حركة السنوات الرابعة'!G126</f>
        <v>3</v>
      </c>
      <c r="V122" s="270">
        <f>'حركة السنوات الرابعة'!H126</f>
        <v>27</v>
      </c>
      <c r="W122" s="288">
        <f>'حركة السنوات الرابعة'!I126</f>
        <v>18</v>
      </c>
      <c r="X122" s="271">
        <f>'حركة السنوات الخامسة'!F125</f>
        <v>56</v>
      </c>
      <c r="Y122" s="285">
        <f>'حركة السنوات الخامسة'!G125</f>
        <v>2</v>
      </c>
      <c r="Z122" s="270">
        <f>'حركة السنوات الخامسة'!H125</f>
        <v>28</v>
      </c>
      <c r="AA122" s="288">
        <f>'حركة السنوات الخامسة'!I125</f>
        <v>10</v>
      </c>
      <c r="AB122" s="269">
        <f>'حركة السنوات السادسة'!F125</f>
        <v>52</v>
      </c>
      <c r="AC122" s="285">
        <f>'حركة السنوات السادسة'!G125</f>
        <v>2</v>
      </c>
      <c r="AD122" s="270">
        <f>'حركة السنوات السادسة'!H125</f>
        <v>26</v>
      </c>
      <c r="AE122" s="288">
        <f>'حركة السنوات السادسة'!I125</f>
        <v>14</v>
      </c>
      <c r="AF122" s="271">
        <f t="shared" si="3"/>
        <v>373</v>
      </c>
      <c r="AG122" s="271">
        <f t="shared" si="4"/>
        <v>13</v>
      </c>
      <c r="AH122" s="272">
        <f t="shared" si="5"/>
        <v>28.692307692307693</v>
      </c>
    </row>
    <row r="123" spans="1:34" ht="15" customHeight="1" x14ac:dyDescent="0.25">
      <c r="A123" s="271">
        <v>105</v>
      </c>
      <c r="B123" s="271" t="s">
        <v>275</v>
      </c>
      <c r="C123" s="269">
        <v>844310</v>
      </c>
      <c r="D123" s="314" t="s">
        <v>285</v>
      </c>
      <c r="E123" s="264"/>
      <c r="F123" s="264"/>
      <c r="G123" s="264"/>
      <c r="H123" s="289">
        <f>'حركة االسنوات الأولى'!F127</f>
        <v>17</v>
      </c>
      <c r="I123" s="271">
        <f>'حركة االسنوات الأولى'!G127</f>
        <v>1</v>
      </c>
      <c r="J123" s="270">
        <f>'حركة االسنوات الأولى'!H127</f>
        <v>17</v>
      </c>
      <c r="K123" s="288">
        <f>'حركة االسنوات الأولى'!I127</f>
        <v>16</v>
      </c>
      <c r="L123" s="271">
        <f>'حركة سنوات الثانية'!F126</f>
        <v>17</v>
      </c>
      <c r="M123" s="271">
        <f>'حركة سنوات الثانية'!G126</f>
        <v>1</v>
      </c>
      <c r="N123" s="270">
        <f>'حركة سنوات الثانية'!H126</f>
        <v>17</v>
      </c>
      <c r="O123" s="288">
        <f>'حركة سنوات الثانية'!I126</f>
        <v>16</v>
      </c>
      <c r="P123" s="271">
        <f>'حركة السنوات الثالثة'!F127</f>
        <v>20</v>
      </c>
      <c r="Q123" s="283">
        <f>'حركة السنوات الثالثة'!G127</f>
        <v>1</v>
      </c>
      <c r="R123" s="270">
        <f>'حركة السنوات الثالثة'!H127</f>
        <v>20</v>
      </c>
      <c r="S123" s="288">
        <f>'حركة السنوات الثالثة'!I127</f>
        <v>13</v>
      </c>
      <c r="T123" s="271">
        <f>'حركة السنوات الرابعة'!F127</f>
        <v>17</v>
      </c>
      <c r="U123" s="271">
        <f>'حركة السنوات الرابعة'!G127</f>
        <v>1</v>
      </c>
      <c r="V123" s="270">
        <f>'حركة السنوات الرابعة'!H127</f>
        <v>17</v>
      </c>
      <c r="W123" s="288">
        <f>'حركة السنوات الرابعة'!I127</f>
        <v>16</v>
      </c>
      <c r="X123" s="271">
        <f>'حركة السنوات الخامسة'!F126</f>
        <v>22</v>
      </c>
      <c r="Y123" s="285">
        <f>'حركة السنوات الخامسة'!G126</f>
        <v>1</v>
      </c>
      <c r="Z123" s="270">
        <f>'حركة السنوات الخامسة'!H126</f>
        <v>22</v>
      </c>
      <c r="AA123" s="288">
        <f>'حركة السنوات الخامسة'!I126</f>
        <v>11</v>
      </c>
      <c r="AB123" s="269">
        <f>'حركة السنوات السادسة'!F126</f>
        <v>14</v>
      </c>
      <c r="AC123" s="285">
        <f>'حركة السنوات السادسة'!G126</f>
        <v>1</v>
      </c>
      <c r="AD123" s="270">
        <f>'حركة السنوات السادسة'!H126</f>
        <v>14</v>
      </c>
      <c r="AE123" s="288">
        <f>'حركة السنوات السادسة'!I126</f>
        <v>19</v>
      </c>
      <c r="AF123" s="271">
        <f t="shared" si="3"/>
        <v>107</v>
      </c>
      <c r="AG123" s="271">
        <f t="shared" si="4"/>
        <v>6</v>
      </c>
      <c r="AH123" s="272">
        <f t="shared" si="5"/>
        <v>17.833333333333332</v>
      </c>
    </row>
    <row r="124" spans="1:34" s="303" customFormat="1" ht="15" customHeight="1" x14ac:dyDescent="0.25">
      <c r="A124" s="296"/>
      <c r="B124" s="296"/>
      <c r="C124" s="302"/>
      <c r="D124" s="312"/>
      <c r="E124" s="297"/>
      <c r="F124" s="297"/>
      <c r="G124" s="297"/>
      <c r="H124" s="298"/>
      <c r="I124" s="296"/>
      <c r="J124" s="270"/>
      <c r="K124" s="299"/>
      <c r="L124" s="296"/>
      <c r="M124" s="296"/>
      <c r="N124" s="270"/>
      <c r="O124" s="299"/>
      <c r="P124" s="296"/>
      <c r="Q124" s="300"/>
      <c r="R124" s="270"/>
      <c r="S124" s="299"/>
      <c r="T124" s="296"/>
      <c r="U124" s="296"/>
      <c r="V124" s="270"/>
      <c r="W124" s="299"/>
      <c r="X124" s="296"/>
      <c r="Y124" s="301"/>
      <c r="Z124" s="270"/>
      <c r="AA124" s="299"/>
      <c r="AB124" s="302"/>
      <c r="AC124" s="301"/>
      <c r="AD124" s="270"/>
      <c r="AE124" s="299"/>
      <c r="AF124" s="296"/>
      <c r="AG124" s="296"/>
      <c r="AH124" s="272"/>
    </row>
    <row r="125" spans="1:34" ht="15" customHeight="1" x14ac:dyDescent="0.25">
      <c r="A125" s="271">
        <v>106</v>
      </c>
      <c r="B125" s="277" t="s">
        <v>286</v>
      </c>
      <c r="C125" s="278">
        <v>844901</v>
      </c>
      <c r="D125" s="310" t="s">
        <v>287</v>
      </c>
      <c r="E125" s="264"/>
      <c r="F125" s="264"/>
      <c r="G125" s="264"/>
      <c r="H125" s="289">
        <f>'حركة االسنوات الأولى'!F129</f>
        <v>87</v>
      </c>
      <c r="I125" s="271">
        <f>'حركة االسنوات الأولى'!G129</f>
        <v>3</v>
      </c>
      <c r="J125" s="270">
        <f>'حركة االسنوات الأولى'!H129</f>
        <v>29</v>
      </c>
      <c r="K125" s="288">
        <f>'حركة االسنوات الأولى'!I129</f>
        <v>12</v>
      </c>
      <c r="L125" s="271">
        <f>'حركة سنوات الثانية'!F128</f>
        <v>89</v>
      </c>
      <c r="M125" s="271">
        <f>'حركة سنوات الثانية'!G128</f>
        <v>3</v>
      </c>
      <c r="N125" s="270">
        <f>'حركة سنوات الثانية'!H128</f>
        <v>29.666666666666668</v>
      </c>
      <c r="O125" s="288">
        <f>'حركة سنوات الثانية'!I128</f>
        <v>9.9999999999999964</v>
      </c>
      <c r="P125" s="271">
        <f>'حركة السنوات الثالثة'!F129</f>
        <v>80</v>
      </c>
      <c r="Q125" s="283">
        <f>'حركة السنوات الثالثة'!G129</f>
        <v>3</v>
      </c>
      <c r="R125" s="270">
        <f>'حركة السنوات الثالثة'!H129</f>
        <v>26.666666666666668</v>
      </c>
      <c r="S125" s="288">
        <f>'حركة السنوات الثالثة'!I129</f>
        <v>18.999999999999996</v>
      </c>
      <c r="T125" s="271">
        <f>'حركة السنوات الرابعة'!F129</f>
        <v>92</v>
      </c>
      <c r="U125" s="271">
        <f>'حركة السنوات الرابعة'!G129</f>
        <v>3</v>
      </c>
      <c r="V125" s="270">
        <f>'حركة السنوات الرابعة'!H129</f>
        <v>30.666666666666668</v>
      </c>
      <c r="W125" s="288">
        <f>'حركة السنوات الرابعة'!I129</f>
        <v>6.9999999999999964</v>
      </c>
      <c r="X125" s="271">
        <f>'حركة السنوات الخامسة'!F128</f>
        <v>113</v>
      </c>
      <c r="Y125" s="285">
        <f>'حركة السنوات الخامسة'!G128</f>
        <v>4</v>
      </c>
      <c r="Z125" s="270">
        <f>'حركة السنوات الخامسة'!H128</f>
        <v>28.25</v>
      </c>
      <c r="AA125" s="288">
        <f>'حركة السنوات الخامسة'!I128</f>
        <v>19</v>
      </c>
      <c r="AB125" s="269">
        <f>'حركة السنوات السادسة'!F128</f>
        <v>90</v>
      </c>
      <c r="AC125" s="285">
        <f>'حركة السنوات السادسة'!G128</f>
        <v>3</v>
      </c>
      <c r="AD125" s="270">
        <f>'حركة السنوات السادسة'!H128</f>
        <v>30</v>
      </c>
      <c r="AE125" s="288">
        <f>'حركة السنوات السادسة'!I128</f>
        <v>9</v>
      </c>
      <c r="AF125" s="271">
        <f t="shared" si="3"/>
        <v>551</v>
      </c>
      <c r="AG125" s="271">
        <f t="shared" si="4"/>
        <v>19</v>
      </c>
      <c r="AH125" s="272">
        <f t="shared" si="5"/>
        <v>29</v>
      </c>
    </row>
    <row r="126" spans="1:34" ht="15" customHeight="1" x14ac:dyDescent="0.25">
      <c r="A126" s="271">
        <v>107</v>
      </c>
      <c r="B126" s="290" t="s">
        <v>286</v>
      </c>
      <c r="C126" s="291">
        <v>844902</v>
      </c>
      <c r="D126" s="308" t="s">
        <v>288</v>
      </c>
      <c r="E126" s="264"/>
      <c r="F126" s="264"/>
      <c r="G126" s="264"/>
      <c r="H126" s="289">
        <f>'حركة االسنوات الأولى'!F130</f>
        <v>45</v>
      </c>
      <c r="I126" s="271">
        <f>'حركة االسنوات الأولى'!G130</f>
        <v>2</v>
      </c>
      <c r="J126" s="270">
        <f>'حركة االسنوات الأولى'!H130</f>
        <v>22.5</v>
      </c>
      <c r="K126" s="288">
        <f>'حركة االسنوات الأولى'!I130</f>
        <v>21</v>
      </c>
      <c r="L126" s="271">
        <f>'حركة سنوات الثانية'!F129</f>
        <v>39</v>
      </c>
      <c r="M126" s="271">
        <f>'حركة سنوات الثانية'!G129</f>
        <v>2</v>
      </c>
      <c r="N126" s="270">
        <f>'حركة سنوات الثانية'!H129</f>
        <v>19.5</v>
      </c>
      <c r="O126" s="288">
        <f>'حركة سنوات الثانية'!I129</f>
        <v>27</v>
      </c>
      <c r="P126" s="271">
        <f>'حركة السنوات الثالثة'!F130</f>
        <v>56</v>
      </c>
      <c r="Q126" s="283">
        <f>'حركة السنوات الثالثة'!G130</f>
        <v>2</v>
      </c>
      <c r="R126" s="270">
        <f>'حركة السنوات الثالثة'!H130</f>
        <v>28</v>
      </c>
      <c r="S126" s="288">
        <f>'حركة السنوات الثالثة'!I130</f>
        <v>10</v>
      </c>
      <c r="T126" s="271">
        <f>'حركة السنوات الرابعة'!F130</f>
        <v>56</v>
      </c>
      <c r="U126" s="271">
        <f>'حركة السنوات الرابعة'!G130</f>
        <v>2</v>
      </c>
      <c r="V126" s="270">
        <f>'حركة السنوات الرابعة'!H130</f>
        <v>28</v>
      </c>
      <c r="W126" s="288">
        <f>'حركة السنوات الرابعة'!I130</f>
        <v>10</v>
      </c>
      <c r="X126" s="271">
        <f>'حركة السنوات الخامسة'!F129</f>
        <v>70</v>
      </c>
      <c r="Y126" s="285">
        <f>'حركة السنوات الخامسة'!G129</f>
        <v>3</v>
      </c>
      <c r="Z126" s="270">
        <f>'حركة السنوات الخامسة'!H129</f>
        <v>23.333333333333332</v>
      </c>
      <c r="AA126" s="288">
        <f>'حركة السنوات الخامسة'!I129</f>
        <v>29.000000000000004</v>
      </c>
      <c r="AB126" s="269">
        <f>'حركة السنوات السادسة'!F129</f>
        <v>55</v>
      </c>
      <c r="AC126" s="285">
        <f>'حركة السنوات السادسة'!G129</f>
        <v>2</v>
      </c>
      <c r="AD126" s="270">
        <f>'حركة السنوات السادسة'!H129</f>
        <v>27.5</v>
      </c>
      <c r="AE126" s="288">
        <f>'حركة السنوات السادسة'!I129</f>
        <v>11</v>
      </c>
      <c r="AF126" s="271">
        <f t="shared" si="3"/>
        <v>321</v>
      </c>
      <c r="AG126" s="271">
        <f t="shared" si="4"/>
        <v>13</v>
      </c>
      <c r="AH126" s="272">
        <f t="shared" si="5"/>
        <v>24.692307692307693</v>
      </c>
    </row>
    <row r="127" spans="1:34" ht="15" customHeight="1" x14ac:dyDescent="0.25">
      <c r="A127" s="271">
        <v>108</v>
      </c>
      <c r="B127" s="290" t="s">
        <v>286</v>
      </c>
      <c r="C127" s="291">
        <v>844903</v>
      </c>
      <c r="D127" s="308" t="s">
        <v>289</v>
      </c>
      <c r="E127" s="264"/>
      <c r="F127" s="264"/>
      <c r="G127" s="264"/>
      <c r="H127" s="289">
        <f>'حركة االسنوات الأولى'!F131</f>
        <v>18</v>
      </c>
      <c r="I127" s="271">
        <f>'حركة االسنوات الأولى'!G131</f>
        <v>2</v>
      </c>
      <c r="J127" s="270">
        <f>'حركة االسنوات الأولى'!H131</f>
        <v>9</v>
      </c>
      <c r="K127" s="288">
        <f>'حركة االسنوات الأولى'!I131</f>
        <v>48</v>
      </c>
      <c r="L127" s="271">
        <f>'حركة سنوات الثانية'!F130</f>
        <v>38</v>
      </c>
      <c r="M127" s="271">
        <f>'حركة سنوات الثانية'!G130</f>
        <v>2</v>
      </c>
      <c r="N127" s="270">
        <f>'حركة سنوات الثانية'!H130</f>
        <v>19</v>
      </c>
      <c r="O127" s="288">
        <f>'حركة سنوات الثانية'!I130</f>
        <v>28</v>
      </c>
      <c r="P127" s="271">
        <f>'حركة السنوات الثالثة'!F131</f>
        <v>40</v>
      </c>
      <c r="Q127" s="283">
        <f>'حركة السنوات الثالثة'!G131</f>
        <v>2</v>
      </c>
      <c r="R127" s="270">
        <f>'حركة السنوات الثالثة'!H131</f>
        <v>20</v>
      </c>
      <c r="S127" s="288">
        <f>'حركة السنوات الثالثة'!I131</f>
        <v>26</v>
      </c>
      <c r="T127" s="271">
        <f>'حركة السنوات الرابعة'!F131</f>
        <v>44</v>
      </c>
      <c r="U127" s="271">
        <f>'حركة السنوات الرابعة'!G131</f>
        <v>2</v>
      </c>
      <c r="V127" s="270">
        <f>'حركة السنوات الرابعة'!H131</f>
        <v>22</v>
      </c>
      <c r="W127" s="288">
        <f>'حركة السنوات الرابعة'!I131</f>
        <v>22</v>
      </c>
      <c r="X127" s="271">
        <f>'حركة السنوات الخامسة'!F130</f>
        <v>48</v>
      </c>
      <c r="Y127" s="285">
        <f>'حركة السنوات الخامسة'!G130</f>
        <v>2</v>
      </c>
      <c r="Z127" s="270">
        <f>'حركة السنوات الخامسة'!H130</f>
        <v>24</v>
      </c>
      <c r="AA127" s="288">
        <f>'حركة السنوات الخامسة'!I130</f>
        <v>18</v>
      </c>
      <c r="AB127" s="269">
        <f>'حركة السنوات السادسة'!F130</f>
        <v>39</v>
      </c>
      <c r="AC127" s="285">
        <f>'حركة السنوات السادسة'!G130</f>
        <v>2</v>
      </c>
      <c r="AD127" s="270">
        <f>'حركة السنوات السادسة'!H130</f>
        <v>19.5</v>
      </c>
      <c r="AE127" s="288">
        <f>'حركة السنوات السادسة'!I130</f>
        <v>27</v>
      </c>
      <c r="AF127" s="271">
        <f t="shared" si="3"/>
        <v>227</v>
      </c>
      <c r="AG127" s="271">
        <f t="shared" si="4"/>
        <v>12</v>
      </c>
      <c r="AH127" s="272">
        <f t="shared" si="5"/>
        <v>18.916666666666668</v>
      </c>
    </row>
    <row r="128" spans="1:34" ht="15" customHeight="1" x14ac:dyDescent="0.25">
      <c r="A128" s="271">
        <v>109</v>
      </c>
      <c r="B128" s="290" t="s">
        <v>286</v>
      </c>
      <c r="C128" s="291">
        <v>844904</v>
      </c>
      <c r="D128" s="308" t="s">
        <v>290</v>
      </c>
      <c r="E128" s="264"/>
      <c r="F128" s="264"/>
      <c r="G128" s="264"/>
      <c r="H128" s="289">
        <f>'حركة االسنوات الأولى'!F132</f>
        <v>34</v>
      </c>
      <c r="I128" s="271">
        <f>'حركة االسنوات الأولى'!G132</f>
        <v>1</v>
      </c>
      <c r="J128" s="270">
        <f>'حركة االسنوات الأولى'!H132</f>
        <v>34</v>
      </c>
      <c r="K128" s="288">
        <f>'حركة االسنوات الأولى'!I132</f>
        <v>-1</v>
      </c>
      <c r="L128" s="271">
        <f>'حركة سنوات الثانية'!F131</f>
        <v>32</v>
      </c>
      <c r="M128" s="271">
        <f>'حركة سنوات الثانية'!G131</f>
        <v>1</v>
      </c>
      <c r="N128" s="270">
        <f>'حركة سنوات الثانية'!H131</f>
        <v>32</v>
      </c>
      <c r="O128" s="288">
        <f>'حركة سنوات الثانية'!I131</f>
        <v>1</v>
      </c>
      <c r="P128" s="271">
        <f>'حركة السنوات الثالثة'!F132</f>
        <v>18</v>
      </c>
      <c r="Q128" s="283">
        <f>'حركة السنوات الثالثة'!G132</f>
        <v>1</v>
      </c>
      <c r="R128" s="270">
        <f>'حركة السنوات الثالثة'!H132</f>
        <v>18</v>
      </c>
      <c r="S128" s="288">
        <f>'حركة السنوات الثالثة'!I132</f>
        <v>15</v>
      </c>
      <c r="T128" s="271">
        <f>'حركة السنوات الرابعة'!F132</f>
        <v>29</v>
      </c>
      <c r="U128" s="271">
        <f>'حركة السنوات الرابعة'!G132</f>
        <v>1</v>
      </c>
      <c r="V128" s="270">
        <f>'حركة السنوات الرابعة'!H132</f>
        <v>29</v>
      </c>
      <c r="W128" s="288">
        <f>'حركة السنوات الرابعة'!I132</f>
        <v>4</v>
      </c>
      <c r="X128" s="271">
        <f>'حركة السنوات الخامسة'!F131</f>
        <v>26</v>
      </c>
      <c r="Y128" s="285">
        <f>'حركة السنوات الخامسة'!G131</f>
        <v>1</v>
      </c>
      <c r="Z128" s="270">
        <f>'حركة السنوات الخامسة'!H131</f>
        <v>26</v>
      </c>
      <c r="AA128" s="288">
        <f>'حركة السنوات الخامسة'!I131</f>
        <v>7</v>
      </c>
      <c r="AB128" s="269">
        <f>'حركة السنوات السادسة'!F131</f>
        <v>22</v>
      </c>
      <c r="AC128" s="285">
        <f>'حركة السنوات السادسة'!G131</f>
        <v>1</v>
      </c>
      <c r="AD128" s="270">
        <f>'حركة السنوات السادسة'!H131</f>
        <v>22</v>
      </c>
      <c r="AE128" s="288">
        <f>'حركة السنوات السادسة'!I131</f>
        <v>11</v>
      </c>
      <c r="AF128" s="271">
        <f t="shared" si="3"/>
        <v>161</v>
      </c>
      <c r="AG128" s="271">
        <f t="shared" si="4"/>
        <v>6</v>
      </c>
      <c r="AH128" s="272">
        <f t="shared" si="5"/>
        <v>26.833333333333332</v>
      </c>
    </row>
    <row r="129" spans="1:34" ht="15" customHeight="1" x14ac:dyDescent="0.25">
      <c r="A129" s="271">
        <v>110</v>
      </c>
      <c r="B129" s="290" t="s">
        <v>286</v>
      </c>
      <c r="C129" s="291">
        <v>844905</v>
      </c>
      <c r="D129" s="308" t="s">
        <v>291</v>
      </c>
      <c r="E129" s="264"/>
      <c r="F129" s="264"/>
      <c r="G129" s="264"/>
      <c r="H129" s="289">
        <f>'حركة االسنوات الأولى'!F133</f>
        <v>20</v>
      </c>
      <c r="I129" s="271">
        <f>'حركة االسنوات الأولى'!G133</f>
        <v>1</v>
      </c>
      <c r="J129" s="270">
        <f>'حركة االسنوات الأولى'!H133</f>
        <v>20</v>
      </c>
      <c r="K129" s="288">
        <f>'حركة االسنوات الأولى'!I133</f>
        <v>13</v>
      </c>
      <c r="L129" s="271">
        <f>'حركة سنوات الثانية'!F132</f>
        <v>21</v>
      </c>
      <c r="M129" s="271">
        <f>'حركة سنوات الثانية'!G132</f>
        <v>1</v>
      </c>
      <c r="N129" s="270">
        <f>'حركة سنوات الثانية'!H132</f>
        <v>21</v>
      </c>
      <c r="O129" s="288">
        <f>'حركة سنوات الثانية'!I132</f>
        <v>12</v>
      </c>
      <c r="P129" s="271">
        <f>'حركة السنوات الثالثة'!F133</f>
        <v>38</v>
      </c>
      <c r="Q129" s="283">
        <f>'حركة السنوات الثالثة'!G133</f>
        <v>2</v>
      </c>
      <c r="R129" s="270">
        <f>'حركة السنوات الثالثة'!H133</f>
        <v>19</v>
      </c>
      <c r="S129" s="288">
        <f>'حركة السنوات الثالثة'!I133</f>
        <v>28</v>
      </c>
      <c r="T129" s="271">
        <f>'حركة السنوات الرابعة'!F133</f>
        <v>35</v>
      </c>
      <c r="U129" s="271">
        <f>'حركة السنوات الرابعة'!G133</f>
        <v>2</v>
      </c>
      <c r="V129" s="270">
        <f>'حركة السنوات الرابعة'!H133</f>
        <v>17.5</v>
      </c>
      <c r="W129" s="288">
        <f>'حركة السنوات الرابعة'!I133</f>
        <v>31</v>
      </c>
      <c r="X129" s="271">
        <f>'حركة السنوات الخامسة'!F132</f>
        <v>33</v>
      </c>
      <c r="Y129" s="285">
        <f>'حركة السنوات الخامسة'!G132</f>
        <v>1</v>
      </c>
      <c r="Z129" s="270">
        <f>'حركة السنوات الخامسة'!H132</f>
        <v>33</v>
      </c>
      <c r="AA129" s="288">
        <f>'حركة السنوات الخامسة'!I132</f>
        <v>0</v>
      </c>
      <c r="AB129" s="269">
        <f>'حركة السنوات السادسة'!F132</f>
        <v>34</v>
      </c>
      <c r="AC129" s="285">
        <f>'حركة السنوات السادسة'!G132</f>
        <v>2</v>
      </c>
      <c r="AD129" s="270">
        <f>'حركة السنوات السادسة'!H132</f>
        <v>17</v>
      </c>
      <c r="AE129" s="288">
        <f>'حركة السنوات السادسة'!I132</f>
        <v>32</v>
      </c>
      <c r="AF129" s="271">
        <f t="shared" si="3"/>
        <v>181</v>
      </c>
      <c r="AG129" s="271">
        <f t="shared" si="4"/>
        <v>9</v>
      </c>
      <c r="AH129" s="272">
        <f t="shared" si="5"/>
        <v>20.111111111111111</v>
      </c>
    </row>
    <row r="130" spans="1:34" ht="15" customHeight="1" x14ac:dyDescent="0.25">
      <c r="A130" s="271">
        <v>111</v>
      </c>
      <c r="B130" s="290" t="s">
        <v>286</v>
      </c>
      <c r="C130" s="291">
        <v>844906</v>
      </c>
      <c r="D130" s="308" t="s">
        <v>292</v>
      </c>
      <c r="E130" s="264"/>
      <c r="F130" s="264"/>
      <c r="G130" s="264"/>
      <c r="H130" s="289">
        <f>'حركة االسنوات الأولى'!F134</f>
        <v>26</v>
      </c>
      <c r="I130" s="271">
        <f>'حركة االسنوات الأولى'!G134</f>
        <v>1</v>
      </c>
      <c r="J130" s="270">
        <f>'حركة االسنوات الأولى'!H134</f>
        <v>26</v>
      </c>
      <c r="K130" s="288">
        <f>'حركة االسنوات الأولى'!I134</f>
        <v>7</v>
      </c>
      <c r="L130" s="271">
        <f>'حركة سنوات الثانية'!F133</f>
        <v>26</v>
      </c>
      <c r="M130" s="271">
        <f>'حركة سنوات الثانية'!G133</f>
        <v>1</v>
      </c>
      <c r="N130" s="270">
        <f>'حركة سنوات الثانية'!H133</f>
        <v>26</v>
      </c>
      <c r="O130" s="288">
        <f>'حركة سنوات الثانية'!I133</f>
        <v>7</v>
      </c>
      <c r="P130" s="271">
        <f>'حركة السنوات الثالثة'!F134</f>
        <v>50</v>
      </c>
      <c r="Q130" s="283">
        <f>'حركة السنوات الثالثة'!G134</f>
        <v>2</v>
      </c>
      <c r="R130" s="270">
        <f>'حركة السنوات الثالثة'!H134</f>
        <v>25</v>
      </c>
      <c r="S130" s="288">
        <f>'حركة السنوات الثالثة'!I134</f>
        <v>16</v>
      </c>
      <c r="T130" s="271">
        <f>'حركة السنوات الرابعة'!F134</f>
        <v>34</v>
      </c>
      <c r="U130" s="271">
        <f>'حركة السنوات الرابعة'!G134</f>
        <v>1</v>
      </c>
      <c r="V130" s="270">
        <f>'حركة السنوات الرابعة'!H134</f>
        <v>34</v>
      </c>
      <c r="W130" s="288">
        <f>'حركة السنوات الرابعة'!I134</f>
        <v>-1</v>
      </c>
      <c r="X130" s="271">
        <f>'حركة السنوات الخامسة'!F133</f>
        <v>41</v>
      </c>
      <c r="Y130" s="285">
        <f>'حركة السنوات الخامسة'!G133</f>
        <v>2</v>
      </c>
      <c r="Z130" s="270">
        <f>'حركة السنوات الخامسة'!H133</f>
        <v>20.5</v>
      </c>
      <c r="AA130" s="288">
        <f>'حركة السنوات الخامسة'!I133</f>
        <v>25</v>
      </c>
      <c r="AB130" s="269">
        <f>'حركة السنوات السادسة'!F133</f>
        <v>24</v>
      </c>
      <c r="AC130" s="285">
        <f>'حركة السنوات السادسة'!G133</f>
        <v>1</v>
      </c>
      <c r="AD130" s="270">
        <f>'حركة السنوات السادسة'!H133</f>
        <v>24</v>
      </c>
      <c r="AE130" s="288">
        <f>'حركة السنوات السادسة'!I133</f>
        <v>9</v>
      </c>
      <c r="AF130" s="271">
        <f t="shared" si="3"/>
        <v>201</v>
      </c>
      <c r="AG130" s="271">
        <f t="shared" si="4"/>
        <v>8</v>
      </c>
      <c r="AH130" s="272">
        <f t="shared" si="5"/>
        <v>25.125</v>
      </c>
    </row>
    <row r="131" spans="1:34" ht="15" customHeight="1" x14ac:dyDescent="0.25">
      <c r="A131" s="271">
        <v>112</v>
      </c>
      <c r="B131" s="290" t="s">
        <v>286</v>
      </c>
      <c r="C131" s="291">
        <v>844907</v>
      </c>
      <c r="D131" s="310" t="s">
        <v>293</v>
      </c>
      <c r="E131" s="264"/>
      <c r="F131" s="264"/>
      <c r="G131" s="264"/>
      <c r="H131" s="289">
        <f>'حركة االسنوات الأولى'!F135</f>
        <v>99</v>
      </c>
      <c r="I131" s="271">
        <f>'حركة االسنوات الأولى'!G135</f>
        <v>4</v>
      </c>
      <c r="J131" s="270">
        <f>'حركة االسنوات الأولى'!H135</f>
        <v>24.75</v>
      </c>
      <c r="K131" s="288">
        <f>'حركة االسنوات الأولى'!I135</f>
        <v>33</v>
      </c>
      <c r="L131" s="271">
        <f>'حركة سنوات الثانية'!F134</f>
        <v>115</v>
      </c>
      <c r="M131" s="271">
        <f>'حركة سنوات الثانية'!G134</f>
        <v>4</v>
      </c>
      <c r="N131" s="270">
        <f>'حركة سنوات الثانية'!H134</f>
        <v>28.75</v>
      </c>
      <c r="O131" s="288">
        <f>'حركة سنوات الثانية'!I134</f>
        <v>17</v>
      </c>
      <c r="P131" s="271">
        <f>'حركة السنوات الثالثة'!F135</f>
        <v>117</v>
      </c>
      <c r="Q131" s="283">
        <f>'حركة السنوات الثالثة'!G135</f>
        <v>4</v>
      </c>
      <c r="R131" s="270">
        <f>'حركة السنوات الثالثة'!H135</f>
        <v>29.25</v>
      </c>
      <c r="S131" s="288">
        <f>'حركة السنوات الثالثة'!I135</f>
        <v>15</v>
      </c>
      <c r="T131" s="271">
        <f>'حركة السنوات الرابعة'!F135</f>
        <v>104</v>
      </c>
      <c r="U131" s="271">
        <f>'حركة السنوات الرابعة'!G135</f>
        <v>4</v>
      </c>
      <c r="V131" s="270">
        <f>'حركة السنوات الرابعة'!H135</f>
        <v>26</v>
      </c>
      <c r="W131" s="288">
        <f>'حركة السنوات الرابعة'!I135</f>
        <v>28</v>
      </c>
      <c r="X131" s="271">
        <f>'حركة السنوات الخامسة'!F134</f>
        <v>120</v>
      </c>
      <c r="Y131" s="285">
        <f>'حركة السنوات الخامسة'!G134</f>
        <v>4</v>
      </c>
      <c r="Z131" s="270">
        <f>'حركة السنوات الخامسة'!H134</f>
        <v>30</v>
      </c>
      <c r="AA131" s="288">
        <f>'حركة السنوات الخامسة'!I134</f>
        <v>12</v>
      </c>
      <c r="AB131" s="269">
        <f>'حركة السنوات السادسة'!F134</f>
        <v>68</v>
      </c>
      <c r="AC131" s="285">
        <f>'حركة السنوات السادسة'!G134</f>
        <v>2</v>
      </c>
      <c r="AD131" s="270">
        <f>'حركة السنوات السادسة'!H134</f>
        <v>34</v>
      </c>
      <c r="AE131" s="288">
        <f>'حركة السنوات السادسة'!I134</f>
        <v>-2</v>
      </c>
      <c r="AF131" s="271">
        <f t="shared" si="3"/>
        <v>623</v>
      </c>
      <c r="AG131" s="271">
        <f t="shared" si="4"/>
        <v>22</v>
      </c>
      <c r="AH131" s="272">
        <f t="shared" si="5"/>
        <v>28.318181818181817</v>
      </c>
    </row>
    <row r="132" spans="1:34" ht="15" customHeight="1" x14ac:dyDescent="0.25">
      <c r="A132" s="271">
        <v>113</v>
      </c>
      <c r="B132" s="290" t="s">
        <v>286</v>
      </c>
      <c r="C132" s="291">
        <v>844908</v>
      </c>
      <c r="D132" s="308" t="s">
        <v>294</v>
      </c>
      <c r="E132" s="264"/>
      <c r="F132" s="264"/>
      <c r="G132" s="264"/>
      <c r="H132" s="289">
        <f>'حركة االسنوات الأولى'!F136</f>
        <v>18</v>
      </c>
      <c r="I132" s="271">
        <f>'حركة االسنوات الأولى'!G136</f>
        <v>1</v>
      </c>
      <c r="J132" s="270">
        <f>'حركة االسنوات الأولى'!H136</f>
        <v>18</v>
      </c>
      <c r="K132" s="288">
        <f>'حركة االسنوات الأولى'!I136</f>
        <v>15</v>
      </c>
      <c r="L132" s="271">
        <f>'حركة سنوات الثانية'!F135</f>
        <v>21</v>
      </c>
      <c r="M132" s="271">
        <f>'حركة سنوات الثانية'!G135</f>
        <v>1</v>
      </c>
      <c r="N132" s="270">
        <f>'حركة سنوات الثانية'!H135</f>
        <v>21</v>
      </c>
      <c r="O132" s="288">
        <f>'حركة سنوات الثانية'!I135</f>
        <v>12</v>
      </c>
      <c r="P132" s="271">
        <f>'حركة السنوات الثالثة'!F136</f>
        <v>12</v>
      </c>
      <c r="Q132" s="283">
        <f>'حركة السنوات الثالثة'!G136</f>
        <v>1</v>
      </c>
      <c r="R132" s="270">
        <f>'حركة السنوات الثالثة'!H136</f>
        <v>12</v>
      </c>
      <c r="S132" s="288">
        <f>'حركة السنوات الثالثة'!I136</f>
        <v>21</v>
      </c>
      <c r="T132" s="271">
        <f>'حركة السنوات الرابعة'!F136</f>
        <v>15</v>
      </c>
      <c r="U132" s="271">
        <f>'حركة السنوات الرابعة'!G136</f>
        <v>1</v>
      </c>
      <c r="V132" s="270">
        <f>'حركة السنوات الرابعة'!H136</f>
        <v>15</v>
      </c>
      <c r="W132" s="288">
        <f>'حركة السنوات الرابعة'!I136</f>
        <v>18</v>
      </c>
      <c r="X132" s="271">
        <f>'حركة السنوات الخامسة'!F135</f>
        <v>14</v>
      </c>
      <c r="Y132" s="285">
        <f>'حركة السنوات الخامسة'!G135</f>
        <v>1</v>
      </c>
      <c r="Z132" s="270">
        <f>'حركة السنوات الخامسة'!H135</f>
        <v>14</v>
      </c>
      <c r="AA132" s="288">
        <f>'حركة السنوات الخامسة'!I135</f>
        <v>19</v>
      </c>
      <c r="AB132" s="269">
        <f>'حركة السنوات السادسة'!F135</f>
        <v>14</v>
      </c>
      <c r="AC132" s="285">
        <f>'حركة السنوات السادسة'!G135</f>
        <v>1</v>
      </c>
      <c r="AD132" s="270">
        <f>'حركة السنوات السادسة'!H135</f>
        <v>14</v>
      </c>
      <c r="AE132" s="288">
        <f>'حركة السنوات السادسة'!I135</f>
        <v>19</v>
      </c>
      <c r="AF132" s="271">
        <f t="shared" si="3"/>
        <v>94</v>
      </c>
      <c r="AG132" s="271">
        <f t="shared" si="4"/>
        <v>6</v>
      </c>
      <c r="AH132" s="272">
        <f t="shared" si="5"/>
        <v>15.666666666666666</v>
      </c>
    </row>
    <row r="133" spans="1:34" ht="15" customHeight="1" x14ac:dyDescent="0.25">
      <c r="A133" s="271">
        <v>114</v>
      </c>
      <c r="B133" s="290" t="s">
        <v>286</v>
      </c>
      <c r="C133" s="291">
        <v>844909</v>
      </c>
      <c r="D133" s="308" t="s">
        <v>79</v>
      </c>
      <c r="E133" s="264"/>
      <c r="F133" s="264"/>
      <c r="G133" s="264"/>
      <c r="H133" s="289">
        <f>'حركة االسنوات الأولى'!F137</f>
        <v>108</v>
      </c>
      <c r="I133" s="271">
        <f>'حركة االسنوات الأولى'!G137</f>
        <v>3</v>
      </c>
      <c r="J133" s="270">
        <f>'حركة االسنوات الأولى'!H137</f>
        <v>36</v>
      </c>
      <c r="K133" s="288">
        <f>'حركة االسنوات الأولى'!I137</f>
        <v>-9</v>
      </c>
      <c r="L133" s="271">
        <f>'حركة سنوات الثانية'!F136</f>
        <v>105</v>
      </c>
      <c r="M133" s="271">
        <f>'حركة سنوات الثانية'!G136</f>
        <v>3</v>
      </c>
      <c r="N133" s="270">
        <f>'حركة سنوات الثانية'!H136</f>
        <v>35</v>
      </c>
      <c r="O133" s="288">
        <f>'حركة سنوات الثانية'!I136</f>
        <v>-6</v>
      </c>
      <c r="P133" s="271">
        <f>'حركة السنوات الثالثة'!F137</f>
        <v>108</v>
      </c>
      <c r="Q133" s="283">
        <f>'حركة السنوات الثالثة'!G137</f>
        <v>3</v>
      </c>
      <c r="R133" s="270">
        <f>'حركة السنوات الثالثة'!H137</f>
        <v>36</v>
      </c>
      <c r="S133" s="288">
        <f>'حركة السنوات الثالثة'!I137</f>
        <v>-9</v>
      </c>
      <c r="T133" s="271">
        <f>'حركة السنوات الرابعة'!F137</f>
        <v>105</v>
      </c>
      <c r="U133" s="271">
        <f>'حركة السنوات الرابعة'!G137</f>
        <v>3</v>
      </c>
      <c r="V133" s="270">
        <f>'حركة السنوات الرابعة'!H137</f>
        <v>35</v>
      </c>
      <c r="W133" s="288">
        <f>'حركة السنوات الرابعة'!I137</f>
        <v>-6</v>
      </c>
      <c r="X133" s="271">
        <f>'حركة السنوات الخامسة'!F136</f>
        <v>99</v>
      </c>
      <c r="Y133" s="285">
        <f>'حركة السنوات الخامسة'!G136</f>
        <v>3</v>
      </c>
      <c r="Z133" s="270">
        <f>'حركة السنوات الخامسة'!H136</f>
        <v>33</v>
      </c>
      <c r="AA133" s="288">
        <f>'حركة السنوات الخامسة'!I136</f>
        <v>0</v>
      </c>
      <c r="AB133" s="269">
        <f>'حركة السنوات السادسة'!F136</f>
        <v>85</v>
      </c>
      <c r="AC133" s="285">
        <f>'حركة السنوات السادسة'!G136</f>
        <v>3</v>
      </c>
      <c r="AD133" s="270">
        <f>'حركة السنوات السادسة'!H136</f>
        <v>28.333333333333332</v>
      </c>
      <c r="AE133" s="288">
        <f>'حركة السنوات السادسة'!I136</f>
        <v>14.000000000000004</v>
      </c>
      <c r="AF133" s="271">
        <f t="shared" si="3"/>
        <v>610</v>
      </c>
      <c r="AG133" s="271">
        <f t="shared" si="4"/>
        <v>18</v>
      </c>
      <c r="AH133" s="272">
        <f t="shared" si="5"/>
        <v>33.888888888888886</v>
      </c>
    </row>
    <row r="134" spans="1:34" ht="15" customHeight="1" x14ac:dyDescent="0.25">
      <c r="A134" s="271">
        <v>115</v>
      </c>
      <c r="B134" s="290" t="s">
        <v>286</v>
      </c>
      <c r="C134" s="291">
        <v>844910</v>
      </c>
      <c r="D134" s="308" t="s">
        <v>295</v>
      </c>
      <c r="E134" s="264"/>
      <c r="F134" s="264"/>
      <c r="G134" s="264"/>
      <c r="H134" s="289">
        <f>'حركة االسنوات الأولى'!F138</f>
        <v>9</v>
      </c>
      <c r="I134" s="271">
        <f>'حركة االسنوات الأولى'!G138</f>
        <v>1</v>
      </c>
      <c r="J134" s="270">
        <f>'حركة االسنوات الأولى'!H138</f>
        <v>9</v>
      </c>
      <c r="K134" s="288">
        <f>'حركة االسنوات الأولى'!I138</f>
        <v>24</v>
      </c>
      <c r="L134" s="271">
        <f>'حركة سنوات الثانية'!F137</f>
        <v>14</v>
      </c>
      <c r="M134" s="271">
        <f>'حركة سنوات الثانية'!G137</f>
        <v>1</v>
      </c>
      <c r="N134" s="270">
        <f>'حركة سنوات الثانية'!H137</f>
        <v>14</v>
      </c>
      <c r="O134" s="288">
        <f>'حركة سنوات الثانية'!I137</f>
        <v>19</v>
      </c>
      <c r="P134" s="271">
        <f>'حركة السنوات الثالثة'!F138</f>
        <v>20</v>
      </c>
      <c r="Q134" s="283">
        <f>'حركة السنوات الثالثة'!G138</f>
        <v>1</v>
      </c>
      <c r="R134" s="270">
        <f>'حركة السنوات الثالثة'!H138</f>
        <v>20</v>
      </c>
      <c r="S134" s="288">
        <f>'حركة السنوات الثالثة'!I138</f>
        <v>13</v>
      </c>
      <c r="T134" s="271">
        <f>'حركة السنوات الرابعة'!F138</f>
        <v>17</v>
      </c>
      <c r="U134" s="271">
        <f>'حركة السنوات الرابعة'!G138</f>
        <v>1</v>
      </c>
      <c r="V134" s="270">
        <f>'حركة السنوات الرابعة'!H138</f>
        <v>17</v>
      </c>
      <c r="W134" s="288">
        <f>'حركة السنوات الرابعة'!I138</f>
        <v>16</v>
      </c>
      <c r="X134" s="271">
        <f>'حركة السنوات الخامسة'!F137</f>
        <v>21</v>
      </c>
      <c r="Y134" s="285">
        <f>'حركة السنوات الخامسة'!G137</f>
        <v>1</v>
      </c>
      <c r="Z134" s="270">
        <f>'حركة السنوات الخامسة'!H137</f>
        <v>21</v>
      </c>
      <c r="AA134" s="288">
        <f>'حركة السنوات الخامسة'!I137</f>
        <v>12</v>
      </c>
      <c r="AB134" s="269">
        <f>'حركة السنوات السادسة'!F137</f>
        <v>14</v>
      </c>
      <c r="AC134" s="285">
        <f>'حركة السنوات السادسة'!G137</f>
        <v>1</v>
      </c>
      <c r="AD134" s="270">
        <f>'حركة السنوات السادسة'!H137</f>
        <v>14</v>
      </c>
      <c r="AE134" s="288">
        <f>'حركة السنوات السادسة'!I137</f>
        <v>19</v>
      </c>
      <c r="AF134" s="271">
        <f t="shared" si="3"/>
        <v>95</v>
      </c>
      <c r="AG134" s="271">
        <f t="shared" si="4"/>
        <v>6</v>
      </c>
      <c r="AH134" s="272">
        <f t="shared" si="5"/>
        <v>15.833333333333334</v>
      </c>
    </row>
    <row r="135" spans="1:34" ht="15" customHeight="1" x14ac:dyDescent="0.25">
      <c r="A135" s="271">
        <v>116</v>
      </c>
      <c r="B135" s="290" t="s">
        <v>286</v>
      </c>
      <c r="C135" s="291">
        <v>844911</v>
      </c>
      <c r="D135" s="308" t="s">
        <v>296</v>
      </c>
      <c r="E135" s="264"/>
      <c r="F135" s="264"/>
      <c r="G135" s="264"/>
      <c r="H135" s="289">
        <f>'حركة االسنوات الأولى'!F139</f>
        <v>16</v>
      </c>
      <c r="I135" s="271">
        <f>'حركة االسنوات الأولى'!G139</f>
        <v>1</v>
      </c>
      <c r="J135" s="270">
        <f>'حركة االسنوات الأولى'!H139</f>
        <v>16</v>
      </c>
      <c r="K135" s="288">
        <f>'حركة االسنوات الأولى'!I139</f>
        <v>17</v>
      </c>
      <c r="L135" s="271">
        <f>'حركة سنوات الثانية'!F138</f>
        <v>14</v>
      </c>
      <c r="M135" s="271">
        <f>'حركة سنوات الثانية'!G138</f>
        <v>1</v>
      </c>
      <c r="N135" s="270">
        <f>'حركة سنوات الثانية'!H138</f>
        <v>14</v>
      </c>
      <c r="O135" s="288">
        <f>'حركة سنوات الثانية'!I138</f>
        <v>19</v>
      </c>
      <c r="P135" s="271">
        <f>'حركة السنوات الثالثة'!F139</f>
        <v>23</v>
      </c>
      <c r="Q135" s="283">
        <f>'حركة السنوات الثالثة'!G139</f>
        <v>1</v>
      </c>
      <c r="R135" s="270">
        <f>'حركة السنوات الثالثة'!H139</f>
        <v>23</v>
      </c>
      <c r="S135" s="288">
        <f>'حركة السنوات الثالثة'!I139</f>
        <v>10</v>
      </c>
      <c r="T135" s="271">
        <f>'حركة السنوات الرابعة'!F139</f>
        <v>18</v>
      </c>
      <c r="U135" s="271">
        <f>'حركة السنوات الرابعة'!G139</f>
        <v>1</v>
      </c>
      <c r="V135" s="270">
        <f>'حركة السنوات الرابعة'!H139</f>
        <v>18</v>
      </c>
      <c r="W135" s="288">
        <f>'حركة السنوات الرابعة'!I139</f>
        <v>15</v>
      </c>
      <c r="X135" s="271">
        <f>'حركة السنوات الخامسة'!F138</f>
        <v>18</v>
      </c>
      <c r="Y135" s="285">
        <f>'حركة السنوات الخامسة'!G138</f>
        <v>1</v>
      </c>
      <c r="Z135" s="270">
        <f>'حركة السنوات الخامسة'!H138</f>
        <v>18</v>
      </c>
      <c r="AA135" s="288">
        <f>'حركة السنوات الخامسة'!I138</f>
        <v>15</v>
      </c>
      <c r="AB135" s="269">
        <f>'حركة السنوات السادسة'!F138</f>
        <v>16</v>
      </c>
      <c r="AC135" s="285">
        <f>'حركة السنوات السادسة'!G138</f>
        <v>1</v>
      </c>
      <c r="AD135" s="270">
        <f>'حركة السنوات السادسة'!H138</f>
        <v>16</v>
      </c>
      <c r="AE135" s="288">
        <f>'حركة السنوات السادسة'!I138</f>
        <v>17</v>
      </c>
      <c r="AF135" s="271">
        <f t="shared" si="3"/>
        <v>105</v>
      </c>
      <c r="AG135" s="271">
        <f t="shared" si="4"/>
        <v>6</v>
      </c>
      <c r="AH135" s="272">
        <f t="shared" si="5"/>
        <v>17.5</v>
      </c>
    </row>
    <row r="136" spans="1:34" ht="15" customHeight="1" x14ac:dyDescent="0.25">
      <c r="A136" s="271">
        <v>117</v>
      </c>
      <c r="B136" s="290" t="s">
        <v>286</v>
      </c>
      <c r="C136" s="291">
        <v>844912</v>
      </c>
      <c r="D136" s="308" t="s">
        <v>297</v>
      </c>
      <c r="E136" s="264"/>
      <c r="F136" s="264"/>
      <c r="G136" s="264"/>
      <c r="H136" s="289">
        <f>'حركة االسنوات الأولى'!F140</f>
        <v>24</v>
      </c>
      <c r="I136" s="271">
        <f>'حركة االسنوات الأولى'!G140</f>
        <v>1</v>
      </c>
      <c r="J136" s="270">
        <f>'حركة االسنوات الأولى'!H140</f>
        <v>24</v>
      </c>
      <c r="K136" s="288">
        <f>'حركة االسنوات الأولى'!I140</f>
        <v>9</v>
      </c>
      <c r="L136" s="271">
        <f>'حركة سنوات الثانية'!F139</f>
        <v>22</v>
      </c>
      <c r="M136" s="271">
        <f>'حركة سنوات الثانية'!G139</f>
        <v>1</v>
      </c>
      <c r="N136" s="270">
        <f>'حركة سنوات الثانية'!H139</f>
        <v>22</v>
      </c>
      <c r="O136" s="288">
        <f>'حركة سنوات الثانية'!I139</f>
        <v>11</v>
      </c>
      <c r="P136" s="271">
        <f>'حركة السنوات الثالثة'!F140</f>
        <v>25</v>
      </c>
      <c r="Q136" s="283">
        <f>'حركة السنوات الثالثة'!G140</f>
        <v>1</v>
      </c>
      <c r="R136" s="270">
        <f>'حركة السنوات الثالثة'!H140</f>
        <v>25</v>
      </c>
      <c r="S136" s="288">
        <f>'حركة السنوات الثالثة'!I140</f>
        <v>8</v>
      </c>
      <c r="T136" s="271">
        <f>'حركة السنوات الرابعة'!F140</f>
        <v>21</v>
      </c>
      <c r="U136" s="271">
        <f>'حركة السنوات الرابعة'!G140</f>
        <v>1</v>
      </c>
      <c r="V136" s="270">
        <f>'حركة السنوات الرابعة'!H140</f>
        <v>21</v>
      </c>
      <c r="W136" s="288">
        <f>'حركة السنوات الرابعة'!I140</f>
        <v>12</v>
      </c>
      <c r="X136" s="271">
        <f>'حركة السنوات الخامسة'!F139</f>
        <v>26</v>
      </c>
      <c r="Y136" s="285">
        <f>'حركة السنوات الخامسة'!G139</f>
        <v>1</v>
      </c>
      <c r="Z136" s="270">
        <f>'حركة السنوات الخامسة'!H139</f>
        <v>26</v>
      </c>
      <c r="AA136" s="288">
        <f>'حركة السنوات الخامسة'!I139</f>
        <v>7</v>
      </c>
      <c r="AB136" s="269">
        <f>'حركة السنوات السادسة'!F139</f>
        <v>23</v>
      </c>
      <c r="AC136" s="285">
        <f>'حركة السنوات السادسة'!G139</f>
        <v>1</v>
      </c>
      <c r="AD136" s="270">
        <f>'حركة السنوات السادسة'!H139</f>
        <v>23</v>
      </c>
      <c r="AE136" s="288">
        <f>'حركة السنوات السادسة'!I139</f>
        <v>10</v>
      </c>
      <c r="AF136" s="271">
        <f t="shared" si="3"/>
        <v>141</v>
      </c>
      <c r="AG136" s="271">
        <f t="shared" si="4"/>
        <v>6</v>
      </c>
      <c r="AH136" s="272">
        <f t="shared" si="5"/>
        <v>23.5</v>
      </c>
    </row>
    <row r="137" spans="1:34" ht="15" customHeight="1" x14ac:dyDescent="0.25">
      <c r="A137" s="271">
        <v>118</v>
      </c>
      <c r="B137" s="290" t="s">
        <v>286</v>
      </c>
      <c r="C137" s="291">
        <v>844913</v>
      </c>
      <c r="D137" s="308" t="s">
        <v>298</v>
      </c>
      <c r="E137" s="264"/>
      <c r="F137" s="264"/>
      <c r="G137" s="264"/>
      <c r="H137" s="289">
        <f>'حركة االسنوات الأولى'!F141</f>
        <v>20</v>
      </c>
      <c r="I137" s="271">
        <f>'حركة االسنوات الأولى'!G141</f>
        <v>1</v>
      </c>
      <c r="J137" s="270">
        <f>'حركة االسنوات الأولى'!H141</f>
        <v>20</v>
      </c>
      <c r="K137" s="288">
        <f>'حركة االسنوات الأولى'!I141</f>
        <v>13</v>
      </c>
      <c r="L137" s="271">
        <f>'حركة سنوات الثانية'!F140</f>
        <v>28</v>
      </c>
      <c r="M137" s="271">
        <f>'حركة سنوات الثانية'!G140</f>
        <v>1</v>
      </c>
      <c r="N137" s="270">
        <f>'حركة سنوات الثانية'!H140</f>
        <v>28</v>
      </c>
      <c r="O137" s="288">
        <f>'حركة سنوات الثانية'!I140</f>
        <v>5</v>
      </c>
      <c r="P137" s="271">
        <f>'حركة السنوات الثالثة'!F141</f>
        <v>20</v>
      </c>
      <c r="Q137" s="283">
        <f>'حركة السنوات الثالثة'!G141</f>
        <v>1</v>
      </c>
      <c r="R137" s="270">
        <f>'حركة السنوات الثالثة'!H141</f>
        <v>20</v>
      </c>
      <c r="S137" s="288">
        <f>'حركة السنوات الثالثة'!I141</f>
        <v>13</v>
      </c>
      <c r="T137" s="271">
        <f>'حركة السنوات الرابعة'!F141</f>
        <v>29</v>
      </c>
      <c r="U137" s="271">
        <f>'حركة السنوات الرابعة'!G141</f>
        <v>1</v>
      </c>
      <c r="V137" s="270">
        <f>'حركة السنوات الرابعة'!H141</f>
        <v>29</v>
      </c>
      <c r="W137" s="288">
        <f>'حركة السنوات الرابعة'!I141</f>
        <v>4</v>
      </c>
      <c r="X137" s="271">
        <f>'حركة السنوات الخامسة'!F140</f>
        <v>30</v>
      </c>
      <c r="Y137" s="285">
        <f>'حركة السنوات الخامسة'!G140</f>
        <v>1</v>
      </c>
      <c r="Z137" s="270">
        <f>'حركة السنوات الخامسة'!H140</f>
        <v>30</v>
      </c>
      <c r="AA137" s="288">
        <f>'حركة السنوات الخامسة'!I140</f>
        <v>3</v>
      </c>
      <c r="AB137" s="269">
        <f>'حركة السنوات السادسة'!F140</f>
        <v>32</v>
      </c>
      <c r="AC137" s="285">
        <f>'حركة السنوات السادسة'!G140</f>
        <v>1</v>
      </c>
      <c r="AD137" s="270">
        <f>'حركة السنوات السادسة'!H140</f>
        <v>32</v>
      </c>
      <c r="AE137" s="288">
        <f>'حركة السنوات السادسة'!I140</f>
        <v>1</v>
      </c>
      <c r="AF137" s="271">
        <f t="shared" si="3"/>
        <v>159</v>
      </c>
      <c r="AG137" s="271">
        <f t="shared" si="4"/>
        <v>6</v>
      </c>
      <c r="AH137" s="272">
        <f t="shared" si="5"/>
        <v>26.5</v>
      </c>
    </row>
    <row r="138" spans="1:34" s="303" customFormat="1" ht="15" customHeight="1" x14ac:dyDescent="0.25">
      <c r="A138" s="296"/>
      <c r="B138" s="296"/>
      <c r="C138" s="304"/>
      <c r="D138" s="307"/>
      <c r="E138" s="297"/>
      <c r="F138" s="297"/>
      <c r="G138" s="297"/>
      <c r="H138" s="298"/>
      <c r="I138" s="296"/>
      <c r="J138" s="270"/>
      <c r="K138" s="299"/>
      <c r="L138" s="296"/>
      <c r="M138" s="296"/>
      <c r="N138" s="270"/>
      <c r="O138" s="299"/>
      <c r="P138" s="296"/>
      <c r="Q138" s="300"/>
      <c r="R138" s="270"/>
      <c r="S138" s="299"/>
      <c r="T138" s="296"/>
      <c r="U138" s="296"/>
      <c r="V138" s="270"/>
      <c r="W138" s="299"/>
      <c r="X138" s="296"/>
      <c r="Y138" s="301"/>
      <c r="Z138" s="270"/>
      <c r="AA138" s="299"/>
      <c r="AB138" s="302"/>
      <c r="AC138" s="301"/>
      <c r="AD138" s="270"/>
      <c r="AE138" s="299"/>
      <c r="AF138" s="296"/>
      <c r="AG138" s="296"/>
      <c r="AH138" s="272"/>
    </row>
    <row r="139" spans="1:34" ht="15" customHeight="1" x14ac:dyDescent="0.25">
      <c r="A139" s="271">
        <v>119</v>
      </c>
      <c r="B139" s="271" t="s">
        <v>299</v>
      </c>
      <c r="C139" s="269">
        <v>845401</v>
      </c>
      <c r="D139" s="306" t="s">
        <v>300</v>
      </c>
      <c r="E139" s="264"/>
      <c r="F139" s="264"/>
      <c r="G139" s="264"/>
      <c r="H139" s="289">
        <f>'حركة االسنوات الأولى'!F143</f>
        <v>127</v>
      </c>
      <c r="I139" s="271">
        <f>'حركة االسنوات الأولى'!G143</f>
        <v>4</v>
      </c>
      <c r="J139" s="270">
        <f>'حركة االسنوات الأولى'!H143</f>
        <v>31.75</v>
      </c>
      <c r="K139" s="288">
        <f>'حركة االسنوات الأولى'!I143</f>
        <v>5</v>
      </c>
      <c r="L139" s="271">
        <f>'حركة سنوات الثانية'!F142</f>
        <v>131</v>
      </c>
      <c r="M139" s="271">
        <f>'حركة سنوات الثانية'!G142</f>
        <v>4</v>
      </c>
      <c r="N139" s="270">
        <f>'حركة سنوات الثانية'!H142</f>
        <v>32.75</v>
      </c>
      <c r="O139" s="288">
        <f>'حركة سنوات الثانية'!I142</f>
        <v>1</v>
      </c>
      <c r="P139" s="271">
        <f>'حركة السنوات الثالثة'!F143</f>
        <v>143</v>
      </c>
      <c r="Q139" s="283">
        <f>'حركة السنوات الثالثة'!G143</f>
        <v>4</v>
      </c>
      <c r="R139" s="270">
        <f>'حركة السنوات الثالثة'!H143</f>
        <v>35.75</v>
      </c>
      <c r="S139" s="288">
        <f>'حركة السنوات الثالثة'!I143</f>
        <v>-11</v>
      </c>
      <c r="T139" s="271">
        <f>'حركة السنوات الرابعة'!F143</f>
        <v>141</v>
      </c>
      <c r="U139" s="271">
        <f>'حركة السنوات الرابعة'!G143</f>
        <v>5</v>
      </c>
      <c r="V139" s="270">
        <f>'حركة السنوات الرابعة'!H143</f>
        <v>28.2</v>
      </c>
      <c r="W139" s="288">
        <f>'حركة السنوات الرابعة'!I143</f>
        <v>24.000000000000004</v>
      </c>
      <c r="X139" s="271">
        <f>'حركة السنوات الخامسة'!F142</f>
        <v>131</v>
      </c>
      <c r="Y139" s="285">
        <f>'حركة السنوات الخامسة'!G142</f>
        <v>4</v>
      </c>
      <c r="Z139" s="270">
        <f>'حركة السنوات الخامسة'!H142</f>
        <v>32.75</v>
      </c>
      <c r="AA139" s="288">
        <f>'حركة السنوات الخامسة'!I142</f>
        <v>1</v>
      </c>
      <c r="AB139" s="269">
        <f>'حركة السنوات السادسة'!F142</f>
        <v>117</v>
      </c>
      <c r="AC139" s="285">
        <f>'حركة السنوات السادسة'!G142</f>
        <v>4</v>
      </c>
      <c r="AD139" s="270">
        <f>'حركة السنوات السادسة'!H142</f>
        <v>29.25</v>
      </c>
      <c r="AE139" s="288">
        <f>'حركة السنوات السادسة'!I142</f>
        <v>15</v>
      </c>
      <c r="AF139" s="271">
        <f t="shared" ref="AF139:AF201" si="6">AB139+X139+T139+P139+L139+H139</f>
        <v>790</v>
      </c>
      <c r="AG139" s="271">
        <f t="shared" ref="AG139:AG201" si="7">AC139+Y139+U139+Q139+M139+I139</f>
        <v>25</v>
      </c>
      <c r="AH139" s="272">
        <f t="shared" ref="AH139:AH201" si="8">AF139/AG139</f>
        <v>31.6</v>
      </c>
    </row>
    <row r="140" spans="1:34" ht="15" customHeight="1" x14ac:dyDescent="0.25">
      <c r="A140" s="271">
        <v>120</v>
      </c>
      <c r="B140" s="271" t="s">
        <v>299</v>
      </c>
      <c r="C140" s="271">
        <v>845402</v>
      </c>
      <c r="D140" s="306" t="s">
        <v>301</v>
      </c>
      <c r="E140" s="264"/>
      <c r="F140" s="264"/>
      <c r="G140" s="264"/>
      <c r="H140" s="289">
        <f>'حركة االسنوات الأولى'!F144</f>
        <v>123</v>
      </c>
      <c r="I140" s="271">
        <f>'حركة االسنوات الأولى'!G144</f>
        <v>5</v>
      </c>
      <c r="J140" s="270">
        <f>'حركة االسنوات الأولى'!H144</f>
        <v>24.6</v>
      </c>
      <c r="K140" s="288">
        <f>'حركة االسنوات الأولى'!I144</f>
        <v>41.999999999999993</v>
      </c>
      <c r="L140" s="271">
        <f>'حركة سنوات الثانية'!F143</f>
        <v>143</v>
      </c>
      <c r="M140" s="271">
        <f>'حركة سنوات الثانية'!G143</f>
        <v>5</v>
      </c>
      <c r="N140" s="270">
        <f>'حركة سنوات الثانية'!H143</f>
        <v>28.6</v>
      </c>
      <c r="O140" s="288">
        <f>'حركة سنوات الثانية'!I143</f>
        <v>21.999999999999993</v>
      </c>
      <c r="P140" s="271">
        <f>'حركة السنوات الثالثة'!F144</f>
        <v>149</v>
      </c>
      <c r="Q140" s="283">
        <f>'حركة السنوات الثالثة'!G144</f>
        <v>5</v>
      </c>
      <c r="R140" s="270">
        <f>'حركة السنوات الثالثة'!H144</f>
        <v>29.8</v>
      </c>
      <c r="S140" s="288">
        <f>'حركة السنوات الثالثة'!I144</f>
        <v>15.999999999999996</v>
      </c>
      <c r="T140" s="271">
        <f>'حركة السنوات الرابعة'!F144</f>
        <v>154</v>
      </c>
      <c r="U140" s="271">
        <f>'حركة السنوات الرابعة'!G144</f>
        <v>5</v>
      </c>
      <c r="V140" s="270">
        <f>'حركة السنوات الرابعة'!H144</f>
        <v>30.8</v>
      </c>
      <c r="W140" s="288">
        <f>'حركة السنوات الرابعة'!I144</f>
        <v>10.999999999999996</v>
      </c>
      <c r="X140" s="271">
        <f>'حركة السنوات الخامسة'!F143</f>
        <v>178</v>
      </c>
      <c r="Y140" s="285">
        <f>'حركة السنوات الخامسة'!G143</f>
        <v>6</v>
      </c>
      <c r="Z140" s="270">
        <f>'حركة السنوات الخامسة'!H143</f>
        <v>29.666666666666668</v>
      </c>
      <c r="AA140" s="288">
        <f>'حركة السنوات الخامسة'!I143</f>
        <v>19.999999999999993</v>
      </c>
      <c r="AB140" s="269">
        <f>'حركة السنوات السادسة'!F143</f>
        <v>126</v>
      </c>
      <c r="AC140" s="285">
        <f>'حركة السنوات السادسة'!G143</f>
        <v>4</v>
      </c>
      <c r="AD140" s="270">
        <f>'حركة السنوات السادسة'!H143</f>
        <v>31.5</v>
      </c>
      <c r="AE140" s="288">
        <f>'حركة السنوات السادسة'!I143</f>
        <v>6</v>
      </c>
      <c r="AF140" s="271">
        <f t="shared" si="6"/>
        <v>873</v>
      </c>
      <c r="AG140" s="271">
        <f t="shared" si="7"/>
        <v>30</v>
      </c>
      <c r="AH140" s="272">
        <f t="shared" si="8"/>
        <v>29.1</v>
      </c>
    </row>
    <row r="141" spans="1:34" ht="15" customHeight="1" x14ac:dyDescent="0.25">
      <c r="A141" s="271">
        <v>121</v>
      </c>
      <c r="B141" s="271" t="s">
        <v>299</v>
      </c>
      <c r="C141" s="271">
        <v>845403</v>
      </c>
      <c r="D141" s="306" t="s">
        <v>302</v>
      </c>
      <c r="E141" s="264"/>
      <c r="F141" s="264"/>
      <c r="G141" s="264"/>
      <c r="H141" s="289">
        <f>'حركة االسنوات الأولى'!F145</f>
        <v>83</v>
      </c>
      <c r="I141" s="271">
        <f>'حركة االسنوات الأولى'!G145</f>
        <v>3</v>
      </c>
      <c r="J141" s="270">
        <f>'حركة االسنوات الأولى'!H145</f>
        <v>27.666666666666668</v>
      </c>
      <c r="K141" s="288">
        <f>'حركة االسنوات الأولى'!I145</f>
        <v>15.999999999999996</v>
      </c>
      <c r="L141" s="271">
        <f>'حركة سنوات الثانية'!F144</f>
        <v>77</v>
      </c>
      <c r="M141" s="271">
        <f>'حركة سنوات الثانية'!G144</f>
        <v>3</v>
      </c>
      <c r="N141" s="270">
        <f>'حركة سنوات الثانية'!H144</f>
        <v>25.666666666666668</v>
      </c>
      <c r="O141" s="288">
        <f>'حركة سنوات الثانية'!I144</f>
        <v>21.999999999999996</v>
      </c>
      <c r="P141" s="271">
        <f>'حركة السنوات الثالثة'!F145</f>
        <v>73</v>
      </c>
      <c r="Q141" s="283">
        <f>'حركة السنوات الثالثة'!G145</f>
        <v>3</v>
      </c>
      <c r="R141" s="270">
        <f>'حركة السنوات الثالثة'!H145</f>
        <v>24.333333333333332</v>
      </c>
      <c r="S141" s="288">
        <f>'حركة السنوات الثالثة'!I145</f>
        <v>26.000000000000004</v>
      </c>
      <c r="T141" s="271">
        <f>'حركة السنوات الرابعة'!F145</f>
        <v>75</v>
      </c>
      <c r="U141" s="271">
        <f>'حركة السنوات الرابعة'!G145</f>
        <v>3</v>
      </c>
      <c r="V141" s="270">
        <f>'حركة السنوات الرابعة'!H145</f>
        <v>25</v>
      </c>
      <c r="W141" s="288">
        <f>'حركة السنوات الرابعة'!I145</f>
        <v>24</v>
      </c>
      <c r="X141" s="271">
        <f>'حركة السنوات الخامسة'!F144</f>
        <v>104</v>
      </c>
      <c r="Y141" s="285">
        <f>'حركة السنوات الخامسة'!G144</f>
        <v>4</v>
      </c>
      <c r="Z141" s="270">
        <f>'حركة السنوات الخامسة'!H144</f>
        <v>26</v>
      </c>
      <c r="AA141" s="288">
        <f>'حركة السنوات الخامسة'!I144</f>
        <v>28</v>
      </c>
      <c r="AB141" s="269">
        <f>'حركة السنوات السادسة'!F144</f>
        <v>103</v>
      </c>
      <c r="AC141" s="285">
        <f>'حركة السنوات السادسة'!G144</f>
        <v>4</v>
      </c>
      <c r="AD141" s="270">
        <f>'حركة السنوات السادسة'!H144</f>
        <v>25.75</v>
      </c>
      <c r="AE141" s="288">
        <f>'حركة السنوات السادسة'!I144</f>
        <v>29</v>
      </c>
      <c r="AF141" s="271">
        <f t="shared" si="6"/>
        <v>515</v>
      </c>
      <c r="AG141" s="271">
        <f t="shared" si="7"/>
        <v>20</v>
      </c>
      <c r="AH141" s="272">
        <f t="shared" si="8"/>
        <v>25.75</v>
      </c>
    </row>
    <row r="142" spans="1:34" ht="15" customHeight="1" x14ac:dyDescent="0.25">
      <c r="A142" s="271">
        <v>122</v>
      </c>
      <c r="B142" s="271" t="s">
        <v>299</v>
      </c>
      <c r="C142" s="271">
        <v>845404</v>
      </c>
      <c r="D142" s="306" t="s">
        <v>303</v>
      </c>
      <c r="E142" s="264"/>
      <c r="F142" s="264"/>
      <c r="G142" s="264"/>
      <c r="H142" s="289">
        <f>'حركة االسنوات الأولى'!F146</f>
        <v>60</v>
      </c>
      <c r="I142" s="271">
        <f>'حركة االسنوات الأولى'!G146</f>
        <v>2</v>
      </c>
      <c r="J142" s="270">
        <f>'حركة االسنوات الأولى'!H146</f>
        <v>30</v>
      </c>
      <c r="K142" s="288">
        <f>'حركة االسنوات الأولى'!I146</f>
        <v>6</v>
      </c>
      <c r="L142" s="271">
        <f>'حركة سنوات الثانية'!F145</f>
        <v>47</v>
      </c>
      <c r="M142" s="271">
        <f>'حركة سنوات الثانية'!G145</f>
        <v>2</v>
      </c>
      <c r="N142" s="270">
        <f>'حركة سنوات الثانية'!H145</f>
        <v>23.5</v>
      </c>
      <c r="O142" s="288">
        <f>'حركة سنوات الثانية'!I145</f>
        <v>19</v>
      </c>
      <c r="P142" s="271">
        <f>'حركة السنوات الثالثة'!F146</f>
        <v>78</v>
      </c>
      <c r="Q142" s="283">
        <f>'حركة السنوات الثالثة'!G146</f>
        <v>3</v>
      </c>
      <c r="R142" s="270">
        <f>'حركة السنوات الثالثة'!H146</f>
        <v>26</v>
      </c>
      <c r="S142" s="288">
        <f>'حركة السنوات الثالثة'!I146</f>
        <v>21</v>
      </c>
      <c r="T142" s="271">
        <f>'حركة السنوات الرابعة'!F146</f>
        <v>49</v>
      </c>
      <c r="U142" s="271">
        <f>'حركة السنوات الرابعة'!G146</f>
        <v>2</v>
      </c>
      <c r="V142" s="270">
        <f>'حركة السنوات الرابعة'!H146</f>
        <v>24.5</v>
      </c>
      <c r="W142" s="288">
        <f>'حركة السنوات الرابعة'!I146</f>
        <v>17</v>
      </c>
      <c r="X142" s="271">
        <f>'حركة السنوات الخامسة'!F145</f>
        <v>66</v>
      </c>
      <c r="Y142" s="285">
        <f>'حركة السنوات الخامسة'!G145</f>
        <v>3</v>
      </c>
      <c r="Z142" s="270">
        <f>'حركة السنوات الخامسة'!H145</f>
        <v>22</v>
      </c>
      <c r="AA142" s="288">
        <f>'حركة السنوات الخامسة'!I145</f>
        <v>33</v>
      </c>
      <c r="AB142" s="269">
        <f>'حركة السنوات السادسة'!F145</f>
        <v>59</v>
      </c>
      <c r="AC142" s="285">
        <f>'حركة السنوات السادسة'!G145</f>
        <v>2</v>
      </c>
      <c r="AD142" s="270">
        <f>'حركة السنوات السادسة'!H145</f>
        <v>29.5</v>
      </c>
      <c r="AE142" s="288">
        <f>'حركة السنوات السادسة'!I145</f>
        <v>7</v>
      </c>
      <c r="AF142" s="271">
        <f t="shared" si="6"/>
        <v>359</v>
      </c>
      <c r="AG142" s="271">
        <f t="shared" si="7"/>
        <v>14</v>
      </c>
      <c r="AH142" s="272">
        <f t="shared" si="8"/>
        <v>25.642857142857142</v>
      </c>
    </row>
    <row r="143" spans="1:34" ht="15" customHeight="1" x14ac:dyDescent="0.25">
      <c r="A143" s="271">
        <v>123</v>
      </c>
      <c r="B143" s="271" t="s">
        <v>299</v>
      </c>
      <c r="C143" s="271">
        <v>845405</v>
      </c>
      <c r="D143" s="309" t="s">
        <v>304</v>
      </c>
      <c r="E143" s="264"/>
      <c r="F143" s="264"/>
      <c r="G143" s="264"/>
      <c r="H143" s="289">
        <f>'حركة االسنوات الأولى'!F147</f>
        <v>89</v>
      </c>
      <c r="I143" s="271">
        <f>'حركة االسنوات الأولى'!G147</f>
        <v>3</v>
      </c>
      <c r="J143" s="270">
        <f>'حركة االسنوات الأولى'!H147</f>
        <v>29.666666666666668</v>
      </c>
      <c r="K143" s="288">
        <f>'حركة االسنوات الأولى'!I147</f>
        <v>9.9999999999999964</v>
      </c>
      <c r="L143" s="271">
        <f>'حركة سنوات الثانية'!F146</f>
        <v>118</v>
      </c>
      <c r="M143" s="271">
        <f>'حركة سنوات الثانية'!G146</f>
        <v>4</v>
      </c>
      <c r="N143" s="270">
        <f>'حركة سنوات الثانية'!H146</f>
        <v>29.5</v>
      </c>
      <c r="O143" s="288">
        <f>'حركة سنوات الثانية'!I146</f>
        <v>14</v>
      </c>
      <c r="P143" s="271">
        <f>'حركة السنوات الثالثة'!F147</f>
        <v>126</v>
      </c>
      <c r="Q143" s="283">
        <f>'حركة السنوات الثالثة'!G147</f>
        <v>4</v>
      </c>
      <c r="R143" s="270">
        <f>'حركة السنوات الثالثة'!H147</f>
        <v>31.5</v>
      </c>
      <c r="S143" s="288">
        <f>'حركة السنوات الثالثة'!I147</f>
        <v>6</v>
      </c>
      <c r="T143" s="271">
        <f>'حركة السنوات الرابعة'!F147</f>
        <v>143</v>
      </c>
      <c r="U143" s="271">
        <f>'حركة السنوات الرابعة'!G147</f>
        <v>5</v>
      </c>
      <c r="V143" s="270">
        <f>'حركة السنوات الرابعة'!H147</f>
        <v>28.6</v>
      </c>
      <c r="W143" s="288">
        <f>'حركة السنوات الرابعة'!I147</f>
        <v>21.999999999999993</v>
      </c>
      <c r="X143" s="271">
        <f>'حركة السنوات الخامسة'!F146</f>
        <v>148</v>
      </c>
      <c r="Y143" s="285">
        <f>'حركة السنوات الخامسة'!G146</f>
        <v>5</v>
      </c>
      <c r="Z143" s="270">
        <f>'حركة السنوات الخامسة'!H146</f>
        <v>29.6</v>
      </c>
      <c r="AA143" s="288">
        <f>'حركة السنوات الخامسة'!I146</f>
        <v>16.999999999999993</v>
      </c>
      <c r="AB143" s="269">
        <f>'حركة السنوات السادسة'!F146</f>
        <v>148</v>
      </c>
      <c r="AC143" s="285">
        <f>'حركة السنوات السادسة'!G146</f>
        <v>5</v>
      </c>
      <c r="AD143" s="270">
        <f>'حركة السنوات السادسة'!H146</f>
        <v>29.6</v>
      </c>
      <c r="AE143" s="288">
        <f>'حركة السنوات السادسة'!I146</f>
        <v>16.999999999999993</v>
      </c>
      <c r="AF143" s="271">
        <f t="shared" si="6"/>
        <v>772</v>
      </c>
      <c r="AG143" s="271">
        <f t="shared" si="7"/>
        <v>26</v>
      </c>
      <c r="AH143" s="272">
        <f t="shared" si="8"/>
        <v>29.692307692307693</v>
      </c>
    </row>
    <row r="144" spans="1:34" ht="15" customHeight="1" x14ac:dyDescent="0.25">
      <c r="A144" s="271">
        <v>124</v>
      </c>
      <c r="B144" s="271" t="s">
        <v>299</v>
      </c>
      <c r="C144" s="271">
        <v>845406</v>
      </c>
      <c r="D144" s="309" t="s">
        <v>305</v>
      </c>
      <c r="E144" s="264"/>
      <c r="F144" s="264"/>
      <c r="G144" s="264"/>
      <c r="H144" s="289">
        <f>'حركة االسنوات الأولى'!F148</f>
        <v>95</v>
      </c>
      <c r="I144" s="271">
        <f>'حركة االسنوات الأولى'!G148</f>
        <v>3</v>
      </c>
      <c r="J144" s="270">
        <f>'حركة االسنوات الأولى'!H148</f>
        <v>31.666666666666668</v>
      </c>
      <c r="K144" s="288">
        <f>'حركة االسنوات الأولى'!I148</f>
        <v>3.9999999999999964</v>
      </c>
      <c r="L144" s="271">
        <f>'حركة سنوات الثانية'!F147</f>
        <v>109</v>
      </c>
      <c r="M144" s="271">
        <f>'حركة سنوات الثانية'!G147</f>
        <v>4</v>
      </c>
      <c r="N144" s="270">
        <f>'حركة سنوات الثانية'!H147</f>
        <v>27.25</v>
      </c>
      <c r="O144" s="288">
        <f>'حركة سنوات الثانية'!I147</f>
        <v>23</v>
      </c>
      <c r="P144" s="271">
        <f>'حركة السنوات الثالثة'!F148</f>
        <v>138</v>
      </c>
      <c r="Q144" s="283">
        <f>'حركة السنوات الثالثة'!G148</f>
        <v>5</v>
      </c>
      <c r="R144" s="270">
        <f>'حركة السنوات الثالثة'!H148</f>
        <v>27.6</v>
      </c>
      <c r="S144" s="288">
        <f>'حركة السنوات الثالثة'!I148</f>
        <v>26.999999999999993</v>
      </c>
      <c r="T144" s="271">
        <f>'حركة السنوات الرابعة'!F148</f>
        <v>132</v>
      </c>
      <c r="U144" s="271">
        <f>'حركة السنوات الرابعة'!G148</f>
        <v>5</v>
      </c>
      <c r="V144" s="270">
        <f>'حركة السنوات الرابعة'!H148</f>
        <v>26.4</v>
      </c>
      <c r="W144" s="288">
        <f>'حركة السنوات الرابعة'!I148</f>
        <v>33.000000000000007</v>
      </c>
      <c r="X144" s="271">
        <f>'حركة السنوات الخامسة'!F147</f>
        <v>139</v>
      </c>
      <c r="Y144" s="285">
        <f>'حركة السنوات الخامسة'!G147</f>
        <v>5</v>
      </c>
      <c r="Z144" s="270">
        <f>'حركة السنوات الخامسة'!H147</f>
        <v>27.8</v>
      </c>
      <c r="AA144" s="288">
        <f>'حركة السنوات الخامسة'!I147</f>
        <v>25.999999999999996</v>
      </c>
      <c r="AB144" s="269">
        <f>'حركة السنوات السادسة'!F147</f>
        <v>154</v>
      </c>
      <c r="AC144" s="285">
        <f>'حركة السنوات السادسة'!G147</f>
        <v>5</v>
      </c>
      <c r="AD144" s="270">
        <f>'حركة السنوات السادسة'!H147</f>
        <v>30.8</v>
      </c>
      <c r="AE144" s="288">
        <f>'حركة السنوات السادسة'!I147</f>
        <v>10.999999999999996</v>
      </c>
      <c r="AF144" s="271">
        <f t="shared" si="6"/>
        <v>767</v>
      </c>
      <c r="AG144" s="271">
        <f t="shared" si="7"/>
        <v>27</v>
      </c>
      <c r="AH144" s="272">
        <f t="shared" si="8"/>
        <v>28.407407407407408</v>
      </c>
    </row>
    <row r="145" spans="1:34" ht="15" customHeight="1" x14ac:dyDescent="0.25">
      <c r="A145" s="271">
        <v>125</v>
      </c>
      <c r="B145" s="271" t="s">
        <v>299</v>
      </c>
      <c r="C145" s="271">
        <v>845407</v>
      </c>
      <c r="D145" s="309" t="s">
        <v>306</v>
      </c>
      <c r="E145" s="264"/>
      <c r="F145" s="264"/>
      <c r="G145" s="264"/>
      <c r="H145" s="289">
        <f>'حركة االسنوات الأولى'!F149</f>
        <v>79</v>
      </c>
      <c r="I145" s="271">
        <f>'حركة االسنوات الأولى'!G149</f>
        <v>3</v>
      </c>
      <c r="J145" s="270">
        <f>'حركة االسنوات الأولى'!H149</f>
        <v>26.333333333333332</v>
      </c>
      <c r="K145" s="288">
        <f>'حركة االسنوات الأولى'!I149</f>
        <v>20.000000000000004</v>
      </c>
      <c r="L145" s="271">
        <f>'حركة سنوات الثانية'!F148</f>
        <v>91</v>
      </c>
      <c r="M145" s="271">
        <f>'حركة سنوات الثانية'!G148</f>
        <v>3</v>
      </c>
      <c r="N145" s="270">
        <f>'حركة سنوات الثانية'!H148</f>
        <v>30.333333333333332</v>
      </c>
      <c r="O145" s="288">
        <f>'حركة سنوات الثانية'!I148</f>
        <v>8.0000000000000036</v>
      </c>
      <c r="P145" s="271">
        <f>'حركة السنوات الثالثة'!F149</f>
        <v>112</v>
      </c>
      <c r="Q145" s="283">
        <f>'حركة السنوات الثالثة'!G149</f>
        <v>4</v>
      </c>
      <c r="R145" s="270">
        <f>'حركة السنوات الثالثة'!H149</f>
        <v>28</v>
      </c>
      <c r="S145" s="288">
        <f>'حركة السنوات الثالثة'!I149</f>
        <v>20</v>
      </c>
      <c r="T145" s="271">
        <f>'حركة السنوات الرابعة'!F149</f>
        <v>137</v>
      </c>
      <c r="U145" s="271">
        <f>'حركة السنوات الرابعة'!G149</f>
        <v>5</v>
      </c>
      <c r="V145" s="270">
        <f>'حركة السنوات الرابعة'!H149</f>
        <v>27.4</v>
      </c>
      <c r="W145" s="288">
        <f>'حركة السنوات الرابعة'!I149</f>
        <v>28.000000000000007</v>
      </c>
      <c r="X145" s="271">
        <f>'حركة السنوات الخامسة'!F148</f>
        <v>131</v>
      </c>
      <c r="Y145" s="285">
        <f>'حركة السنوات الخامسة'!G148</f>
        <v>5</v>
      </c>
      <c r="Z145" s="270">
        <f>'حركة السنوات الخامسة'!H148</f>
        <v>26.2</v>
      </c>
      <c r="AA145" s="288">
        <f>'حركة السنوات الخامسة'!I148</f>
        <v>34</v>
      </c>
      <c r="AB145" s="269">
        <f>'حركة السنوات السادسة'!F148</f>
        <v>138</v>
      </c>
      <c r="AC145" s="285">
        <f>'حركة السنوات السادسة'!G148</f>
        <v>5</v>
      </c>
      <c r="AD145" s="270">
        <f>'حركة السنوات السادسة'!H148</f>
        <v>27.6</v>
      </c>
      <c r="AE145" s="288">
        <f>'حركة السنوات السادسة'!I148</f>
        <v>26.999999999999993</v>
      </c>
      <c r="AF145" s="271">
        <f t="shared" si="6"/>
        <v>688</v>
      </c>
      <c r="AG145" s="271">
        <f t="shared" si="7"/>
        <v>25</v>
      </c>
      <c r="AH145" s="272">
        <f t="shared" si="8"/>
        <v>27.52</v>
      </c>
    </row>
    <row r="146" spans="1:34" ht="15" customHeight="1" x14ac:dyDescent="0.25">
      <c r="A146" s="271">
        <v>126</v>
      </c>
      <c r="B146" s="271" t="s">
        <v>299</v>
      </c>
      <c r="C146" s="271">
        <v>845408</v>
      </c>
      <c r="D146" s="306" t="s">
        <v>307</v>
      </c>
      <c r="E146" s="264"/>
      <c r="F146" s="264"/>
      <c r="G146" s="264"/>
      <c r="H146" s="289">
        <f>'حركة االسنوات الأولى'!F150</f>
        <v>42</v>
      </c>
      <c r="I146" s="271">
        <f>'حركة االسنوات الأولى'!G150</f>
        <v>1</v>
      </c>
      <c r="J146" s="270">
        <f>'حركة االسنوات الأولى'!H150</f>
        <v>42</v>
      </c>
      <c r="K146" s="288">
        <f>'حركة االسنوات الأولى'!I150</f>
        <v>-9</v>
      </c>
      <c r="L146" s="271">
        <f>'حركة سنوات الثانية'!F149</f>
        <v>26</v>
      </c>
      <c r="M146" s="271">
        <f>'حركة سنوات الثانية'!G149</f>
        <v>1</v>
      </c>
      <c r="N146" s="270">
        <f>'حركة سنوات الثانية'!H149</f>
        <v>26</v>
      </c>
      <c r="O146" s="288">
        <f>'حركة سنوات الثانية'!I149</f>
        <v>7</v>
      </c>
      <c r="P146" s="271">
        <f>'حركة السنوات الثالثة'!F150</f>
        <v>39</v>
      </c>
      <c r="Q146" s="283">
        <f>'حركة السنوات الثالثة'!G150</f>
        <v>2</v>
      </c>
      <c r="R146" s="270">
        <f>'حركة السنوات الثالثة'!H150</f>
        <v>19.5</v>
      </c>
      <c r="S146" s="288">
        <f>'حركة السنوات الثالثة'!I150</f>
        <v>27</v>
      </c>
      <c r="T146" s="271">
        <f>'حركة السنوات الرابعة'!F150</f>
        <v>34</v>
      </c>
      <c r="U146" s="271">
        <f>'حركة السنوات الرابعة'!G150</f>
        <v>2</v>
      </c>
      <c r="V146" s="270">
        <f>'حركة السنوات الرابعة'!H150</f>
        <v>17</v>
      </c>
      <c r="W146" s="288">
        <f>'حركة السنوات الرابعة'!I150</f>
        <v>32</v>
      </c>
      <c r="X146" s="271">
        <f>'حركة السنوات الخامسة'!F149</f>
        <v>29</v>
      </c>
      <c r="Y146" s="285">
        <f>'حركة السنوات الخامسة'!G149</f>
        <v>1</v>
      </c>
      <c r="Z146" s="270">
        <f>'حركة السنوات الخامسة'!H149</f>
        <v>29</v>
      </c>
      <c r="AA146" s="288">
        <f>'حركة السنوات الخامسة'!I149</f>
        <v>4</v>
      </c>
      <c r="AB146" s="269">
        <f>'حركة السنوات السادسة'!F149</f>
        <v>20</v>
      </c>
      <c r="AC146" s="285">
        <f>'حركة السنوات السادسة'!G149</f>
        <v>1</v>
      </c>
      <c r="AD146" s="270">
        <f>'حركة السنوات السادسة'!H149</f>
        <v>20</v>
      </c>
      <c r="AE146" s="288">
        <f>'حركة السنوات السادسة'!I149</f>
        <v>13</v>
      </c>
      <c r="AF146" s="271">
        <f t="shared" si="6"/>
        <v>190</v>
      </c>
      <c r="AG146" s="271">
        <f t="shared" si="7"/>
        <v>8</v>
      </c>
      <c r="AH146" s="272">
        <f t="shared" si="8"/>
        <v>23.75</v>
      </c>
    </row>
    <row r="147" spans="1:34" ht="15" customHeight="1" x14ac:dyDescent="0.25">
      <c r="A147" s="271">
        <v>127</v>
      </c>
      <c r="B147" s="271" t="s">
        <v>299</v>
      </c>
      <c r="C147" s="271">
        <v>845409</v>
      </c>
      <c r="D147" s="306" t="s">
        <v>308</v>
      </c>
      <c r="E147" s="264"/>
      <c r="F147" s="264"/>
      <c r="G147" s="264"/>
      <c r="H147" s="289">
        <f>'حركة االسنوات الأولى'!F151</f>
        <v>32</v>
      </c>
      <c r="I147" s="271">
        <f>'حركة االسنوات الأولى'!G151</f>
        <v>2</v>
      </c>
      <c r="J147" s="270">
        <f>'حركة االسنوات الأولى'!H151</f>
        <v>16</v>
      </c>
      <c r="K147" s="288">
        <f>'حركة االسنوات الأولى'!I151</f>
        <v>34</v>
      </c>
      <c r="L147" s="271">
        <f>'حركة سنوات الثانية'!F150</f>
        <v>51</v>
      </c>
      <c r="M147" s="271">
        <f>'حركة سنوات الثانية'!G150</f>
        <v>2</v>
      </c>
      <c r="N147" s="270">
        <f>'حركة سنوات الثانية'!H150</f>
        <v>25.5</v>
      </c>
      <c r="O147" s="288">
        <f>'حركة سنوات الثانية'!I150</f>
        <v>15</v>
      </c>
      <c r="P147" s="271">
        <f>'حركة السنوات الثالثة'!F151</f>
        <v>54</v>
      </c>
      <c r="Q147" s="283">
        <f>'حركة السنوات الثالثة'!G151</f>
        <v>2</v>
      </c>
      <c r="R147" s="270">
        <f>'حركة السنوات الثالثة'!H151</f>
        <v>27</v>
      </c>
      <c r="S147" s="288">
        <f>'حركة السنوات الثالثة'!I151</f>
        <v>12</v>
      </c>
      <c r="T147" s="271">
        <f>'حركة السنوات الرابعة'!F151</f>
        <v>54</v>
      </c>
      <c r="U147" s="271">
        <f>'حركة السنوات الرابعة'!G151</f>
        <v>2</v>
      </c>
      <c r="V147" s="270">
        <f>'حركة السنوات الرابعة'!H151</f>
        <v>27</v>
      </c>
      <c r="W147" s="288">
        <f>'حركة السنوات الرابعة'!I151</f>
        <v>12</v>
      </c>
      <c r="X147" s="271">
        <f>'حركة السنوات الخامسة'!F150</f>
        <v>66</v>
      </c>
      <c r="Y147" s="285">
        <f>'حركة السنوات الخامسة'!G150</f>
        <v>2</v>
      </c>
      <c r="Z147" s="270">
        <f>'حركة السنوات الخامسة'!H150</f>
        <v>33</v>
      </c>
      <c r="AA147" s="288">
        <f>'حركة السنوات الخامسة'!I150</f>
        <v>0</v>
      </c>
      <c r="AB147" s="269">
        <f>'حركة السنوات السادسة'!F150</f>
        <v>37</v>
      </c>
      <c r="AC147" s="285">
        <f>'حركة السنوات السادسة'!G150</f>
        <v>2</v>
      </c>
      <c r="AD147" s="270">
        <f>'حركة السنوات السادسة'!H150</f>
        <v>18.5</v>
      </c>
      <c r="AE147" s="288">
        <f>'حركة السنوات السادسة'!I150</f>
        <v>29</v>
      </c>
      <c r="AF147" s="271">
        <f t="shared" si="6"/>
        <v>294</v>
      </c>
      <c r="AG147" s="271">
        <f t="shared" si="7"/>
        <v>12</v>
      </c>
      <c r="AH147" s="272">
        <f t="shared" si="8"/>
        <v>24.5</v>
      </c>
    </row>
    <row r="148" spans="1:34" ht="15" customHeight="1" x14ac:dyDescent="0.25">
      <c r="A148" s="271">
        <v>128</v>
      </c>
      <c r="B148" s="271" t="s">
        <v>299</v>
      </c>
      <c r="C148" s="271">
        <v>845410</v>
      </c>
      <c r="D148" s="310" t="s">
        <v>309</v>
      </c>
      <c r="E148" s="264"/>
      <c r="F148" s="264"/>
      <c r="G148" s="264"/>
      <c r="H148" s="289">
        <f>'حركة االسنوات الأولى'!F152</f>
        <v>206</v>
      </c>
      <c r="I148" s="271">
        <f>'حركة االسنوات الأولى'!G152</f>
        <v>7</v>
      </c>
      <c r="J148" s="270">
        <f>'حركة االسنوات الأولى'!H152</f>
        <v>29.428571428571427</v>
      </c>
      <c r="K148" s="288">
        <f>'حركة االسنوات الأولى'!I152</f>
        <v>25.000000000000011</v>
      </c>
      <c r="L148" s="271">
        <f>'حركة سنوات الثانية'!F151</f>
        <v>212</v>
      </c>
      <c r="M148" s="271">
        <f>'حركة سنوات الثانية'!G151</f>
        <v>7</v>
      </c>
      <c r="N148" s="270">
        <f>'حركة سنوات الثانية'!H151</f>
        <v>30.285714285714285</v>
      </c>
      <c r="O148" s="288">
        <f>'حركة سنوات الثانية'!I151</f>
        <v>19.000000000000007</v>
      </c>
      <c r="P148" s="271">
        <f>'حركة السنوات الثالثة'!F152</f>
        <v>230</v>
      </c>
      <c r="Q148" s="283">
        <f>'حركة السنوات الثالثة'!G152</f>
        <v>8</v>
      </c>
      <c r="R148" s="270">
        <f>'حركة السنوات الثالثة'!H152</f>
        <v>28.75</v>
      </c>
      <c r="S148" s="288">
        <f>'حركة السنوات الثالثة'!I152</f>
        <v>34</v>
      </c>
      <c r="T148" s="271">
        <f>'حركة السنوات الرابعة'!F152</f>
        <v>211</v>
      </c>
      <c r="U148" s="271">
        <f>'حركة السنوات الرابعة'!G152</f>
        <v>7</v>
      </c>
      <c r="V148" s="270">
        <f>'حركة السنوات الرابعة'!H152</f>
        <v>30.142857142857142</v>
      </c>
      <c r="W148" s="288">
        <f>'حركة السنوات الرابعة'!I152</f>
        <v>20.000000000000004</v>
      </c>
      <c r="X148" s="271">
        <f>'حركة السنوات الخامسة'!F151</f>
        <v>230</v>
      </c>
      <c r="Y148" s="285">
        <f>'حركة السنوات الخامسة'!G151</f>
        <v>8</v>
      </c>
      <c r="Z148" s="270">
        <f>'حركة السنوات الخامسة'!H151</f>
        <v>28.75</v>
      </c>
      <c r="AA148" s="288">
        <f>'حركة السنوات الخامسة'!I151</f>
        <v>34</v>
      </c>
      <c r="AB148" s="269">
        <f>'حركة السنوات السادسة'!F151</f>
        <v>186</v>
      </c>
      <c r="AC148" s="285">
        <f>'حركة السنوات السادسة'!G151</f>
        <v>6</v>
      </c>
      <c r="AD148" s="270">
        <f>'حركة السنوات السادسة'!H151</f>
        <v>31</v>
      </c>
      <c r="AE148" s="288">
        <f>'حركة السنوات السادسة'!I151</f>
        <v>12</v>
      </c>
      <c r="AF148" s="271">
        <f t="shared" si="6"/>
        <v>1275</v>
      </c>
      <c r="AG148" s="271">
        <f t="shared" si="7"/>
        <v>43</v>
      </c>
      <c r="AH148" s="272">
        <f t="shared" si="8"/>
        <v>29.651162790697676</v>
      </c>
    </row>
    <row r="149" spans="1:34" ht="15" customHeight="1" x14ac:dyDescent="0.25">
      <c r="A149" s="271">
        <v>129</v>
      </c>
      <c r="B149" s="271" t="s">
        <v>299</v>
      </c>
      <c r="C149" s="271">
        <v>845411</v>
      </c>
      <c r="D149" s="306" t="s">
        <v>310</v>
      </c>
      <c r="E149" s="264"/>
      <c r="F149" s="264"/>
      <c r="G149" s="264"/>
      <c r="H149" s="289">
        <f>'حركة االسنوات الأولى'!F153</f>
        <v>35</v>
      </c>
      <c r="I149" s="271">
        <f>'حركة االسنوات الأولى'!G153</f>
        <v>2</v>
      </c>
      <c r="J149" s="270">
        <f>'حركة االسنوات الأولى'!H153</f>
        <v>17.5</v>
      </c>
      <c r="K149" s="288">
        <f>'حركة االسنوات الأولى'!I153</f>
        <v>31</v>
      </c>
      <c r="L149" s="271">
        <f>'حركة سنوات الثانية'!F152</f>
        <v>40</v>
      </c>
      <c r="M149" s="271">
        <f>'حركة سنوات الثانية'!G152</f>
        <v>2</v>
      </c>
      <c r="N149" s="270">
        <f>'حركة سنوات الثانية'!H152</f>
        <v>20</v>
      </c>
      <c r="O149" s="288">
        <f>'حركة سنوات الثانية'!I152</f>
        <v>26</v>
      </c>
      <c r="P149" s="271">
        <f>'حركة السنوات الثالثة'!F153</f>
        <v>34</v>
      </c>
      <c r="Q149" s="283">
        <f>'حركة السنوات الثالثة'!G153</f>
        <v>2</v>
      </c>
      <c r="R149" s="270">
        <f>'حركة السنوات الثالثة'!H153</f>
        <v>17</v>
      </c>
      <c r="S149" s="288">
        <f>'حركة السنوات الثالثة'!I153</f>
        <v>32</v>
      </c>
      <c r="T149" s="271">
        <f>'حركة السنوات الرابعة'!F153</f>
        <v>46</v>
      </c>
      <c r="U149" s="271">
        <f>'حركة السنوات الرابعة'!G153</f>
        <v>2</v>
      </c>
      <c r="V149" s="270">
        <f>'حركة السنوات الرابعة'!H153</f>
        <v>23</v>
      </c>
      <c r="W149" s="288">
        <f>'حركة السنوات الرابعة'!I153</f>
        <v>20</v>
      </c>
      <c r="X149" s="271">
        <f>'حركة السنوات الخامسة'!F152</f>
        <v>49</v>
      </c>
      <c r="Y149" s="285">
        <f>'حركة السنوات الخامسة'!G152</f>
        <v>2</v>
      </c>
      <c r="Z149" s="270">
        <f>'حركة السنوات الخامسة'!H152</f>
        <v>24.5</v>
      </c>
      <c r="AA149" s="288">
        <f>'حركة السنوات الخامسة'!I152</f>
        <v>17</v>
      </c>
      <c r="AB149" s="269">
        <f>'حركة السنوات السادسة'!F152</f>
        <v>44</v>
      </c>
      <c r="AC149" s="285">
        <f>'حركة السنوات السادسة'!G152</f>
        <v>2</v>
      </c>
      <c r="AD149" s="270">
        <f>'حركة السنوات السادسة'!H152</f>
        <v>22</v>
      </c>
      <c r="AE149" s="288">
        <f>'حركة السنوات السادسة'!I152</f>
        <v>22</v>
      </c>
      <c r="AF149" s="271">
        <f t="shared" si="6"/>
        <v>248</v>
      </c>
      <c r="AG149" s="271">
        <f t="shared" si="7"/>
        <v>12</v>
      </c>
      <c r="AH149" s="272">
        <f t="shared" si="8"/>
        <v>20.666666666666668</v>
      </c>
    </row>
    <row r="150" spans="1:34" ht="15" customHeight="1" x14ac:dyDescent="0.25">
      <c r="A150" s="271">
        <v>130</v>
      </c>
      <c r="B150" s="271" t="s">
        <v>299</v>
      </c>
      <c r="C150" s="271">
        <v>845412</v>
      </c>
      <c r="D150" s="306" t="s">
        <v>311</v>
      </c>
      <c r="E150" s="264"/>
      <c r="F150" s="264"/>
      <c r="G150" s="264"/>
      <c r="H150" s="289">
        <f>'حركة االسنوات الأولى'!F154</f>
        <v>37</v>
      </c>
      <c r="I150" s="271">
        <f>'حركة االسنوات الأولى'!G154</f>
        <v>2</v>
      </c>
      <c r="J150" s="270">
        <f>'حركة االسنوات الأولى'!H154</f>
        <v>18.5</v>
      </c>
      <c r="K150" s="288">
        <f>'حركة االسنوات الأولى'!I154</f>
        <v>29</v>
      </c>
      <c r="L150" s="271">
        <f>'حركة سنوات الثانية'!F153</f>
        <v>38</v>
      </c>
      <c r="M150" s="271">
        <f>'حركة سنوات الثانية'!G153</f>
        <v>2</v>
      </c>
      <c r="N150" s="270">
        <f>'حركة سنوات الثانية'!H153</f>
        <v>19</v>
      </c>
      <c r="O150" s="288">
        <f>'حركة سنوات الثانية'!I153</f>
        <v>28</v>
      </c>
      <c r="P150" s="271">
        <f>'حركة السنوات الثالثة'!F154</f>
        <v>48</v>
      </c>
      <c r="Q150" s="283">
        <f>'حركة السنوات الثالثة'!G154</f>
        <v>2</v>
      </c>
      <c r="R150" s="270">
        <f>'حركة السنوات الثالثة'!H154</f>
        <v>24</v>
      </c>
      <c r="S150" s="288">
        <f>'حركة السنوات الثالثة'!I154</f>
        <v>18</v>
      </c>
      <c r="T150" s="271">
        <f>'حركة السنوات الرابعة'!F154</f>
        <v>54</v>
      </c>
      <c r="U150" s="271">
        <f>'حركة السنوات الرابعة'!G154</f>
        <v>2</v>
      </c>
      <c r="V150" s="270">
        <f>'حركة السنوات الرابعة'!H154</f>
        <v>27</v>
      </c>
      <c r="W150" s="288">
        <f>'حركة السنوات الرابعة'!I154</f>
        <v>12</v>
      </c>
      <c r="X150" s="271">
        <f>'حركة السنوات الخامسة'!F153</f>
        <v>61</v>
      </c>
      <c r="Y150" s="285">
        <f>'حركة السنوات الخامسة'!G153</f>
        <v>2</v>
      </c>
      <c r="Z150" s="270">
        <f>'حركة السنوات الخامسة'!H153</f>
        <v>30.5</v>
      </c>
      <c r="AA150" s="288">
        <f>'حركة السنوات الخامسة'!I153</f>
        <v>5</v>
      </c>
      <c r="AB150" s="269">
        <f>'حركة السنوات السادسة'!F153</f>
        <v>42</v>
      </c>
      <c r="AC150" s="285">
        <f>'حركة السنوات السادسة'!G153</f>
        <v>2</v>
      </c>
      <c r="AD150" s="270">
        <f>'حركة السنوات السادسة'!H153</f>
        <v>21</v>
      </c>
      <c r="AE150" s="288">
        <f>'حركة السنوات السادسة'!I153</f>
        <v>24</v>
      </c>
      <c r="AF150" s="271">
        <f t="shared" si="6"/>
        <v>280</v>
      </c>
      <c r="AG150" s="271">
        <f t="shared" si="7"/>
        <v>12</v>
      </c>
      <c r="AH150" s="272">
        <f t="shared" si="8"/>
        <v>23.333333333333332</v>
      </c>
    </row>
    <row r="151" spans="1:34" ht="15" customHeight="1" x14ac:dyDescent="0.25">
      <c r="A151" s="271">
        <v>131</v>
      </c>
      <c r="B151" s="271" t="s">
        <v>299</v>
      </c>
      <c r="C151" s="271">
        <v>845413</v>
      </c>
      <c r="D151" s="306" t="s">
        <v>312</v>
      </c>
      <c r="E151" s="264"/>
      <c r="F151" s="264"/>
      <c r="G151" s="264"/>
      <c r="H151" s="289">
        <f>'حركة االسنوات الأولى'!F155</f>
        <v>71</v>
      </c>
      <c r="I151" s="271">
        <f>'حركة االسنوات الأولى'!G155</f>
        <v>3</v>
      </c>
      <c r="J151" s="270">
        <f>'حركة االسنوات الأولى'!H155</f>
        <v>23.666666666666668</v>
      </c>
      <c r="K151" s="288">
        <f>'حركة االسنوات الأولى'!I155</f>
        <v>27.999999999999996</v>
      </c>
      <c r="L151" s="271">
        <f>'حركة سنوات الثانية'!F154</f>
        <v>76</v>
      </c>
      <c r="M151" s="271">
        <f>'حركة سنوات الثانية'!G154</f>
        <v>3</v>
      </c>
      <c r="N151" s="270">
        <f>'حركة سنوات الثانية'!H154</f>
        <v>25.333333333333332</v>
      </c>
      <c r="O151" s="288">
        <f>'حركة سنوات الثانية'!I154</f>
        <v>23.000000000000004</v>
      </c>
      <c r="P151" s="271">
        <f>'حركة السنوات الثالثة'!F155</f>
        <v>110</v>
      </c>
      <c r="Q151" s="283">
        <f>'حركة السنوات الثالثة'!G155</f>
        <v>4</v>
      </c>
      <c r="R151" s="270">
        <f>'حركة السنوات الثالثة'!H155</f>
        <v>27.5</v>
      </c>
      <c r="S151" s="288">
        <f>'حركة السنوات الثالثة'!I155</f>
        <v>22</v>
      </c>
      <c r="T151" s="271">
        <f>'حركة السنوات الرابعة'!F155</f>
        <v>96</v>
      </c>
      <c r="U151" s="271">
        <f>'حركة السنوات الرابعة'!G155</f>
        <v>4</v>
      </c>
      <c r="V151" s="270">
        <f>'حركة السنوات الرابعة'!H155</f>
        <v>24</v>
      </c>
      <c r="W151" s="288">
        <f>'حركة السنوات الرابعة'!I155</f>
        <v>36</v>
      </c>
      <c r="X151" s="271">
        <f>'حركة السنوات الخامسة'!F154</f>
        <v>95</v>
      </c>
      <c r="Y151" s="285">
        <f>'حركة السنوات الخامسة'!G154</f>
        <v>3</v>
      </c>
      <c r="Z151" s="270">
        <f>'حركة السنوات الخامسة'!H154</f>
        <v>31.666666666666668</v>
      </c>
      <c r="AA151" s="288">
        <f>'حركة السنوات الخامسة'!I154</f>
        <v>3.9999999999999964</v>
      </c>
      <c r="AB151" s="269">
        <f>'حركة السنوات السادسة'!F154</f>
        <v>109</v>
      </c>
      <c r="AC151" s="285">
        <f>'حركة السنوات السادسة'!G154</f>
        <v>4</v>
      </c>
      <c r="AD151" s="270">
        <f>'حركة السنوات السادسة'!H154</f>
        <v>27.25</v>
      </c>
      <c r="AE151" s="288">
        <f>'حركة السنوات السادسة'!I154</f>
        <v>23</v>
      </c>
      <c r="AF151" s="271">
        <f t="shared" si="6"/>
        <v>557</v>
      </c>
      <c r="AG151" s="271">
        <f t="shared" si="7"/>
        <v>21</v>
      </c>
      <c r="AH151" s="272">
        <f t="shared" si="8"/>
        <v>26.523809523809526</v>
      </c>
    </row>
    <row r="152" spans="1:34" ht="15" customHeight="1" x14ac:dyDescent="0.25">
      <c r="A152" s="271">
        <v>132</v>
      </c>
      <c r="B152" s="271" t="s">
        <v>299</v>
      </c>
      <c r="C152" s="271">
        <v>845414</v>
      </c>
      <c r="D152" s="306" t="s">
        <v>313</v>
      </c>
      <c r="E152" s="264"/>
      <c r="F152" s="264"/>
      <c r="G152" s="264"/>
      <c r="H152" s="289">
        <f>'حركة االسنوات الأولى'!F156</f>
        <v>9</v>
      </c>
      <c r="I152" s="271">
        <f>'حركة االسنوات الأولى'!G156</f>
        <v>1</v>
      </c>
      <c r="J152" s="270">
        <f>'حركة االسنوات الأولى'!H156</f>
        <v>9</v>
      </c>
      <c r="K152" s="288">
        <f>'حركة االسنوات الأولى'!I156</f>
        <v>24</v>
      </c>
      <c r="L152" s="271">
        <f>'حركة سنوات الثانية'!F155</f>
        <v>21</v>
      </c>
      <c r="M152" s="271">
        <f>'حركة سنوات الثانية'!G155</f>
        <v>1</v>
      </c>
      <c r="N152" s="270">
        <f>'حركة سنوات الثانية'!H155</f>
        <v>21</v>
      </c>
      <c r="O152" s="288">
        <f>'حركة سنوات الثانية'!I155</f>
        <v>12</v>
      </c>
      <c r="P152" s="271">
        <f>'حركة السنوات الثالثة'!F156</f>
        <v>17</v>
      </c>
      <c r="Q152" s="283">
        <f>'حركة السنوات الثالثة'!G156</f>
        <v>1</v>
      </c>
      <c r="R152" s="270">
        <f>'حركة السنوات الثالثة'!H156</f>
        <v>17</v>
      </c>
      <c r="S152" s="288">
        <f>'حركة السنوات الثالثة'!I156</f>
        <v>16</v>
      </c>
      <c r="T152" s="271">
        <f>'حركة السنوات الرابعة'!F156</f>
        <v>20</v>
      </c>
      <c r="U152" s="271">
        <f>'حركة السنوات الرابعة'!G156</f>
        <v>1</v>
      </c>
      <c r="V152" s="270">
        <f>'حركة السنوات الرابعة'!H156</f>
        <v>20</v>
      </c>
      <c r="W152" s="288">
        <f>'حركة السنوات الرابعة'!I156</f>
        <v>13</v>
      </c>
      <c r="X152" s="271">
        <f>'حركة السنوات الخامسة'!F155</f>
        <v>18</v>
      </c>
      <c r="Y152" s="285">
        <f>'حركة السنوات الخامسة'!G155</f>
        <v>1</v>
      </c>
      <c r="Z152" s="270">
        <f>'حركة السنوات الخامسة'!H155</f>
        <v>18</v>
      </c>
      <c r="AA152" s="288">
        <f>'حركة السنوات الخامسة'!I155</f>
        <v>15</v>
      </c>
      <c r="AB152" s="269">
        <f>'حركة السنوات السادسة'!F155</f>
        <v>13</v>
      </c>
      <c r="AC152" s="285">
        <f>'حركة السنوات السادسة'!G155</f>
        <v>1</v>
      </c>
      <c r="AD152" s="270">
        <f>'حركة السنوات السادسة'!H155</f>
        <v>13</v>
      </c>
      <c r="AE152" s="288">
        <f>'حركة السنوات السادسة'!I155</f>
        <v>20</v>
      </c>
      <c r="AF152" s="271">
        <f t="shared" si="6"/>
        <v>98</v>
      </c>
      <c r="AG152" s="271">
        <f t="shared" si="7"/>
        <v>6</v>
      </c>
      <c r="AH152" s="272">
        <f t="shared" si="8"/>
        <v>16.333333333333332</v>
      </c>
    </row>
    <row r="153" spans="1:34" ht="15" customHeight="1" x14ac:dyDescent="0.25">
      <c r="A153" s="271">
        <v>133</v>
      </c>
      <c r="B153" s="271" t="s">
        <v>299</v>
      </c>
      <c r="C153" s="271">
        <v>845415</v>
      </c>
      <c r="D153" s="306" t="s">
        <v>314</v>
      </c>
      <c r="E153" s="264"/>
      <c r="F153" s="264"/>
      <c r="G153" s="264"/>
      <c r="H153" s="289">
        <f>'حركة االسنوات الأولى'!F157</f>
        <v>17</v>
      </c>
      <c r="I153" s="271">
        <f>'حركة االسنوات الأولى'!G157</f>
        <v>1</v>
      </c>
      <c r="J153" s="270">
        <f>'حركة االسنوات الأولى'!H157</f>
        <v>17</v>
      </c>
      <c r="K153" s="288">
        <f>'حركة االسنوات الأولى'!I157</f>
        <v>16</v>
      </c>
      <c r="L153" s="271">
        <f>'حركة سنوات الثانية'!F156</f>
        <v>18</v>
      </c>
      <c r="M153" s="271">
        <f>'حركة سنوات الثانية'!G156</f>
        <v>1</v>
      </c>
      <c r="N153" s="270">
        <f>'حركة سنوات الثانية'!H156</f>
        <v>18</v>
      </c>
      <c r="O153" s="288">
        <f>'حركة سنوات الثانية'!I156</f>
        <v>15</v>
      </c>
      <c r="P153" s="271">
        <f>'حركة السنوات الثالثة'!F157</f>
        <v>18</v>
      </c>
      <c r="Q153" s="283">
        <f>'حركة السنوات الثالثة'!G157</f>
        <v>1</v>
      </c>
      <c r="R153" s="270">
        <f>'حركة السنوات الثالثة'!H157</f>
        <v>18</v>
      </c>
      <c r="S153" s="288">
        <f>'حركة السنوات الثالثة'!I157</f>
        <v>15</v>
      </c>
      <c r="T153" s="271">
        <f>'حركة السنوات الرابعة'!F157</f>
        <v>20</v>
      </c>
      <c r="U153" s="271">
        <f>'حركة السنوات الرابعة'!G157</f>
        <v>1</v>
      </c>
      <c r="V153" s="270">
        <f>'حركة السنوات الرابعة'!H157</f>
        <v>20</v>
      </c>
      <c r="W153" s="288">
        <f>'حركة السنوات الرابعة'!I157</f>
        <v>13</v>
      </c>
      <c r="X153" s="271">
        <f>'حركة السنوات الخامسة'!F156</f>
        <v>13</v>
      </c>
      <c r="Y153" s="285">
        <f>'حركة السنوات الخامسة'!G156</f>
        <v>1</v>
      </c>
      <c r="Z153" s="270">
        <f>'حركة السنوات الخامسة'!H156</f>
        <v>13</v>
      </c>
      <c r="AA153" s="288">
        <f>'حركة السنوات الخامسة'!I156</f>
        <v>20</v>
      </c>
      <c r="AB153" s="269">
        <f>'حركة السنوات السادسة'!F156</f>
        <v>20</v>
      </c>
      <c r="AC153" s="285">
        <f>'حركة السنوات السادسة'!G156</f>
        <v>1</v>
      </c>
      <c r="AD153" s="270">
        <f>'حركة السنوات السادسة'!H156</f>
        <v>20</v>
      </c>
      <c r="AE153" s="288">
        <f>'حركة السنوات السادسة'!I156</f>
        <v>13</v>
      </c>
      <c r="AF153" s="271">
        <f t="shared" si="6"/>
        <v>106</v>
      </c>
      <c r="AG153" s="271">
        <f t="shared" si="7"/>
        <v>6</v>
      </c>
      <c r="AH153" s="272">
        <f t="shared" si="8"/>
        <v>17.666666666666668</v>
      </c>
    </row>
    <row r="154" spans="1:34" ht="15" customHeight="1" x14ac:dyDescent="0.25">
      <c r="A154" s="271">
        <v>134</v>
      </c>
      <c r="B154" s="271" t="s">
        <v>299</v>
      </c>
      <c r="C154" s="271">
        <v>845416</v>
      </c>
      <c r="D154" s="306" t="s">
        <v>315</v>
      </c>
      <c r="E154" s="264"/>
      <c r="F154" s="264"/>
      <c r="G154" s="264"/>
      <c r="H154" s="289">
        <f>'حركة االسنوات الأولى'!F158</f>
        <v>70</v>
      </c>
      <c r="I154" s="271">
        <f>'حركة االسنوات الأولى'!G158</f>
        <v>3</v>
      </c>
      <c r="J154" s="270">
        <f>'حركة االسنوات الأولى'!H158</f>
        <v>23.333333333333332</v>
      </c>
      <c r="K154" s="288">
        <f>'حركة االسنوات الأولى'!I158</f>
        <v>29.000000000000004</v>
      </c>
      <c r="L154" s="271">
        <f>'حركة سنوات الثانية'!F157</f>
        <v>55</v>
      </c>
      <c r="M154" s="271">
        <f>'حركة سنوات الثانية'!G157</f>
        <v>2</v>
      </c>
      <c r="N154" s="270">
        <f>'حركة سنوات الثانية'!H157</f>
        <v>27.5</v>
      </c>
      <c r="O154" s="288">
        <f>'حركة سنوات الثانية'!I157</f>
        <v>11</v>
      </c>
      <c r="P154" s="271">
        <f>'حركة السنوات الثالثة'!F158</f>
        <v>69</v>
      </c>
      <c r="Q154" s="283">
        <f>'حركة السنوات الثالثة'!G158</f>
        <v>3</v>
      </c>
      <c r="R154" s="270">
        <f>'حركة السنوات الثالثة'!H158</f>
        <v>23</v>
      </c>
      <c r="S154" s="288">
        <f>'حركة السنوات الثالثة'!I158</f>
        <v>30</v>
      </c>
      <c r="T154" s="271">
        <f>'حركة السنوات الرابعة'!F158</f>
        <v>55</v>
      </c>
      <c r="U154" s="271">
        <f>'حركة السنوات الرابعة'!G158</f>
        <v>2</v>
      </c>
      <c r="V154" s="270">
        <f>'حركة السنوات الرابعة'!H158</f>
        <v>27.5</v>
      </c>
      <c r="W154" s="288">
        <f>'حركة السنوات الرابعة'!I158</f>
        <v>11</v>
      </c>
      <c r="X154" s="271">
        <f>'حركة السنوات الخامسة'!F157</f>
        <v>60</v>
      </c>
      <c r="Y154" s="285">
        <f>'حركة السنوات الخامسة'!G157</f>
        <v>2</v>
      </c>
      <c r="Z154" s="270">
        <f>'حركة السنوات الخامسة'!H157</f>
        <v>30</v>
      </c>
      <c r="AA154" s="288">
        <f>'حركة السنوات الخامسة'!I157</f>
        <v>6</v>
      </c>
      <c r="AB154" s="269">
        <f>'حركة السنوات السادسة'!F157</f>
        <v>71</v>
      </c>
      <c r="AC154" s="285">
        <f>'حركة السنوات السادسة'!G157</f>
        <v>3</v>
      </c>
      <c r="AD154" s="270">
        <f>'حركة السنوات السادسة'!H157</f>
        <v>23.666666666666668</v>
      </c>
      <c r="AE154" s="288">
        <f>'حركة السنوات السادسة'!I157</f>
        <v>27.999999999999996</v>
      </c>
      <c r="AF154" s="271">
        <f t="shared" si="6"/>
        <v>380</v>
      </c>
      <c r="AG154" s="271">
        <f t="shared" si="7"/>
        <v>15</v>
      </c>
      <c r="AH154" s="272">
        <f t="shared" si="8"/>
        <v>25.333333333333332</v>
      </c>
    </row>
    <row r="155" spans="1:34" ht="15" customHeight="1" x14ac:dyDescent="0.25">
      <c r="A155" s="271">
        <v>135</v>
      </c>
      <c r="B155" s="271" t="s">
        <v>299</v>
      </c>
      <c r="C155" s="271">
        <v>845418</v>
      </c>
      <c r="D155" s="306" t="s">
        <v>316</v>
      </c>
      <c r="E155" s="264"/>
      <c r="F155" s="264"/>
      <c r="G155" s="264"/>
      <c r="H155" s="289">
        <f>'حركة االسنوات الأولى'!F159</f>
        <v>66</v>
      </c>
      <c r="I155" s="271">
        <f>'حركة االسنوات الأولى'!G159</f>
        <v>3</v>
      </c>
      <c r="J155" s="270">
        <f>'حركة االسنوات الأولى'!H159</f>
        <v>22</v>
      </c>
      <c r="K155" s="288">
        <f>'حركة االسنوات الأولى'!I159</f>
        <v>33</v>
      </c>
      <c r="L155" s="271">
        <f>'حركة سنوات الثانية'!F158</f>
        <v>63</v>
      </c>
      <c r="M155" s="271">
        <f>'حركة سنوات الثانية'!G158</f>
        <v>2</v>
      </c>
      <c r="N155" s="270">
        <f>'حركة سنوات الثانية'!H158</f>
        <v>31.5</v>
      </c>
      <c r="O155" s="288">
        <f>'حركة سنوات الثانية'!I158</f>
        <v>3</v>
      </c>
      <c r="P155" s="271">
        <f>'حركة السنوات الثالثة'!F159</f>
        <v>72</v>
      </c>
      <c r="Q155" s="283">
        <f>'حركة السنوات الثالثة'!G159</f>
        <v>3</v>
      </c>
      <c r="R155" s="270">
        <f>'حركة السنوات الثالثة'!H159</f>
        <v>24</v>
      </c>
      <c r="S155" s="288">
        <f>'حركة السنوات الثالثة'!I159</f>
        <v>27</v>
      </c>
      <c r="T155" s="271">
        <f>'حركة السنوات الرابعة'!F159</f>
        <v>81</v>
      </c>
      <c r="U155" s="271">
        <f>'حركة السنوات الرابعة'!G159</f>
        <v>3</v>
      </c>
      <c r="V155" s="270">
        <f>'حركة السنوات الرابعة'!H159</f>
        <v>27</v>
      </c>
      <c r="W155" s="288">
        <f>'حركة السنوات الرابعة'!I159</f>
        <v>18</v>
      </c>
      <c r="X155" s="271">
        <f>'حركة السنوات الخامسة'!F158</f>
        <v>58</v>
      </c>
      <c r="Y155" s="285">
        <f>'حركة السنوات الخامسة'!G158</f>
        <v>2</v>
      </c>
      <c r="Z155" s="270">
        <f>'حركة السنوات الخامسة'!H158</f>
        <v>29</v>
      </c>
      <c r="AA155" s="288">
        <f>'حركة السنوات الخامسة'!I158</f>
        <v>8</v>
      </c>
      <c r="AB155" s="269">
        <f>'حركة السنوات السادسة'!F158</f>
        <v>75</v>
      </c>
      <c r="AC155" s="285">
        <f>'حركة السنوات السادسة'!G158</f>
        <v>3</v>
      </c>
      <c r="AD155" s="270">
        <f>'حركة السنوات السادسة'!H158</f>
        <v>25</v>
      </c>
      <c r="AE155" s="288">
        <f>'حركة السنوات السادسة'!I158</f>
        <v>24</v>
      </c>
      <c r="AF155" s="271">
        <f t="shared" si="6"/>
        <v>415</v>
      </c>
      <c r="AG155" s="271">
        <f t="shared" si="7"/>
        <v>16</v>
      </c>
      <c r="AH155" s="272">
        <f t="shared" si="8"/>
        <v>25.9375</v>
      </c>
    </row>
    <row r="156" spans="1:34" ht="15" customHeight="1" x14ac:dyDescent="0.25">
      <c r="A156" s="271">
        <v>136</v>
      </c>
      <c r="B156" s="271" t="s">
        <v>299</v>
      </c>
      <c r="C156" s="271">
        <v>845419</v>
      </c>
      <c r="D156" s="306" t="s">
        <v>9</v>
      </c>
      <c r="E156" s="264"/>
      <c r="F156" s="264"/>
      <c r="G156" s="264"/>
      <c r="H156" s="289">
        <f>'حركة االسنوات الأولى'!F160</f>
        <v>86</v>
      </c>
      <c r="I156" s="271">
        <f>'حركة االسنوات الأولى'!G160</f>
        <v>3</v>
      </c>
      <c r="J156" s="270">
        <f>'حركة االسنوات الأولى'!H160</f>
        <v>28.666666666666668</v>
      </c>
      <c r="K156" s="288">
        <f>'حركة االسنوات الأولى'!I160</f>
        <v>12.999999999999996</v>
      </c>
      <c r="L156" s="271">
        <f>'حركة سنوات الثانية'!F159</f>
        <v>68</v>
      </c>
      <c r="M156" s="271">
        <f>'حركة سنوات الثانية'!G159</f>
        <v>3</v>
      </c>
      <c r="N156" s="270">
        <f>'حركة سنوات الثانية'!H159</f>
        <v>22.666666666666668</v>
      </c>
      <c r="O156" s="288">
        <f>'حركة سنوات الثانية'!I159</f>
        <v>30.999999999999996</v>
      </c>
      <c r="P156" s="271">
        <f>'حركة السنوات الثالثة'!F160</f>
        <v>73</v>
      </c>
      <c r="Q156" s="283">
        <f>'حركة السنوات الثالثة'!G160</f>
        <v>3</v>
      </c>
      <c r="R156" s="270">
        <f>'حركة السنوات الثالثة'!H160</f>
        <v>24.333333333333332</v>
      </c>
      <c r="S156" s="288">
        <f>'حركة السنوات الثالثة'!I160</f>
        <v>26.000000000000004</v>
      </c>
      <c r="T156" s="271">
        <f>'حركة السنوات الرابعة'!F160</f>
        <v>79</v>
      </c>
      <c r="U156" s="271">
        <f>'حركة السنوات الرابعة'!G160</f>
        <v>3</v>
      </c>
      <c r="V156" s="270">
        <f>'حركة السنوات الرابعة'!H160</f>
        <v>26.333333333333332</v>
      </c>
      <c r="W156" s="288">
        <f>'حركة السنوات الرابعة'!I160</f>
        <v>20.000000000000004</v>
      </c>
      <c r="X156" s="271">
        <f>'حركة السنوات الخامسة'!F159</f>
        <v>91</v>
      </c>
      <c r="Y156" s="285">
        <f>'حركة السنوات الخامسة'!G159</f>
        <v>3</v>
      </c>
      <c r="Z156" s="270">
        <f>'حركة السنوات الخامسة'!H159</f>
        <v>30.333333333333332</v>
      </c>
      <c r="AA156" s="288">
        <f>'حركة السنوات الخامسة'!I159</f>
        <v>8.0000000000000036</v>
      </c>
      <c r="AB156" s="269">
        <f>'حركة السنوات السادسة'!F159</f>
        <v>73</v>
      </c>
      <c r="AC156" s="285">
        <f>'حركة السنوات السادسة'!G159</f>
        <v>3</v>
      </c>
      <c r="AD156" s="270">
        <f>'حركة السنوات السادسة'!H159</f>
        <v>24.333333333333332</v>
      </c>
      <c r="AE156" s="288">
        <f>'حركة السنوات السادسة'!I159</f>
        <v>26.000000000000004</v>
      </c>
      <c r="AF156" s="271">
        <f t="shared" si="6"/>
        <v>470</v>
      </c>
      <c r="AG156" s="271">
        <f t="shared" si="7"/>
        <v>18</v>
      </c>
      <c r="AH156" s="272">
        <f t="shared" si="8"/>
        <v>26.111111111111111</v>
      </c>
    </row>
    <row r="157" spans="1:34" ht="15" customHeight="1" x14ac:dyDescent="0.25">
      <c r="A157" s="271">
        <v>137</v>
      </c>
      <c r="B157" s="271" t="s">
        <v>299</v>
      </c>
      <c r="C157" s="271">
        <v>845424</v>
      </c>
      <c r="D157" s="306" t="s">
        <v>57</v>
      </c>
      <c r="E157" s="264"/>
      <c r="F157" s="264"/>
      <c r="G157" s="264"/>
      <c r="H157" s="289">
        <f>'حركة االسنوات الأولى'!F161</f>
        <v>28</v>
      </c>
      <c r="I157" s="271">
        <f>'حركة االسنوات الأولى'!G161</f>
        <v>1</v>
      </c>
      <c r="J157" s="270">
        <f>'حركة االسنوات الأولى'!H161</f>
        <v>28</v>
      </c>
      <c r="K157" s="288">
        <f>'حركة االسنوات الأولى'!I161</f>
        <v>5</v>
      </c>
      <c r="L157" s="271">
        <f>'حركة سنوات الثانية'!F160</f>
        <v>12</v>
      </c>
      <c r="M157" s="271">
        <f>'حركة سنوات الثانية'!G160</f>
        <v>1</v>
      </c>
      <c r="N157" s="270">
        <f>'حركة سنوات الثانية'!H160</f>
        <v>12</v>
      </c>
      <c r="O157" s="288">
        <f>'حركة سنوات الثانية'!I160</f>
        <v>21</v>
      </c>
      <c r="P157" s="271">
        <f>'حركة السنوات الثالثة'!F161</f>
        <v>20</v>
      </c>
      <c r="Q157" s="283">
        <f>'حركة السنوات الثالثة'!G161</f>
        <v>1</v>
      </c>
      <c r="R157" s="270">
        <f>'حركة السنوات الثالثة'!H161</f>
        <v>20</v>
      </c>
      <c r="S157" s="288">
        <f>'حركة السنوات الثالثة'!I161</f>
        <v>13</v>
      </c>
      <c r="T157" s="271">
        <f>'حركة السنوات الرابعة'!F161</f>
        <v>22</v>
      </c>
      <c r="U157" s="271">
        <f>'حركة السنوات الرابعة'!G161</f>
        <v>1</v>
      </c>
      <c r="V157" s="270">
        <f>'حركة السنوات الرابعة'!H161</f>
        <v>22</v>
      </c>
      <c r="W157" s="288">
        <f>'حركة السنوات الرابعة'!I161</f>
        <v>11</v>
      </c>
      <c r="X157" s="271">
        <f>'حركة السنوات الخامسة'!F160</f>
        <v>21</v>
      </c>
      <c r="Y157" s="285">
        <f>'حركة السنوات الخامسة'!G160</f>
        <v>1</v>
      </c>
      <c r="Z157" s="270">
        <f>'حركة السنوات الخامسة'!H160</f>
        <v>21</v>
      </c>
      <c r="AA157" s="288">
        <f>'حركة السنوات الخامسة'!I160</f>
        <v>12</v>
      </c>
      <c r="AB157" s="269">
        <f>'حركة السنوات السادسة'!F160</f>
        <v>20</v>
      </c>
      <c r="AC157" s="285">
        <f>'حركة السنوات السادسة'!G160</f>
        <v>1</v>
      </c>
      <c r="AD157" s="270">
        <f>'حركة السنوات السادسة'!H160</f>
        <v>20</v>
      </c>
      <c r="AE157" s="288">
        <f>'حركة السنوات السادسة'!I160</f>
        <v>13</v>
      </c>
      <c r="AF157" s="271">
        <f t="shared" si="6"/>
        <v>123</v>
      </c>
      <c r="AG157" s="271">
        <f t="shared" si="7"/>
        <v>6</v>
      </c>
      <c r="AH157" s="272">
        <f t="shared" si="8"/>
        <v>20.5</v>
      </c>
    </row>
    <row r="158" spans="1:34" ht="15" customHeight="1" x14ac:dyDescent="0.25">
      <c r="A158" s="271">
        <v>138</v>
      </c>
      <c r="B158" s="271" t="s">
        <v>299</v>
      </c>
      <c r="C158" s="390">
        <v>845426</v>
      </c>
      <c r="D158" s="306" t="s">
        <v>317</v>
      </c>
      <c r="E158" s="264"/>
      <c r="F158" s="264"/>
      <c r="G158" s="264"/>
      <c r="H158" s="289">
        <f>'حركة االسنوات الأولى'!F162</f>
        <v>32</v>
      </c>
      <c r="I158" s="271">
        <f>'حركة االسنوات الأولى'!G162</f>
        <v>2</v>
      </c>
      <c r="J158" s="270">
        <f>'حركة االسنوات الأولى'!H162</f>
        <v>16</v>
      </c>
      <c r="K158" s="288">
        <f>'حركة االسنوات الأولى'!I162</f>
        <v>34</v>
      </c>
      <c r="L158" s="271">
        <f>'حركة سنوات الثانية'!F161</f>
        <v>46</v>
      </c>
      <c r="M158" s="271">
        <f>'حركة سنوات الثانية'!G161</f>
        <v>2</v>
      </c>
      <c r="N158" s="270">
        <f>'حركة سنوات الثانية'!H161</f>
        <v>23</v>
      </c>
      <c r="O158" s="288">
        <f>'حركة سنوات الثانية'!I161</f>
        <v>20</v>
      </c>
      <c r="P158" s="271">
        <f>'حركة السنوات الثالثة'!F162</f>
        <v>53</v>
      </c>
      <c r="Q158" s="283">
        <f>'حركة السنوات الثالثة'!G162</f>
        <v>2</v>
      </c>
      <c r="R158" s="270">
        <f>'حركة السنوات الثالثة'!H162</f>
        <v>26.5</v>
      </c>
      <c r="S158" s="288">
        <f>'حركة السنوات الثالثة'!I162</f>
        <v>13</v>
      </c>
      <c r="T158" s="271">
        <f>'حركة السنوات الرابعة'!F162</f>
        <v>45</v>
      </c>
      <c r="U158" s="271">
        <f>'حركة السنوات الرابعة'!G162</f>
        <v>2</v>
      </c>
      <c r="V158" s="270">
        <f>'حركة السنوات الرابعة'!H162</f>
        <v>22.5</v>
      </c>
      <c r="W158" s="288">
        <f>'حركة السنوات الرابعة'!I162</f>
        <v>21</v>
      </c>
      <c r="X158" s="271">
        <f>'حركة السنوات الخامسة'!F161</f>
        <v>54</v>
      </c>
      <c r="Y158" s="285">
        <f>'حركة السنوات الخامسة'!G161</f>
        <v>2</v>
      </c>
      <c r="Z158" s="270">
        <f>'حركة السنوات الخامسة'!H161</f>
        <v>27</v>
      </c>
      <c r="AA158" s="288">
        <f>'حركة السنوات الخامسة'!I161</f>
        <v>12</v>
      </c>
      <c r="AB158" s="269">
        <f>'حركة السنوات السادسة'!F161</f>
        <v>49</v>
      </c>
      <c r="AC158" s="285">
        <f>'حركة السنوات السادسة'!G161</f>
        <v>2</v>
      </c>
      <c r="AD158" s="270">
        <f>'حركة السنوات السادسة'!H161</f>
        <v>24.5</v>
      </c>
      <c r="AE158" s="288">
        <f>'حركة السنوات السادسة'!I161</f>
        <v>17</v>
      </c>
      <c r="AF158" s="271">
        <f t="shared" si="6"/>
        <v>279</v>
      </c>
      <c r="AG158" s="271">
        <f t="shared" si="7"/>
        <v>12</v>
      </c>
      <c r="AH158" s="272">
        <f t="shared" si="8"/>
        <v>23.25</v>
      </c>
    </row>
    <row r="159" spans="1:34" ht="15" customHeight="1" x14ac:dyDescent="0.25">
      <c r="A159" s="271">
        <v>139</v>
      </c>
      <c r="B159" s="271" t="s">
        <v>299</v>
      </c>
      <c r="C159" s="271">
        <v>845427</v>
      </c>
      <c r="D159" s="306" t="s">
        <v>318</v>
      </c>
      <c r="E159" s="264"/>
      <c r="F159" s="264"/>
      <c r="G159" s="264"/>
      <c r="H159" s="289">
        <f>'حركة االسنوات الأولى'!F163</f>
        <v>26</v>
      </c>
      <c r="I159" s="271">
        <f>'حركة االسنوات الأولى'!G163</f>
        <v>2</v>
      </c>
      <c r="J159" s="270">
        <f>'حركة االسنوات الأولى'!H163</f>
        <v>13</v>
      </c>
      <c r="K159" s="288">
        <f>'حركة االسنوات الأولى'!I163</f>
        <v>40</v>
      </c>
      <c r="L159" s="271">
        <f>'حركة سنوات الثانية'!F162</f>
        <v>38</v>
      </c>
      <c r="M159" s="271">
        <f>'حركة سنوات الثانية'!G162</f>
        <v>2</v>
      </c>
      <c r="N159" s="270">
        <f>'حركة سنوات الثانية'!H162</f>
        <v>19</v>
      </c>
      <c r="O159" s="288">
        <f>'حركة سنوات الثانية'!I162</f>
        <v>28</v>
      </c>
      <c r="P159" s="271">
        <f>'حركة السنوات الثالثة'!F163</f>
        <v>36</v>
      </c>
      <c r="Q159" s="283">
        <f>'حركة السنوات الثالثة'!G163</f>
        <v>2</v>
      </c>
      <c r="R159" s="270">
        <f>'حركة السنوات الثالثة'!H163</f>
        <v>18</v>
      </c>
      <c r="S159" s="288">
        <f>'حركة السنوات الثالثة'!I163</f>
        <v>30</v>
      </c>
      <c r="T159" s="271">
        <f>'حركة السنوات الرابعة'!F163</f>
        <v>32</v>
      </c>
      <c r="U159" s="271">
        <f>'حركة السنوات الرابعة'!G163</f>
        <v>1</v>
      </c>
      <c r="V159" s="270">
        <f>'حركة السنوات الرابعة'!H163</f>
        <v>32</v>
      </c>
      <c r="W159" s="288">
        <f>'حركة السنوات الرابعة'!I163</f>
        <v>1</v>
      </c>
      <c r="X159" s="271">
        <f>'حركة السنوات الخامسة'!F162</f>
        <v>39</v>
      </c>
      <c r="Y159" s="285">
        <f>'حركة السنوات الخامسة'!G162</f>
        <v>2</v>
      </c>
      <c r="Z159" s="270">
        <f>'حركة السنوات الخامسة'!H162</f>
        <v>19.5</v>
      </c>
      <c r="AA159" s="288">
        <f>'حركة السنوات الخامسة'!I162</f>
        <v>27</v>
      </c>
      <c r="AB159" s="269">
        <f>'حركة السنوات السادسة'!F162</f>
        <v>27</v>
      </c>
      <c r="AC159" s="285">
        <f>'حركة السنوات السادسة'!G162</f>
        <v>1</v>
      </c>
      <c r="AD159" s="270">
        <f>'حركة السنوات السادسة'!H162</f>
        <v>27</v>
      </c>
      <c r="AE159" s="288">
        <f>'حركة السنوات السادسة'!I162</f>
        <v>6</v>
      </c>
      <c r="AF159" s="271">
        <f t="shared" si="6"/>
        <v>198</v>
      </c>
      <c r="AG159" s="271">
        <f t="shared" si="7"/>
        <v>10</v>
      </c>
      <c r="AH159" s="272">
        <f t="shared" si="8"/>
        <v>19.8</v>
      </c>
    </row>
    <row r="160" spans="1:34" ht="15" customHeight="1" x14ac:dyDescent="0.25">
      <c r="A160" s="271">
        <v>140</v>
      </c>
      <c r="B160" s="271" t="s">
        <v>299</v>
      </c>
      <c r="C160" s="271">
        <v>845432</v>
      </c>
      <c r="D160" s="306" t="s">
        <v>1221</v>
      </c>
      <c r="E160" s="264"/>
      <c r="F160" s="264"/>
      <c r="G160" s="264"/>
      <c r="H160" s="289">
        <f>'حركة االسنوات الأولى'!F164</f>
        <v>19</v>
      </c>
      <c r="I160" s="271">
        <f>'حركة االسنوات الأولى'!G164</f>
        <v>1</v>
      </c>
      <c r="J160" s="270">
        <f>'حركة االسنوات الأولى'!H164</f>
        <v>19</v>
      </c>
      <c r="K160" s="288">
        <f>'حركة االسنوات الأولى'!I164</f>
        <v>14</v>
      </c>
      <c r="L160" s="271">
        <f>'حركة سنوات الثانية'!F163</f>
        <v>24</v>
      </c>
      <c r="M160" s="271">
        <f>'حركة سنوات الثانية'!G163</f>
        <v>1</v>
      </c>
      <c r="N160" s="270">
        <f>'حركة سنوات الثانية'!H163</f>
        <v>24</v>
      </c>
      <c r="O160" s="288">
        <f>'حركة سنوات الثانية'!I163</f>
        <v>9</v>
      </c>
      <c r="P160" s="271">
        <f>'حركة السنوات الثالثة'!F164</f>
        <v>25</v>
      </c>
      <c r="Q160" s="283">
        <f>'حركة السنوات الثالثة'!G164</f>
        <v>1</v>
      </c>
      <c r="R160" s="270">
        <f>'حركة السنوات الثالثة'!H164</f>
        <v>25</v>
      </c>
      <c r="S160" s="288">
        <f>'حركة السنوات الثالثة'!I164</f>
        <v>8</v>
      </c>
      <c r="T160" s="271">
        <f>'حركة السنوات الرابعة'!F164</f>
        <v>21</v>
      </c>
      <c r="U160" s="271">
        <f>'حركة السنوات الرابعة'!G164</f>
        <v>1</v>
      </c>
      <c r="V160" s="270">
        <f>'حركة السنوات الرابعة'!H164</f>
        <v>21</v>
      </c>
      <c r="W160" s="288">
        <f>'حركة السنوات الرابعة'!I164</f>
        <v>12</v>
      </c>
      <c r="X160" s="271">
        <f>'حركة السنوات الخامسة'!F163</f>
        <v>15</v>
      </c>
      <c r="Y160" s="285">
        <f>'حركة السنوات الخامسة'!G163</f>
        <v>1</v>
      </c>
      <c r="Z160" s="270">
        <f>'حركة السنوات الخامسة'!H163</f>
        <v>15</v>
      </c>
      <c r="AA160" s="288">
        <f>'حركة السنوات الخامسة'!I163</f>
        <v>18</v>
      </c>
      <c r="AB160" s="269">
        <f>'حركة السنوات السادسة'!F163</f>
        <v>23</v>
      </c>
      <c r="AC160" s="285">
        <f>'حركة السنوات السادسة'!G163</f>
        <v>1</v>
      </c>
      <c r="AD160" s="270">
        <f>'حركة السنوات السادسة'!H163</f>
        <v>23</v>
      </c>
      <c r="AE160" s="288">
        <f>'حركة السنوات السادسة'!I163</f>
        <v>10</v>
      </c>
      <c r="AF160" s="271">
        <f t="shared" si="6"/>
        <v>127</v>
      </c>
      <c r="AG160" s="271">
        <f t="shared" si="7"/>
        <v>6</v>
      </c>
      <c r="AH160" s="272">
        <f t="shared" si="8"/>
        <v>21.166666666666668</v>
      </c>
    </row>
    <row r="161" spans="1:34" ht="15" customHeight="1" x14ac:dyDescent="0.25">
      <c r="A161" s="271">
        <v>141</v>
      </c>
      <c r="B161" s="271" t="s">
        <v>299</v>
      </c>
      <c r="C161" s="271">
        <v>845430</v>
      </c>
      <c r="D161" s="306" t="s">
        <v>319</v>
      </c>
      <c r="E161" s="264"/>
      <c r="F161" s="264"/>
      <c r="G161" s="264"/>
      <c r="H161" s="289">
        <f>'حركة االسنوات الأولى'!F165</f>
        <v>61</v>
      </c>
      <c r="I161" s="271">
        <f>'حركة االسنوات الأولى'!G165</f>
        <v>3</v>
      </c>
      <c r="J161" s="270">
        <f>'حركة االسنوات الأولى'!H165</f>
        <v>20.333333333333332</v>
      </c>
      <c r="K161" s="288">
        <f>'حركة االسنوات الأولى'!I165</f>
        <v>38</v>
      </c>
      <c r="L161" s="271">
        <f>'حركة سنوات الثانية'!F164</f>
        <v>69</v>
      </c>
      <c r="M161" s="271">
        <f>'حركة سنوات الثانية'!G164</f>
        <v>3</v>
      </c>
      <c r="N161" s="270">
        <f>'حركة سنوات الثانية'!H164</f>
        <v>23</v>
      </c>
      <c r="O161" s="288">
        <f>'حركة سنوات الثانية'!I164</f>
        <v>30</v>
      </c>
      <c r="P161" s="271">
        <f>'حركة السنوات الثالثة'!F165</f>
        <v>79</v>
      </c>
      <c r="Q161" s="283">
        <f>'حركة السنوات الثالثة'!G165</f>
        <v>3</v>
      </c>
      <c r="R161" s="270">
        <f>'حركة السنوات الثالثة'!H165</f>
        <v>26.333333333333332</v>
      </c>
      <c r="S161" s="288">
        <f>'حركة السنوات الثالثة'!I165</f>
        <v>20.000000000000004</v>
      </c>
      <c r="T161" s="271">
        <f>'حركة السنوات الرابعة'!F165</f>
        <v>90</v>
      </c>
      <c r="U161" s="271">
        <f>'حركة السنوات الرابعة'!G165</f>
        <v>3</v>
      </c>
      <c r="V161" s="270">
        <f>'حركة السنوات الرابعة'!H165</f>
        <v>30</v>
      </c>
      <c r="W161" s="288">
        <f>'حركة السنوات الرابعة'!I165</f>
        <v>9</v>
      </c>
      <c r="X161" s="271">
        <f>'حركة السنوات الخامسة'!F164</f>
        <v>74</v>
      </c>
      <c r="Y161" s="285">
        <f>'حركة السنوات الخامسة'!G164</f>
        <v>3</v>
      </c>
      <c r="Z161" s="270">
        <f>'حركة السنوات الخامسة'!H164</f>
        <v>24.666666666666668</v>
      </c>
      <c r="AA161" s="288">
        <f>'حركة السنوات الخامسة'!I164</f>
        <v>24.999999999999996</v>
      </c>
      <c r="AB161" s="269">
        <f>'حركة السنوات السادسة'!F164</f>
        <v>74</v>
      </c>
      <c r="AC161" s="285">
        <f>'حركة السنوات السادسة'!G164</f>
        <v>3</v>
      </c>
      <c r="AD161" s="270">
        <f>'حركة السنوات السادسة'!H164</f>
        <v>24.666666666666668</v>
      </c>
      <c r="AE161" s="288">
        <f>'حركة السنوات السادسة'!I164</f>
        <v>24.999999999999996</v>
      </c>
      <c r="AF161" s="271">
        <f t="shared" si="6"/>
        <v>447</v>
      </c>
      <c r="AG161" s="271">
        <f t="shared" si="7"/>
        <v>18</v>
      </c>
      <c r="AH161" s="272">
        <f t="shared" si="8"/>
        <v>24.833333333333332</v>
      </c>
    </row>
    <row r="162" spans="1:34" ht="15" customHeight="1" x14ac:dyDescent="0.25">
      <c r="A162" s="271">
        <v>142</v>
      </c>
      <c r="B162" s="271" t="s">
        <v>299</v>
      </c>
      <c r="C162" s="271">
        <v>845431</v>
      </c>
      <c r="D162" s="315" t="s">
        <v>195</v>
      </c>
      <c r="E162" s="264"/>
      <c r="F162" s="264"/>
      <c r="G162" s="264"/>
      <c r="H162" s="289">
        <f>'حركة االسنوات الأولى'!F166</f>
        <v>16</v>
      </c>
      <c r="I162" s="271">
        <f>'حركة االسنوات الأولى'!G166</f>
        <v>1</v>
      </c>
      <c r="J162" s="270">
        <f>'حركة االسنوات الأولى'!H166</f>
        <v>16</v>
      </c>
      <c r="K162" s="288">
        <f>'حركة االسنوات الأولى'!I166</f>
        <v>17</v>
      </c>
      <c r="L162" s="271">
        <f>'حركة سنوات الثانية'!F165</f>
        <v>15</v>
      </c>
      <c r="M162" s="271">
        <f>'حركة سنوات الثانية'!G165</f>
        <v>1</v>
      </c>
      <c r="N162" s="270">
        <f>'حركة سنوات الثانية'!H165</f>
        <v>15</v>
      </c>
      <c r="O162" s="288">
        <f>'حركة سنوات الثانية'!I165</f>
        <v>18</v>
      </c>
      <c r="P162" s="271">
        <f>'حركة السنوات الثالثة'!F166</f>
        <v>16</v>
      </c>
      <c r="Q162" s="283">
        <f>'حركة السنوات الثالثة'!G166</f>
        <v>1</v>
      </c>
      <c r="R162" s="270">
        <f>'حركة السنوات الثالثة'!H166</f>
        <v>16</v>
      </c>
      <c r="S162" s="288">
        <f>'حركة السنوات الثالثة'!I166</f>
        <v>17</v>
      </c>
      <c r="T162" s="271">
        <f>'حركة السنوات الرابعة'!F166</f>
        <v>18</v>
      </c>
      <c r="U162" s="271">
        <f>'حركة السنوات الرابعة'!G166</f>
        <v>1</v>
      </c>
      <c r="V162" s="270">
        <f>'حركة السنوات الرابعة'!H166</f>
        <v>18</v>
      </c>
      <c r="W162" s="288">
        <f>'حركة السنوات الرابعة'!I166</f>
        <v>15</v>
      </c>
      <c r="X162" s="271">
        <f>'حركة السنوات الخامسة'!F165</f>
        <v>11</v>
      </c>
      <c r="Y162" s="285">
        <f>'حركة السنوات الخامسة'!G165</f>
        <v>1</v>
      </c>
      <c r="Z162" s="270">
        <f>'حركة السنوات الخامسة'!H165</f>
        <v>11</v>
      </c>
      <c r="AA162" s="288">
        <f>'حركة السنوات الخامسة'!I165</f>
        <v>22</v>
      </c>
      <c r="AB162" s="269">
        <f>'حركة السنوات السادسة'!F165</f>
        <v>9</v>
      </c>
      <c r="AC162" s="285">
        <f>'حركة السنوات السادسة'!G165</f>
        <v>1</v>
      </c>
      <c r="AD162" s="270">
        <f>'حركة السنوات السادسة'!H165</f>
        <v>9</v>
      </c>
      <c r="AE162" s="288">
        <f>'حركة السنوات السادسة'!I165</f>
        <v>24</v>
      </c>
      <c r="AF162" s="271">
        <f t="shared" si="6"/>
        <v>85</v>
      </c>
      <c r="AG162" s="271">
        <f t="shared" si="7"/>
        <v>6</v>
      </c>
      <c r="AH162" s="272">
        <f t="shared" si="8"/>
        <v>14.166666666666666</v>
      </c>
    </row>
    <row r="163" spans="1:34" s="303" customFormat="1" ht="15" customHeight="1" x14ac:dyDescent="0.25">
      <c r="A163" s="296"/>
      <c r="B163" s="296"/>
      <c r="C163" s="296"/>
      <c r="D163" s="316"/>
      <c r="E163" s="297"/>
      <c r="F163" s="297"/>
      <c r="G163" s="297"/>
      <c r="H163" s="298"/>
      <c r="I163" s="296"/>
      <c r="J163" s="270"/>
      <c r="K163" s="299"/>
      <c r="L163" s="296"/>
      <c r="M163" s="296"/>
      <c r="N163" s="270"/>
      <c r="O163" s="299"/>
      <c r="P163" s="296"/>
      <c r="Q163" s="300"/>
      <c r="R163" s="270"/>
      <c r="S163" s="299"/>
      <c r="T163" s="296"/>
      <c r="U163" s="296"/>
      <c r="V163" s="270"/>
      <c r="W163" s="299"/>
      <c r="X163" s="296"/>
      <c r="Y163" s="301"/>
      <c r="Z163" s="270"/>
      <c r="AA163" s="299"/>
      <c r="AB163" s="302"/>
      <c r="AC163" s="301"/>
      <c r="AD163" s="270"/>
      <c r="AE163" s="299"/>
      <c r="AF163" s="296"/>
      <c r="AG163" s="296"/>
      <c r="AH163" s="272"/>
    </row>
    <row r="164" spans="1:34" ht="15" customHeight="1" x14ac:dyDescent="0.25">
      <c r="A164" s="271">
        <v>143</v>
      </c>
      <c r="B164" s="291" t="s">
        <v>320</v>
      </c>
      <c r="C164" s="291">
        <v>845501</v>
      </c>
      <c r="D164" s="308" t="s">
        <v>53</v>
      </c>
      <c r="E164" s="264"/>
      <c r="F164" s="264"/>
      <c r="G164" s="264"/>
      <c r="H164" s="289">
        <f>'حركة االسنوات الأولى'!F168</f>
        <v>20</v>
      </c>
      <c r="I164" s="271">
        <f>'حركة االسنوات الأولى'!G168</f>
        <v>1</v>
      </c>
      <c r="J164" s="270">
        <f>'حركة االسنوات الأولى'!H168</f>
        <v>20</v>
      </c>
      <c r="K164" s="288">
        <f>'حركة االسنوات الأولى'!I168</f>
        <v>13</v>
      </c>
      <c r="L164" s="271">
        <f>'حركة سنوات الثانية'!F167</f>
        <v>20</v>
      </c>
      <c r="M164" s="271">
        <f>'حركة سنوات الثانية'!G167</f>
        <v>1</v>
      </c>
      <c r="N164" s="270">
        <f>'حركة سنوات الثانية'!H167</f>
        <v>20</v>
      </c>
      <c r="O164" s="288">
        <f>'حركة سنوات الثانية'!I167</f>
        <v>13</v>
      </c>
      <c r="P164" s="271">
        <f>'حركة السنوات الثالثة'!F168</f>
        <v>14</v>
      </c>
      <c r="Q164" s="283">
        <f>'حركة السنوات الثالثة'!G168</f>
        <v>1</v>
      </c>
      <c r="R164" s="270">
        <f>'حركة السنوات الثالثة'!H168</f>
        <v>14</v>
      </c>
      <c r="S164" s="288">
        <f>'حركة السنوات الثالثة'!I168</f>
        <v>19</v>
      </c>
      <c r="T164" s="271">
        <f>'حركة السنوات الرابعة'!F168</f>
        <v>16</v>
      </c>
      <c r="U164" s="271">
        <f>'حركة السنوات الرابعة'!G168</f>
        <v>1</v>
      </c>
      <c r="V164" s="270">
        <f>'حركة السنوات الرابعة'!H168</f>
        <v>16</v>
      </c>
      <c r="W164" s="288">
        <f>'حركة السنوات الرابعة'!I168</f>
        <v>17</v>
      </c>
      <c r="X164" s="271">
        <f>'حركة السنوات الخامسة'!F167</f>
        <v>15</v>
      </c>
      <c r="Y164" s="285">
        <f>'حركة السنوات الخامسة'!G167</f>
        <v>1</v>
      </c>
      <c r="Z164" s="270">
        <f>'حركة السنوات الخامسة'!H167</f>
        <v>15</v>
      </c>
      <c r="AA164" s="288">
        <f>'حركة السنوات الخامسة'!I167</f>
        <v>18</v>
      </c>
      <c r="AB164" s="269">
        <f>'حركة السنوات السادسة'!F167</f>
        <v>9</v>
      </c>
      <c r="AC164" s="285">
        <f>'حركة السنوات السادسة'!G167</f>
        <v>1</v>
      </c>
      <c r="AD164" s="270">
        <f>'حركة السنوات السادسة'!H167</f>
        <v>9</v>
      </c>
      <c r="AE164" s="288">
        <f>'حركة السنوات السادسة'!I167</f>
        <v>24</v>
      </c>
      <c r="AF164" s="271">
        <f t="shared" si="6"/>
        <v>94</v>
      </c>
      <c r="AG164" s="271">
        <f t="shared" si="7"/>
        <v>6</v>
      </c>
      <c r="AH164" s="272">
        <f t="shared" si="8"/>
        <v>15.666666666666666</v>
      </c>
    </row>
    <row r="165" spans="1:34" ht="15" customHeight="1" x14ac:dyDescent="0.25">
      <c r="A165" s="271">
        <v>144</v>
      </c>
      <c r="B165" s="290" t="s">
        <v>320</v>
      </c>
      <c r="C165" s="291">
        <v>845502</v>
      </c>
      <c r="D165" s="308" t="s">
        <v>321</v>
      </c>
      <c r="E165" s="264"/>
      <c r="F165" s="264"/>
      <c r="G165" s="264"/>
      <c r="H165" s="289">
        <f>'حركة االسنوات الأولى'!F169</f>
        <v>38</v>
      </c>
      <c r="I165" s="271">
        <f>'حركة االسنوات الأولى'!G169</f>
        <v>2</v>
      </c>
      <c r="J165" s="270">
        <f>'حركة االسنوات الأولى'!H169</f>
        <v>19</v>
      </c>
      <c r="K165" s="288">
        <f>'حركة االسنوات الأولى'!I169</f>
        <v>28</v>
      </c>
      <c r="L165" s="271">
        <f>'حركة سنوات الثانية'!F168</f>
        <v>47</v>
      </c>
      <c r="M165" s="271">
        <f>'حركة سنوات الثانية'!G168</f>
        <v>2</v>
      </c>
      <c r="N165" s="270">
        <f>'حركة سنوات الثانية'!H168</f>
        <v>23.5</v>
      </c>
      <c r="O165" s="288">
        <f>'حركة سنوات الثانية'!I168</f>
        <v>19</v>
      </c>
      <c r="P165" s="271">
        <f>'حركة السنوات الثالثة'!F169</f>
        <v>42</v>
      </c>
      <c r="Q165" s="283">
        <f>'حركة السنوات الثالثة'!G169</f>
        <v>2</v>
      </c>
      <c r="R165" s="270">
        <f>'حركة السنوات الثالثة'!H169</f>
        <v>21</v>
      </c>
      <c r="S165" s="288">
        <f>'حركة السنوات الثالثة'!I169</f>
        <v>24</v>
      </c>
      <c r="T165" s="271">
        <f>'حركة السنوات الرابعة'!F169</f>
        <v>39</v>
      </c>
      <c r="U165" s="271">
        <f>'حركة السنوات الرابعة'!G169</f>
        <v>2</v>
      </c>
      <c r="V165" s="270">
        <f>'حركة السنوات الرابعة'!H169</f>
        <v>19.5</v>
      </c>
      <c r="W165" s="288">
        <f>'حركة السنوات الرابعة'!I169</f>
        <v>27</v>
      </c>
      <c r="X165" s="271">
        <f>'حركة السنوات الخامسة'!F168</f>
        <v>52</v>
      </c>
      <c r="Y165" s="285">
        <f>'حركة السنوات الخامسة'!G168</f>
        <v>2</v>
      </c>
      <c r="Z165" s="270">
        <f>'حركة السنوات الخامسة'!H168</f>
        <v>26</v>
      </c>
      <c r="AA165" s="288">
        <f>'حركة السنوات الخامسة'!I168</f>
        <v>14</v>
      </c>
      <c r="AB165" s="269">
        <f>'حركة السنوات السادسة'!F168</f>
        <v>39</v>
      </c>
      <c r="AC165" s="285">
        <f>'حركة السنوات السادسة'!G168</f>
        <v>2</v>
      </c>
      <c r="AD165" s="270">
        <f>'حركة السنوات السادسة'!H168</f>
        <v>19.5</v>
      </c>
      <c r="AE165" s="288">
        <f>'حركة السنوات السادسة'!I168</f>
        <v>27</v>
      </c>
      <c r="AF165" s="271">
        <f t="shared" si="6"/>
        <v>257</v>
      </c>
      <c r="AG165" s="271">
        <f t="shared" si="7"/>
        <v>12</v>
      </c>
      <c r="AH165" s="272">
        <f t="shared" si="8"/>
        <v>21.416666666666668</v>
      </c>
    </row>
    <row r="166" spans="1:34" ht="15" customHeight="1" x14ac:dyDescent="0.25">
      <c r="A166" s="271">
        <v>145</v>
      </c>
      <c r="B166" s="290" t="s">
        <v>320</v>
      </c>
      <c r="C166" s="291">
        <v>845503</v>
      </c>
      <c r="D166" s="308" t="s">
        <v>322</v>
      </c>
      <c r="E166" s="264"/>
      <c r="F166" s="264"/>
      <c r="G166" s="264"/>
      <c r="H166" s="289">
        <f>'حركة االسنوات الأولى'!F170</f>
        <v>82</v>
      </c>
      <c r="I166" s="271">
        <f>'حركة االسنوات الأولى'!G170</f>
        <v>3</v>
      </c>
      <c r="J166" s="270">
        <f>'حركة االسنوات الأولى'!H170</f>
        <v>27.333333333333332</v>
      </c>
      <c r="K166" s="288">
        <f>'حركة االسنوات الأولى'!I170</f>
        <v>17.000000000000004</v>
      </c>
      <c r="L166" s="271">
        <f>'حركة سنوات الثانية'!F169</f>
        <v>80</v>
      </c>
      <c r="M166" s="271">
        <f>'حركة سنوات الثانية'!G169</f>
        <v>3</v>
      </c>
      <c r="N166" s="270">
        <f>'حركة سنوات الثانية'!H169</f>
        <v>26.666666666666668</v>
      </c>
      <c r="O166" s="288">
        <f>'حركة سنوات الثانية'!I169</f>
        <v>18.999999999999996</v>
      </c>
      <c r="P166" s="271">
        <f>'حركة السنوات الثالثة'!F170</f>
        <v>98</v>
      </c>
      <c r="Q166" s="283">
        <f>'حركة السنوات الثالثة'!G170</f>
        <v>4</v>
      </c>
      <c r="R166" s="270">
        <f>'حركة السنوات الثالثة'!H170</f>
        <v>24.5</v>
      </c>
      <c r="S166" s="288">
        <f>'حركة السنوات الثالثة'!I170</f>
        <v>34</v>
      </c>
      <c r="T166" s="271">
        <f>'حركة السنوات الرابعة'!F170</f>
        <v>75</v>
      </c>
      <c r="U166" s="271">
        <f>'حركة السنوات الرابعة'!G170</f>
        <v>3</v>
      </c>
      <c r="V166" s="270">
        <f>'حركة السنوات الرابعة'!H170</f>
        <v>25</v>
      </c>
      <c r="W166" s="288">
        <f>'حركة السنوات الرابعة'!I170</f>
        <v>24</v>
      </c>
      <c r="X166" s="271">
        <f>'حركة السنوات الخامسة'!F169</f>
        <v>69</v>
      </c>
      <c r="Y166" s="285">
        <f>'حركة السنوات الخامسة'!G169</f>
        <v>3</v>
      </c>
      <c r="Z166" s="270">
        <f>'حركة السنوات الخامسة'!H169</f>
        <v>23</v>
      </c>
      <c r="AA166" s="288">
        <f>'حركة السنوات الخامسة'!I169</f>
        <v>30</v>
      </c>
      <c r="AB166" s="269">
        <f>'حركة السنوات السادسة'!F169</f>
        <v>78</v>
      </c>
      <c r="AC166" s="285">
        <f>'حركة السنوات السادسة'!G169</f>
        <v>3</v>
      </c>
      <c r="AD166" s="270">
        <f>'حركة السنوات السادسة'!H169</f>
        <v>26</v>
      </c>
      <c r="AE166" s="288">
        <f>'حركة السنوات السادسة'!I169</f>
        <v>21</v>
      </c>
      <c r="AF166" s="271">
        <f t="shared" si="6"/>
        <v>482</v>
      </c>
      <c r="AG166" s="271">
        <f t="shared" si="7"/>
        <v>19</v>
      </c>
      <c r="AH166" s="272">
        <f t="shared" si="8"/>
        <v>25.368421052631579</v>
      </c>
    </row>
    <row r="167" spans="1:34" ht="15" customHeight="1" x14ac:dyDescent="0.25">
      <c r="A167" s="271">
        <v>146</v>
      </c>
      <c r="B167" s="290" t="s">
        <v>320</v>
      </c>
      <c r="C167" s="291">
        <v>845504</v>
      </c>
      <c r="D167" s="308" t="s">
        <v>323</v>
      </c>
      <c r="E167" s="264"/>
      <c r="F167" s="264"/>
      <c r="G167" s="264"/>
      <c r="H167" s="289">
        <f>'حركة االسنوات الأولى'!F171</f>
        <v>35</v>
      </c>
      <c r="I167" s="271">
        <f>'حركة االسنوات الأولى'!G171</f>
        <v>1</v>
      </c>
      <c r="J167" s="270">
        <f>'حركة االسنوات الأولى'!H171</f>
        <v>35</v>
      </c>
      <c r="K167" s="288">
        <f>'حركة االسنوات الأولى'!I171</f>
        <v>-2</v>
      </c>
      <c r="L167" s="271">
        <f>'حركة سنوات الثانية'!F170</f>
        <v>21</v>
      </c>
      <c r="M167" s="271">
        <f>'حركة سنوات الثانية'!G170</f>
        <v>1</v>
      </c>
      <c r="N167" s="270">
        <f>'حركة سنوات الثانية'!H170</f>
        <v>21</v>
      </c>
      <c r="O167" s="288">
        <f>'حركة سنوات الثانية'!I170</f>
        <v>12</v>
      </c>
      <c r="P167" s="271">
        <f>'حركة السنوات الثالثة'!F171</f>
        <v>28</v>
      </c>
      <c r="Q167" s="283">
        <f>'حركة السنوات الثالثة'!G171</f>
        <v>1</v>
      </c>
      <c r="R167" s="270">
        <f>'حركة السنوات الثالثة'!H171</f>
        <v>28</v>
      </c>
      <c r="S167" s="288">
        <f>'حركة السنوات الثالثة'!I171</f>
        <v>5</v>
      </c>
      <c r="T167" s="271">
        <f>'حركة السنوات الرابعة'!F171</f>
        <v>27</v>
      </c>
      <c r="U167" s="271">
        <f>'حركة السنوات الرابعة'!G171</f>
        <v>1</v>
      </c>
      <c r="V167" s="270">
        <f>'حركة السنوات الرابعة'!H171</f>
        <v>27</v>
      </c>
      <c r="W167" s="288">
        <f>'حركة السنوات الرابعة'!I171</f>
        <v>6</v>
      </c>
      <c r="X167" s="271">
        <f>'حركة السنوات الخامسة'!F170</f>
        <v>30</v>
      </c>
      <c r="Y167" s="285">
        <f>'حركة السنوات الخامسة'!G170</f>
        <v>1</v>
      </c>
      <c r="Z167" s="270">
        <f>'حركة السنوات الخامسة'!H170</f>
        <v>30</v>
      </c>
      <c r="AA167" s="288">
        <f>'حركة السنوات الخامسة'!I170</f>
        <v>3</v>
      </c>
      <c r="AB167" s="269">
        <f>'حركة السنوات السادسة'!F170</f>
        <v>16</v>
      </c>
      <c r="AC167" s="285">
        <f>'حركة السنوات السادسة'!G170</f>
        <v>1</v>
      </c>
      <c r="AD167" s="270">
        <f>'حركة السنوات السادسة'!H170</f>
        <v>16</v>
      </c>
      <c r="AE167" s="288">
        <f>'حركة السنوات السادسة'!I170</f>
        <v>17</v>
      </c>
      <c r="AF167" s="271">
        <f t="shared" si="6"/>
        <v>157</v>
      </c>
      <c r="AG167" s="271">
        <f t="shared" si="7"/>
        <v>6</v>
      </c>
      <c r="AH167" s="272">
        <f t="shared" si="8"/>
        <v>26.166666666666668</v>
      </c>
    </row>
    <row r="168" spans="1:34" ht="15" customHeight="1" x14ac:dyDescent="0.25">
      <c r="A168" s="271">
        <v>147</v>
      </c>
      <c r="B168" s="290" t="s">
        <v>320</v>
      </c>
      <c r="C168" s="291">
        <v>845505</v>
      </c>
      <c r="D168" s="308" t="s">
        <v>324</v>
      </c>
      <c r="E168" s="264"/>
      <c r="F168" s="264"/>
      <c r="G168" s="264"/>
      <c r="H168" s="289">
        <f>'حركة االسنوات الأولى'!F172</f>
        <v>18</v>
      </c>
      <c r="I168" s="271">
        <f>'حركة االسنوات الأولى'!G172</f>
        <v>1</v>
      </c>
      <c r="J168" s="270">
        <f>'حركة االسنوات الأولى'!H172</f>
        <v>18</v>
      </c>
      <c r="K168" s="288">
        <f>'حركة االسنوات الأولى'!I172</f>
        <v>15</v>
      </c>
      <c r="L168" s="271">
        <f>'حركة سنوات الثانية'!F171</f>
        <v>19</v>
      </c>
      <c r="M168" s="271">
        <f>'حركة سنوات الثانية'!G171</f>
        <v>1</v>
      </c>
      <c r="N168" s="270">
        <f>'حركة سنوات الثانية'!H171</f>
        <v>19</v>
      </c>
      <c r="O168" s="288">
        <f>'حركة سنوات الثانية'!I171</f>
        <v>14</v>
      </c>
      <c r="P168" s="271">
        <f>'حركة السنوات الثالثة'!F172</f>
        <v>13</v>
      </c>
      <c r="Q168" s="283">
        <f>'حركة السنوات الثالثة'!G172</f>
        <v>1</v>
      </c>
      <c r="R168" s="270">
        <f>'حركة السنوات الثالثة'!H172</f>
        <v>13</v>
      </c>
      <c r="S168" s="288">
        <f>'حركة السنوات الثالثة'!I172</f>
        <v>20</v>
      </c>
      <c r="T168" s="271">
        <f>'حركة السنوات الرابعة'!F172</f>
        <v>16</v>
      </c>
      <c r="U168" s="271">
        <f>'حركة السنوات الرابعة'!G172</f>
        <v>1</v>
      </c>
      <c r="V168" s="270">
        <f>'حركة السنوات الرابعة'!H172</f>
        <v>16</v>
      </c>
      <c r="W168" s="288">
        <f>'حركة السنوات الرابعة'!I172</f>
        <v>17</v>
      </c>
      <c r="X168" s="271">
        <f>'حركة السنوات الخامسة'!F171</f>
        <v>9</v>
      </c>
      <c r="Y168" s="285">
        <f>'حركة السنوات الخامسة'!G171</f>
        <v>1</v>
      </c>
      <c r="Z168" s="270">
        <f>'حركة السنوات الخامسة'!H171</f>
        <v>9</v>
      </c>
      <c r="AA168" s="288">
        <f>'حركة السنوات الخامسة'!I171</f>
        <v>24</v>
      </c>
      <c r="AB168" s="269">
        <f>'حركة السنوات السادسة'!F171</f>
        <v>14</v>
      </c>
      <c r="AC168" s="285">
        <f>'حركة السنوات السادسة'!G171</f>
        <v>1</v>
      </c>
      <c r="AD168" s="270">
        <f>'حركة السنوات السادسة'!H171</f>
        <v>14</v>
      </c>
      <c r="AE168" s="288">
        <f>'حركة السنوات السادسة'!I171</f>
        <v>19</v>
      </c>
      <c r="AF168" s="271">
        <f t="shared" si="6"/>
        <v>89</v>
      </c>
      <c r="AG168" s="271">
        <f t="shared" si="7"/>
        <v>6</v>
      </c>
      <c r="AH168" s="272">
        <f t="shared" si="8"/>
        <v>14.833333333333334</v>
      </c>
    </row>
    <row r="169" spans="1:34" ht="15" customHeight="1" x14ac:dyDescent="0.25">
      <c r="A169" s="271">
        <v>148</v>
      </c>
      <c r="B169" s="290" t="s">
        <v>320</v>
      </c>
      <c r="C169" s="291">
        <v>845506</v>
      </c>
      <c r="D169" s="310" t="s">
        <v>325</v>
      </c>
      <c r="E169" s="264"/>
      <c r="F169" s="264"/>
      <c r="G169" s="264"/>
      <c r="H169" s="289">
        <f>'حركة االسنوات الأولى'!F173</f>
        <v>25</v>
      </c>
      <c r="I169" s="271">
        <f>'حركة االسنوات الأولى'!G173</f>
        <v>1</v>
      </c>
      <c r="J169" s="270">
        <f>'حركة االسنوات الأولى'!H173</f>
        <v>25</v>
      </c>
      <c r="K169" s="288">
        <f>'حركة االسنوات الأولى'!I173</f>
        <v>8</v>
      </c>
      <c r="L169" s="271">
        <f>'حركة سنوات الثانية'!F172</f>
        <v>32</v>
      </c>
      <c r="M169" s="271">
        <f>'حركة سنوات الثانية'!G172</f>
        <v>1</v>
      </c>
      <c r="N169" s="270">
        <f>'حركة سنوات الثانية'!H172</f>
        <v>32</v>
      </c>
      <c r="O169" s="288">
        <f>'حركة سنوات الثانية'!I172</f>
        <v>1</v>
      </c>
      <c r="P169" s="271">
        <f>'حركة السنوات الثالثة'!F173</f>
        <v>31</v>
      </c>
      <c r="Q169" s="283">
        <f>'حركة السنوات الثالثة'!G173</f>
        <v>1</v>
      </c>
      <c r="R169" s="270">
        <f>'حركة السنوات الثالثة'!H173</f>
        <v>31</v>
      </c>
      <c r="S169" s="288">
        <f>'حركة السنوات الثالثة'!I173</f>
        <v>2</v>
      </c>
      <c r="T169" s="271">
        <f>'حركة السنوات الرابعة'!F173</f>
        <v>38</v>
      </c>
      <c r="U169" s="271">
        <f>'حركة السنوات الرابعة'!G173</f>
        <v>2</v>
      </c>
      <c r="V169" s="270">
        <f>'حركة السنوات الرابعة'!H173</f>
        <v>19</v>
      </c>
      <c r="W169" s="288">
        <f>'حركة السنوات الرابعة'!I173</f>
        <v>28</v>
      </c>
      <c r="X169" s="271">
        <f>'حركة السنوات الخامسة'!F172</f>
        <v>28</v>
      </c>
      <c r="Y169" s="285">
        <f>'حركة السنوات الخامسة'!G172</f>
        <v>1</v>
      </c>
      <c r="Z169" s="270">
        <f>'حركة السنوات الخامسة'!H172</f>
        <v>28</v>
      </c>
      <c r="AA169" s="288">
        <f>'حركة السنوات الخامسة'!I172</f>
        <v>5</v>
      </c>
      <c r="AB169" s="269">
        <f>'حركة السنوات السادسة'!F172</f>
        <v>25</v>
      </c>
      <c r="AC169" s="285">
        <f>'حركة السنوات السادسة'!G172</f>
        <v>1</v>
      </c>
      <c r="AD169" s="270">
        <f>'حركة السنوات السادسة'!H172</f>
        <v>25</v>
      </c>
      <c r="AE169" s="288">
        <f>'حركة السنوات السادسة'!I172</f>
        <v>8</v>
      </c>
      <c r="AF169" s="271">
        <f t="shared" si="6"/>
        <v>179</v>
      </c>
      <c r="AG169" s="271">
        <f t="shared" si="7"/>
        <v>7</v>
      </c>
      <c r="AH169" s="272">
        <f t="shared" si="8"/>
        <v>25.571428571428573</v>
      </c>
    </row>
    <row r="170" spans="1:34" ht="15" customHeight="1" x14ac:dyDescent="0.25">
      <c r="A170" s="271">
        <v>149</v>
      </c>
      <c r="B170" s="290" t="s">
        <v>320</v>
      </c>
      <c r="C170" s="291">
        <v>845507</v>
      </c>
      <c r="D170" s="310" t="s">
        <v>326</v>
      </c>
      <c r="E170" s="264"/>
      <c r="F170" s="264"/>
      <c r="G170" s="264"/>
      <c r="H170" s="289">
        <f>'حركة االسنوات الأولى'!F174</f>
        <v>16</v>
      </c>
      <c r="I170" s="271">
        <f>'حركة االسنوات الأولى'!G174</f>
        <v>1</v>
      </c>
      <c r="J170" s="270">
        <f>'حركة االسنوات الأولى'!H174</f>
        <v>16</v>
      </c>
      <c r="K170" s="288">
        <f>'حركة االسنوات الأولى'!I174</f>
        <v>17</v>
      </c>
      <c r="L170" s="271">
        <f>'حركة سنوات الثانية'!F173</f>
        <v>25</v>
      </c>
      <c r="M170" s="271">
        <f>'حركة سنوات الثانية'!G173</f>
        <v>1</v>
      </c>
      <c r="N170" s="270">
        <f>'حركة سنوات الثانية'!H173</f>
        <v>25</v>
      </c>
      <c r="O170" s="288">
        <f>'حركة سنوات الثانية'!I173</f>
        <v>8</v>
      </c>
      <c r="P170" s="271">
        <f>'حركة السنوات الثالثة'!F174</f>
        <v>35</v>
      </c>
      <c r="Q170" s="283">
        <f>'حركة السنوات الثالثة'!G174</f>
        <v>1</v>
      </c>
      <c r="R170" s="270">
        <f>'حركة السنوات الثالثة'!H174</f>
        <v>35</v>
      </c>
      <c r="S170" s="288">
        <f>'حركة السنوات الثالثة'!I174</f>
        <v>-2</v>
      </c>
      <c r="T170" s="271">
        <f>'حركة السنوات الرابعة'!F174</f>
        <v>23</v>
      </c>
      <c r="U170" s="271">
        <f>'حركة السنوات الرابعة'!G174</f>
        <v>1</v>
      </c>
      <c r="V170" s="270">
        <f>'حركة السنوات الرابعة'!H174</f>
        <v>23</v>
      </c>
      <c r="W170" s="288">
        <f>'حركة السنوات الرابعة'!I174</f>
        <v>10</v>
      </c>
      <c r="X170" s="271">
        <f>'حركة السنوات الخامسة'!F173</f>
        <v>29</v>
      </c>
      <c r="Y170" s="285">
        <f>'حركة السنوات الخامسة'!G173</f>
        <v>1</v>
      </c>
      <c r="Z170" s="270">
        <f>'حركة السنوات الخامسة'!H173</f>
        <v>29</v>
      </c>
      <c r="AA170" s="288">
        <f>'حركة السنوات الخامسة'!I173</f>
        <v>4</v>
      </c>
      <c r="AB170" s="269">
        <f>'حركة السنوات السادسة'!F173</f>
        <v>25</v>
      </c>
      <c r="AC170" s="285">
        <f>'حركة السنوات السادسة'!G173</f>
        <v>1</v>
      </c>
      <c r="AD170" s="270">
        <f>'حركة السنوات السادسة'!H173</f>
        <v>25</v>
      </c>
      <c r="AE170" s="288">
        <f>'حركة السنوات السادسة'!I173</f>
        <v>8</v>
      </c>
      <c r="AF170" s="271">
        <f t="shared" si="6"/>
        <v>153</v>
      </c>
      <c r="AG170" s="271">
        <f t="shared" si="7"/>
        <v>6</v>
      </c>
      <c r="AH170" s="272">
        <f t="shared" si="8"/>
        <v>25.5</v>
      </c>
    </row>
    <row r="171" spans="1:34" ht="15" customHeight="1" x14ac:dyDescent="0.25">
      <c r="A171" s="271">
        <v>150</v>
      </c>
      <c r="B171" s="290" t="s">
        <v>320</v>
      </c>
      <c r="C171" s="291">
        <v>845508</v>
      </c>
      <c r="D171" s="308" t="s">
        <v>327</v>
      </c>
      <c r="E171" s="264"/>
      <c r="F171" s="264"/>
      <c r="G171" s="264"/>
      <c r="H171" s="289">
        <f>'حركة االسنوات الأولى'!F175</f>
        <v>27</v>
      </c>
      <c r="I171" s="271">
        <f>'حركة االسنوات الأولى'!G175</f>
        <v>1</v>
      </c>
      <c r="J171" s="270">
        <f>'حركة االسنوات الأولى'!H175</f>
        <v>27</v>
      </c>
      <c r="K171" s="288">
        <f>'حركة االسنوات الأولى'!I175</f>
        <v>6</v>
      </c>
      <c r="L171" s="271">
        <f>'حركة سنوات الثانية'!F174</f>
        <v>19</v>
      </c>
      <c r="M171" s="271">
        <f>'حركة سنوات الثانية'!G174</f>
        <v>1</v>
      </c>
      <c r="N171" s="270">
        <f>'حركة سنوات الثانية'!H174</f>
        <v>19</v>
      </c>
      <c r="O171" s="288">
        <f>'حركة سنوات الثانية'!I174</f>
        <v>14</v>
      </c>
      <c r="P171" s="271">
        <f>'حركة السنوات الثالثة'!F175</f>
        <v>25</v>
      </c>
      <c r="Q171" s="283">
        <f>'حركة السنوات الثالثة'!G175</f>
        <v>1</v>
      </c>
      <c r="R171" s="270">
        <f>'حركة السنوات الثالثة'!H175</f>
        <v>25</v>
      </c>
      <c r="S171" s="288">
        <f>'حركة السنوات الثالثة'!I175</f>
        <v>8</v>
      </c>
      <c r="T171" s="271">
        <f>'حركة السنوات الرابعة'!F175</f>
        <v>25</v>
      </c>
      <c r="U171" s="271">
        <f>'حركة السنوات الرابعة'!G175</f>
        <v>1</v>
      </c>
      <c r="V171" s="270">
        <f>'حركة السنوات الرابعة'!H175</f>
        <v>25</v>
      </c>
      <c r="W171" s="288">
        <f>'حركة السنوات الرابعة'!I175</f>
        <v>8</v>
      </c>
      <c r="X171" s="271">
        <f>'حركة السنوات الخامسة'!F174</f>
        <v>20</v>
      </c>
      <c r="Y171" s="285">
        <f>'حركة السنوات الخامسة'!G174</f>
        <v>1</v>
      </c>
      <c r="Z171" s="270">
        <f>'حركة السنوات الخامسة'!H174</f>
        <v>20</v>
      </c>
      <c r="AA171" s="288">
        <f>'حركة السنوات الخامسة'!I174</f>
        <v>13</v>
      </c>
      <c r="AB171" s="269">
        <f>'حركة السنوات السادسة'!F174</f>
        <v>16</v>
      </c>
      <c r="AC171" s="285">
        <f>'حركة السنوات السادسة'!G174</f>
        <v>1</v>
      </c>
      <c r="AD171" s="270">
        <f>'حركة السنوات السادسة'!H174</f>
        <v>16</v>
      </c>
      <c r="AE171" s="288">
        <f>'حركة السنوات السادسة'!I174</f>
        <v>17</v>
      </c>
      <c r="AF171" s="271">
        <f t="shared" si="6"/>
        <v>132</v>
      </c>
      <c r="AG171" s="271">
        <f t="shared" si="7"/>
        <v>6</v>
      </c>
      <c r="AH171" s="272">
        <f t="shared" si="8"/>
        <v>22</v>
      </c>
    </row>
    <row r="172" spans="1:34" ht="15" customHeight="1" x14ac:dyDescent="0.25">
      <c r="A172" s="271">
        <v>151</v>
      </c>
      <c r="B172" s="290" t="s">
        <v>320</v>
      </c>
      <c r="C172" s="291">
        <v>845509</v>
      </c>
      <c r="D172" s="310" t="s">
        <v>328</v>
      </c>
      <c r="E172" s="264"/>
      <c r="F172" s="264"/>
      <c r="G172" s="264"/>
      <c r="H172" s="289">
        <f>'حركة االسنوات الأولى'!F176</f>
        <v>16</v>
      </c>
      <c r="I172" s="271">
        <f>'حركة االسنوات الأولى'!G176</f>
        <v>1</v>
      </c>
      <c r="J172" s="270">
        <f>'حركة االسنوات الأولى'!H176</f>
        <v>16</v>
      </c>
      <c r="K172" s="288">
        <f>'حركة االسنوات الأولى'!I176</f>
        <v>17</v>
      </c>
      <c r="L172" s="271">
        <f>'حركة سنوات الثانية'!F175</f>
        <v>19</v>
      </c>
      <c r="M172" s="271">
        <f>'حركة سنوات الثانية'!G175</f>
        <v>1</v>
      </c>
      <c r="N172" s="270">
        <f>'حركة سنوات الثانية'!H175</f>
        <v>19</v>
      </c>
      <c r="O172" s="288">
        <f>'حركة سنوات الثانية'!I175</f>
        <v>14</v>
      </c>
      <c r="P172" s="271">
        <f>'حركة السنوات الثالثة'!F176</f>
        <v>22</v>
      </c>
      <c r="Q172" s="283">
        <f>'حركة السنوات الثالثة'!G176</f>
        <v>1</v>
      </c>
      <c r="R172" s="270">
        <f>'حركة السنوات الثالثة'!H176</f>
        <v>22</v>
      </c>
      <c r="S172" s="288">
        <f>'حركة السنوات الثالثة'!I176</f>
        <v>11</v>
      </c>
      <c r="T172" s="271">
        <f>'حركة السنوات الرابعة'!F176</f>
        <v>15</v>
      </c>
      <c r="U172" s="271">
        <f>'حركة السنوات الرابعة'!G176</f>
        <v>1</v>
      </c>
      <c r="V172" s="270">
        <f>'حركة السنوات الرابعة'!H176</f>
        <v>15</v>
      </c>
      <c r="W172" s="288">
        <f>'حركة السنوات الرابعة'!I176</f>
        <v>18</v>
      </c>
      <c r="X172" s="271">
        <f>'حركة السنوات الخامسة'!F175</f>
        <v>20</v>
      </c>
      <c r="Y172" s="285">
        <f>'حركة السنوات الخامسة'!G175</f>
        <v>1</v>
      </c>
      <c r="Z172" s="270">
        <f>'حركة السنوات الخامسة'!H175</f>
        <v>20</v>
      </c>
      <c r="AA172" s="288">
        <f>'حركة السنوات الخامسة'!I175</f>
        <v>13</v>
      </c>
      <c r="AB172" s="269">
        <f>'حركة السنوات السادسة'!F175</f>
        <v>25</v>
      </c>
      <c r="AC172" s="285">
        <f>'حركة السنوات السادسة'!G175</f>
        <v>1</v>
      </c>
      <c r="AD172" s="270">
        <f>'حركة السنوات السادسة'!H175</f>
        <v>25</v>
      </c>
      <c r="AE172" s="288">
        <f>'حركة السنوات السادسة'!I175</f>
        <v>8</v>
      </c>
      <c r="AF172" s="271">
        <f t="shared" si="6"/>
        <v>117</v>
      </c>
      <c r="AG172" s="271">
        <f t="shared" si="7"/>
        <v>6</v>
      </c>
      <c r="AH172" s="272">
        <f t="shared" si="8"/>
        <v>19.5</v>
      </c>
    </row>
    <row r="173" spans="1:34" ht="15" customHeight="1" x14ac:dyDescent="0.25">
      <c r="A173" s="271">
        <v>152</v>
      </c>
      <c r="B173" s="290" t="s">
        <v>320</v>
      </c>
      <c r="C173" s="291">
        <v>845510</v>
      </c>
      <c r="D173" s="308" t="s">
        <v>44</v>
      </c>
      <c r="E173" s="264"/>
      <c r="F173" s="264"/>
      <c r="G173" s="264"/>
      <c r="H173" s="289">
        <f>'حركة االسنوات الأولى'!F177</f>
        <v>22</v>
      </c>
      <c r="I173" s="271">
        <f>'حركة االسنوات الأولى'!G177</f>
        <v>1</v>
      </c>
      <c r="J173" s="270">
        <f>'حركة االسنوات الأولى'!H177</f>
        <v>22</v>
      </c>
      <c r="K173" s="288">
        <f>'حركة االسنوات الأولى'!I177</f>
        <v>11</v>
      </c>
      <c r="L173" s="271">
        <f>'حركة سنوات الثانية'!F176</f>
        <v>20</v>
      </c>
      <c r="M173" s="271">
        <f>'حركة سنوات الثانية'!G176</f>
        <v>1</v>
      </c>
      <c r="N173" s="270">
        <f>'حركة سنوات الثانية'!H176</f>
        <v>20</v>
      </c>
      <c r="O173" s="288">
        <f>'حركة سنوات الثانية'!I176</f>
        <v>13</v>
      </c>
      <c r="P173" s="271">
        <f>'حركة السنوات الثالثة'!F177</f>
        <v>24</v>
      </c>
      <c r="Q173" s="283">
        <f>'حركة السنوات الثالثة'!G177</f>
        <v>1</v>
      </c>
      <c r="R173" s="270">
        <f>'حركة السنوات الثالثة'!H177</f>
        <v>24</v>
      </c>
      <c r="S173" s="288">
        <f>'حركة السنوات الثالثة'!I177</f>
        <v>9</v>
      </c>
      <c r="T173" s="271">
        <f>'حركة السنوات الرابعة'!F177</f>
        <v>26</v>
      </c>
      <c r="U173" s="271">
        <f>'حركة السنوات الرابعة'!G177</f>
        <v>1</v>
      </c>
      <c r="V173" s="270">
        <f>'حركة السنوات الرابعة'!H177</f>
        <v>26</v>
      </c>
      <c r="W173" s="288">
        <f>'حركة السنوات الرابعة'!I177</f>
        <v>7</v>
      </c>
      <c r="X173" s="271">
        <f>'حركة السنوات الخامسة'!F176</f>
        <v>22</v>
      </c>
      <c r="Y173" s="285">
        <f>'حركة السنوات الخامسة'!G176</f>
        <v>1</v>
      </c>
      <c r="Z173" s="270">
        <f>'حركة السنوات الخامسة'!H176</f>
        <v>22</v>
      </c>
      <c r="AA173" s="288">
        <f>'حركة السنوات الخامسة'!I176</f>
        <v>11</v>
      </c>
      <c r="AB173" s="269">
        <f>'حركة السنوات السادسة'!F176</f>
        <v>13</v>
      </c>
      <c r="AC173" s="285">
        <f>'حركة السنوات السادسة'!G176</f>
        <v>1</v>
      </c>
      <c r="AD173" s="270">
        <f>'حركة السنوات السادسة'!H176</f>
        <v>13</v>
      </c>
      <c r="AE173" s="288">
        <f>'حركة السنوات السادسة'!I176</f>
        <v>20</v>
      </c>
      <c r="AF173" s="271">
        <f t="shared" si="6"/>
        <v>127</v>
      </c>
      <c r="AG173" s="271">
        <f t="shared" si="7"/>
        <v>6</v>
      </c>
      <c r="AH173" s="272">
        <f t="shared" si="8"/>
        <v>21.166666666666668</v>
      </c>
    </row>
    <row r="174" spans="1:34" ht="15" customHeight="1" x14ac:dyDescent="0.25">
      <c r="A174" s="271">
        <v>153</v>
      </c>
      <c r="B174" s="290" t="s">
        <v>320</v>
      </c>
      <c r="C174" s="291">
        <v>845511</v>
      </c>
      <c r="D174" s="308" t="s">
        <v>329</v>
      </c>
      <c r="E174" s="264"/>
      <c r="F174" s="264"/>
      <c r="G174" s="264"/>
      <c r="H174" s="289">
        <f>'حركة االسنوات الأولى'!F178</f>
        <v>5</v>
      </c>
      <c r="I174" s="271">
        <f>'حركة االسنوات الأولى'!G178</f>
        <v>1</v>
      </c>
      <c r="J174" s="270">
        <f>'حركة االسنوات الأولى'!H178</f>
        <v>5</v>
      </c>
      <c r="K174" s="288">
        <f>'حركة االسنوات الأولى'!I178</f>
        <v>28</v>
      </c>
      <c r="L174" s="271">
        <f>'حركة سنوات الثانية'!F177</f>
        <v>11</v>
      </c>
      <c r="M174" s="271">
        <f>'حركة سنوات الثانية'!G177</f>
        <v>1</v>
      </c>
      <c r="N174" s="270">
        <f>'حركة سنوات الثانية'!H177</f>
        <v>11</v>
      </c>
      <c r="O174" s="288">
        <f>'حركة سنوات الثانية'!I177</f>
        <v>22</v>
      </c>
      <c r="P174" s="271">
        <f>'حركة السنوات الثالثة'!F178</f>
        <v>11</v>
      </c>
      <c r="Q174" s="283">
        <f>'حركة السنوات الثالثة'!G178</f>
        <v>1</v>
      </c>
      <c r="R174" s="270">
        <f>'حركة السنوات الثالثة'!H178</f>
        <v>11</v>
      </c>
      <c r="S174" s="288">
        <f>'حركة السنوات الثالثة'!I178</f>
        <v>22</v>
      </c>
      <c r="T174" s="271">
        <f>'حركة السنوات الرابعة'!F178</f>
        <v>17</v>
      </c>
      <c r="U174" s="271">
        <f>'حركة السنوات الرابعة'!G178</f>
        <v>1</v>
      </c>
      <c r="V174" s="270">
        <f>'حركة السنوات الرابعة'!H178</f>
        <v>17</v>
      </c>
      <c r="W174" s="288">
        <f>'حركة السنوات الرابعة'!I178</f>
        <v>16</v>
      </c>
      <c r="X174" s="271">
        <f>'حركة السنوات الخامسة'!F177</f>
        <v>12</v>
      </c>
      <c r="Y174" s="285">
        <f>'حركة السنوات الخامسة'!G177</f>
        <v>1</v>
      </c>
      <c r="Z174" s="270">
        <f>'حركة السنوات الخامسة'!H177</f>
        <v>12</v>
      </c>
      <c r="AA174" s="288">
        <f>'حركة السنوات الخامسة'!I177</f>
        <v>21</v>
      </c>
      <c r="AB174" s="269">
        <f>'حركة السنوات السادسة'!F177</f>
        <v>13</v>
      </c>
      <c r="AC174" s="285">
        <f>'حركة السنوات السادسة'!G177</f>
        <v>1</v>
      </c>
      <c r="AD174" s="270">
        <f>'حركة السنوات السادسة'!H177</f>
        <v>13</v>
      </c>
      <c r="AE174" s="288">
        <f>'حركة السنوات السادسة'!I177</f>
        <v>20</v>
      </c>
      <c r="AF174" s="271">
        <f t="shared" si="6"/>
        <v>69</v>
      </c>
      <c r="AG174" s="271">
        <f t="shared" si="7"/>
        <v>6</v>
      </c>
      <c r="AH174" s="272">
        <f t="shared" si="8"/>
        <v>11.5</v>
      </c>
    </row>
    <row r="175" spans="1:34" s="303" customFormat="1" ht="15" customHeight="1" x14ac:dyDescent="0.25">
      <c r="A175" s="296"/>
      <c r="B175" s="296"/>
      <c r="C175" s="304"/>
      <c r="D175" s="307"/>
      <c r="E175" s="297"/>
      <c r="F175" s="297"/>
      <c r="G175" s="297"/>
      <c r="H175" s="298"/>
      <c r="I175" s="296"/>
      <c r="J175" s="270"/>
      <c r="K175" s="299"/>
      <c r="L175" s="296"/>
      <c r="M175" s="296"/>
      <c r="N175" s="270"/>
      <c r="O175" s="299"/>
      <c r="P175" s="296"/>
      <c r="Q175" s="300"/>
      <c r="R175" s="270"/>
      <c r="S175" s="299"/>
      <c r="T175" s="296"/>
      <c r="U175" s="296"/>
      <c r="V175" s="270"/>
      <c r="W175" s="299"/>
      <c r="X175" s="296"/>
      <c r="Y175" s="301"/>
      <c r="Z175" s="270"/>
      <c r="AA175" s="299"/>
      <c r="AB175" s="302"/>
      <c r="AC175" s="301"/>
      <c r="AD175" s="270"/>
      <c r="AE175" s="299"/>
      <c r="AF175" s="296"/>
      <c r="AG175" s="296"/>
      <c r="AH175" s="272"/>
    </row>
    <row r="176" spans="1:34" ht="15" customHeight="1" x14ac:dyDescent="0.25">
      <c r="A176" s="271">
        <v>154</v>
      </c>
      <c r="B176" s="271" t="s">
        <v>330</v>
      </c>
      <c r="C176" s="269">
        <v>845601</v>
      </c>
      <c r="D176" s="306" t="s">
        <v>331</v>
      </c>
      <c r="E176" s="264"/>
      <c r="F176" s="264"/>
      <c r="G176" s="264"/>
      <c r="H176" s="289">
        <f>'حركة االسنوات الأولى'!F180</f>
        <v>66</v>
      </c>
      <c r="I176" s="271">
        <f>'حركة االسنوات الأولى'!G180</f>
        <v>3</v>
      </c>
      <c r="J176" s="270">
        <f>'حركة االسنوات الأولى'!H180</f>
        <v>22</v>
      </c>
      <c r="K176" s="288">
        <f>'حركة االسنوات الأولى'!I180</f>
        <v>33</v>
      </c>
      <c r="L176" s="271">
        <f>'حركة سنوات الثانية'!F179</f>
        <v>94</v>
      </c>
      <c r="M176" s="271">
        <f>'حركة سنوات الثانية'!G179</f>
        <v>3</v>
      </c>
      <c r="N176" s="270">
        <f>'حركة سنوات الثانية'!H179</f>
        <v>31.333333333333332</v>
      </c>
      <c r="O176" s="288">
        <f>'حركة سنوات الثانية'!I179</f>
        <v>5.0000000000000036</v>
      </c>
      <c r="P176" s="271">
        <f>'حركة السنوات الثالثة'!F180</f>
        <v>104</v>
      </c>
      <c r="Q176" s="283">
        <f>'حركة السنوات الثالثة'!G180</f>
        <v>4</v>
      </c>
      <c r="R176" s="270">
        <f>'حركة السنوات الثالثة'!H180</f>
        <v>26</v>
      </c>
      <c r="S176" s="288">
        <f>'حركة السنوات الثالثة'!I180</f>
        <v>28</v>
      </c>
      <c r="T176" s="271">
        <f>'حركة السنوات الرابعة'!F180</f>
        <v>105</v>
      </c>
      <c r="U176" s="271">
        <f>'حركة السنوات الرابعة'!G180</f>
        <v>4</v>
      </c>
      <c r="V176" s="270">
        <f>'حركة السنوات الرابعة'!H180</f>
        <v>26.25</v>
      </c>
      <c r="W176" s="288">
        <f>'حركة السنوات الرابعة'!I180</f>
        <v>27</v>
      </c>
      <c r="X176" s="271">
        <f>'حركة السنوات الخامسة'!F179</f>
        <v>100</v>
      </c>
      <c r="Y176" s="285">
        <f>'حركة السنوات الخامسة'!G179</f>
        <v>4</v>
      </c>
      <c r="Z176" s="270">
        <f>'حركة السنوات الخامسة'!H179</f>
        <v>25</v>
      </c>
      <c r="AA176" s="288">
        <f>'حركة السنوات الخامسة'!I179</f>
        <v>32</v>
      </c>
      <c r="AB176" s="269">
        <f>'حركة السنوات السادسة'!F179</f>
        <v>120</v>
      </c>
      <c r="AC176" s="285">
        <f>'حركة السنوات السادسة'!G179</f>
        <v>4</v>
      </c>
      <c r="AD176" s="270">
        <f>'حركة السنوات السادسة'!H179</f>
        <v>30</v>
      </c>
      <c r="AE176" s="288">
        <f>'حركة السنوات السادسة'!I179</f>
        <v>12</v>
      </c>
      <c r="AF176" s="271">
        <f t="shared" si="6"/>
        <v>589</v>
      </c>
      <c r="AG176" s="271">
        <f t="shared" si="7"/>
        <v>22</v>
      </c>
      <c r="AH176" s="272">
        <f t="shared" si="8"/>
        <v>26.772727272727273</v>
      </c>
    </row>
    <row r="177" spans="1:34" ht="15" customHeight="1" x14ac:dyDescent="0.25">
      <c r="A177" s="271">
        <v>155</v>
      </c>
      <c r="B177" s="271" t="s">
        <v>330</v>
      </c>
      <c r="C177" s="271">
        <v>845602</v>
      </c>
      <c r="D177" s="306" t="s">
        <v>332</v>
      </c>
      <c r="E177" s="264"/>
      <c r="F177" s="264"/>
      <c r="G177" s="264"/>
      <c r="H177" s="289">
        <f>'حركة االسنوات الأولى'!F181</f>
        <v>45</v>
      </c>
      <c r="I177" s="271">
        <f>'حركة االسنوات الأولى'!G181</f>
        <v>2</v>
      </c>
      <c r="J177" s="270">
        <f>'حركة االسنوات الأولى'!H181</f>
        <v>22.5</v>
      </c>
      <c r="K177" s="288">
        <f>'حركة االسنوات الأولى'!I181</f>
        <v>21</v>
      </c>
      <c r="L177" s="271">
        <f>'حركة سنوات الثانية'!F180</f>
        <v>62</v>
      </c>
      <c r="M177" s="271">
        <f>'حركة سنوات الثانية'!G180</f>
        <v>2</v>
      </c>
      <c r="N177" s="270">
        <f>'حركة سنوات الثانية'!H180</f>
        <v>31</v>
      </c>
      <c r="O177" s="288">
        <f>'حركة سنوات الثانية'!I180</f>
        <v>4</v>
      </c>
      <c r="P177" s="271">
        <f>'حركة السنوات الثالثة'!F181</f>
        <v>73</v>
      </c>
      <c r="Q177" s="283">
        <f>'حركة السنوات الثالثة'!G181</f>
        <v>3</v>
      </c>
      <c r="R177" s="270">
        <f>'حركة السنوات الثالثة'!H181</f>
        <v>24.333333333333332</v>
      </c>
      <c r="S177" s="288">
        <f>'حركة السنوات الثالثة'!I181</f>
        <v>26.000000000000004</v>
      </c>
      <c r="T177" s="271">
        <f>'حركة السنوات الرابعة'!F181</f>
        <v>86</v>
      </c>
      <c r="U177" s="271">
        <f>'حركة السنوات الرابعة'!G181</f>
        <v>3</v>
      </c>
      <c r="V177" s="270">
        <f>'حركة السنوات الرابعة'!H181</f>
        <v>28.666666666666668</v>
      </c>
      <c r="W177" s="288">
        <f>'حركة السنوات الرابعة'!I181</f>
        <v>12.999999999999996</v>
      </c>
      <c r="X177" s="271">
        <f>'حركة السنوات الخامسة'!F180</f>
        <v>84</v>
      </c>
      <c r="Y177" s="285">
        <f>'حركة السنوات الخامسة'!G180</f>
        <v>3</v>
      </c>
      <c r="Z177" s="270">
        <f>'حركة السنوات الخامسة'!H180</f>
        <v>28</v>
      </c>
      <c r="AA177" s="288">
        <f>'حركة السنوات الخامسة'!I180</f>
        <v>15</v>
      </c>
      <c r="AB177" s="269">
        <f>'حركة السنوات السادسة'!F180</f>
        <v>72</v>
      </c>
      <c r="AC177" s="285">
        <f>'حركة السنوات السادسة'!G180</f>
        <v>3</v>
      </c>
      <c r="AD177" s="270">
        <f>'حركة السنوات السادسة'!H180</f>
        <v>24</v>
      </c>
      <c r="AE177" s="288">
        <f>'حركة السنوات السادسة'!I180</f>
        <v>27</v>
      </c>
      <c r="AF177" s="271">
        <f t="shared" si="6"/>
        <v>422</v>
      </c>
      <c r="AG177" s="271">
        <f t="shared" si="7"/>
        <v>16</v>
      </c>
      <c r="AH177" s="272">
        <f t="shared" si="8"/>
        <v>26.375</v>
      </c>
    </row>
    <row r="178" spans="1:34" ht="15" customHeight="1" x14ac:dyDescent="0.25">
      <c r="A178" s="271">
        <v>156</v>
      </c>
      <c r="B178" s="271" t="s">
        <v>330</v>
      </c>
      <c r="C178" s="271">
        <v>845604</v>
      </c>
      <c r="D178" s="306" t="s">
        <v>333</v>
      </c>
      <c r="E178" s="264"/>
      <c r="F178" s="264"/>
      <c r="G178" s="264"/>
      <c r="H178" s="289">
        <f>'حركة االسنوات الأولى'!F182</f>
        <v>47</v>
      </c>
      <c r="I178" s="271">
        <f>'حركة االسنوات الأولى'!G182</f>
        <v>2</v>
      </c>
      <c r="J178" s="270">
        <f>'حركة االسنوات الأولى'!H182</f>
        <v>23.5</v>
      </c>
      <c r="K178" s="288">
        <f>'حركة االسنوات الأولى'!I182</f>
        <v>19</v>
      </c>
      <c r="L178" s="271">
        <f>'حركة سنوات الثانية'!F181</f>
        <v>55</v>
      </c>
      <c r="M178" s="271">
        <f>'حركة سنوات الثانية'!G181</f>
        <v>2</v>
      </c>
      <c r="N178" s="270">
        <f>'حركة سنوات الثانية'!H181</f>
        <v>27.5</v>
      </c>
      <c r="O178" s="288">
        <f>'حركة سنوات الثانية'!I181</f>
        <v>11</v>
      </c>
      <c r="P178" s="271">
        <f>'حركة السنوات الثالثة'!F182</f>
        <v>46</v>
      </c>
      <c r="Q178" s="283">
        <f>'حركة السنوات الثالثة'!G182</f>
        <v>2</v>
      </c>
      <c r="R178" s="270">
        <f>'حركة السنوات الثالثة'!H182</f>
        <v>23</v>
      </c>
      <c r="S178" s="288">
        <f>'حركة السنوات الثالثة'!I182</f>
        <v>20</v>
      </c>
      <c r="T178" s="271">
        <f>'حركة السنوات الرابعة'!F182</f>
        <v>67</v>
      </c>
      <c r="U178" s="271">
        <f>'حركة السنوات الرابعة'!G182</f>
        <v>3</v>
      </c>
      <c r="V178" s="270">
        <f>'حركة السنوات الرابعة'!H182</f>
        <v>22.333333333333332</v>
      </c>
      <c r="W178" s="288">
        <f>'حركة السنوات الرابعة'!I182</f>
        <v>32</v>
      </c>
      <c r="X178" s="271">
        <f>'حركة السنوات الخامسة'!F181</f>
        <v>56</v>
      </c>
      <c r="Y178" s="285">
        <f>'حركة السنوات الخامسة'!G181</f>
        <v>2</v>
      </c>
      <c r="Z178" s="270">
        <f>'حركة السنوات الخامسة'!H181</f>
        <v>28</v>
      </c>
      <c r="AA178" s="288">
        <f>'حركة السنوات الخامسة'!I181</f>
        <v>10</v>
      </c>
      <c r="AB178" s="269">
        <f>'حركة السنوات السادسة'!F181</f>
        <v>61</v>
      </c>
      <c r="AC178" s="285">
        <f>'حركة السنوات السادسة'!G181</f>
        <v>2</v>
      </c>
      <c r="AD178" s="270">
        <f>'حركة السنوات السادسة'!H181</f>
        <v>30.5</v>
      </c>
      <c r="AE178" s="288">
        <f>'حركة السنوات السادسة'!I181</f>
        <v>5</v>
      </c>
      <c r="AF178" s="271">
        <f t="shared" si="6"/>
        <v>332</v>
      </c>
      <c r="AG178" s="271">
        <f t="shared" si="7"/>
        <v>13</v>
      </c>
      <c r="AH178" s="272">
        <f t="shared" si="8"/>
        <v>25.53846153846154</v>
      </c>
    </row>
    <row r="179" spans="1:34" ht="15" customHeight="1" x14ac:dyDescent="0.25">
      <c r="A179" s="271">
        <v>157</v>
      </c>
      <c r="B179" s="271" t="s">
        <v>330</v>
      </c>
      <c r="C179" s="271">
        <v>845605</v>
      </c>
      <c r="D179" s="306" t="s">
        <v>334</v>
      </c>
      <c r="E179" s="264"/>
      <c r="F179" s="264"/>
      <c r="G179" s="264"/>
      <c r="H179" s="289">
        <f>'حركة االسنوات الأولى'!F183</f>
        <v>35</v>
      </c>
      <c r="I179" s="271">
        <f>'حركة االسنوات الأولى'!G183</f>
        <v>2</v>
      </c>
      <c r="J179" s="270">
        <f>'حركة االسنوات الأولى'!H183</f>
        <v>17.5</v>
      </c>
      <c r="K179" s="288">
        <f>'حركة االسنوات الأولى'!I183</f>
        <v>31</v>
      </c>
      <c r="L179" s="271">
        <f>'حركة سنوات الثانية'!F182</f>
        <v>69</v>
      </c>
      <c r="M179" s="271">
        <f>'حركة سنوات الثانية'!G182</f>
        <v>3</v>
      </c>
      <c r="N179" s="270">
        <f>'حركة سنوات الثانية'!H182</f>
        <v>23</v>
      </c>
      <c r="O179" s="288">
        <f>'حركة سنوات الثانية'!I182</f>
        <v>30</v>
      </c>
      <c r="P179" s="271">
        <f>'حركة السنوات الثالثة'!F183</f>
        <v>58</v>
      </c>
      <c r="Q179" s="283">
        <f>'حركة السنوات الثالثة'!G183</f>
        <v>2</v>
      </c>
      <c r="R179" s="270">
        <f>'حركة السنوات الثالثة'!H183</f>
        <v>29</v>
      </c>
      <c r="S179" s="288">
        <f>'حركة السنوات الثالثة'!I183</f>
        <v>8</v>
      </c>
      <c r="T179" s="271">
        <f>'حركة السنوات الرابعة'!F183</f>
        <v>70</v>
      </c>
      <c r="U179" s="271">
        <f>'حركة السنوات الرابعة'!G183</f>
        <v>3</v>
      </c>
      <c r="V179" s="270">
        <f>'حركة السنوات الرابعة'!H183</f>
        <v>23.333333333333332</v>
      </c>
      <c r="W179" s="288">
        <f>'حركة السنوات الرابعة'!I183</f>
        <v>29.000000000000004</v>
      </c>
      <c r="X179" s="271">
        <f>'حركة السنوات الخامسة'!F182</f>
        <v>75</v>
      </c>
      <c r="Y179" s="285">
        <f>'حركة السنوات الخامسة'!G182</f>
        <v>3</v>
      </c>
      <c r="Z179" s="270">
        <f>'حركة السنوات الخامسة'!H182</f>
        <v>25</v>
      </c>
      <c r="AA179" s="288">
        <f>'حركة السنوات الخامسة'!I182</f>
        <v>24</v>
      </c>
      <c r="AB179" s="269">
        <f>'حركة السنوات السادسة'!F182</f>
        <v>83</v>
      </c>
      <c r="AC179" s="285">
        <f>'حركة السنوات السادسة'!G182</f>
        <v>3</v>
      </c>
      <c r="AD179" s="270">
        <f>'حركة السنوات السادسة'!H182</f>
        <v>27.666666666666668</v>
      </c>
      <c r="AE179" s="288">
        <f>'حركة السنوات السادسة'!I182</f>
        <v>15.999999999999996</v>
      </c>
      <c r="AF179" s="271">
        <f t="shared" si="6"/>
        <v>390</v>
      </c>
      <c r="AG179" s="271">
        <f t="shared" si="7"/>
        <v>16</v>
      </c>
      <c r="AH179" s="272">
        <f t="shared" si="8"/>
        <v>24.375</v>
      </c>
    </row>
    <row r="180" spans="1:34" ht="15" customHeight="1" x14ac:dyDescent="0.25">
      <c r="A180" s="271">
        <v>158</v>
      </c>
      <c r="B180" s="271" t="s">
        <v>330</v>
      </c>
      <c r="C180" s="271">
        <v>845607</v>
      </c>
      <c r="D180" s="310" t="s">
        <v>335</v>
      </c>
      <c r="E180" s="264"/>
      <c r="F180" s="264"/>
      <c r="G180" s="264"/>
      <c r="H180" s="289">
        <f>'حركة االسنوات الأولى'!F184</f>
        <v>94</v>
      </c>
      <c r="I180" s="271">
        <f>'حركة االسنوات الأولى'!G184</f>
        <v>4</v>
      </c>
      <c r="J180" s="270">
        <f>'حركة االسنوات الأولى'!H184</f>
        <v>23.5</v>
      </c>
      <c r="K180" s="288">
        <f>'حركة االسنوات الأولى'!I184</f>
        <v>38</v>
      </c>
      <c r="L180" s="271">
        <f>'حركة سنوات الثانية'!F183</f>
        <v>105</v>
      </c>
      <c r="M180" s="271">
        <f>'حركة سنوات الثانية'!G183</f>
        <v>4</v>
      </c>
      <c r="N180" s="270">
        <f>'حركة سنوات الثانية'!H183</f>
        <v>26.25</v>
      </c>
      <c r="O180" s="288">
        <f>'حركة سنوات الثانية'!I183</f>
        <v>27</v>
      </c>
      <c r="P180" s="271">
        <f>'حركة السنوات الثالثة'!F184</f>
        <v>146</v>
      </c>
      <c r="Q180" s="283">
        <f>'حركة السنوات الثالثة'!G184</f>
        <v>4</v>
      </c>
      <c r="R180" s="270">
        <f>'حركة السنوات الثالثة'!H184</f>
        <v>36.5</v>
      </c>
      <c r="S180" s="288">
        <f>'حركة السنوات الثالثة'!I184</f>
        <v>-14</v>
      </c>
      <c r="T180" s="271">
        <f>'حركة السنوات الرابعة'!F184</f>
        <v>151</v>
      </c>
      <c r="U180" s="271">
        <f>'حركة السنوات الرابعة'!G184</f>
        <v>4</v>
      </c>
      <c r="V180" s="270">
        <f>'حركة السنوات الرابعة'!H184</f>
        <v>37.75</v>
      </c>
      <c r="W180" s="288">
        <f>'حركة السنوات الرابعة'!I184</f>
        <v>-19</v>
      </c>
      <c r="X180" s="271">
        <f>'حركة السنوات الخامسة'!F183</f>
        <v>158</v>
      </c>
      <c r="Y180" s="285">
        <f>'حركة السنوات الخامسة'!G183</f>
        <v>5</v>
      </c>
      <c r="Z180" s="270">
        <f>'حركة السنوات الخامسة'!H183</f>
        <v>31.6</v>
      </c>
      <c r="AA180" s="288">
        <f>'حركة السنوات الخامسة'!I183</f>
        <v>6.9999999999999929</v>
      </c>
      <c r="AB180" s="269">
        <f>'حركة السنوات السادسة'!F183</f>
        <v>165</v>
      </c>
      <c r="AC180" s="285">
        <f>'حركة السنوات السادسة'!G183</f>
        <v>5</v>
      </c>
      <c r="AD180" s="270">
        <f>'حركة السنوات السادسة'!H183</f>
        <v>33</v>
      </c>
      <c r="AE180" s="288">
        <f>'حركة السنوات السادسة'!I183</f>
        <v>0</v>
      </c>
      <c r="AF180" s="271">
        <f t="shared" si="6"/>
        <v>819</v>
      </c>
      <c r="AG180" s="271">
        <f t="shared" si="7"/>
        <v>26</v>
      </c>
      <c r="AH180" s="272">
        <f t="shared" si="8"/>
        <v>31.5</v>
      </c>
    </row>
    <row r="181" spans="1:34" ht="15" customHeight="1" x14ac:dyDescent="0.25">
      <c r="A181" s="271">
        <v>159</v>
      </c>
      <c r="B181" s="271" t="s">
        <v>330</v>
      </c>
      <c r="C181" s="271">
        <v>845608</v>
      </c>
      <c r="D181" s="306" t="s">
        <v>336</v>
      </c>
      <c r="E181" s="264"/>
      <c r="F181" s="264"/>
      <c r="G181" s="264"/>
      <c r="H181" s="289">
        <f>'حركة االسنوات الأولى'!F185</f>
        <v>3</v>
      </c>
      <c r="I181" s="271">
        <f>'حركة االسنوات الأولى'!G185</f>
        <v>2</v>
      </c>
      <c r="J181" s="270">
        <f>'حركة االسنوات الأولى'!H185</f>
        <v>1.5</v>
      </c>
      <c r="K181" s="288">
        <f>'حركة االسنوات الأولى'!I185</f>
        <v>63</v>
      </c>
      <c r="L181" s="271">
        <f>'حركة سنوات الثانية'!F184</f>
        <v>54</v>
      </c>
      <c r="M181" s="271">
        <f>'حركة سنوات الثانية'!G184</f>
        <v>2</v>
      </c>
      <c r="N181" s="270">
        <f>'حركة سنوات الثانية'!H184</f>
        <v>27</v>
      </c>
      <c r="O181" s="288">
        <f>'حركة سنوات الثانية'!I184</f>
        <v>12</v>
      </c>
      <c r="P181" s="271">
        <f>'حركة السنوات الثالثة'!F185</f>
        <v>29</v>
      </c>
      <c r="Q181" s="283">
        <f>'حركة السنوات الثالثة'!G185</f>
        <v>1</v>
      </c>
      <c r="R181" s="270">
        <f>'حركة السنوات الثالثة'!H185</f>
        <v>29</v>
      </c>
      <c r="S181" s="288">
        <f>'حركة السنوات الثالثة'!I185</f>
        <v>4</v>
      </c>
      <c r="T181" s="271">
        <f>'حركة السنوات الرابعة'!F185</f>
        <v>50</v>
      </c>
      <c r="U181" s="271">
        <f>'حركة السنوات الرابعة'!G185</f>
        <v>2</v>
      </c>
      <c r="V181" s="270">
        <f>'حركة السنوات الرابعة'!H185</f>
        <v>25</v>
      </c>
      <c r="W181" s="288">
        <f>'حركة السنوات الرابعة'!I185</f>
        <v>16</v>
      </c>
      <c r="X181" s="271">
        <f>'حركة السنوات الخامسة'!F184</f>
        <v>60</v>
      </c>
      <c r="Y181" s="285">
        <f>'حركة السنوات الخامسة'!G184</f>
        <v>2</v>
      </c>
      <c r="Z181" s="270">
        <f>'حركة السنوات الخامسة'!H184</f>
        <v>30</v>
      </c>
      <c r="AA181" s="288">
        <f>'حركة السنوات الخامسة'!I184</f>
        <v>6</v>
      </c>
      <c r="AB181" s="269">
        <f>'حركة السنوات السادسة'!F184</f>
        <v>45</v>
      </c>
      <c r="AC181" s="285">
        <f>'حركة السنوات السادسة'!G184</f>
        <v>2</v>
      </c>
      <c r="AD181" s="270">
        <f>'حركة السنوات السادسة'!H184</f>
        <v>22.5</v>
      </c>
      <c r="AE181" s="288">
        <f>'حركة السنوات السادسة'!I184</f>
        <v>21</v>
      </c>
      <c r="AF181" s="271">
        <f t="shared" si="6"/>
        <v>241</v>
      </c>
      <c r="AG181" s="271">
        <f t="shared" si="7"/>
        <v>11</v>
      </c>
      <c r="AH181" s="272">
        <f t="shared" si="8"/>
        <v>21.90909090909091</v>
      </c>
    </row>
    <row r="182" spans="1:34" ht="15" customHeight="1" x14ac:dyDescent="0.25">
      <c r="A182" s="271">
        <v>160</v>
      </c>
      <c r="B182" s="271" t="s">
        <v>330</v>
      </c>
      <c r="C182" s="271">
        <v>845610</v>
      </c>
      <c r="D182" s="306" t="s">
        <v>337</v>
      </c>
      <c r="E182" s="264"/>
      <c r="F182" s="264"/>
      <c r="G182" s="264"/>
      <c r="H182" s="289">
        <f>'حركة االسنوات الأولى'!F186</f>
        <v>17</v>
      </c>
      <c r="I182" s="271">
        <f>'حركة االسنوات الأولى'!G186</f>
        <v>1</v>
      </c>
      <c r="J182" s="270">
        <f>'حركة االسنوات الأولى'!H186</f>
        <v>17</v>
      </c>
      <c r="K182" s="288">
        <f>'حركة االسنوات الأولى'!I186</f>
        <v>16</v>
      </c>
      <c r="L182" s="271">
        <f>'حركة سنوات الثانية'!F185</f>
        <v>37</v>
      </c>
      <c r="M182" s="271">
        <f>'حركة سنوات الثانية'!G185</f>
        <v>2</v>
      </c>
      <c r="N182" s="270">
        <f>'حركة سنوات الثانية'!H185</f>
        <v>18.5</v>
      </c>
      <c r="O182" s="288">
        <f>'حركة سنوات الثانية'!I185</f>
        <v>29</v>
      </c>
      <c r="P182" s="271">
        <f>'حركة السنوات الثالثة'!F186</f>
        <v>43</v>
      </c>
      <c r="Q182" s="283">
        <f>'حركة السنوات الثالثة'!G186</f>
        <v>2</v>
      </c>
      <c r="R182" s="270">
        <f>'حركة السنوات الثالثة'!H186</f>
        <v>21.5</v>
      </c>
      <c r="S182" s="288">
        <f>'حركة السنوات الثالثة'!I186</f>
        <v>23</v>
      </c>
      <c r="T182" s="271">
        <f>'حركة السنوات الرابعة'!F186</f>
        <v>38</v>
      </c>
      <c r="U182" s="271">
        <f>'حركة السنوات الرابعة'!G186</f>
        <v>2</v>
      </c>
      <c r="V182" s="270">
        <f>'حركة السنوات الرابعة'!H186</f>
        <v>19</v>
      </c>
      <c r="W182" s="288">
        <f>'حركة السنوات الرابعة'!I186</f>
        <v>28</v>
      </c>
      <c r="X182" s="271">
        <f>'حركة السنوات الخامسة'!F185</f>
        <v>56</v>
      </c>
      <c r="Y182" s="285">
        <f>'حركة السنوات الخامسة'!G185</f>
        <v>2</v>
      </c>
      <c r="Z182" s="270">
        <f>'حركة السنوات الخامسة'!H185</f>
        <v>28</v>
      </c>
      <c r="AA182" s="288">
        <f>'حركة السنوات الخامسة'!I185</f>
        <v>10</v>
      </c>
      <c r="AB182" s="269">
        <f>'حركة السنوات السادسة'!F185</f>
        <v>46</v>
      </c>
      <c r="AC182" s="285">
        <f>'حركة السنوات السادسة'!G185</f>
        <v>2</v>
      </c>
      <c r="AD182" s="270">
        <f>'حركة السنوات السادسة'!H185</f>
        <v>23</v>
      </c>
      <c r="AE182" s="288">
        <f>'حركة السنوات السادسة'!I185</f>
        <v>20</v>
      </c>
      <c r="AF182" s="271">
        <f t="shared" si="6"/>
        <v>237</v>
      </c>
      <c r="AG182" s="271">
        <f t="shared" si="7"/>
        <v>11</v>
      </c>
      <c r="AH182" s="272">
        <f t="shared" si="8"/>
        <v>21.545454545454547</v>
      </c>
    </row>
    <row r="183" spans="1:34" ht="15" customHeight="1" x14ac:dyDescent="0.25">
      <c r="A183" s="271">
        <v>161</v>
      </c>
      <c r="B183" s="271" t="s">
        <v>330</v>
      </c>
      <c r="C183" s="271">
        <v>845611</v>
      </c>
      <c r="D183" s="306" t="s">
        <v>338</v>
      </c>
      <c r="E183" s="264"/>
      <c r="F183" s="264"/>
      <c r="G183" s="264"/>
      <c r="H183" s="289">
        <f>'حركة االسنوات الأولى'!F187</f>
        <v>65</v>
      </c>
      <c r="I183" s="271">
        <f>'حركة االسنوات الأولى'!G187</f>
        <v>3</v>
      </c>
      <c r="J183" s="270">
        <f>'حركة االسنوات الأولى'!H187</f>
        <v>21.666666666666668</v>
      </c>
      <c r="K183" s="288">
        <f>'حركة االسنوات الأولى'!I187</f>
        <v>34</v>
      </c>
      <c r="L183" s="271">
        <f>'حركة سنوات الثانية'!F186</f>
        <v>89</v>
      </c>
      <c r="M183" s="271">
        <f>'حركة سنوات الثانية'!G186</f>
        <v>3</v>
      </c>
      <c r="N183" s="270">
        <f>'حركة سنوات الثانية'!H186</f>
        <v>29.666666666666668</v>
      </c>
      <c r="O183" s="288">
        <f>'حركة سنوات الثانية'!I186</f>
        <v>9.9999999999999964</v>
      </c>
      <c r="P183" s="271">
        <f>'حركة السنوات الثالثة'!F187</f>
        <v>108</v>
      </c>
      <c r="Q183" s="283">
        <f>'حركة السنوات الثالثة'!G187</f>
        <v>3</v>
      </c>
      <c r="R183" s="270">
        <f>'حركة السنوات الثالثة'!H187</f>
        <v>36</v>
      </c>
      <c r="S183" s="288">
        <f>'حركة السنوات الثالثة'!I187</f>
        <v>-9</v>
      </c>
      <c r="T183" s="271">
        <f>'حركة السنوات الرابعة'!F187</f>
        <v>110</v>
      </c>
      <c r="U183" s="271">
        <f>'حركة السنوات الرابعة'!G187</f>
        <v>4</v>
      </c>
      <c r="V183" s="270">
        <f>'حركة السنوات الرابعة'!H187</f>
        <v>27.5</v>
      </c>
      <c r="W183" s="288">
        <f>'حركة السنوات الرابعة'!I187</f>
        <v>22</v>
      </c>
      <c r="X183" s="271">
        <f>'حركة السنوات الخامسة'!F186</f>
        <v>114</v>
      </c>
      <c r="Y183" s="285">
        <f>'حركة السنوات الخامسة'!G186</f>
        <v>4</v>
      </c>
      <c r="Z183" s="270">
        <f>'حركة السنوات الخامسة'!H186</f>
        <v>28.5</v>
      </c>
      <c r="AA183" s="288">
        <f>'حركة السنوات الخامسة'!I186</f>
        <v>18</v>
      </c>
      <c r="AB183" s="269">
        <f>'حركة السنوات السادسة'!F186</f>
        <v>96</v>
      </c>
      <c r="AC183" s="285">
        <f>'حركة السنوات السادسة'!G186</f>
        <v>3</v>
      </c>
      <c r="AD183" s="270">
        <f>'حركة السنوات السادسة'!H186</f>
        <v>32</v>
      </c>
      <c r="AE183" s="288">
        <f>'حركة السنوات السادسة'!I186</f>
        <v>3</v>
      </c>
      <c r="AF183" s="271">
        <f t="shared" si="6"/>
        <v>582</v>
      </c>
      <c r="AG183" s="271">
        <f t="shared" si="7"/>
        <v>20</v>
      </c>
      <c r="AH183" s="272">
        <f t="shared" si="8"/>
        <v>29.1</v>
      </c>
    </row>
    <row r="184" spans="1:34" ht="15" customHeight="1" x14ac:dyDescent="0.25">
      <c r="A184" s="271">
        <v>162</v>
      </c>
      <c r="B184" s="271" t="s">
        <v>330</v>
      </c>
      <c r="C184" s="271">
        <v>845612</v>
      </c>
      <c r="D184" s="306" t="s">
        <v>339</v>
      </c>
      <c r="E184" s="264"/>
      <c r="F184" s="264"/>
      <c r="G184" s="264"/>
      <c r="H184" s="289">
        <f>'حركة االسنوات الأولى'!F188</f>
        <v>50</v>
      </c>
      <c r="I184" s="271">
        <f>'حركة االسنوات الأولى'!G188</f>
        <v>2</v>
      </c>
      <c r="J184" s="270">
        <f>'حركة االسنوات الأولى'!H188</f>
        <v>25</v>
      </c>
      <c r="K184" s="288">
        <f>'حركة االسنوات الأولى'!I188</f>
        <v>16</v>
      </c>
      <c r="L184" s="271">
        <f>'حركة سنوات الثانية'!F187</f>
        <v>55</v>
      </c>
      <c r="M184" s="271">
        <f>'حركة سنوات الثانية'!G187</f>
        <v>2</v>
      </c>
      <c r="N184" s="270">
        <f>'حركة سنوات الثانية'!H187</f>
        <v>27.5</v>
      </c>
      <c r="O184" s="288">
        <f>'حركة سنوات الثانية'!I187</f>
        <v>11</v>
      </c>
      <c r="P184" s="271">
        <f>'حركة السنوات الثالثة'!F188</f>
        <v>55</v>
      </c>
      <c r="Q184" s="283">
        <f>'حركة السنوات الثالثة'!G188</f>
        <v>2</v>
      </c>
      <c r="R184" s="270">
        <f>'حركة السنوات الثالثة'!H188</f>
        <v>27.5</v>
      </c>
      <c r="S184" s="288">
        <f>'حركة السنوات الثالثة'!I188</f>
        <v>11</v>
      </c>
      <c r="T184" s="271">
        <f>'حركة السنوات الرابعة'!F188</f>
        <v>51</v>
      </c>
      <c r="U184" s="271">
        <f>'حركة السنوات الرابعة'!G188</f>
        <v>2</v>
      </c>
      <c r="V184" s="270">
        <f>'حركة السنوات الرابعة'!H188</f>
        <v>25.5</v>
      </c>
      <c r="W184" s="288">
        <f>'حركة السنوات الرابعة'!I188</f>
        <v>15</v>
      </c>
      <c r="X184" s="271">
        <f>'حركة السنوات الخامسة'!F187</f>
        <v>66</v>
      </c>
      <c r="Y184" s="285">
        <f>'حركة السنوات الخامسة'!G187</f>
        <v>3</v>
      </c>
      <c r="Z184" s="270">
        <f>'حركة السنوات الخامسة'!H187</f>
        <v>22</v>
      </c>
      <c r="AA184" s="288">
        <f>'حركة السنوات الخامسة'!I187</f>
        <v>33</v>
      </c>
      <c r="AB184" s="269">
        <f>'حركة السنوات السادسة'!F187</f>
        <v>42</v>
      </c>
      <c r="AC184" s="285">
        <f>'حركة السنوات السادسة'!G187</f>
        <v>2</v>
      </c>
      <c r="AD184" s="270">
        <f>'حركة السنوات السادسة'!H187</f>
        <v>21</v>
      </c>
      <c r="AE184" s="288">
        <f>'حركة السنوات السادسة'!I187</f>
        <v>24</v>
      </c>
      <c r="AF184" s="271">
        <f t="shared" si="6"/>
        <v>319</v>
      </c>
      <c r="AG184" s="271">
        <f t="shared" si="7"/>
        <v>13</v>
      </c>
      <c r="AH184" s="272">
        <f t="shared" si="8"/>
        <v>24.53846153846154</v>
      </c>
    </row>
    <row r="185" spans="1:34" ht="15" customHeight="1" x14ac:dyDescent="0.25">
      <c r="A185" s="271">
        <v>163</v>
      </c>
      <c r="B185" s="271" t="s">
        <v>330</v>
      </c>
      <c r="C185" s="271">
        <v>845614</v>
      </c>
      <c r="D185" s="310" t="s">
        <v>340</v>
      </c>
      <c r="E185" s="264"/>
      <c r="F185" s="264"/>
      <c r="G185" s="264"/>
      <c r="H185" s="289">
        <f>'حركة االسنوات الأولى'!F189</f>
        <v>9</v>
      </c>
      <c r="I185" s="271">
        <f>'حركة االسنوات الأولى'!G189</f>
        <v>1</v>
      </c>
      <c r="J185" s="270">
        <f>'حركة االسنوات الأولى'!H189</f>
        <v>9</v>
      </c>
      <c r="K185" s="288">
        <f>'حركة االسنوات الأولى'!I189</f>
        <v>24</v>
      </c>
      <c r="L185" s="271">
        <f>'حركة سنوات الثانية'!F188</f>
        <v>22</v>
      </c>
      <c r="M185" s="271">
        <f>'حركة سنوات الثانية'!G188</f>
        <v>1</v>
      </c>
      <c r="N185" s="270">
        <f>'حركة سنوات الثانية'!H188</f>
        <v>22</v>
      </c>
      <c r="O185" s="288">
        <f>'حركة سنوات الثانية'!I188</f>
        <v>11</v>
      </c>
      <c r="P185" s="271">
        <f>'حركة السنوات الثالثة'!F189</f>
        <v>27</v>
      </c>
      <c r="Q185" s="283">
        <f>'حركة السنوات الثالثة'!G189</f>
        <v>1</v>
      </c>
      <c r="R185" s="270">
        <f>'حركة السنوات الثالثة'!H189</f>
        <v>27</v>
      </c>
      <c r="S185" s="288">
        <f>'حركة السنوات الثالثة'!I189</f>
        <v>6</v>
      </c>
      <c r="T185" s="271">
        <f>'حركة السنوات الرابعة'!F189</f>
        <v>24</v>
      </c>
      <c r="U185" s="271">
        <f>'حركة السنوات الرابعة'!G189</f>
        <v>1</v>
      </c>
      <c r="V185" s="270">
        <f>'حركة السنوات الرابعة'!H189</f>
        <v>24</v>
      </c>
      <c r="W185" s="288">
        <f>'حركة السنوات الرابعة'!I189</f>
        <v>9</v>
      </c>
      <c r="X185" s="271">
        <f>'حركة السنوات الخامسة'!F188</f>
        <v>24</v>
      </c>
      <c r="Y185" s="285">
        <f>'حركة السنوات الخامسة'!G188</f>
        <v>1</v>
      </c>
      <c r="Z185" s="270">
        <f>'حركة السنوات الخامسة'!H188</f>
        <v>24</v>
      </c>
      <c r="AA185" s="288">
        <f>'حركة السنوات الخامسة'!I188</f>
        <v>9</v>
      </c>
      <c r="AB185" s="269">
        <f>'حركة السنوات السادسة'!F188</f>
        <v>18</v>
      </c>
      <c r="AC185" s="285">
        <f>'حركة السنوات السادسة'!G188</f>
        <v>1</v>
      </c>
      <c r="AD185" s="270">
        <f>'حركة السنوات السادسة'!H188</f>
        <v>18</v>
      </c>
      <c r="AE185" s="288">
        <f>'حركة السنوات السادسة'!I188</f>
        <v>15</v>
      </c>
      <c r="AF185" s="271">
        <f t="shared" si="6"/>
        <v>124</v>
      </c>
      <c r="AG185" s="271">
        <f t="shared" si="7"/>
        <v>6</v>
      </c>
      <c r="AH185" s="272">
        <f t="shared" si="8"/>
        <v>20.666666666666668</v>
      </c>
    </row>
    <row r="186" spans="1:34" ht="15" customHeight="1" x14ac:dyDescent="0.25">
      <c r="A186" s="271">
        <v>164</v>
      </c>
      <c r="B186" s="271" t="s">
        <v>330</v>
      </c>
      <c r="C186" s="271">
        <v>845616</v>
      </c>
      <c r="D186" s="306" t="s">
        <v>341</v>
      </c>
      <c r="E186" s="264"/>
      <c r="F186" s="264"/>
      <c r="G186" s="264"/>
      <c r="H186" s="289">
        <f>'حركة االسنوات الأولى'!F190</f>
        <v>6</v>
      </c>
      <c r="I186" s="271">
        <f>'حركة االسنوات الأولى'!G190</f>
        <v>1</v>
      </c>
      <c r="J186" s="270">
        <f>'حركة االسنوات الأولى'!H190</f>
        <v>6</v>
      </c>
      <c r="K186" s="288">
        <f>'حركة االسنوات الأولى'!I190</f>
        <v>27</v>
      </c>
      <c r="L186" s="271">
        <f>'حركة سنوات الثانية'!F189</f>
        <v>5</v>
      </c>
      <c r="M186" s="271">
        <f>'حركة سنوات الثانية'!G189</f>
        <v>1</v>
      </c>
      <c r="N186" s="270">
        <f>'حركة سنوات الثانية'!H189</f>
        <v>5</v>
      </c>
      <c r="O186" s="288">
        <f>'حركة سنوات الثانية'!I189</f>
        <v>28</v>
      </c>
      <c r="P186" s="271">
        <f>'حركة السنوات الثالثة'!F190</f>
        <v>6</v>
      </c>
      <c r="Q186" s="283">
        <f>'حركة السنوات الثالثة'!G190</f>
        <v>1</v>
      </c>
      <c r="R186" s="270">
        <f>'حركة السنوات الثالثة'!H190</f>
        <v>6</v>
      </c>
      <c r="S186" s="288">
        <f>'حركة السنوات الثالثة'!I190</f>
        <v>27</v>
      </c>
      <c r="T186" s="271">
        <f>'حركة السنوات الرابعة'!F190</f>
        <v>11</v>
      </c>
      <c r="U186" s="271">
        <f>'حركة السنوات الرابعة'!G190</f>
        <v>1</v>
      </c>
      <c r="V186" s="270">
        <f>'حركة السنوات الرابعة'!H190</f>
        <v>11</v>
      </c>
      <c r="W186" s="288">
        <f>'حركة السنوات الرابعة'!I190</f>
        <v>22</v>
      </c>
      <c r="X186" s="271">
        <f>'حركة السنوات الخامسة'!F189</f>
        <v>9</v>
      </c>
      <c r="Y186" s="285">
        <f>'حركة السنوات الخامسة'!G189</f>
        <v>1</v>
      </c>
      <c r="Z186" s="270">
        <f>'حركة السنوات الخامسة'!H189</f>
        <v>9</v>
      </c>
      <c r="AA186" s="288">
        <f>'حركة السنوات الخامسة'!I189</f>
        <v>24</v>
      </c>
      <c r="AB186" s="269">
        <f>'حركة السنوات السادسة'!F189</f>
        <v>6</v>
      </c>
      <c r="AC186" s="285">
        <f>'حركة السنوات السادسة'!G189</f>
        <v>1</v>
      </c>
      <c r="AD186" s="270">
        <f>'حركة السنوات السادسة'!H189</f>
        <v>6</v>
      </c>
      <c r="AE186" s="288">
        <f>'حركة السنوات السادسة'!I189</f>
        <v>27</v>
      </c>
      <c r="AF186" s="271">
        <f t="shared" si="6"/>
        <v>43</v>
      </c>
      <c r="AG186" s="271">
        <f t="shared" si="7"/>
        <v>6</v>
      </c>
      <c r="AH186" s="272">
        <f t="shared" si="8"/>
        <v>7.166666666666667</v>
      </c>
    </row>
    <row r="187" spans="1:34" ht="15" customHeight="1" x14ac:dyDescent="0.25">
      <c r="A187" s="271">
        <v>165</v>
      </c>
      <c r="B187" s="271" t="s">
        <v>330</v>
      </c>
      <c r="C187" s="271">
        <v>845619</v>
      </c>
      <c r="D187" s="306" t="s">
        <v>342</v>
      </c>
      <c r="E187" s="264"/>
      <c r="F187" s="264"/>
      <c r="G187" s="264"/>
      <c r="H187" s="289">
        <f>'حركة االسنوات الأولى'!F191</f>
        <v>38</v>
      </c>
      <c r="I187" s="271">
        <f>'حركة االسنوات الأولى'!G191</f>
        <v>2</v>
      </c>
      <c r="J187" s="270">
        <f>'حركة االسنوات الأولى'!H191</f>
        <v>19</v>
      </c>
      <c r="K187" s="288">
        <f>'حركة االسنوات الأولى'!I191</f>
        <v>28</v>
      </c>
      <c r="L187" s="271">
        <f>'حركة سنوات الثانية'!F190</f>
        <v>30</v>
      </c>
      <c r="M187" s="271">
        <f>'حركة سنوات الثانية'!G190</f>
        <v>1</v>
      </c>
      <c r="N187" s="270">
        <f>'حركة سنوات الثانية'!H190</f>
        <v>30</v>
      </c>
      <c r="O187" s="288">
        <f>'حركة سنوات الثانية'!I190</f>
        <v>3</v>
      </c>
      <c r="P187" s="271">
        <f>'حركة السنوات الثالثة'!F191</f>
        <v>46</v>
      </c>
      <c r="Q187" s="283">
        <f>'حركة السنوات الثالثة'!G191</f>
        <v>2</v>
      </c>
      <c r="R187" s="270">
        <f>'حركة السنوات الثالثة'!H191</f>
        <v>23</v>
      </c>
      <c r="S187" s="288">
        <f>'حركة السنوات الثالثة'!I191</f>
        <v>20</v>
      </c>
      <c r="T187" s="271">
        <f>'حركة السنوات الرابعة'!F191</f>
        <v>29</v>
      </c>
      <c r="U187" s="271">
        <f>'حركة السنوات الرابعة'!G191</f>
        <v>1</v>
      </c>
      <c r="V187" s="270">
        <f>'حركة السنوات الرابعة'!H191</f>
        <v>29</v>
      </c>
      <c r="W187" s="288">
        <f>'حركة السنوات الرابعة'!I191</f>
        <v>4</v>
      </c>
      <c r="X187" s="271">
        <f>'حركة السنوات الخامسة'!F190</f>
        <v>40</v>
      </c>
      <c r="Y187" s="285">
        <f>'حركة السنوات الخامسة'!G190</f>
        <v>2</v>
      </c>
      <c r="Z187" s="270">
        <f>'حركة السنوات الخامسة'!H190</f>
        <v>20</v>
      </c>
      <c r="AA187" s="288">
        <f>'حركة السنوات الخامسة'!I190</f>
        <v>26</v>
      </c>
      <c r="AB187" s="269">
        <f>'حركة السنوات السادسة'!F190</f>
        <v>40</v>
      </c>
      <c r="AC187" s="285">
        <f>'حركة السنوات السادسة'!G190</f>
        <v>2</v>
      </c>
      <c r="AD187" s="270">
        <f>'حركة السنوات السادسة'!H190</f>
        <v>20</v>
      </c>
      <c r="AE187" s="288">
        <f>'حركة السنوات السادسة'!I190</f>
        <v>26</v>
      </c>
      <c r="AF187" s="271">
        <f t="shared" si="6"/>
        <v>223</v>
      </c>
      <c r="AG187" s="271">
        <f t="shared" si="7"/>
        <v>10</v>
      </c>
      <c r="AH187" s="272">
        <f t="shared" si="8"/>
        <v>22.3</v>
      </c>
    </row>
    <row r="188" spans="1:34" ht="15" customHeight="1" x14ac:dyDescent="0.25">
      <c r="A188" s="271">
        <v>166</v>
      </c>
      <c r="B188" s="271" t="s">
        <v>330</v>
      </c>
      <c r="C188" s="271">
        <v>845620</v>
      </c>
      <c r="D188" s="306" t="s">
        <v>343</v>
      </c>
      <c r="E188" s="264"/>
      <c r="F188" s="264"/>
      <c r="G188" s="264"/>
      <c r="H188" s="289">
        <f>'حركة االسنوات الأولى'!F192</f>
        <v>20</v>
      </c>
      <c r="I188" s="271">
        <f>'حركة االسنوات الأولى'!G192</f>
        <v>1</v>
      </c>
      <c r="J188" s="270">
        <f>'حركة االسنوات الأولى'!H192</f>
        <v>20</v>
      </c>
      <c r="K188" s="288">
        <f>'حركة االسنوات الأولى'!I192</f>
        <v>13</v>
      </c>
      <c r="L188" s="271">
        <f>'حركة سنوات الثانية'!F191</f>
        <v>20</v>
      </c>
      <c r="M188" s="271">
        <f>'حركة سنوات الثانية'!G191</f>
        <v>1</v>
      </c>
      <c r="N188" s="270">
        <f>'حركة سنوات الثانية'!H191</f>
        <v>20</v>
      </c>
      <c r="O188" s="288">
        <f>'حركة سنوات الثانية'!I191</f>
        <v>13</v>
      </c>
      <c r="P188" s="271">
        <f>'حركة السنوات الثالثة'!F192</f>
        <v>32</v>
      </c>
      <c r="Q188" s="283">
        <f>'حركة السنوات الثالثة'!G192</f>
        <v>1</v>
      </c>
      <c r="R188" s="270">
        <f>'حركة السنوات الثالثة'!H192</f>
        <v>32</v>
      </c>
      <c r="S188" s="288">
        <f>'حركة السنوات الثالثة'!I192</f>
        <v>1</v>
      </c>
      <c r="T188" s="271">
        <f>'حركة السنوات الرابعة'!F192</f>
        <v>22</v>
      </c>
      <c r="U188" s="271">
        <f>'حركة السنوات الرابعة'!G192</f>
        <v>1</v>
      </c>
      <c r="V188" s="270">
        <f>'حركة السنوات الرابعة'!H192</f>
        <v>22</v>
      </c>
      <c r="W188" s="288">
        <f>'حركة السنوات الرابعة'!I192</f>
        <v>11</v>
      </c>
      <c r="X188" s="271">
        <f>'حركة السنوات الخامسة'!F191</f>
        <v>26</v>
      </c>
      <c r="Y188" s="285">
        <f>'حركة السنوات الخامسة'!G191</f>
        <v>1</v>
      </c>
      <c r="Z188" s="270">
        <f>'حركة السنوات الخامسة'!H191</f>
        <v>26</v>
      </c>
      <c r="AA188" s="288">
        <f>'حركة السنوات الخامسة'!I191</f>
        <v>7</v>
      </c>
      <c r="AB188" s="269">
        <f>'حركة السنوات السادسة'!F191</f>
        <v>27</v>
      </c>
      <c r="AC188" s="285">
        <f>'حركة السنوات السادسة'!G191</f>
        <v>1</v>
      </c>
      <c r="AD188" s="270">
        <f>'حركة السنوات السادسة'!H191</f>
        <v>27</v>
      </c>
      <c r="AE188" s="288">
        <f>'حركة السنوات السادسة'!I191</f>
        <v>6</v>
      </c>
      <c r="AF188" s="271">
        <f t="shared" si="6"/>
        <v>147</v>
      </c>
      <c r="AG188" s="271">
        <f t="shared" si="7"/>
        <v>6</v>
      </c>
      <c r="AH188" s="272">
        <f t="shared" si="8"/>
        <v>24.5</v>
      </c>
    </row>
    <row r="189" spans="1:34" ht="15" customHeight="1" x14ac:dyDescent="0.25">
      <c r="A189" s="271">
        <v>167</v>
      </c>
      <c r="B189" s="271" t="s">
        <v>330</v>
      </c>
      <c r="C189" s="271">
        <v>845621</v>
      </c>
      <c r="D189" s="310" t="s">
        <v>344</v>
      </c>
      <c r="E189" s="264"/>
      <c r="F189" s="264"/>
      <c r="G189" s="264"/>
      <c r="H189" s="289">
        <f>'حركة االسنوات الأولى'!F193</f>
        <v>45</v>
      </c>
      <c r="I189" s="271">
        <f>'حركة االسنوات الأولى'!G193</f>
        <v>3</v>
      </c>
      <c r="J189" s="270">
        <f>'حركة االسنوات الأولى'!H193</f>
        <v>15</v>
      </c>
      <c r="K189" s="288">
        <f>'حركة االسنوات الأولى'!I193</f>
        <v>54</v>
      </c>
      <c r="L189" s="271">
        <f>'حركة سنوات الثانية'!F192</f>
        <v>88</v>
      </c>
      <c r="M189" s="271">
        <f>'حركة سنوات الثانية'!G192</f>
        <v>3</v>
      </c>
      <c r="N189" s="270">
        <f>'حركة سنوات الثانية'!H192</f>
        <v>29.333333333333332</v>
      </c>
      <c r="O189" s="288">
        <f>'حركة سنوات الثانية'!I192</f>
        <v>11.000000000000004</v>
      </c>
      <c r="P189" s="271">
        <f>'حركة السنوات الثالثة'!F193</f>
        <v>96</v>
      </c>
      <c r="Q189" s="283">
        <f>'حركة السنوات الثالثة'!G193</f>
        <v>3</v>
      </c>
      <c r="R189" s="270">
        <f>'حركة السنوات الثالثة'!H193</f>
        <v>32</v>
      </c>
      <c r="S189" s="288">
        <f>'حركة السنوات الثالثة'!I193</f>
        <v>3</v>
      </c>
      <c r="T189" s="271">
        <f>'حركة السنوات الرابعة'!F193</f>
        <v>77</v>
      </c>
      <c r="U189" s="271">
        <f>'حركة السنوات الرابعة'!G193</f>
        <v>3</v>
      </c>
      <c r="V189" s="270">
        <f>'حركة السنوات الرابعة'!H193</f>
        <v>25.666666666666668</v>
      </c>
      <c r="W189" s="288">
        <f>'حركة السنوات الرابعة'!I193</f>
        <v>21.999999999999996</v>
      </c>
      <c r="X189" s="271">
        <f>'حركة السنوات الخامسة'!F192</f>
        <v>91</v>
      </c>
      <c r="Y189" s="285">
        <f>'حركة السنوات الخامسة'!G192</f>
        <v>3</v>
      </c>
      <c r="Z189" s="270">
        <f>'حركة السنوات الخامسة'!H192</f>
        <v>30.333333333333332</v>
      </c>
      <c r="AA189" s="288">
        <f>'حركة السنوات الخامسة'!I192</f>
        <v>8.0000000000000036</v>
      </c>
      <c r="AB189" s="269">
        <f>'حركة السنوات السادسة'!F192</f>
        <v>56</v>
      </c>
      <c r="AC189" s="285">
        <f>'حركة السنوات السادسة'!G192</f>
        <v>2</v>
      </c>
      <c r="AD189" s="270">
        <f>'حركة السنوات السادسة'!H192</f>
        <v>28</v>
      </c>
      <c r="AE189" s="288">
        <f>'حركة السنوات السادسة'!I192</f>
        <v>10</v>
      </c>
      <c r="AF189" s="271">
        <f t="shared" si="6"/>
        <v>453</v>
      </c>
      <c r="AG189" s="271">
        <f t="shared" si="7"/>
        <v>17</v>
      </c>
      <c r="AH189" s="272">
        <f t="shared" si="8"/>
        <v>26.647058823529413</v>
      </c>
    </row>
    <row r="190" spans="1:34" ht="15" customHeight="1" x14ac:dyDescent="0.25">
      <c r="A190" s="271">
        <v>168</v>
      </c>
      <c r="B190" s="271" t="s">
        <v>330</v>
      </c>
      <c r="C190" s="271">
        <v>845625</v>
      </c>
      <c r="D190" s="306" t="s">
        <v>345</v>
      </c>
      <c r="E190" s="264"/>
      <c r="F190" s="264"/>
      <c r="G190" s="264"/>
      <c r="H190" s="289">
        <f>'حركة االسنوات الأولى'!F194</f>
        <v>33</v>
      </c>
      <c r="I190" s="271">
        <f>'حركة االسنوات الأولى'!G194</f>
        <v>2</v>
      </c>
      <c r="J190" s="270">
        <f>'حركة االسنوات الأولى'!H194</f>
        <v>16.5</v>
      </c>
      <c r="K190" s="288">
        <f>'حركة االسنوات الأولى'!I194</f>
        <v>33</v>
      </c>
      <c r="L190" s="271">
        <f>'حركة سنوات الثانية'!F193</f>
        <v>36</v>
      </c>
      <c r="M190" s="271">
        <f>'حركة سنوات الثانية'!G193</f>
        <v>2</v>
      </c>
      <c r="N190" s="270">
        <f>'حركة سنوات الثانية'!H193</f>
        <v>18</v>
      </c>
      <c r="O190" s="288">
        <f>'حركة سنوات الثانية'!I193</f>
        <v>30</v>
      </c>
      <c r="P190" s="271">
        <f>'حركة السنوات الثالثة'!F194</f>
        <v>36</v>
      </c>
      <c r="Q190" s="283">
        <f>'حركة السنوات الثالثة'!G194</f>
        <v>2</v>
      </c>
      <c r="R190" s="270">
        <f>'حركة السنوات الثالثة'!H194</f>
        <v>18</v>
      </c>
      <c r="S190" s="288">
        <f>'حركة السنوات الثالثة'!I194</f>
        <v>30</v>
      </c>
      <c r="T190" s="271">
        <f>'حركة السنوات الرابعة'!F194</f>
        <v>36</v>
      </c>
      <c r="U190" s="271">
        <f>'حركة السنوات الرابعة'!G194</f>
        <v>2</v>
      </c>
      <c r="V190" s="270">
        <f>'حركة السنوات الرابعة'!H194</f>
        <v>18</v>
      </c>
      <c r="W190" s="288">
        <f>'حركة السنوات الرابعة'!I194</f>
        <v>30</v>
      </c>
      <c r="X190" s="271">
        <f>'حركة السنوات الخامسة'!F193</f>
        <v>36</v>
      </c>
      <c r="Y190" s="285">
        <f>'حركة السنوات الخامسة'!G193</f>
        <v>2</v>
      </c>
      <c r="Z190" s="270">
        <f>'حركة السنوات الخامسة'!H193</f>
        <v>18</v>
      </c>
      <c r="AA190" s="288">
        <f>'حركة السنوات الخامسة'!I193</f>
        <v>30</v>
      </c>
      <c r="AB190" s="269">
        <f>'حركة السنوات السادسة'!F193</f>
        <v>37</v>
      </c>
      <c r="AC190" s="285">
        <f>'حركة السنوات السادسة'!G193</f>
        <v>2</v>
      </c>
      <c r="AD190" s="270">
        <f>'حركة السنوات السادسة'!H193</f>
        <v>18.5</v>
      </c>
      <c r="AE190" s="288">
        <f>'حركة السنوات السادسة'!I193</f>
        <v>29</v>
      </c>
      <c r="AF190" s="271">
        <f t="shared" si="6"/>
        <v>214</v>
      </c>
      <c r="AG190" s="271">
        <f t="shared" si="7"/>
        <v>12</v>
      </c>
      <c r="AH190" s="272">
        <f t="shared" si="8"/>
        <v>17.833333333333332</v>
      </c>
    </row>
    <row r="191" spans="1:34" ht="15" customHeight="1" x14ac:dyDescent="0.25">
      <c r="A191" s="271">
        <v>169</v>
      </c>
      <c r="B191" s="271" t="s">
        <v>330</v>
      </c>
      <c r="C191" s="271">
        <v>845626</v>
      </c>
      <c r="D191" s="306" t="s">
        <v>346</v>
      </c>
      <c r="E191" s="264"/>
      <c r="F191" s="264"/>
      <c r="G191" s="264"/>
      <c r="H191" s="289">
        <f>'حركة االسنوات الأولى'!F195</f>
        <v>2</v>
      </c>
      <c r="I191" s="271">
        <f>'حركة االسنوات الأولى'!G195</f>
        <v>1</v>
      </c>
      <c r="J191" s="270">
        <f>'حركة االسنوات الأولى'!H195</f>
        <v>2</v>
      </c>
      <c r="K191" s="288">
        <f>'حركة االسنوات الأولى'!I195</f>
        <v>31</v>
      </c>
      <c r="L191" s="271">
        <f>'حركة سنوات الثانية'!F194</f>
        <v>7</v>
      </c>
      <c r="M191" s="271">
        <f>'حركة سنوات الثانية'!G194</f>
        <v>1</v>
      </c>
      <c r="N191" s="270">
        <f>'حركة سنوات الثانية'!H194</f>
        <v>7</v>
      </c>
      <c r="O191" s="288">
        <f>'حركة سنوات الثانية'!I194</f>
        <v>26</v>
      </c>
      <c r="P191" s="271">
        <f>'حركة السنوات الثالثة'!F195</f>
        <v>16</v>
      </c>
      <c r="Q191" s="283">
        <f>'حركة السنوات الثالثة'!G195</f>
        <v>1</v>
      </c>
      <c r="R191" s="270">
        <f>'حركة السنوات الثالثة'!H195</f>
        <v>16</v>
      </c>
      <c r="S191" s="288">
        <f>'حركة السنوات الثالثة'!I195</f>
        <v>17</v>
      </c>
      <c r="T191" s="271">
        <f>'حركة السنوات الرابعة'!F195</f>
        <v>10</v>
      </c>
      <c r="U191" s="271">
        <f>'حركة السنوات الرابعة'!G195</f>
        <v>1</v>
      </c>
      <c r="V191" s="270">
        <f>'حركة السنوات الرابعة'!H195</f>
        <v>10</v>
      </c>
      <c r="W191" s="288">
        <f>'حركة السنوات الرابعة'!I195</f>
        <v>23</v>
      </c>
      <c r="X191" s="271">
        <f>'حركة السنوات الخامسة'!F194</f>
        <v>12</v>
      </c>
      <c r="Y191" s="285">
        <f>'حركة السنوات الخامسة'!G194</f>
        <v>1</v>
      </c>
      <c r="Z191" s="270">
        <f>'حركة السنوات الخامسة'!H194</f>
        <v>12</v>
      </c>
      <c r="AA191" s="288">
        <f>'حركة السنوات الخامسة'!I194</f>
        <v>21</v>
      </c>
      <c r="AB191" s="269">
        <f>'حركة السنوات السادسة'!F194</f>
        <v>5</v>
      </c>
      <c r="AC191" s="285">
        <f>'حركة السنوات السادسة'!G194</f>
        <v>1</v>
      </c>
      <c r="AD191" s="270">
        <f>'حركة السنوات السادسة'!H194</f>
        <v>5</v>
      </c>
      <c r="AE191" s="288">
        <f>'حركة السنوات السادسة'!I194</f>
        <v>28</v>
      </c>
      <c r="AF191" s="271">
        <f t="shared" si="6"/>
        <v>52</v>
      </c>
      <c r="AG191" s="271">
        <f t="shared" si="7"/>
        <v>6</v>
      </c>
      <c r="AH191" s="272">
        <f t="shared" si="8"/>
        <v>8.6666666666666661</v>
      </c>
    </row>
    <row r="192" spans="1:34" ht="15" customHeight="1" x14ac:dyDescent="0.25">
      <c r="A192" s="271">
        <v>170</v>
      </c>
      <c r="B192" s="271" t="s">
        <v>330</v>
      </c>
      <c r="C192" s="271">
        <v>845627</v>
      </c>
      <c r="D192" s="306" t="s">
        <v>347</v>
      </c>
      <c r="E192" s="264"/>
      <c r="F192" s="264"/>
      <c r="G192" s="264"/>
      <c r="H192" s="289">
        <f>'حركة االسنوات الأولى'!F196</f>
        <v>69</v>
      </c>
      <c r="I192" s="271">
        <f>'حركة االسنوات الأولى'!G196</f>
        <v>3</v>
      </c>
      <c r="J192" s="270">
        <f>'حركة االسنوات الأولى'!H196</f>
        <v>23</v>
      </c>
      <c r="K192" s="288">
        <f>'حركة االسنوات الأولى'!I196</f>
        <v>30</v>
      </c>
      <c r="L192" s="271">
        <f>'حركة سنوات الثانية'!F195</f>
        <v>64</v>
      </c>
      <c r="M192" s="271">
        <f>'حركة سنوات الثانية'!G195</f>
        <v>2</v>
      </c>
      <c r="N192" s="270">
        <f>'حركة سنوات الثانية'!H195</f>
        <v>32</v>
      </c>
      <c r="O192" s="288">
        <f>'حركة سنوات الثانية'!I195</f>
        <v>2</v>
      </c>
      <c r="P192" s="271">
        <f>'حركة السنوات الثالثة'!F196</f>
        <v>78</v>
      </c>
      <c r="Q192" s="283">
        <f>'حركة السنوات الثالثة'!G196</f>
        <v>3</v>
      </c>
      <c r="R192" s="270">
        <f>'حركة السنوات الثالثة'!H196</f>
        <v>26</v>
      </c>
      <c r="S192" s="288">
        <f>'حركة السنوات الثالثة'!I196</f>
        <v>21</v>
      </c>
      <c r="T192" s="271">
        <f>'حركة السنوات الرابعة'!F196</f>
        <v>69</v>
      </c>
      <c r="U192" s="271">
        <f>'حركة السنوات الرابعة'!G196</f>
        <v>3</v>
      </c>
      <c r="V192" s="270">
        <f>'حركة السنوات الرابعة'!H196</f>
        <v>23</v>
      </c>
      <c r="W192" s="288">
        <f>'حركة السنوات الرابعة'!I196</f>
        <v>30</v>
      </c>
      <c r="X192" s="271">
        <f>'حركة السنوات الخامسة'!F195</f>
        <v>61</v>
      </c>
      <c r="Y192" s="285">
        <f>'حركة السنوات الخامسة'!G195</f>
        <v>2</v>
      </c>
      <c r="Z192" s="270">
        <f>'حركة السنوات الخامسة'!H195</f>
        <v>30.5</v>
      </c>
      <c r="AA192" s="288">
        <f>'حركة السنوات الخامسة'!I195</f>
        <v>5</v>
      </c>
      <c r="AB192" s="269">
        <f>'حركة السنوات السادسة'!F195</f>
        <v>59</v>
      </c>
      <c r="AC192" s="285">
        <f>'حركة السنوات السادسة'!G195</f>
        <v>2</v>
      </c>
      <c r="AD192" s="270">
        <f>'حركة السنوات السادسة'!H195</f>
        <v>29.5</v>
      </c>
      <c r="AE192" s="288">
        <f>'حركة السنوات السادسة'!I195</f>
        <v>7</v>
      </c>
      <c r="AF192" s="271">
        <f t="shared" si="6"/>
        <v>400</v>
      </c>
      <c r="AG192" s="271">
        <f t="shared" si="7"/>
        <v>15</v>
      </c>
      <c r="AH192" s="272">
        <f t="shared" si="8"/>
        <v>26.666666666666668</v>
      </c>
    </row>
    <row r="193" spans="1:34" ht="15" customHeight="1" x14ac:dyDescent="0.25">
      <c r="A193" s="271">
        <v>171</v>
      </c>
      <c r="B193" s="271" t="s">
        <v>330</v>
      </c>
      <c r="C193" s="271">
        <v>845628</v>
      </c>
      <c r="D193" s="310" t="s">
        <v>348</v>
      </c>
      <c r="E193" s="264"/>
      <c r="F193" s="264"/>
      <c r="G193" s="264"/>
      <c r="H193" s="289">
        <f>'حركة االسنوات الأولى'!F197</f>
        <v>41</v>
      </c>
      <c r="I193" s="271">
        <f>'حركة االسنوات الأولى'!G197</f>
        <v>2</v>
      </c>
      <c r="J193" s="270">
        <f>'حركة االسنوات الأولى'!H197</f>
        <v>20.5</v>
      </c>
      <c r="K193" s="288">
        <f>'حركة االسنوات الأولى'!I197</f>
        <v>25</v>
      </c>
      <c r="L193" s="271">
        <f>'حركة سنوات الثانية'!F196</f>
        <v>59</v>
      </c>
      <c r="M193" s="271">
        <f>'حركة سنوات الثانية'!G196</f>
        <v>2</v>
      </c>
      <c r="N193" s="270">
        <f>'حركة سنوات الثانية'!H196</f>
        <v>29.5</v>
      </c>
      <c r="O193" s="288">
        <f>'حركة سنوات الثانية'!I196</f>
        <v>7</v>
      </c>
      <c r="P193" s="271">
        <f>'حركة السنوات الثالثة'!F197</f>
        <v>60</v>
      </c>
      <c r="Q193" s="283">
        <f>'حركة السنوات الثالثة'!G197</f>
        <v>2</v>
      </c>
      <c r="R193" s="270">
        <f>'حركة السنوات الثالثة'!H197</f>
        <v>30</v>
      </c>
      <c r="S193" s="288">
        <f>'حركة السنوات الثالثة'!I197</f>
        <v>6</v>
      </c>
      <c r="T193" s="271">
        <f>'حركة السنوات الرابعة'!F197</f>
        <v>52</v>
      </c>
      <c r="U193" s="271">
        <f>'حركة السنوات الرابعة'!G197</f>
        <v>2</v>
      </c>
      <c r="V193" s="270">
        <f>'حركة السنوات الرابعة'!H197</f>
        <v>26</v>
      </c>
      <c r="W193" s="288">
        <f>'حركة السنوات الرابعة'!I197</f>
        <v>14</v>
      </c>
      <c r="X193" s="271">
        <f>'حركة السنوات الخامسة'!F196</f>
        <v>48</v>
      </c>
      <c r="Y193" s="285">
        <f>'حركة السنوات الخامسة'!G196</f>
        <v>2</v>
      </c>
      <c r="Z193" s="270">
        <f>'حركة السنوات الخامسة'!H196</f>
        <v>24</v>
      </c>
      <c r="AA193" s="288">
        <f>'حركة السنوات الخامسة'!I196</f>
        <v>18</v>
      </c>
      <c r="AB193" s="269">
        <f>'حركة السنوات السادسة'!F196</f>
        <v>40</v>
      </c>
      <c r="AC193" s="285">
        <f>'حركة السنوات السادسة'!G196</f>
        <v>2</v>
      </c>
      <c r="AD193" s="270">
        <f>'حركة السنوات السادسة'!H196</f>
        <v>20</v>
      </c>
      <c r="AE193" s="288">
        <f>'حركة السنوات السادسة'!I196</f>
        <v>26</v>
      </c>
      <c r="AF193" s="271">
        <f t="shared" si="6"/>
        <v>300</v>
      </c>
      <c r="AG193" s="271">
        <f t="shared" si="7"/>
        <v>12</v>
      </c>
      <c r="AH193" s="272">
        <f t="shared" si="8"/>
        <v>25</v>
      </c>
    </row>
    <row r="194" spans="1:34" ht="15" customHeight="1" x14ac:dyDescent="0.25">
      <c r="A194" s="271">
        <v>172</v>
      </c>
      <c r="B194" s="271" t="s">
        <v>330</v>
      </c>
      <c r="C194" s="271">
        <v>845629</v>
      </c>
      <c r="D194" s="306" t="s">
        <v>349</v>
      </c>
      <c r="E194" s="264"/>
      <c r="F194" s="264"/>
      <c r="G194" s="264"/>
      <c r="H194" s="289">
        <f>'حركة االسنوات الأولى'!F198</f>
        <v>31</v>
      </c>
      <c r="I194" s="271">
        <f>'حركة االسنوات الأولى'!G198</f>
        <v>1</v>
      </c>
      <c r="J194" s="270">
        <f>'حركة االسنوات الأولى'!H198</f>
        <v>31</v>
      </c>
      <c r="K194" s="288">
        <f>'حركة االسنوات الأولى'!I198</f>
        <v>2</v>
      </c>
      <c r="L194" s="271">
        <f>'حركة سنوات الثانية'!F197</f>
        <v>28</v>
      </c>
      <c r="M194" s="271">
        <f>'حركة سنوات الثانية'!G197</f>
        <v>1</v>
      </c>
      <c r="N194" s="270">
        <f>'حركة سنوات الثانية'!H197</f>
        <v>28</v>
      </c>
      <c r="O194" s="288">
        <f>'حركة سنوات الثانية'!I197</f>
        <v>5</v>
      </c>
      <c r="P194" s="271">
        <f>'حركة السنوات الثالثة'!F198</f>
        <v>42</v>
      </c>
      <c r="Q194" s="283">
        <f>'حركة السنوات الثالثة'!G198</f>
        <v>2</v>
      </c>
      <c r="R194" s="270">
        <f>'حركة السنوات الثالثة'!H198</f>
        <v>21</v>
      </c>
      <c r="S194" s="288">
        <f>'حركة السنوات الثالثة'!I198</f>
        <v>24</v>
      </c>
      <c r="T194" s="271">
        <f>'حركة السنوات الرابعة'!F198</f>
        <v>33</v>
      </c>
      <c r="U194" s="271">
        <f>'حركة السنوات الرابعة'!G198</f>
        <v>1</v>
      </c>
      <c r="V194" s="270">
        <f>'حركة السنوات الرابعة'!H198</f>
        <v>33</v>
      </c>
      <c r="W194" s="288">
        <f>'حركة السنوات الرابعة'!I198</f>
        <v>0</v>
      </c>
      <c r="X194" s="271">
        <f>'حركة السنوات الخامسة'!F197</f>
        <v>25</v>
      </c>
      <c r="Y194" s="285">
        <f>'حركة السنوات الخامسة'!G197</f>
        <v>1</v>
      </c>
      <c r="Z194" s="270">
        <f>'حركة السنوات الخامسة'!H197</f>
        <v>25</v>
      </c>
      <c r="AA194" s="288">
        <f>'حركة السنوات الخامسة'!I197</f>
        <v>8</v>
      </c>
      <c r="AB194" s="269">
        <f>'حركة السنوات السادسة'!F197</f>
        <v>31</v>
      </c>
      <c r="AC194" s="285">
        <f>'حركة السنوات السادسة'!G197</f>
        <v>1</v>
      </c>
      <c r="AD194" s="270">
        <f>'حركة السنوات السادسة'!H197</f>
        <v>31</v>
      </c>
      <c r="AE194" s="288">
        <f>'حركة السنوات السادسة'!I197</f>
        <v>2</v>
      </c>
      <c r="AF194" s="271">
        <f t="shared" si="6"/>
        <v>190</v>
      </c>
      <c r="AG194" s="271">
        <f t="shared" si="7"/>
        <v>7</v>
      </c>
      <c r="AH194" s="272">
        <f t="shared" si="8"/>
        <v>27.142857142857142</v>
      </c>
    </row>
    <row r="195" spans="1:34" ht="15" customHeight="1" x14ac:dyDescent="0.25">
      <c r="A195" s="271">
        <v>173</v>
      </c>
      <c r="B195" s="271" t="s">
        <v>330</v>
      </c>
      <c r="C195" s="271">
        <v>845630</v>
      </c>
      <c r="D195" s="306" t="s">
        <v>350</v>
      </c>
      <c r="E195" s="264"/>
      <c r="F195" s="264"/>
      <c r="G195" s="264"/>
      <c r="H195" s="289">
        <f>'حركة االسنوات الأولى'!F199</f>
        <v>42</v>
      </c>
      <c r="I195" s="271">
        <f>'حركة االسنوات الأولى'!G199</f>
        <v>2</v>
      </c>
      <c r="J195" s="270">
        <f>'حركة االسنوات الأولى'!H199</f>
        <v>21</v>
      </c>
      <c r="K195" s="288">
        <f>'حركة االسنوات الأولى'!I199</f>
        <v>24</v>
      </c>
      <c r="L195" s="271">
        <f>'حركة سنوات الثانية'!F198</f>
        <v>45</v>
      </c>
      <c r="M195" s="271">
        <f>'حركة سنوات الثانية'!G198</f>
        <v>2</v>
      </c>
      <c r="N195" s="270">
        <f>'حركة سنوات الثانية'!H198</f>
        <v>22.5</v>
      </c>
      <c r="O195" s="288">
        <f>'حركة سنوات الثانية'!I198</f>
        <v>21</v>
      </c>
      <c r="P195" s="271">
        <f>'حركة السنوات الثالثة'!F199</f>
        <v>49</v>
      </c>
      <c r="Q195" s="283">
        <f>'حركة السنوات الثالثة'!G199</f>
        <v>2</v>
      </c>
      <c r="R195" s="270">
        <f>'حركة السنوات الثالثة'!H199</f>
        <v>24.5</v>
      </c>
      <c r="S195" s="288">
        <f>'حركة السنوات الثالثة'!I199</f>
        <v>17</v>
      </c>
      <c r="T195" s="271">
        <f>'حركة السنوات الرابعة'!F199</f>
        <v>52</v>
      </c>
      <c r="U195" s="271">
        <f>'حركة السنوات الرابعة'!G199</f>
        <v>2</v>
      </c>
      <c r="V195" s="270">
        <f>'حركة السنوات الرابعة'!H199</f>
        <v>26</v>
      </c>
      <c r="W195" s="288">
        <f>'حركة السنوات الرابعة'!I199</f>
        <v>14</v>
      </c>
      <c r="X195" s="271">
        <f>'حركة السنوات الخامسة'!F198</f>
        <v>48</v>
      </c>
      <c r="Y195" s="285">
        <f>'حركة السنوات الخامسة'!G198</f>
        <v>2</v>
      </c>
      <c r="Z195" s="270">
        <f>'حركة السنوات الخامسة'!H198</f>
        <v>24</v>
      </c>
      <c r="AA195" s="288">
        <f>'حركة السنوات الخامسة'!I198</f>
        <v>18</v>
      </c>
      <c r="AB195" s="269">
        <f>'حركة السنوات السادسة'!F198</f>
        <v>42</v>
      </c>
      <c r="AC195" s="285">
        <f>'حركة السنوات السادسة'!G198</f>
        <v>2</v>
      </c>
      <c r="AD195" s="270">
        <f>'حركة السنوات السادسة'!H198</f>
        <v>21</v>
      </c>
      <c r="AE195" s="288">
        <f>'حركة السنوات السادسة'!I198</f>
        <v>24</v>
      </c>
      <c r="AF195" s="271">
        <f t="shared" si="6"/>
        <v>278</v>
      </c>
      <c r="AG195" s="271">
        <f t="shared" si="7"/>
        <v>12</v>
      </c>
      <c r="AH195" s="272">
        <f t="shared" si="8"/>
        <v>23.166666666666668</v>
      </c>
    </row>
    <row r="196" spans="1:34" ht="15" customHeight="1" x14ac:dyDescent="0.25">
      <c r="A196" s="271">
        <v>174</v>
      </c>
      <c r="B196" s="271" t="s">
        <v>330</v>
      </c>
      <c r="C196" s="271">
        <v>845631</v>
      </c>
      <c r="D196" s="310" t="s">
        <v>351</v>
      </c>
      <c r="E196" s="264"/>
      <c r="F196" s="264"/>
      <c r="G196" s="264"/>
      <c r="H196" s="289">
        <f>'حركة االسنوات الأولى'!F200</f>
        <v>32</v>
      </c>
      <c r="I196" s="271">
        <f>'حركة االسنوات الأولى'!G200</f>
        <v>1</v>
      </c>
      <c r="J196" s="270">
        <f>'حركة االسنوات الأولى'!H200</f>
        <v>32</v>
      </c>
      <c r="K196" s="288">
        <f>'حركة االسنوات الأولى'!I200</f>
        <v>1</v>
      </c>
      <c r="L196" s="271">
        <f>'حركة سنوات الثانية'!F199</f>
        <v>27</v>
      </c>
      <c r="M196" s="271">
        <f>'حركة سنوات الثانية'!G199</f>
        <v>1</v>
      </c>
      <c r="N196" s="270">
        <f>'حركة سنوات الثانية'!H199</f>
        <v>27</v>
      </c>
      <c r="O196" s="288">
        <f>'حركة سنوات الثانية'!I199</f>
        <v>6</v>
      </c>
      <c r="P196" s="271">
        <f>'حركة السنوات الثالثة'!F200</f>
        <v>39</v>
      </c>
      <c r="Q196" s="283">
        <f>'حركة السنوات الثالثة'!G200</f>
        <v>2</v>
      </c>
      <c r="R196" s="270">
        <f>'حركة السنوات الثالثة'!H200</f>
        <v>19.5</v>
      </c>
      <c r="S196" s="288">
        <f>'حركة السنوات الثالثة'!I200</f>
        <v>27</v>
      </c>
      <c r="T196" s="271">
        <f>'حركة السنوات الرابعة'!F200</f>
        <v>31</v>
      </c>
      <c r="U196" s="271">
        <f>'حركة السنوات الرابعة'!G200</f>
        <v>1</v>
      </c>
      <c r="V196" s="270">
        <f>'حركة السنوات الرابعة'!H200</f>
        <v>31</v>
      </c>
      <c r="W196" s="288">
        <f>'حركة السنوات الرابعة'!I200</f>
        <v>2</v>
      </c>
      <c r="X196" s="271">
        <f>'حركة السنوات الخامسة'!F199</f>
        <v>26</v>
      </c>
      <c r="Y196" s="285">
        <f>'حركة السنوات الخامسة'!G199</f>
        <v>1</v>
      </c>
      <c r="Z196" s="270">
        <f>'حركة السنوات الخامسة'!H199</f>
        <v>26</v>
      </c>
      <c r="AA196" s="288">
        <f>'حركة السنوات الخامسة'!I199</f>
        <v>7</v>
      </c>
      <c r="AB196" s="269">
        <f>'حركة السنوات السادسة'!F199</f>
        <v>18</v>
      </c>
      <c r="AC196" s="285">
        <f>'حركة السنوات السادسة'!G199</f>
        <v>1</v>
      </c>
      <c r="AD196" s="270">
        <f>'حركة السنوات السادسة'!H199</f>
        <v>18</v>
      </c>
      <c r="AE196" s="288">
        <f>'حركة السنوات السادسة'!I199</f>
        <v>15</v>
      </c>
      <c r="AF196" s="271">
        <f t="shared" si="6"/>
        <v>173</v>
      </c>
      <c r="AG196" s="271">
        <f t="shared" si="7"/>
        <v>7</v>
      </c>
      <c r="AH196" s="272">
        <f t="shared" si="8"/>
        <v>24.714285714285715</v>
      </c>
    </row>
    <row r="197" spans="1:34" ht="15" customHeight="1" x14ac:dyDescent="0.25">
      <c r="A197" s="271">
        <v>175</v>
      </c>
      <c r="B197" s="271" t="s">
        <v>330</v>
      </c>
      <c r="C197" s="271">
        <v>845632</v>
      </c>
      <c r="D197" s="314" t="s">
        <v>21</v>
      </c>
      <c r="E197" s="264"/>
      <c r="F197" s="264"/>
      <c r="G197" s="264"/>
      <c r="H197" s="289">
        <f>'حركة االسنوات الأولى'!F201</f>
        <v>16</v>
      </c>
      <c r="I197" s="271">
        <f>'حركة االسنوات الأولى'!G201</f>
        <v>1</v>
      </c>
      <c r="J197" s="270">
        <f>'حركة االسنوات الأولى'!H201</f>
        <v>16</v>
      </c>
      <c r="K197" s="288">
        <f>'حركة االسنوات الأولى'!I201</f>
        <v>17</v>
      </c>
      <c r="L197" s="271">
        <f>'حركة سنوات الثانية'!F200</f>
        <v>17</v>
      </c>
      <c r="M197" s="271">
        <f>'حركة سنوات الثانية'!G200</f>
        <v>1</v>
      </c>
      <c r="N197" s="270">
        <f>'حركة سنوات الثانية'!H200</f>
        <v>17</v>
      </c>
      <c r="O197" s="288">
        <f>'حركة سنوات الثانية'!I200</f>
        <v>16</v>
      </c>
      <c r="P197" s="271">
        <f>'حركة السنوات الثالثة'!F201</f>
        <v>18</v>
      </c>
      <c r="Q197" s="283">
        <f>'حركة السنوات الثالثة'!G201</f>
        <v>1</v>
      </c>
      <c r="R197" s="270">
        <f>'حركة السنوات الثالثة'!H201</f>
        <v>18</v>
      </c>
      <c r="S197" s="288">
        <f>'حركة السنوات الثالثة'!I201</f>
        <v>15</v>
      </c>
      <c r="T197" s="271">
        <f>'حركة السنوات الرابعة'!F201</f>
        <v>14</v>
      </c>
      <c r="U197" s="271">
        <f>'حركة السنوات الرابعة'!G201</f>
        <v>1</v>
      </c>
      <c r="V197" s="270">
        <f>'حركة السنوات الرابعة'!H201</f>
        <v>14</v>
      </c>
      <c r="W197" s="288">
        <f>'حركة السنوات الرابعة'!I201</f>
        <v>19</v>
      </c>
      <c r="X197" s="271">
        <f>'حركة السنوات الخامسة'!F200</f>
        <v>16</v>
      </c>
      <c r="Y197" s="285">
        <f>'حركة السنوات الخامسة'!G200</f>
        <v>1</v>
      </c>
      <c r="Z197" s="270">
        <f>'حركة السنوات الخامسة'!H200</f>
        <v>16</v>
      </c>
      <c r="AA197" s="288">
        <f>'حركة السنوات الخامسة'!I200</f>
        <v>17</v>
      </c>
      <c r="AB197" s="269">
        <f>'حركة السنوات السادسة'!F200</f>
        <v>15</v>
      </c>
      <c r="AC197" s="285">
        <f>'حركة السنوات السادسة'!G200</f>
        <v>1</v>
      </c>
      <c r="AD197" s="270">
        <f>'حركة السنوات السادسة'!H200</f>
        <v>15</v>
      </c>
      <c r="AE197" s="288">
        <f>'حركة السنوات السادسة'!I200</f>
        <v>18</v>
      </c>
      <c r="AF197" s="271">
        <f t="shared" si="6"/>
        <v>96</v>
      </c>
      <c r="AG197" s="271">
        <f t="shared" si="7"/>
        <v>6</v>
      </c>
      <c r="AH197" s="272">
        <f t="shared" si="8"/>
        <v>16</v>
      </c>
    </row>
    <row r="198" spans="1:34" s="303" customFormat="1" ht="15" customHeight="1" x14ac:dyDescent="0.25">
      <c r="A198" s="296"/>
      <c r="B198" s="296"/>
      <c r="C198" s="296"/>
      <c r="D198" s="312"/>
      <c r="E198" s="297"/>
      <c r="F198" s="297"/>
      <c r="G198" s="297"/>
      <c r="H198" s="298"/>
      <c r="I198" s="296"/>
      <c r="J198" s="270"/>
      <c r="K198" s="299"/>
      <c r="L198" s="296"/>
      <c r="M198" s="296"/>
      <c r="N198" s="270"/>
      <c r="O198" s="299"/>
      <c r="P198" s="296"/>
      <c r="Q198" s="300"/>
      <c r="R198" s="270"/>
      <c r="S198" s="299"/>
      <c r="T198" s="296"/>
      <c r="U198" s="296"/>
      <c r="V198" s="270"/>
      <c r="W198" s="299"/>
      <c r="X198" s="296"/>
      <c r="Y198" s="301"/>
      <c r="Z198" s="270"/>
      <c r="AA198" s="299"/>
      <c r="AB198" s="302"/>
      <c r="AC198" s="301"/>
      <c r="AD198" s="270"/>
      <c r="AE198" s="299"/>
      <c r="AF198" s="296"/>
      <c r="AG198" s="296"/>
      <c r="AH198" s="272"/>
    </row>
    <row r="199" spans="1:34" ht="15" customHeight="1" x14ac:dyDescent="0.25">
      <c r="A199" s="271">
        <v>176</v>
      </c>
      <c r="B199" s="277" t="s">
        <v>352</v>
      </c>
      <c r="C199" s="278">
        <v>845902</v>
      </c>
      <c r="D199" s="314" t="s">
        <v>353</v>
      </c>
      <c r="E199" s="264"/>
      <c r="F199" s="264"/>
      <c r="G199" s="264"/>
      <c r="H199" s="289">
        <f>'حركة االسنوات الأولى'!F203</f>
        <v>101</v>
      </c>
      <c r="I199" s="271">
        <f>'حركة االسنوات الأولى'!G203</f>
        <v>4</v>
      </c>
      <c r="J199" s="270">
        <f>'حركة االسنوات الأولى'!H203</f>
        <v>25.25</v>
      </c>
      <c r="K199" s="288">
        <f>'حركة االسنوات الأولى'!I203</f>
        <v>31</v>
      </c>
      <c r="L199" s="271">
        <f>'حركة سنوات الثانية'!F202</f>
        <v>97</v>
      </c>
      <c r="M199" s="271">
        <f>'حركة سنوات الثانية'!G202</f>
        <v>3</v>
      </c>
      <c r="N199" s="270">
        <f>'حركة سنوات الثانية'!H202</f>
        <v>32.333333333333336</v>
      </c>
      <c r="O199" s="288">
        <f>'حركة سنوات الثانية'!I202</f>
        <v>1.9999999999999929</v>
      </c>
      <c r="P199" s="271">
        <f>'حركة السنوات الثالثة'!F203</f>
        <v>111</v>
      </c>
      <c r="Q199" s="283">
        <f>'حركة السنوات الثالثة'!G203</f>
        <v>4</v>
      </c>
      <c r="R199" s="270">
        <f>'حركة السنوات الثالثة'!H203</f>
        <v>27.75</v>
      </c>
      <c r="S199" s="288">
        <f>'حركة السنوات الثالثة'!I203</f>
        <v>21</v>
      </c>
      <c r="T199" s="271">
        <f>'حركة السنوات الرابعة'!F203</f>
        <v>106</v>
      </c>
      <c r="U199" s="271">
        <f>'حركة السنوات الرابعة'!G203</f>
        <v>4</v>
      </c>
      <c r="V199" s="270">
        <f>'حركة السنوات الرابعة'!H203</f>
        <v>26.5</v>
      </c>
      <c r="W199" s="288">
        <f>'حركة السنوات الرابعة'!I203</f>
        <v>26</v>
      </c>
      <c r="X199" s="271">
        <f>'حركة السنوات الخامسة'!F202</f>
        <v>103</v>
      </c>
      <c r="Y199" s="285">
        <f>'حركة السنوات الخامسة'!G202</f>
        <v>4</v>
      </c>
      <c r="Z199" s="270">
        <f>'حركة السنوات الخامسة'!H202</f>
        <v>25.75</v>
      </c>
      <c r="AA199" s="288">
        <f>'حركة السنوات الخامسة'!I202</f>
        <v>29</v>
      </c>
      <c r="AB199" s="269">
        <f>'حركة السنوات السادسة'!F202</f>
        <v>90</v>
      </c>
      <c r="AC199" s="285">
        <f>'حركة السنوات السادسة'!G202</f>
        <v>3</v>
      </c>
      <c r="AD199" s="270">
        <f>'حركة السنوات السادسة'!H202</f>
        <v>30</v>
      </c>
      <c r="AE199" s="288">
        <f>'حركة السنوات السادسة'!I202</f>
        <v>9</v>
      </c>
      <c r="AF199" s="271">
        <f t="shared" si="6"/>
        <v>608</v>
      </c>
      <c r="AG199" s="271">
        <f t="shared" si="7"/>
        <v>22</v>
      </c>
      <c r="AH199" s="272">
        <f t="shared" si="8"/>
        <v>27.636363636363637</v>
      </c>
    </row>
    <row r="200" spans="1:34" ht="15" customHeight="1" x14ac:dyDescent="0.25">
      <c r="A200" s="271">
        <v>177</v>
      </c>
      <c r="B200" s="290" t="s">
        <v>352</v>
      </c>
      <c r="C200" s="291">
        <v>845903</v>
      </c>
      <c r="D200" s="308" t="s">
        <v>354</v>
      </c>
      <c r="E200" s="264"/>
      <c r="F200" s="264"/>
      <c r="G200" s="264"/>
      <c r="H200" s="289">
        <f>'حركة االسنوات الأولى'!F204</f>
        <v>60</v>
      </c>
      <c r="I200" s="271">
        <f>'حركة االسنوات الأولى'!G204</f>
        <v>2</v>
      </c>
      <c r="J200" s="270">
        <f>'حركة االسنوات الأولى'!H204</f>
        <v>30</v>
      </c>
      <c r="K200" s="288">
        <f>'حركة االسنوات الأولى'!I204</f>
        <v>6</v>
      </c>
      <c r="L200" s="271">
        <f>'حركة سنوات الثانية'!F203</f>
        <v>46</v>
      </c>
      <c r="M200" s="271">
        <f>'حركة سنوات الثانية'!G203</f>
        <v>2</v>
      </c>
      <c r="N200" s="270">
        <f>'حركة سنوات الثانية'!H203</f>
        <v>23</v>
      </c>
      <c r="O200" s="288">
        <f>'حركة سنوات الثانية'!I203</f>
        <v>20</v>
      </c>
      <c r="P200" s="271">
        <f>'حركة السنوات الثالثة'!F204</f>
        <v>73</v>
      </c>
      <c r="Q200" s="283">
        <f>'حركة السنوات الثالثة'!G204</f>
        <v>3</v>
      </c>
      <c r="R200" s="270">
        <f>'حركة السنوات الثالثة'!H204</f>
        <v>24.333333333333332</v>
      </c>
      <c r="S200" s="288">
        <f>'حركة السنوات الثالثة'!I204</f>
        <v>26.000000000000004</v>
      </c>
      <c r="T200" s="271">
        <f>'حركة السنوات الرابعة'!F204</f>
        <v>46</v>
      </c>
      <c r="U200" s="271">
        <f>'حركة السنوات الرابعة'!G204</f>
        <v>2</v>
      </c>
      <c r="V200" s="270">
        <f>'حركة السنوات الرابعة'!H204</f>
        <v>23</v>
      </c>
      <c r="W200" s="288">
        <f>'حركة السنوات الرابعة'!I204</f>
        <v>20</v>
      </c>
      <c r="X200" s="271">
        <f>'حركة السنوات الخامسة'!F203</f>
        <v>73</v>
      </c>
      <c r="Y200" s="285">
        <f>'حركة السنوات الخامسة'!G203</f>
        <v>3</v>
      </c>
      <c r="Z200" s="270">
        <f>'حركة السنوات الخامسة'!H203</f>
        <v>24.333333333333332</v>
      </c>
      <c r="AA200" s="288">
        <f>'حركة السنوات الخامسة'!I203</f>
        <v>26.000000000000004</v>
      </c>
      <c r="AB200" s="269">
        <f>'حركة السنوات السادسة'!F203</f>
        <v>42</v>
      </c>
      <c r="AC200" s="285">
        <f>'حركة السنوات السادسة'!G203</f>
        <v>2</v>
      </c>
      <c r="AD200" s="270">
        <f>'حركة السنوات السادسة'!H203</f>
        <v>21</v>
      </c>
      <c r="AE200" s="288">
        <f>'حركة السنوات السادسة'!I203</f>
        <v>24</v>
      </c>
      <c r="AF200" s="271">
        <f t="shared" si="6"/>
        <v>340</v>
      </c>
      <c r="AG200" s="271">
        <f t="shared" si="7"/>
        <v>14</v>
      </c>
      <c r="AH200" s="272">
        <f t="shared" si="8"/>
        <v>24.285714285714285</v>
      </c>
    </row>
    <row r="201" spans="1:34" ht="15" customHeight="1" x14ac:dyDescent="0.25">
      <c r="A201" s="271">
        <v>178</v>
      </c>
      <c r="B201" s="290" t="s">
        <v>352</v>
      </c>
      <c r="C201" s="291">
        <v>845904</v>
      </c>
      <c r="D201" s="308" t="s">
        <v>18</v>
      </c>
      <c r="E201" s="264"/>
      <c r="F201" s="264"/>
      <c r="G201" s="264"/>
      <c r="H201" s="289">
        <f>'حركة االسنوات الأولى'!F205</f>
        <v>56</v>
      </c>
      <c r="I201" s="271">
        <f>'حركة االسنوات الأولى'!G205</f>
        <v>2</v>
      </c>
      <c r="J201" s="270">
        <f>'حركة االسنوات الأولى'!H205</f>
        <v>28</v>
      </c>
      <c r="K201" s="288">
        <f>'حركة االسنوات الأولى'!I205</f>
        <v>10</v>
      </c>
      <c r="L201" s="271">
        <f>'حركة سنوات الثانية'!F204</f>
        <v>60</v>
      </c>
      <c r="M201" s="271">
        <f>'حركة سنوات الثانية'!G204</f>
        <v>2</v>
      </c>
      <c r="N201" s="270">
        <f>'حركة سنوات الثانية'!H204</f>
        <v>30</v>
      </c>
      <c r="O201" s="288">
        <f>'حركة سنوات الثانية'!I204</f>
        <v>6</v>
      </c>
      <c r="P201" s="271">
        <f>'حركة السنوات الثالثة'!F205</f>
        <v>52</v>
      </c>
      <c r="Q201" s="283">
        <f>'حركة السنوات الثالثة'!G205</f>
        <v>2</v>
      </c>
      <c r="R201" s="270">
        <f>'حركة السنوات الثالثة'!H205</f>
        <v>26</v>
      </c>
      <c r="S201" s="288">
        <f>'حركة السنوات الثالثة'!I205</f>
        <v>14</v>
      </c>
      <c r="T201" s="271">
        <f>'حركة السنوات الرابعة'!F205</f>
        <v>63</v>
      </c>
      <c r="U201" s="271">
        <f>'حركة السنوات الرابعة'!G205</f>
        <v>2</v>
      </c>
      <c r="V201" s="270">
        <f>'حركة السنوات الرابعة'!H205</f>
        <v>31.5</v>
      </c>
      <c r="W201" s="288">
        <f>'حركة السنوات الرابعة'!I205</f>
        <v>3</v>
      </c>
      <c r="X201" s="271">
        <f>'حركة السنوات الخامسة'!F204</f>
        <v>61</v>
      </c>
      <c r="Y201" s="285">
        <f>'حركة السنوات الخامسة'!G204</f>
        <v>2</v>
      </c>
      <c r="Z201" s="270">
        <f>'حركة السنوات الخامسة'!H204</f>
        <v>30.5</v>
      </c>
      <c r="AA201" s="288">
        <f>'حركة السنوات الخامسة'!I204</f>
        <v>5</v>
      </c>
      <c r="AB201" s="269">
        <f>'حركة السنوات السادسة'!F204</f>
        <v>76</v>
      </c>
      <c r="AC201" s="285">
        <f>'حركة السنوات السادسة'!G204</f>
        <v>3</v>
      </c>
      <c r="AD201" s="270">
        <f>'حركة السنوات السادسة'!H204</f>
        <v>25.333333333333332</v>
      </c>
      <c r="AE201" s="288">
        <f>'حركة السنوات السادسة'!I204</f>
        <v>23.000000000000004</v>
      </c>
      <c r="AF201" s="271">
        <f t="shared" si="6"/>
        <v>368</v>
      </c>
      <c r="AG201" s="271">
        <f t="shared" si="7"/>
        <v>13</v>
      </c>
      <c r="AH201" s="272">
        <f t="shared" si="8"/>
        <v>28.307692307692307</v>
      </c>
    </row>
    <row r="202" spans="1:34" ht="15" customHeight="1" x14ac:dyDescent="0.25">
      <c r="A202" s="271">
        <v>179</v>
      </c>
      <c r="B202" s="290" t="s">
        <v>352</v>
      </c>
      <c r="C202" s="291">
        <v>845905</v>
      </c>
      <c r="D202" s="308" t="s">
        <v>355</v>
      </c>
      <c r="E202" s="264"/>
      <c r="F202" s="264"/>
      <c r="G202" s="264"/>
      <c r="H202" s="289">
        <f>'حركة االسنوات الأولى'!F206</f>
        <v>7</v>
      </c>
      <c r="I202" s="271">
        <f>'حركة االسنوات الأولى'!G206</f>
        <v>1</v>
      </c>
      <c r="J202" s="270">
        <f>'حركة االسنوات الأولى'!H206</f>
        <v>7</v>
      </c>
      <c r="K202" s="288">
        <f>'حركة االسنوات الأولى'!I206</f>
        <v>26</v>
      </c>
      <c r="L202" s="271">
        <f>'حركة سنوات الثانية'!F205</f>
        <v>25</v>
      </c>
      <c r="M202" s="271">
        <f>'حركة سنوات الثانية'!G205</f>
        <v>1</v>
      </c>
      <c r="N202" s="270">
        <f>'حركة سنوات الثانية'!H205</f>
        <v>25</v>
      </c>
      <c r="O202" s="288">
        <f>'حركة سنوات الثانية'!I205</f>
        <v>8</v>
      </c>
      <c r="P202" s="271">
        <f>'حركة السنوات الثالثة'!F206</f>
        <v>33</v>
      </c>
      <c r="Q202" s="283">
        <f>'حركة السنوات الثالثة'!G206</f>
        <v>1</v>
      </c>
      <c r="R202" s="270">
        <f>'حركة السنوات الثالثة'!H206</f>
        <v>33</v>
      </c>
      <c r="S202" s="288">
        <f>'حركة السنوات الثالثة'!I206</f>
        <v>0</v>
      </c>
      <c r="T202" s="271">
        <f>'حركة السنوات الرابعة'!F206</f>
        <v>30</v>
      </c>
      <c r="U202" s="271">
        <f>'حركة السنوات الرابعة'!G206</f>
        <v>1</v>
      </c>
      <c r="V202" s="270">
        <f>'حركة السنوات الرابعة'!H206</f>
        <v>30</v>
      </c>
      <c r="W202" s="288">
        <f>'حركة السنوات الرابعة'!I206</f>
        <v>3</v>
      </c>
      <c r="X202" s="271">
        <f>'حركة السنوات الخامسة'!F205</f>
        <v>21</v>
      </c>
      <c r="Y202" s="285">
        <f>'حركة السنوات الخامسة'!G205</f>
        <v>1</v>
      </c>
      <c r="Z202" s="270">
        <f>'حركة السنوات الخامسة'!H205</f>
        <v>21</v>
      </c>
      <c r="AA202" s="288">
        <f>'حركة السنوات الخامسة'!I205</f>
        <v>12</v>
      </c>
      <c r="AB202" s="269">
        <f>'حركة السنوات السادسة'!F205</f>
        <v>24</v>
      </c>
      <c r="AC202" s="285">
        <f>'حركة السنوات السادسة'!G205</f>
        <v>1</v>
      </c>
      <c r="AD202" s="270">
        <f>'حركة السنوات السادسة'!H205</f>
        <v>24</v>
      </c>
      <c r="AE202" s="288">
        <f>'حركة السنوات السادسة'!I205</f>
        <v>9</v>
      </c>
      <c r="AF202" s="271">
        <f t="shared" ref="AF202:AG206" si="9">AB202+X202+T202+P202+L202+H202</f>
        <v>140</v>
      </c>
      <c r="AG202" s="271">
        <f t="shared" si="9"/>
        <v>6</v>
      </c>
      <c r="AH202" s="272">
        <f>AF202/AG202</f>
        <v>23.333333333333332</v>
      </c>
    </row>
    <row r="203" spans="1:34" ht="15" customHeight="1" x14ac:dyDescent="0.25">
      <c r="A203" s="271">
        <v>180</v>
      </c>
      <c r="B203" s="290" t="s">
        <v>352</v>
      </c>
      <c r="C203" s="291">
        <v>845906</v>
      </c>
      <c r="D203" s="308" t="s">
        <v>356</v>
      </c>
      <c r="E203" s="264"/>
      <c r="F203" s="264"/>
      <c r="G203" s="264"/>
      <c r="H203" s="289">
        <f>'حركة االسنوات الأولى'!F207</f>
        <v>18</v>
      </c>
      <c r="I203" s="271">
        <f>'حركة االسنوات الأولى'!G207</f>
        <v>1</v>
      </c>
      <c r="J203" s="270">
        <f>'حركة االسنوات الأولى'!H207</f>
        <v>18</v>
      </c>
      <c r="K203" s="288">
        <f>'حركة االسنوات الأولى'!I207</f>
        <v>15</v>
      </c>
      <c r="L203" s="271">
        <f>'حركة سنوات الثانية'!F206</f>
        <v>10</v>
      </c>
      <c r="M203" s="271">
        <f>'حركة سنوات الثانية'!G206</f>
        <v>1</v>
      </c>
      <c r="N203" s="270">
        <f>'حركة سنوات الثانية'!H206</f>
        <v>10</v>
      </c>
      <c r="O203" s="288">
        <f>'حركة سنوات الثانية'!I206</f>
        <v>23</v>
      </c>
      <c r="P203" s="271">
        <f>'حركة السنوات الثالثة'!F207</f>
        <v>19</v>
      </c>
      <c r="Q203" s="283">
        <f>'حركة السنوات الثالثة'!G207</f>
        <v>1</v>
      </c>
      <c r="R203" s="270">
        <f>'حركة السنوات الثالثة'!H207</f>
        <v>19</v>
      </c>
      <c r="S203" s="288">
        <f>'حركة السنوات الثالثة'!I207</f>
        <v>14</v>
      </c>
      <c r="T203" s="271">
        <f>'حركة السنوات الرابعة'!F207</f>
        <v>12</v>
      </c>
      <c r="U203" s="271">
        <f>'حركة السنوات الرابعة'!G207</f>
        <v>1</v>
      </c>
      <c r="V203" s="270">
        <f>'حركة السنوات الرابعة'!H207</f>
        <v>12</v>
      </c>
      <c r="W203" s="288">
        <f>'حركة السنوات الرابعة'!I207</f>
        <v>21</v>
      </c>
      <c r="X203" s="271">
        <f>'حركة السنوات الخامسة'!F206</f>
        <v>29</v>
      </c>
      <c r="Y203" s="285">
        <f>'حركة السنوات الخامسة'!G206</f>
        <v>1</v>
      </c>
      <c r="Z203" s="270">
        <f>'حركة السنوات الخامسة'!H206</f>
        <v>29</v>
      </c>
      <c r="AA203" s="288">
        <f>'حركة السنوات الخامسة'!I206</f>
        <v>4</v>
      </c>
      <c r="AB203" s="269">
        <f>'حركة السنوات السادسة'!F206</f>
        <v>20</v>
      </c>
      <c r="AC203" s="285">
        <f>'حركة السنوات السادسة'!G206</f>
        <v>1</v>
      </c>
      <c r="AD203" s="270">
        <f>'حركة السنوات السادسة'!H206</f>
        <v>20</v>
      </c>
      <c r="AE203" s="288">
        <f>'حركة السنوات السادسة'!I206</f>
        <v>13</v>
      </c>
      <c r="AF203" s="271">
        <f t="shared" si="9"/>
        <v>108</v>
      </c>
      <c r="AG203" s="271">
        <f t="shared" si="9"/>
        <v>6</v>
      </c>
      <c r="AH203" s="272">
        <f>AF203/AG203</f>
        <v>18</v>
      </c>
    </row>
    <row r="204" spans="1:34" ht="15" customHeight="1" x14ac:dyDescent="0.25">
      <c r="A204" s="271">
        <v>181</v>
      </c>
      <c r="B204" s="290" t="s">
        <v>352</v>
      </c>
      <c r="C204" s="291">
        <v>845907</v>
      </c>
      <c r="D204" s="308" t="s">
        <v>357</v>
      </c>
      <c r="E204" s="264"/>
      <c r="F204" s="264"/>
      <c r="G204" s="264"/>
      <c r="H204" s="289">
        <f>'حركة االسنوات الأولى'!F208</f>
        <v>23</v>
      </c>
      <c r="I204" s="271">
        <f>'حركة االسنوات الأولى'!G208</f>
        <v>1</v>
      </c>
      <c r="J204" s="270">
        <f>'حركة االسنوات الأولى'!H208</f>
        <v>23</v>
      </c>
      <c r="K204" s="288">
        <f>'حركة االسنوات الأولى'!I208</f>
        <v>10</v>
      </c>
      <c r="L204" s="271">
        <f>'حركة سنوات الثانية'!F207</f>
        <v>18</v>
      </c>
      <c r="M204" s="271">
        <f>'حركة سنوات الثانية'!G207</f>
        <v>1</v>
      </c>
      <c r="N204" s="270">
        <f>'حركة سنوات الثانية'!H207</f>
        <v>18</v>
      </c>
      <c r="O204" s="288">
        <f>'حركة سنوات الثانية'!I207</f>
        <v>15</v>
      </c>
      <c r="P204" s="271">
        <f>'حركة السنوات الثالثة'!F208</f>
        <v>26</v>
      </c>
      <c r="Q204" s="283">
        <f>'حركة السنوات الثالثة'!G208</f>
        <v>1</v>
      </c>
      <c r="R204" s="270">
        <f>'حركة السنوات الثالثة'!H208</f>
        <v>26</v>
      </c>
      <c r="S204" s="288">
        <f>'حركة السنوات الثالثة'!I208</f>
        <v>7</v>
      </c>
      <c r="T204" s="271">
        <f>'حركة السنوات الرابعة'!F208</f>
        <v>21</v>
      </c>
      <c r="U204" s="271">
        <f>'حركة السنوات الرابعة'!G208</f>
        <v>1</v>
      </c>
      <c r="V204" s="270">
        <f>'حركة السنوات الرابعة'!H208</f>
        <v>21</v>
      </c>
      <c r="W204" s="288">
        <f>'حركة السنوات الرابعة'!I208</f>
        <v>12</v>
      </c>
      <c r="X204" s="271">
        <f>'حركة السنوات الخامسة'!F207</f>
        <v>19</v>
      </c>
      <c r="Y204" s="285">
        <f>'حركة السنوات الخامسة'!G207</f>
        <v>1</v>
      </c>
      <c r="Z204" s="270">
        <f>'حركة السنوات الخامسة'!H207</f>
        <v>19</v>
      </c>
      <c r="AA204" s="288">
        <f>'حركة السنوات الخامسة'!I207</f>
        <v>14</v>
      </c>
      <c r="AB204" s="269">
        <f>'حركة السنوات السادسة'!F207</f>
        <v>29</v>
      </c>
      <c r="AC204" s="285">
        <f>'حركة السنوات السادسة'!G207</f>
        <v>1</v>
      </c>
      <c r="AD204" s="270">
        <f>'حركة السنوات السادسة'!H207</f>
        <v>29</v>
      </c>
      <c r="AE204" s="288">
        <f>'حركة السنوات السادسة'!I207</f>
        <v>4</v>
      </c>
      <c r="AF204" s="271">
        <f t="shared" si="9"/>
        <v>136</v>
      </c>
      <c r="AG204" s="271">
        <f t="shared" si="9"/>
        <v>6</v>
      </c>
      <c r="AH204" s="272">
        <f>AF204/AG204</f>
        <v>22.666666666666668</v>
      </c>
    </row>
    <row r="205" spans="1:34" ht="15" customHeight="1" x14ac:dyDescent="0.25">
      <c r="A205" s="271">
        <v>182</v>
      </c>
      <c r="B205" s="290" t="s">
        <v>352</v>
      </c>
      <c r="C205" s="292">
        <v>845909</v>
      </c>
      <c r="D205" s="308" t="s">
        <v>358</v>
      </c>
      <c r="E205" s="264"/>
      <c r="F205" s="264"/>
      <c r="G205" s="264"/>
      <c r="H205" s="289">
        <f>'حركة االسنوات الأولى'!F209</f>
        <v>16</v>
      </c>
      <c r="I205" s="271">
        <f>'حركة االسنوات الأولى'!G209</f>
        <v>1</v>
      </c>
      <c r="J205" s="270">
        <f>'حركة االسنوات الأولى'!H209</f>
        <v>16</v>
      </c>
      <c r="K205" s="288">
        <f>'حركة االسنوات الأولى'!I209</f>
        <v>17</v>
      </c>
      <c r="L205" s="271">
        <f>'حركة سنوات الثانية'!F208</f>
        <v>16</v>
      </c>
      <c r="M205" s="271">
        <f>'حركة سنوات الثانية'!G208</f>
        <v>1</v>
      </c>
      <c r="N205" s="270">
        <f>'حركة سنوات الثانية'!H208</f>
        <v>16</v>
      </c>
      <c r="O205" s="288">
        <f>'حركة سنوات الثانية'!I208</f>
        <v>17</v>
      </c>
      <c r="P205" s="271">
        <f>'حركة السنوات الثالثة'!F209</f>
        <v>31</v>
      </c>
      <c r="Q205" s="283">
        <f>'حركة السنوات الثالثة'!G209</f>
        <v>1</v>
      </c>
      <c r="R205" s="270">
        <f>'حركة السنوات الثالثة'!H209</f>
        <v>31</v>
      </c>
      <c r="S205" s="288">
        <f>'حركة السنوات الثالثة'!I209</f>
        <v>2</v>
      </c>
      <c r="T205" s="271">
        <f>'حركة السنوات الرابعة'!F209</f>
        <v>35</v>
      </c>
      <c r="U205" s="271">
        <f>'حركة السنوات الرابعة'!G209</f>
        <v>2</v>
      </c>
      <c r="V205" s="270">
        <f>'حركة السنوات الرابعة'!H209</f>
        <v>17.5</v>
      </c>
      <c r="W205" s="288">
        <f>'حركة السنوات الرابعة'!I209</f>
        <v>31</v>
      </c>
      <c r="X205" s="271">
        <f>'حركة السنوات الخامسة'!F208</f>
        <v>34</v>
      </c>
      <c r="Y205" s="285">
        <f>'حركة السنوات الخامسة'!G208</f>
        <v>2</v>
      </c>
      <c r="Z205" s="270">
        <f>'حركة السنوات الخامسة'!H208</f>
        <v>17</v>
      </c>
      <c r="AA205" s="288">
        <f>'حركة السنوات الخامسة'!I208</f>
        <v>32</v>
      </c>
      <c r="AB205" s="269">
        <f>'حركة السنوات السادسة'!F208</f>
        <v>42</v>
      </c>
      <c r="AC205" s="285">
        <f>'حركة السنوات السادسة'!G208</f>
        <v>2</v>
      </c>
      <c r="AD205" s="270">
        <f>'حركة السنوات السادسة'!H208</f>
        <v>21</v>
      </c>
      <c r="AE205" s="288">
        <f>'حركة السنوات السادسة'!I208</f>
        <v>24</v>
      </c>
      <c r="AF205" s="271">
        <f t="shared" si="9"/>
        <v>174</v>
      </c>
      <c r="AG205" s="271">
        <f t="shared" si="9"/>
        <v>9</v>
      </c>
      <c r="AH205" s="272">
        <f>AF205/AG205</f>
        <v>19.333333333333332</v>
      </c>
    </row>
    <row r="206" spans="1:34" ht="15" customHeight="1" x14ac:dyDescent="0.25">
      <c r="A206" s="271">
        <v>183</v>
      </c>
      <c r="B206" s="291" t="s">
        <v>352</v>
      </c>
      <c r="C206" s="293">
        <v>845910</v>
      </c>
      <c r="D206" s="313" t="s">
        <v>13</v>
      </c>
      <c r="E206" s="264"/>
      <c r="F206" s="264"/>
      <c r="G206" s="264"/>
      <c r="H206" s="289">
        <f>'حركة االسنوات الأولى'!F210</f>
        <v>16</v>
      </c>
      <c r="I206" s="271">
        <f>'حركة االسنوات الأولى'!G210</f>
        <v>1</v>
      </c>
      <c r="J206" s="270">
        <f>'حركة االسنوات الأولى'!H210</f>
        <v>16</v>
      </c>
      <c r="K206" s="288">
        <f>'حركة االسنوات الأولى'!I210</f>
        <v>17</v>
      </c>
      <c r="L206" s="271">
        <f>'حركة سنوات الثانية'!F209</f>
        <v>20</v>
      </c>
      <c r="M206" s="271">
        <f>'حركة سنوات الثانية'!G209</f>
        <v>1</v>
      </c>
      <c r="N206" s="270">
        <f>'حركة سنوات الثانية'!H209</f>
        <v>20</v>
      </c>
      <c r="O206" s="288">
        <f>'حركة سنوات الثانية'!I209</f>
        <v>13</v>
      </c>
      <c r="P206" s="271">
        <f>'حركة السنوات الثالثة'!F210</f>
        <v>28</v>
      </c>
      <c r="Q206" s="283">
        <f>'حركة السنوات الثالثة'!G210</f>
        <v>1</v>
      </c>
      <c r="R206" s="270">
        <f>'حركة السنوات الثالثة'!H210</f>
        <v>28</v>
      </c>
      <c r="S206" s="288">
        <f>'حركة السنوات الثالثة'!I210</f>
        <v>5</v>
      </c>
      <c r="T206" s="271">
        <f>'حركة السنوات الرابعة'!F210</f>
        <v>33</v>
      </c>
      <c r="U206" s="271">
        <f>'حركة السنوات الرابعة'!G210</f>
        <v>1</v>
      </c>
      <c r="V206" s="270">
        <f>'حركة السنوات الرابعة'!H210</f>
        <v>33</v>
      </c>
      <c r="W206" s="288">
        <f>'حركة السنوات الرابعة'!I210</f>
        <v>0</v>
      </c>
      <c r="X206" s="271">
        <f>'حركة السنوات الخامسة'!F209</f>
        <v>28</v>
      </c>
      <c r="Y206" s="285">
        <f>'حركة السنوات الخامسة'!G209</f>
        <v>1</v>
      </c>
      <c r="Z206" s="270">
        <f>'حركة السنوات الخامسة'!H209</f>
        <v>28</v>
      </c>
      <c r="AA206" s="288">
        <f>'حركة السنوات الخامسة'!I209</f>
        <v>5</v>
      </c>
      <c r="AB206" s="269">
        <f>'حركة السنوات السادسة'!F209</f>
        <v>38</v>
      </c>
      <c r="AC206" s="285">
        <f>'حركة السنوات السادسة'!G209</f>
        <v>2</v>
      </c>
      <c r="AD206" s="270">
        <f>'حركة السنوات السادسة'!H209</f>
        <v>19</v>
      </c>
      <c r="AE206" s="288">
        <f>'حركة السنوات السادسة'!I209</f>
        <v>28</v>
      </c>
      <c r="AF206" s="271">
        <f t="shared" si="9"/>
        <v>163</v>
      </c>
      <c r="AG206" s="271">
        <f t="shared" si="9"/>
        <v>7</v>
      </c>
      <c r="AH206" s="272">
        <f>AF206/AG206</f>
        <v>23.285714285714285</v>
      </c>
    </row>
    <row r="207" spans="1:34" ht="15" customHeight="1" x14ac:dyDescent="0.25">
      <c r="A207" s="274"/>
      <c r="B207" s="274"/>
      <c r="C207" s="274"/>
      <c r="D207" s="279"/>
      <c r="E207" s="264"/>
      <c r="F207" s="264"/>
      <c r="G207" s="274"/>
      <c r="H207" s="274"/>
      <c r="I207" s="274"/>
      <c r="J207" s="275"/>
      <c r="K207" s="288"/>
      <c r="L207" s="274"/>
      <c r="M207" s="274"/>
      <c r="N207" s="275"/>
      <c r="O207" s="288"/>
      <c r="P207" s="274"/>
      <c r="Q207" s="274"/>
      <c r="R207" s="275"/>
      <c r="S207" s="288"/>
      <c r="T207" s="274"/>
      <c r="U207" s="274"/>
      <c r="V207" s="275"/>
      <c r="W207" s="288"/>
      <c r="X207" s="274"/>
      <c r="Y207" s="274"/>
      <c r="Z207" s="275"/>
      <c r="AA207" s="288"/>
      <c r="AB207" s="274"/>
      <c r="AC207" s="274"/>
      <c r="AD207" s="275"/>
      <c r="AE207" s="288"/>
      <c r="AF207" s="274"/>
      <c r="AG207" s="274"/>
      <c r="AH207" s="275"/>
    </row>
    <row r="208" spans="1:34" ht="39.75" customHeight="1" x14ac:dyDescent="0.25">
      <c r="A208" s="276"/>
      <c r="B208" s="276"/>
      <c r="C208" s="268"/>
      <c r="D208" s="287" t="s">
        <v>12</v>
      </c>
      <c r="E208" s="264"/>
      <c r="F208" s="264"/>
      <c r="G208" s="7"/>
      <c r="H208" s="268">
        <f>SUM(H8:H206)</f>
        <v>10008</v>
      </c>
      <c r="I208" s="268">
        <f>SUM(I8:I206)</f>
        <v>418</v>
      </c>
      <c r="J208" s="263">
        <f>AVERAGE(J8:J206)</f>
        <v>22.093542960662525</v>
      </c>
      <c r="K208" s="268">
        <f>SUM(K8:K206)</f>
        <v>3786</v>
      </c>
      <c r="L208" s="268">
        <f>SUM(L8:L206)</f>
        <v>11212</v>
      </c>
      <c r="M208" s="268">
        <f>SUM(M8:M206)</f>
        <v>420</v>
      </c>
      <c r="N208" s="268">
        <f>AVERAGE(N8:N206)</f>
        <v>24.738056418219458</v>
      </c>
      <c r="O208" s="268">
        <f>SUM(O8:O206)</f>
        <v>2615</v>
      </c>
      <c r="P208" s="268">
        <f>SUM(P8:P206)</f>
        <v>12620</v>
      </c>
      <c r="Q208" s="268">
        <f>SUM(Q8:Q206)</f>
        <v>467</v>
      </c>
      <c r="R208" s="268">
        <f>AVERAGE(R8:R206)</f>
        <v>25.050452898550727</v>
      </c>
      <c r="S208" s="268">
        <f>SUM(S8:S206)</f>
        <v>2791</v>
      </c>
      <c r="T208" s="268">
        <f>SUM(T8:T206)</f>
        <v>12834</v>
      </c>
      <c r="U208" s="268">
        <f>SUM(U8:U206)</f>
        <v>472</v>
      </c>
      <c r="V208" s="268">
        <f>AVERAGE(V8:V206)</f>
        <v>25.213457556935822</v>
      </c>
      <c r="W208" s="268">
        <f>SUM(W8:W206)</f>
        <v>2742</v>
      </c>
      <c r="X208" s="268">
        <f>SUM(X8:X206)</f>
        <v>13112</v>
      </c>
      <c r="Y208" s="268">
        <f>SUM(Y8:Y206)</f>
        <v>475</v>
      </c>
      <c r="Z208" s="268">
        <f>AVERAGE(Z8:Z206)</f>
        <v>25.7419384057971</v>
      </c>
      <c r="AA208" s="268">
        <f>SUM(AA8:AA206)</f>
        <v>2563</v>
      </c>
      <c r="AB208" s="268">
        <f>SUM(AB8:AB206)</f>
        <v>12285</v>
      </c>
      <c r="AC208" s="268">
        <f>SUM(AC8:AC206)</f>
        <v>458</v>
      </c>
      <c r="AD208" s="268">
        <f>AVERAGE(AD8:AD206)</f>
        <v>24.611620082815726</v>
      </c>
      <c r="AE208" s="268">
        <f>SUM(AE8:AE206)</f>
        <v>2829</v>
      </c>
      <c r="AF208" s="268">
        <f>SUM(AF8:AF206)</f>
        <v>72071</v>
      </c>
      <c r="AG208" s="268">
        <f>SUM(AG8:AG206)</f>
        <v>2710</v>
      </c>
      <c r="AH208" s="268">
        <f>AVERAGE(AH8:AH206)</f>
        <v>24.385985636128197</v>
      </c>
    </row>
  </sheetData>
  <mergeCells count="12">
    <mergeCell ref="AF6:AH6"/>
    <mergeCell ref="H6:K6"/>
    <mergeCell ref="L6:O6"/>
    <mergeCell ref="P6:S6"/>
    <mergeCell ref="T6:W6"/>
    <mergeCell ref="X6:AA6"/>
    <mergeCell ref="AB6:AE6"/>
    <mergeCell ref="B6:D6"/>
    <mergeCell ref="A2:C2"/>
    <mergeCell ref="A3:C3"/>
    <mergeCell ref="A4:C4"/>
    <mergeCell ref="U4:X4"/>
  </mergeCells>
  <conditionalFormatting sqref="J8:J206">
    <cfRule type="cellIs" dxfId="1" priority="3" stopIfTrue="1" operator="greaterThan">
      <formula>33</formula>
    </cfRule>
  </conditionalFormatting>
  <conditionalFormatting sqref="N1:N6 R1:R6 V1:V6 Z1:Z6 AD1:AD6 AH1:AH6 N8:N65536 R8:R65536 V8:V65536 Z8:Z65536 AD8:AD65536 AH8:AH65536">
    <cfRule type="cellIs" dxfId="0" priority="1" stopIfTrue="1" operator="greaterThan">
      <formula>33</formula>
    </cfRule>
  </conditionalFormatting>
  <dataValidations count="1">
    <dataValidation type="decimal" allowBlank="1" showInputMessage="1" showErrorMessage="1" sqref="G182:G192 G12:G18 G20:G33 G49:G55 G57:G70 G72:G80 G82:G85 G87:G95 G97:G116 G118:G127 G129:G139 G141:G153 G155:G180 G194:G207 G35:G45">
      <formula1>0</formula1>
      <formula2>500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حركة االسنوات الأولى</vt:lpstr>
      <vt:lpstr>حركة سنوات الثانية</vt:lpstr>
      <vt:lpstr>حركة السنوات الثالثة</vt:lpstr>
      <vt:lpstr>حركة السنوات الرابعة</vt:lpstr>
      <vt:lpstr>حركة السنوات الخامسة</vt:lpstr>
      <vt:lpstr>حركة السنوات السادسة</vt:lpstr>
      <vt:lpstr>total</vt:lpstr>
    </vt:vector>
  </TitlesOfParts>
  <Company>Unicornis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cloudconvert_15</cp:lastModifiedBy>
  <cp:lastPrinted>2023-08-03T11:08:31Z</cp:lastPrinted>
  <dcterms:created xsi:type="dcterms:W3CDTF">2009-10-03T06:48:12Z</dcterms:created>
  <dcterms:modified xsi:type="dcterms:W3CDTF">2024-08-30T07:52:15Z</dcterms:modified>
</cp:coreProperties>
</file>