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B00A7C7-689B-4EB2-A8C5-52119D677A7C}" xr6:coauthVersionLast="47" xr6:coauthVersionMax="47" xr10:uidLastSave="{00000000-0000-0000-0000-000000000000}"/>
  <bookViews>
    <workbookView xWindow="8250" yWindow="0" windowWidth="17205" windowHeight="21150" activeTab="2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7" i="2" l="1"/>
  <c r="F6" i="2"/>
  <c r="I4" i="2"/>
  <c r="H11" i="1"/>
  <c r="K9" i="1"/>
  <c r="K7" i="1"/>
</calcChain>
</file>

<file path=xl/sharedStrings.xml><?xml version="1.0" encoding="utf-8"?>
<sst xmlns="http://schemas.openxmlformats.org/spreadsheetml/2006/main" count="137" uniqueCount="95">
  <si>
    <t>RMB -&gt; USD</t>
  </si>
  <si>
    <t>存入 HSBC.cn</t>
  </si>
  <si>
    <t>Channel520</t>
  </si>
  <si>
    <t>ChannelM</t>
  </si>
  <si>
    <t>grandma</t>
  </si>
  <si>
    <t>grandpa</t>
  </si>
  <si>
    <t>日期</t>
  </si>
  <si>
    <t>RMB</t>
  </si>
  <si>
    <t>USD</t>
  </si>
  <si>
    <t>存date</t>
  </si>
  <si>
    <t>处境date</t>
  </si>
  <si>
    <t>Sgp bank</t>
  </si>
  <si>
    <t>date</t>
  </si>
  <si>
    <t>TJJ icbc</t>
  </si>
  <si>
    <t>LSQ psbc</t>
  </si>
  <si>
    <t>unknown</t>
  </si>
  <si>
    <t>HSBC.sg</t>
  </si>
  <si>
    <t>LSQ icbc</t>
  </si>
  <si>
    <t>late Oct</t>
  </si>
  <si>
    <t>NA</t>
  </si>
  <si>
    <t>within 
a week</t>
  </si>
  <si>
    <t>^ max out</t>
  </si>
  <si>
    <t>我来之前取现</t>
  </si>
  <si>
    <t>reduce TT frequency</t>
  </si>
  <si>
    <t>early Jan</t>
  </si>
  <si>
    <t xml:space="preserve"> </t>
  </si>
  <si>
    <t>withdrawal</t>
  </si>
  <si>
    <t>fee 
included</t>
  </si>
  <si>
    <t>deposit in Sgp</t>
  </si>
  <si>
    <t>source</t>
  </si>
  <si>
    <t>from</t>
  </si>
  <si>
    <t>取date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</si>
  <si>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</si>
  <si>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</si>
  <si>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</si>
  <si>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</si>
  <si>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</si>
  <si>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</si>
  <si>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</si>
  <si>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 xml:space="preserve">BOC.sg </t>
  </si>
  <si>
    <t>DBS</t>
  </si>
  <si>
    <t>ChannelA</t>
  </si>
  <si>
    <t>=</t>
  </si>
  <si>
    <t>TB 邮储</t>
  </si>
  <si>
    <t>total RMB ex-China</t>
  </si>
  <si>
    <t>FX</t>
  </si>
  <si>
    <t>RMB62 fee excluded</t>
  </si>
  <si>
    <t>A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</si>
  <si>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</si>
  <si>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</si>
  <si>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</si>
  <si>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</si>
  <si>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</si>
  <si>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</si>
  <si>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</si>
  <si>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</si>
  <si>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</si>
  <si>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</si>
  <si>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</si>
  <si>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</si>
  <si>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</si>
  <si>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</si>
  <si>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</si>
  <si>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</si>
  <si>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</si>
  <si>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medium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</si>
  <si>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</si>
  <si>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</si>
  <si>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</si>
  <si>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</si>
  <si>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</si>
  <si>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</si>
  <si>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</si>
  <si>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</si>
  <si>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</si>
  <si>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</si>
  <si>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</si>
  <si>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</si>
  <si>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</si>
  <si>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</si>
  <si>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D</t>
  </si>
  <si>
    <t>overall safety</t>
  </si>
  <si>
    <t>A-</t>
  </si>
  <si>
    <t>C</t>
  </si>
  <si>
    <t>B-</t>
  </si>
  <si>
    <t>B</t>
  </si>
  <si>
    <t>C+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</si>
  <si>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</si>
  <si>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</si>
  <si>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</si>
  <si>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</si>
  <si>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</si>
  <si>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</si>
  <si>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</si>
  <si>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USD 取现: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</si>
</sst>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5" fillId="0" borderId="2" xfId="0" applyFont="1" applyBorder="1"/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2" borderId="2" xfId="0" applyNumberFormat="1" applyFill="1" applyBorder="1"/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4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NumberFormat="1" applyFont="1" applyBorder="1"/>
    <xf numFmtId="0" fontId="0" fillId="0" borderId="2" xfId="0" applyBorder="1" applyAlignment="1"/>
    <xf numFmtId="0" fontId="0" fillId="0" borderId="0" xfId="0" applyBorder="1"/>
    <xf numFmtId="0" fontId="6" fillId="3" borderId="2" xfId="0" applyFont="1" applyFill="1" applyBorder="1"/>
    <xf numFmtId="0" fontId="2" fillId="0" borderId="2" xfId="0" applyFont="1" applyBorder="1"/>
    <xf numFmtId="0" fontId="0" fillId="0" borderId="0" xfId="0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10" fontId="0" fillId="0" borderId="2" xfId="0" applyNumberFormat="1" applyBorder="1"/>
    <xf numFmtId="0" fontId="2" fillId="0" borderId="2" xfId="0" applyFont="1" applyBorder="1" applyAlignment="1"/>
    <xf numFmtId="0" fontId="6" fillId="3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165" fontId="0" fillId="0" borderId="8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8"/>
  <sheetViews>
    <sheetView workbookViewId="0">
      <selection activeCell="R30" sqref="R30"/>
    </sheetView>
  </sheetViews>
  <sheetFormatPr defaultColWidth="9" defaultRowHeight="15"/>
  <cols>
    <col min="1" max="1" width="2.28515625" customWidth="1"/>
    <col min="2" max="3" width="8.42578125" customWidth="1"/>
    <col min="4" max="4" width="10" customWidth="1"/>
    <col min="5" max="5" width="7.5703125" style="16" customWidth="1"/>
    <col min="6" max="6" width="7.5703125" style="17" customWidth="1"/>
    <col min="7" max="7" width="0.5703125" style="18" customWidth="1"/>
    <col min="8" max="8" width="7.5703125" style="19" customWidth="1"/>
    <col min="9" max="9" width="9.85546875" customWidth="1"/>
    <col min="10" max="10" width="0.5703125" customWidth="1"/>
    <col min="11" max="11" width="6.5703125" style="19" customWidth="1"/>
    <col min="12" max="12" width="9.85546875" customWidth="1"/>
    <col min="14" max="14" width="0.5703125" customWidth="1"/>
    <col min="15" max="15" width="7.5703125" style="19" customWidth="1"/>
  </cols>
  <sheetData>
    <row r="2" spans="2:19">
      <c r="D2" s="64" t="s">
        <v>0</v>
      </c>
      <c r="E2" s="65"/>
      <c r="F2" s="66"/>
      <c r="G2" s="9"/>
      <c r="H2" s="67" t="s">
        <v>1</v>
      </c>
      <c r="I2" s="67"/>
      <c r="J2" s="2"/>
      <c r="K2" s="67" t="s">
        <v>2</v>
      </c>
      <c r="L2" s="67"/>
      <c r="M2" s="67"/>
      <c r="N2" s="2"/>
      <c r="O2" s="64" t="s">
        <v>3</v>
      </c>
      <c r="P2" s="65"/>
      <c r="Q2" s="66"/>
    </row>
    <row r="3" spans="2:19">
      <c r="B3" s="3" t="s">
        <v>4</v>
      </c>
      <c r="C3" s="3" t="s">
        <v>5</v>
      </c>
      <c r="D3" s="3" t="s">
        <v>6</v>
      </c>
      <c r="E3" s="13" t="s">
        <v>7</v>
      </c>
      <c r="F3" s="20" t="s">
        <v>8</v>
      </c>
      <c r="G3" s="2"/>
      <c r="H3" s="21" t="s">
        <v>8</v>
      </c>
      <c r="I3" s="3" t="s">
        <v>9</v>
      </c>
      <c r="J3" s="3"/>
      <c r="K3" s="21" t="s">
        <v>8</v>
      </c>
      <c r="L3" s="3" t="s">
        <v>10</v>
      </c>
      <c r="M3" s="30" t="s">
        <v>11</v>
      </c>
      <c r="N3" s="3"/>
      <c r="O3" s="21" t="s">
        <v>8</v>
      </c>
      <c r="P3" s="3" t="s">
        <v>12</v>
      </c>
      <c r="Q3" s="3"/>
    </row>
    <row r="4" spans="2:19">
      <c r="B4" s="3"/>
      <c r="C4" s="3" t="s">
        <v>13</v>
      </c>
      <c r="D4" s="4">
        <v>45490</v>
      </c>
      <c r="E4" s="13">
        <v>72844</v>
      </c>
      <c r="F4" s="20">
        <v>10000</v>
      </c>
      <c r="G4" s="22"/>
      <c r="H4" s="21">
        <v>10000</v>
      </c>
      <c r="I4" s="4">
        <v>45509</v>
      </c>
      <c r="J4" s="4"/>
      <c r="K4" s="21"/>
      <c r="L4" s="3"/>
      <c r="M4" s="3"/>
      <c r="N4" s="4"/>
      <c r="O4" s="21"/>
      <c r="P4" s="3"/>
      <c r="Q4" s="3"/>
    </row>
    <row r="5" spans="2:19">
      <c r="B5" s="3" t="s">
        <v>14</v>
      </c>
      <c r="C5" s="3"/>
      <c r="D5" s="4">
        <v>45511</v>
      </c>
      <c r="E5" s="13" t="s">
        <v>15</v>
      </c>
      <c r="F5" s="20">
        <v>10000</v>
      </c>
      <c r="G5" s="22"/>
      <c r="H5" s="21">
        <v>10000</v>
      </c>
      <c r="I5" s="4">
        <v>45511</v>
      </c>
      <c r="J5" s="4"/>
      <c r="K5" s="21"/>
      <c r="L5" s="3"/>
      <c r="M5" s="3"/>
      <c r="N5" s="4"/>
      <c r="O5" s="21"/>
      <c r="P5" s="3"/>
      <c r="Q5" s="3"/>
    </row>
    <row r="6" spans="2:19">
      <c r="B6" s="3"/>
      <c r="C6" s="3" t="s">
        <v>13</v>
      </c>
      <c r="D6" s="4">
        <v>45512</v>
      </c>
      <c r="E6" s="13">
        <v>71992</v>
      </c>
      <c r="F6" s="60">
        <v>10000</v>
      </c>
      <c r="G6" s="23"/>
      <c r="H6" s="21">
        <v>4000</v>
      </c>
      <c r="I6" s="4">
        <v>45512</v>
      </c>
      <c r="J6" s="4"/>
      <c r="K6" s="21"/>
      <c r="L6" s="5"/>
      <c r="M6" s="3"/>
      <c r="N6" s="4"/>
      <c r="O6" s="21"/>
      <c r="P6" s="3"/>
      <c r="Q6" s="3"/>
    </row>
    <row r="7" spans="2:19">
      <c r="B7" s="3"/>
      <c r="C7" s="3"/>
      <c r="D7" s="3"/>
      <c r="E7" s="13"/>
      <c r="F7" s="61"/>
      <c r="G7" s="25"/>
      <c r="H7" s="21"/>
      <c r="I7" s="3"/>
      <c r="J7" s="3"/>
      <c r="K7" s="21">
        <f>F6-H6</f>
        <v>6000</v>
      </c>
      <c r="L7" s="4">
        <v>45514</v>
      </c>
      <c r="M7" s="3" t="s">
        <v>16</v>
      </c>
      <c r="N7" s="3"/>
      <c r="O7" s="21"/>
      <c r="P7" s="3"/>
      <c r="Q7" s="3"/>
    </row>
    <row r="8" spans="2:19" ht="4.5" customHeight="1">
      <c r="B8" s="3"/>
      <c r="C8" s="3"/>
      <c r="D8" s="3"/>
      <c r="E8" s="13"/>
      <c r="F8" s="24"/>
      <c r="G8" s="25"/>
      <c r="H8" s="21"/>
      <c r="I8" s="3"/>
      <c r="J8" s="3"/>
      <c r="K8" s="21"/>
      <c r="L8" s="4"/>
      <c r="M8" s="3"/>
      <c r="N8" s="3"/>
      <c r="O8" s="21"/>
      <c r="P8" s="3"/>
      <c r="Q8" s="3"/>
    </row>
    <row r="9" spans="2:19">
      <c r="B9" s="3" t="s">
        <v>17</v>
      </c>
      <c r="C9" s="3"/>
      <c r="D9" s="3" t="s">
        <v>18</v>
      </c>
      <c r="E9" s="13" t="s">
        <v>19</v>
      </c>
      <c r="F9" s="20">
        <v>3300</v>
      </c>
      <c r="G9" s="2"/>
      <c r="H9" s="21"/>
      <c r="I9" s="3"/>
      <c r="J9" s="3"/>
      <c r="K9" s="21">
        <f>F9</f>
        <v>3300</v>
      </c>
      <c r="L9" s="4">
        <v>45598</v>
      </c>
      <c r="M9" s="3"/>
      <c r="N9" s="3"/>
      <c r="O9" s="21"/>
      <c r="P9" s="3"/>
      <c r="Q9" s="3"/>
    </row>
    <row r="10" spans="2:19">
      <c r="B10" s="3"/>
      <c r="C10" s="3" t="s">
        <v>13</v>
      </c>
      <c r="D10" s="3"/>
      <c r="E10" s="13"/>
      <c r="F10" s="60">
        <v>8000</v>
      </c>
      <c r="G10" s="23"/>
      <c r="H10" s="21"/>
      <c r="I10" s="31"/>
      <c r="J10" s="31"/>
      <c r="K10" s="21">
        <v>2000</v>
      </c>
      <c r="L10" s="4">
        <v>45598</v>
      </c>
      <c r="M10" s="3"/>
      <c r="N10" s="31"/>
      <c r="O10" s="21"/>
      <c r="P10" s="3"/>
      <c r="Q10" s="3"/>
    </row>
    <row r="11" spans="2:19">
      <c r="B11" s="3"/>
      <c r="C11" s="3" t="s">
        <v>13</v>
      </c>
      <c r="D11" s="3"/>
      <c r="E11" s="13"/>
      <c r="F11" s="61"/>
      <c r="G11" s="25"/>
      <c r="H11" s="21">
        <f>10000-H6</f>
        <v>6000</v>
      </c>
      <c r="I11" s="62" t="s">
        <v>20</v>
      </c>
      <c r="J11" s="32"/>
      <c r="K11" s="29" t="s">
        <v>21</v>
      </c>
      <c r="L11" s="3"/>
      <c r="M11" s="3"/>
      <c r="N11" s="32"/>
      <c r="O11" s="21"/>
      <c r="P11" s="3"/>
      <c r="Q11" s="3"/>
    </row>
    <row r="12" spans="2:19" ht="15" customHeight="1">
      <c r="B12" s="3"/>
      <c r="C12" s="3" t="s">
        <v>13</v>
      </c>
      <c r="D12" s="26" t="s">
        <v>22</v>
      </c>
      <c r="E12" s="13"/>
      <c r="F12" s="20">
        <v>10000</v>
      </c>
      <c r="G12" s="22"/>
      <c r="H12" s="21">
        <v>10000</v>
      </c>
      <c r="I12" s="63"/>
      <c r="J12" s="33"/>
      <c r="K12" s="29"/>
      <c r="L12" s="3"/>
      <c r="M12" s="3"/>
      <c r="N12" s="33"/>
      <c r="O12" s="21"/>
      <c r="P12" s="3"/>
      <c r="Q12" s="3"/>
    </row>
    <row r="13" spans="2:19">
      <c r="B13" s="3"/>
      <c r="C13" s="3" t="s">
        <v>13</v>
      </c>
      <c r="D13" s="3" t="s">
        <v>18</v>
      </c>
      <c r="E13" s="13"/>
      <c r="F13" s="27">
        <v>12000</v>
      </c>
      <c r="G13" s="28"/>
      <c r="H13" s="29" t="s">
        <v>21</v>
      </c>
      <c r="I13" s="3"/>
      <c r="J13" s="3"/>
      <c r="K13" s="29"/>
      <c r="L13" s="3"/>
      <c r="M13" s="3"/>
      <c r="N13" s="3"/>
      <c r="O13" s="60">
        <v>50000</v>
      </c>
      <c r="P13" s="3"/>
      <c r="Q13" s="3"/>
      <c r="R13" t="s">
        <v>23</v>
      </c>
    </row>
    <row r="14" spans="2:19">
      <c r="B14" s="3"/>
      <c r="C14" s="3" t="s">
        <v>13</v>
      </c>
      <c r="D14" s="3" t="s">
        <v>24</v>
      </c>
      <c r="E14" s="13"/>
      <c r="F14" s="27">
        <v>40000</v>
      </c>
      <c r="G14" s="28"/>
      <c r="H14" s="29"/>
      <c r="I14" s="3"/>
      <c r="J14" s="3"/>
      <c r="K14" s="29"/>
      <c r="L14" s="3"/>
      <c r="M14" s="3"/>
      <c r="N14" s="3"/>
      <c r="O14" s="61"/>
      <c r="P14" s="3" t="s">
        <v>24</v>
      </c>
      <c r="Q14" s="3"/>
    </row>
    <row r="15" spans="2:19">
      <c r="B15" s="3"/>
      <c r="C15" s="3"/>
      <c r="D15" s="3"/>
      <c r="E15" s="13"/>
      <c r="F15" s="27"/>
      <c r="G15" s="28"/>
      <c r="H15" s="29"/>
      <c r="I15" s="3"/>
      <c r="J15" s="3"/>
      <c r="K15" s="29"/>
      <c r="L15" s="3"/>
      <c r="M15" s="3"/>
      <c r="N15" s="3"/>
      <c r="O15" s="21"/>
      <c r="P15" s="3"/>
      <c r="Q15" s="3"/>
      <c r="S15" s="34"/>
    </row>
    <row r="16" spans="2:19">
      <c r="B16" s="3"/>
      <c r="C16" s="3"/>
      <c r="D16" s="3"/>
      <c r="E16" s="13"/>
      <c r="F16" s="27"/>
      <c r="G16" s="28"/>
      <c r="H16" s="29"/>
      <c r="I16" s="3"/>
      <c r="J16" s="3"/>
      <c r="K16" s="29"/>
      <c r="L16" s="3" t="s">
        <v>25</v>
      </c>
      <c r="M16" s="3"/>
      <c r="N16" s="3"/>
      <c r="O16" s="21"/>
      <c r="P16" s="3"/>
      <c r="Q16" s="3"/>
    </row>
    <row r="17" spans="2:17">
      <c r="B17" s="3"/>
      <c r="C17" s="3"/>
      <c r="D17" s="3"/>
      <c r="E17" s="13"/>
      <c r="F17" s="27"/>
      <c r="G17" s="28"/>
      <c r="H17" s="29"/>
      <c r="I17" s="3"/>
      <c r="J17" s="3"/>
      <c r="K17" s="29"/>
      <c r="L17" s="3"/>
      <c r="M17" s="3"/>
      <c r="N17" s="3"/>
      <c r="O17" s="21"/>
      <c r="P17" s="3"/>
      <c r="Q17" s="3"/>
    </row>
    <row r="18" spans="2:17">
      <c r="B18" s="3"/>
      <c r="C18" s="3"/>
      <c r="D18" s="3"/>
      <c r="E18" s="13"/>
      <c r="F18" s="27"/>
      <c r="G18" s="28"/>
      <c r="H18" s="29"/>
      <c r="I18" s="3"/>
      <c r="J18" s="3"/>
      <c r="K18" s="29"/>
      <c r="L18" s="3"/>
      <c r="M18" s="3"/>
      <c r="N18" s="3"/>
      <c r="O18" s="21"/>
      <c r="P18" s="3"/>
      <c r="Q18" s="3"/>
    </row>
  </sheetData>
  <mergeCells count="8">
    <mergeCell ref="F10:F11"/>
    <mergeCell ref="I11:I12"/>
    <mergeCell ref="O13:O14"/>
    <mergeCell ref="D2:F2"/>
    <mergeCell ref="H2:I2"/>
    <mergeCell ref="K2:M2"/>
    <mergeCell ref="O2:Q2"/>
    <mergeCell ref="F6:F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9"/>
  <sheetViews>
    <sheetView workbookViewId="0">
      <selection activeCell="P16" sqref="P16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8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19.28515625" bestFit="1" customWidth="1"/>
  </cols>
  <sheetData>
    <row r="2" spans="2:13">
      <c r="B2" s="1"/>
      <c r="C2" s="67" t="s">
        <v>26</v>
      </c>
      <c r="D2" s="67"/>
      <c r="E2" s="67"/>
      <c r="F2" s="67"/>
      <c r="G2" s="69" t="s">
        <v>27</v>
      </c>
      <c r="H2" s="35"/>
      <c r="I2" s="64" t="s">
        <v>28</v>
      </c>
      <c r="J2" s="65"/>
      <c r="K2" s="66"/>
      <c r="L2" s="10"/>
      <c r="M2" s="11"/>
    </row>
    <row r="3" spans="2:13">
      <c r="B3" s="3" t="s">
        <v>29</v>
      </c>
      <c r="C3" s="3" t="s">
        <v>30</v>
      </c>
      <c r="D3" s="3" t="s">
        <v>31</v>
      </c>
      <c r="E3" s="3" t="s">
        <v>32</v>
      </c>
      <c r="F3" s="3" t="s">
        <v>7</v>
      </c>
      <c r="G3" s="67"/>
      <c r="H3" s="36" t="s">
        <v>45</v>
      </c>
      <c r="I3" s="3"/>
      <c r="J3" s="3"/>
      <c r="K3" s="3" t="s">
        <v>9</v>
      </c>
      <c r="L3" s="12" t="s">
        <v>33</v>
      </c>
      <c r="M3" s="12" t="s">
        <v>34</v>
      </c>
    </row>
    <row r="4" spans="2:13">
      <c r="B4" s="3" t="s">
        <v>13</v>
      </c>
      <c r="C4" s="3" t="s">
        <v>35</v>
      </c>
      <c r="D4" s="4">
        <v>45514</v>
      </c>
      <c r="E4" s="3" t="s">
        <v>36</v>
      </c>
      <c r="F4" s="5">
        <v>10000</v>
      </c>
      <c r="G4" s="6">
        <v>0</v>
      </c>
      <c r="H4" s="37" t="s">
        <v>19</v>
      </c>
      <c r="I4" s="13">
        <f>F4</f>
        <v>10000</v>
      </c>
      <c r="J4" s="5" t="s">
        <v>37</v>
      </c>
      <c r="K4" s="4">
        <v>45516</v>
      </c>
      <c r="L4" s="4" t="s">
        <v>2</v>
      </c>
      <c r="M4" s="3"/>
    </row>
    <row r="5" spans="2:13">
      <c r="B5" s="3"/>
      <c r="C5" s="3"/>
      <c r="D5" s="3"/>
      <c r="E5" s="3"/>
      <c r="F5" s="3"/>
      <c r="G5" s="6"/>
      <c r="H5" s="37"/>
      <c r="I5" s="3"/>
      <c r="J5" s="3"/>
      <c r="K5" s="3"/>
      <c r="L5" s="3"/>
      <c r="M5" s="3"/>
    </row>
    <row r="6" spans="2:13">
      <c r="B6" s="3" t="s">
        <v>17</v>
      </c>
      <c r="C6" s="3" t="s">
        <v>38</v>
      </c>
      <c r="D6" s="4">
        <v>45541</v>
      </c>
      <c r="E6" s="3" t="s">
        <v>39</v>
      </c>
      <c r="F6" s="7">
        <f>I6*H6+G6</f>
        <v>10072.861999999999</v>
      </c>
      <c r="G6" s="6">
        <v>110</v>
      </c>
      <c r="H6" s="37">
        <v>5.4741</v>
      </c>
      <c r="I6" s="14">
        <v>1820</v>
      </c>
      <c r="J6" s="3" t="s">
        <v>40</v>
      </c>
      <c r="K6" s="4">
        <v>45541</v>
      </c>
      <c r="L6" s="4" t="s">
        <v>41</v>
      </c>
      <c r="M6" s="3"/>
    </row>
    <row r="7" spans="2:13">
      <c r="B7" s="3" t="s">
        <v>17</v>
      </c>
      <c r="C7" s="3" t="s">
        <v>38</v>
      </c>
      <c r="D7" s="4">
        <v>45545</v>
      </c>
      <c r="E7" s="3" t="s">
        <v>39</v>
      </c>
      <c r="F7" s="7">
        <f>I7*H7+G7</f>
        <v>10067.766</v>
      </c>
      <c r="G7" s="6">
        <v>110</v>
      </c>
      <c r="H7" s="37">
        <v>5.4713000000000003</v>
      </c>
      <c r="I7" s="14">
        <v>1820</v>
      </c>
      <c r="J7" s="3" t="s">
        <v>37</v>
      </c>
      <c r="K7" s="4">
        <v>45545</v>
      </c>
      <c r="L7" s="4" t="s">
        <v>41</v>
      </c>
      <c r="M7" s="3"/>
    </row>
    <row r="8" spans="2:13">
      <c r="B8" s="3" t="s">
        <v>17</v>
      </c>
      <c r="C8" s="3" t="s">
        <v>43</v>
      </c>
      <c r="D8" s="4">
        <v>45549</v>
      </c>
      <c r="E8" s="3" t="s">
        <v>39</v>
      </c>
      <c r="F8" s="7">
        <f>I8*H8</f>
        <v>9995.8040000000001</v>
      </c>
      <c r="G8" s="43">
        <v>0</v>
      </c>
      <c r="H8" s="37">
        <v>5.4922000000000004</v>
      </c>
      <c r="I8" s="14">
        <v>1820</v>
      </c>
      <c r="J8" s="39" t="s">
        <v>37</v>
      </c>
      <c r="K8" s="4">
        <v>45549</v>
      </c>
      <c r="L8" s="39" t="s">
        <v>41</v>
      </c>
      <c r="M8" s="3" t="s">
        <v>46</v>
      </c>
    </row>
    <row r="9" spans="2:13">
      <c r="B9" s="3"/>
      <c r="C9" s="3"/>
      <c r="D9" s="3"/>
      <c r="E9" s="3"/>
      <c r="F9" s="3"/>
      <c r="G9" s="6"/>
      <c r="H9" s="37"/>
      <c r="I9" s="3"/>
      <c r="J9" s="3"/>
      <c r="K9" s="3"/>
      <c r="L9" s="3"/>
      <c r="M9" s="3"/>
    </row>
    <row r="10" spans="2:13">
      <c r="B10" s="3"/>
      <c r="C10" s="3"/>
      <c r="D10" s="3"/>
      <c r="E10" s="3"/>
      <c r="F10" s="3"/>
      <c r="G10" s="6"/>
      <c r="H10" s="37"/>
      <c r="I10" s="3"/>
      <c r="J10" s="3"/>
      <c r="K10" s="3"/>
      <c r="L10" s="3"/>
      <c r="M10" s="3"/>
    </row>
    <row r="11" spans="2:13">
      <c r="B11" s="3"/>
      <c r="C11" s="3"/>
      <c r="D11" s="3"/>
      <c r="E11" s="3"/>
      <c r="F11" s="3"/>
      <c r="G11" s="6"/>
      <c r="H11" s="37"/>
      <c r="I11" s="3"/>
      <c r="J11" s="3"/>
      <c r="K11" s="3"/>
      <c r="L11" s="3"/>
      <c r="M11" s="3"/>
    </row>
    <row r="12" spans="2:13">
      <c r="B12" s="3"/>
      <c r="C12" s="3"/>
      <c r="D12" s="3"/>
      <c r="E12" s="3"/>
      <c r="F12" s="3"/>
      <c r="G12" s="6"/>
      <c r="H12" s="37"/>
      <c r="I12" s="3"/>
      <c r="J12" s="3"/>
      <c r="K12" s="3"/>
      <c r="L12" s="3"/>
      <c r="M12" s="3"/>
    </row>
    <row r="13" spans="2:13">
      <c r="B13" s="3"/>
      <c r="C13" s="3"/>
      <c r="D13" s="3"/>
      <c r="E13" s="3"/>
      <c r="F13" s="3"/>
      <c r="G13" s="6"/>
      <c r="H13" s="37"/>
      <c r="I13" s="3"/>
      <c r="J13" s="3"/>
      <c r="K13" s="3"/>
      <c r="L13" s="3"/>
      <c r="M13" s="3"/>
    </row>
    <row r="14" spans="2:13">
      <c r="B14" s="3"/>
      <c r="C14" s="3"/>
      <c r="D14" s="3"/>
      <c r="E14" s="3"/>
      <c r="F14" s="3"/>
      <c r="G14" s="6"/>
      <c r="H14" s="37"/>
      <c r="I14" s="3"/>
      <c r="J14" s="3"/>
      <c r="K14" s="3"/>
      <c r="L14" s="3"/>
      <c r="M14" s="3"/>
    </row>
    <row r="15" spans="2:13">
      <c r="B15" s="3"/>
      <c r="C15" s="3"/>
      <c r="D15" s="3"/>
      <c r="E15" s="3"/>
      <c r="F15" s="3"/>
      <c r="G15" s="6"/>
      <c r="H15" s="37"/>
      <c r="I15" s="3"/>
      <c r="J15" s="3"/>
      <c r="K15" s="3"/>
      <c r="L15" s="3"/>
      <c r="M15" s="3"/>
    </row>
    <row r="16" spans="2:13">
      <c r="B16" s="3"/>
      <c r="C16" s="3"/>
      <c r="D16" s="3"/>
      <c r="E16" s="3"/>
      <c r="F16" s="3"/>
      <c r="G16" s="6"/>
      <c r="H16" s="37"/>
      <c r="I16" s="3"/>
      <c r="J16" s="3"/>
      <c r="K16" s="3"/>
      <c r="L16" s="3"/>
      <c r="M16" s="3"/>
    </row>
    <row r="17" spans="2:13">
      <c r="B17" s="3"/>
      <c r="C17" s="3"/>
      <c r="D17" s="3"/>
      <c r="E17" s="3"/>
      <c r="F17" s="3"/>
      <c r="G17" s="6"/>
      <c r="H17" s="37"/>
      <c r="I17" s="3"/>
      <c r="J17" s="3"/>
      <c r="K17" s="3"/>
      <c r="L17" s="3"/>
      <c r="M17" s="3"/>
    </row>
    <row r="19" spans="2:13">
      <c r="F19" s="8">
        <v>40000</v>
      </c>
      <c r="G19" t="s">
        <v>42</v>
      </c>
      <c r="H19" s="68" t="s">
        <v>44</v>
      </c>
      <c r="I19" s="68"/>
      <c r="J19" s="68"/>
      <c r="K19" s="68"/>
      <c r="L19" s="15"/>
    </row>
  </sheetData>
  <mergeCells count="4">
    <mergeCell ref="C2:F2"/>
    <mergeCell ref="I2:K2"/>
    <mergeCell ref="H19:K19"/>
    <mergeCell ref="G2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1"/>
  <sheetViews>
    <sheetView tabSelected="1" workbookViewId="0">
      <selection activeCell="L10" sqref="L10"/>
    </sheetView>
  </sheetViews>
  <sheetFormatPr defaultRowHeight="15"/>
  <cols>
    <col min="1" max="1" width="3.28515625" customWidth="1"/>
    <col min="2" max="2" width="11.7109375" customWidth="1"/>
    <col min="3" max="3" width="18.140625" style="51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45"/>
      <c r="C2" s="48"/>
      <c r="D2" s="45"/>
      <c r="E2" s="42" t="s">
        <v>8</v>
      </c>
      <c r="F2" s="42" t="s">
        <v>69</v>
      </c>
      <c r="G2" s="42"/>
      <c r="H2" s="47" t="s">
        <v>68</v>
      </c>
      <c r="I2" s="3" t="s">
        <v>71</v>
      </c>
      <c r="J2" s="45"/>
      <c r="K2" s="45"/>
      <c r="L2" s="45"/>
    </row>
    <row r="3" spans="2:12">
      <c r="B3" s="45"/>
      <c r="C3" s="49" t="s">
        <v>72</v>
      </c>
      <c r="D3" s="46" t="s">
        <v>87</v>
      </c>
      <c r="E3" s="72">
        <v>520</v>
      </c>
      <c r="F3" s="72"/>
      <c r="G3" s="58"/>
      <c r="H3" s="72" t="s">
        <v>88</v>
      </c>
      <c r="I3" s="72"/>
      <c r="J3" s="46" t="s">
        <v>89</v>
      </c>
      <c r="K3" s="46" t="s">
        <v>48</v>
      </c>
      <c r="L3" s="46" t="s">
        <v>49</v>
      </c>
    </row>
    <row r="4" spans="2:12">
      <c r="B4" s="45"/>
      <c r="C4" s="50" t="s">
        <v>50</v>
      </c>
      <c r="D4" s="47" t="s">
        <v>73</v>
      </c>
      <c r="E4" s="56">
        <v>7.4999999999999997E-3</v>
      </c>
      <c r="F4" s="47" t="s">
        <v>73</v>
      </c>
      <c r="G4" s="47"/>
      <c r="H4" s="73" t="s">
        <v>91</v>
      </c>
      <c r="I4" s="67"/>
      <c r="J4" s="67" t="s">
        <v>51</v>
      </c>
      <c r="K4" s="67"/>
      <c r="L4" s="44" t="s">
        <v>52</v>
      </c>
    </row>
    <row r="5" spans="2:12">
      <c r="B5" s="45"/>
      <c r="C5" s="52" t="s">
        <v>76</v>
      </c>
      <c r="D5" s="3" t="s">
        <v>61</v>
      </c>
      <c r="E5" s="67" t="s">
        <v>62</v>
      </c>
      <c r="F5" s="67"/>
      <c r="G5" s="40"/>
      <c r="H5" s="64" t="s">
        <v>70</v>
      </c>
      <c r="I5" s="65"/>
      <c r="J5" s="65"/>
      <c r="K5" s="66"/>
      <c r="L5" s="3"/>
    </row>
    <row r="6" spans="2:12">
      <c r="B6" s="45"/>
      <c r="C6" s="50" t="s">
        <v>63</v>
      </c>
      <c r="D6" s="67" t="s">
        <v>64</v>
      </c>
      <c r="E6" s="67"/>
      <c r="F6" s="53" t="s">
        <v>70</v>
      </c>
      <c r="G6" s="59"/>
      <c r="H6" s="64" t="s">
        <v>70</v>
      </c>
      <c r="I6" s="65"/>
      <c r="J6" s="65"/>
      <c r="K6" s="66"/>
      <c r="L6" s="3"/>
    </row>
    <row r="7" spans="2:12">
      <c r="B7" s="70" t="s">
        <v>58</v>
      </c>
      <c r="C7" s="52" t="s">
        <v>53</v>
      </c>
      <c r="D7" s="57" t="s">
        <v>19</v>
      </c>
      <c r="E7" s="57" t="s">
        <v>19</v>
      </c>
      <c r="F7" s="3" t="s">
        <v>55</v>
      </c>
      <c r="G7" s="3"/>
      <c r="H7" s="67" t="s">
        <v>56</v>
      </c>
      <c r="I7" s="67"/>
      <c r="J7" s="3" t="s">
        <v>54</v>
      </c>
      <c r="K7" s="3" t="s">
        <v>57</v>
      </c>
      <c r="L7" s="3"/>
    </row>
    <row r="8" spans="2:12">
      <c r="B8" s="71"/>
      <c r="C8" s="52" t="s">
        <v>79</v>
      </c>
      <c r="D8" s="47" t="s">
        <v>74</v>
      </c>
      <c r="E8" s="47" t="s">
        <v>75</v>
      </c>
      <c r="F8" s="47" t="s">
        <v>19</v>
      </c>
      <c r="G8" s="47"/>
      <c r="H8" s="53" t="s">
        <v>57</v>
      </c>
      <c r="I8" s="53" t="s">
        <v>19</v>
      </c>
      <c r="J8" s="44" t="s">
        <v>59</v>
      </c>
      <c r="K8" s="44"/>
      <c r="L8" s="3" t="s">
        <v>60</v>
      </c>
    </row>
    <row r="9" spans="2:12">
      <c r="B9" s="74" t="s">
        <v>67</v>
      </c>
      <c r="C9" s="54" t="s">
        <v>78</v>
      </c>
      <c r="D9" s="76" t="s">
        <v>94</v>
      </c>
      <c r="E9" s="67"/>
      <c r="F9" s="53" t="s">
        <v>70</v>
      </c>
      <c r="G9" s="53"/>
      <c r="H9" s="3" t="s">
        <v>65</v>
      </c>
      <c r="I9" s="47" t="s">
        <v>19</v>
      </c>
      <c r="J9" s="3" t="s">
        <v>66</v>
      </c>
      <c r="K9" s="55" t="s">
        <v>61</v>
      </c>
      <c r="L9" s="77" t="s">
        <v>90</v>
      </c>
    </row>
    <row r="10" spans="2:12" ht="30">
      <c r="B10" s="74"/>
      <c r="C10" s="52" t="s">
        <v>77</v>
      </c>
      <c r="D10" s="75" t="s">
        <v>93</v>
      </c>
      <c r="E10" s="64" t="s">
        <v>70</v>
      </c>
      <c r="F10" s="66"/>
      <c r="G10" s="41"/>
      <c r="H10" s="47" t="s">
        <v>19</v>
      </c>
      <c r="I10" s="3" t="s">
        <v>61</v>
      </c>
      <c r="J10" s="64" t="s">
        <v>92</v>
      </c>
      <c r="K10" s="66"/>
      <c r="L10" s="3"/>
    </row>
    <row r="11" spans="2:12">
      <c r="B11" s="52"/>
      <c r="C11" s="52" t="s">
        <v>81</v>
      </c>
      <c r="D11" s="47" t="s">
        <v>86</v>
      </c>
      <c r="E11" s="47" t="s">
        <v>84</v>
      </c>
      <c r="F11" s="47" t="s">
        <v>47</v>
      </c>
      <c r="G11" s="47"/>
      <c r="H11" s="47" t="s">
        <v>85</v>
      </c>
      <c r="I11" s="47" t="s">
        <v>82</v>
      </c>
      <c r="J11" s="47" t="s">
        <v>80</v>
      </c>
      <c r="K11" s="47" t="s">
        <v>83</v>
      </c>
      <c r="L11" s="3"/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2024-09-18T04:38:36Z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