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23" windowHeight="10908" activeTab="1"/>
  </bookViews>
  <sheets>
    <sheet name="USD" sheetId="1" r:id="rId1"/>
    <sheet name="RMB" sheetId="2" r:id="rId2"/>
    <sheet name="channels" sheetId="3" r:id="rId3"/>
  </sheets>
  <calcPr calcId="144525"/>
</workbook>
</file>

<file path=xl/sharedStrings.xml><?xml version="1.0" encoding="utf-8"?>
<sst xmlns="http://schemas.openxmlformats.org/spreadsheetml/2006/main" count="176" uniqueCount="105">
  <si>
    <t>ChannelM</t>
  </si>
  <si>
    <t>USD withdrawal</t>
  </si>
  <si>
    <t>icbcUSD bal</t>
  </si>
  <si>
    <t>存入 HSBC.cn</t>
  </si>
  <si>
    <t>Channel520</t>
  </si>
  <si>
    <t>USD</t>
  </si>
  <si>
    <t>date</t>
  </si>
  <si>
    <t>source</t>
  </si>
  <si>
    <t>RMB</t>
  </si>
  <si>
    <t>奶USD</t>
  </si>
  <si>
    <t>爷USD</t>
  </si>
  <si>
    <t>存date</t>
  </si>
  <si>
    <t>出境date</t>
  </si>
  <si>
    <t>Sgp bank</t>
  </si>
  <si>
    <t>TJJ icbc</t>
  </si>
  <si>
    <t>LSQ icbc</t>
  </si>
  <si>
    <t>unknown</t>
  </si>
  <si>
    <t>HSBC.sg</t>
  </si>
  <si>
    <t>!withdraw</t>
  </si>
  <si>
    <t>TJJ活期USD</t>
  </si>
  <si>
    <t>^max</t>
  </si>
  <si>
    <t>LSQ icbc
USD TD</t>
  </si>
  <si>
    <t>no RMB</t>
  </si>
  <si>
    <t>early Dec</t>
  </si>
  <si>
    <t>early Jan</t>
  </si>
  <si>
    <t>^max for Jan trip</t>
  </si>
  <si>
    <t>^ max</t>
  </si>
  <si>
    <t>mid 2025</t>
  </si>
  <si>
    <t xml:space="preserve"> </t>
  </si>
  <si>
    <t>^Rmb200k</t>
  </si>
  <si>
    <t>withdrawal</t>
  </si>
  <si>
    <t>deposit in Sgp</t>
  </si>
  <si>
    <t>whose ChannelA</t>
  </si>
  <si>
    <t>提现</t>
  </si>
  <si>
    <t>FX</t>
  </si>
  <si>
    <t xml:space="preserve">Channel  </t>
  </si>
  <si>
    <t>comment</t>
  </si>
  <si>
    <t>unimp</t>
  </si>
  <si>
    <t>no FX</t>
  </si>
  <si>
    <t>BOC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</si>
  <si>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</si>
  <si>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</si>
  <si>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</si>
  <si>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</si>
  <si>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</si>
  <si>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</si>
  <si>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</si>
  <si>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</si>
  <si>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</si>
  <si>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=</t>
  </si>
  <si>
    <t>total 2024 channelA::TB</t>
  </si>
  <si>
    <t xml:space="preserve">til </t>
  </si>
  <si>
    <t>total RMB ex-China</t>
  </si>
  <si>
    <t>psbc::gp has 3k+ as of …</t>
  </si>
  <si>
    <t>psbc::tb has below 1k as of ..</t>
  </si>
  <si>
    <t>Rmb</t>
  </si>
  <si>
    <t>citizen</t>
  </si>
  <si>
    <t>me+wife</t>
  </si>
  <si>
    <t>channel</t>
  </si>
  <si>
    <t>H=HSBC</t>
  </si>
  <si>
    <t>A=ATM</t>
  </si>
  <si>
    <t>M=mob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</si>
  <si>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</si>
  <si>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</si>
  <si>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</si>
  <si>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</si>
  <si>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</si>
  <si>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</si>
  <si>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</si>
  <si>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risk @ 丢失</t>
  </si>
  <si>
    <t>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</si>
  <si>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</si>
  <si>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</si>
  <si>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</si>
  <si>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</si>
  <si>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</si>
  <si>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</si>
  <si>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</si>
  <si>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</si>
  <si>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Rmb 100k/head</t>
  </si>
  <si>
    <t>bad</t>
  </si>
  <si>
    <t>good</t>
  </si>
  <si>
    <t>二老quota之内</t>
  </si>
  <si>
    <t>$30k/wk</t>
  </si>
  <si>
    <t>$5k/trip</t>
  </si>
  <si>
    <t>50k noe-shot</t>
  </si>
  <si>
    <t>ChannelA: I control</t>
  </si>
  <si>
    <t>surveillance Risk for</t>
  </si>
  <si>
    <t>for citizens</t>
  </si>
  <si>
    <t>USD 取现: high</t>
  </si>
  <si>
    <t>unk[1]</t>
  </si>
  <si>
    <t>Highest</t>
  </si>
  <si>
    <t>M2: low for  my family</t>
  </si>
  <si>
    <t>for me</t>
  </si>
  <si>
    <t>deposit/xfer
: medium</t>
  </si>
  <si>
    <t>lowest</t>
  </si>
  <si>
    <t>receiving: low risk</t>
  </si>
  <si>
    <t>overall family safety</t>
  </si>
  <si>
    <t xml:space="preserve">D </t>
  </si>
  <si>
    <t>C</t>
  </si>
  <si>
    <t>A+</t>
  </si>
  <si>
    <t>B-</t>
  </si>
  <si>
    <t>A-</t>
  </si>
  <si>
    <t>E</t>
  </si>
  <si>
    <t>[1] unknown risk level between low and med, because we have not tried it yet. Hopefully low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</si>
</sst>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"/>
    <numFmt numFmtId="179" formatCode="[$¥-804]#,##0"/>
    <numFmt numFmtId="180" formatCode="&quot;$&quot;#,##0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9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right" vertical="center" wrapText="1"/>
    </xf>
    <xf numFmtId="0" fontId="0" fillId="0" borderId="1" xfId="0" applyFont="1" applyBorder="1" applyAlignment="1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1" xfId="0" applyBorder="1" applyAlignment="1"/>
    <xf numFmtId="0" fontId="0" fillId="0" borderId="4" xfId="0" applyBorder="1" applyAlignment="1">
      <alignment horizontal="center"/>
    </xf>
    <xf numFmtId="178" fontId="0" fillId="0" borderId="0" xfId="0" applyNumberFormat="1"/>
    <xf numFmtId="178" fontId="0" fillId="0" borderId="0" xfId="0" applyNumberFormat="1" applyBorder="1" applyAlignment="1"/>
    <xf numFmtId="0" fontId="0" fillId="0" borderId="2" xfId="0" applyFont="1" applyBorder="1" applyAlignment="1">
      <alignment horizontal="center"/>
    </xf>
    <xf numFmtId="178" fontId="0" fillId="0" borderId="3" xfId="0" applyNumberFormat="1" applyBorder="1"/>
    <xf numFmtId="15" fontId="0" fillId="0" borderId="1" xfId="0" applyNumberFormat="1" applyBorder="1"/>
    <xf numFmtId="3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6" fontId="0" fillId="0" borderId="1" xfId="0" applyNumberFormat="1" applyBorder="1"/>
    <xf numFmtId="0" fontId="0" fillId="0" borderId="1" xfId="0" applyBorder="1" applyAlignment="1">
      <alignment horizontal="center" vertical="center"/>
    </xf>
    <xf numFmtId="4" fontId="0" fillId="0" borderId="1" xfId="0" applyNumberFormat="1" applyBorder="1"/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15" fontId="0" fillId="0" borderId="0" xfId="0" applyNumberFormat="1"/>
    <xf numFmtId="180" fontId="0" fillId="0" borderId="0" xfId="0" applyNumberFormat="1"/>
    <xf numFmtId="179" fontId="0" fillId="0" borderId="0" xfId="0" applyNumberFormat="1"/>
    <xf numFmtId="180" fontId="0" fillId="0" borderId="0" xfId="0" applyNumberFormat="1" applyAlignment="1">
      <alignment horizontal="center"/>
    </xf>
    <xf numFmtId="179" fontId="0" fillId="0" borderId="0" xfId="0" applyNumberFormat="1" applyBorder="1"/>
    <xf numFmtId="180" fontId="0" fillId="0" borderId="1" xfId="0" applyNumberFormat="1" applyBorder="1"/>
    <xf numFmtId="180" fontId="0" fillId="0" borderId="1" xfId="0" applyNumberFormat="1" applyBorder="1" applyAlignment="1">
      <alignment horizontal="right"/>
    </xf>
    <xf numFmtId="179" fontId="0" fillId="0" borderId="1" xfId="0" applyNumberFormat="1" applyBorder="1" applyAlignment="1">
      <alignment horizontal="right"/>
    </xf>
    <xf numFmtId="179" fontId="0" fillId="0" borderId="2" xfId="0" applyNumberFormat="1" applyBorder="1" applyAlignment="1">
      <alignment horizontal="center"/>
    </xf>
    <xf numFmtId="180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2" fillId="0" borderId="1" xfId="0" applyFont="1" applyBorder="1"/>
    <xf numFmtId="180" fontId="0" fillId="0" borderId="1" xfId="0" applyNumberFormat="1" applyFill="1" applyBorder="1" applyAlignment="1">
      <alignment horizontal="right"/>
    </xf>
    <xf numFmtId="180" fontId="0" fillId="0" borderId="0" xfId="0" applyNumberFormat="1" applyBorder="1" applyAlignment="1">
      <alignment horizontal="center"/>
    </xf>
    <xf numFmtId="180" fontId="0" fillId="0" borderId="9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0" fontId="0" fillId="0" borderId="1" xfId="0" applyFill="1" applyBorder="1"/>
    <xf numFmtId="180" fontId="0" fillId="0" borderId="1" xfId="2" applyNumberFormat="1" applyFont="1" applyBorder="1" applyAlignment="1">
      <alignment horizontal="right"/>
    </xf>
    <xf numFmtId="18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80" fontId="0" fillId="0" borderId="1" xfId="0" applyNumberFormat="1" applyFill="1" applyBorder="1"/>
    <xf numFmtId="179" fontId="0" fillId="0" borderId="3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80" fontId="0" fillId="0" borderId="0" xfId="0" applyNumberFormat="1" applyFont="1"/>
    <xf numFmtId="180" fontId="0" fillId="0" borderId="1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58" fontId="0" fillId="0" borderId="0" xfId="0" applyNumberFormat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229"/>
  <sheetViews>
    <sheetView workbookViewId="0">
      <selection activeCell="H25" sqref="H25"/>
    </sheetView>
  </sheetViews>
  <sheetFormatPr defaultColWidth="9" defaultRowHeight="14.4"/>
  <cols>
    <col min="1" max="1" width="1.13888888888889" customWidth="1"/>
    <col min="2" max="2" width="7.57407407407407" style="49" customWidth="1"/>
    <col min="5" max="5" width="11.287037037037" customWidth="1"/>
    <col min="6" max="6" width="9.85185185185185" customWidth="1"/>
    <col min="7" max="8" width="7.57407407407407" style="50" customWidth="1"/>
    <col min="9" max="9" width="7.57407407407407" style="51" customWidth="1"/>
    <col min="10" max="10" width="11.1388888888889" style="51" customWidth="1"/>
    <col min="11" max="11" width="7.57407407407407" style="49" customWidth="1"/>
    <col min="12" max="12" width="9.85185185185185" customWidth="1"/>
    <col min="13" max="13" width="0.574074074074074" customWidth="1"/>
    <col min="14" max="14" width="6.57407407407407" style="49" customWidth="1"/>
    <col min="15" max="15" width="9.85185185185185" customWidth="1"/>
    <col min="17" max="17" width="0.574074074074074" customWidth="1"/>
  </cols>
  <sheetData>
    <row r="1" spans="7:10">
      <c r="G1" s="52"/>
      <c r="J1" s="61"/>
    </row>
    <row r="2" spans="2:17">
      <c r="B2" s="14" t="s">
        <v>0</v>
      </c>
      <c r="C2" s="25"/>
      <c r="D2" s="23"/>
      <c r="G2" s="45"/>
      <c r="H2" s="14" t="s">
        <v>1</v>
      </c>
      <c r="I2" s="23"/>
      <c r="J2" s="62" t="s">
        <v>2</v>
      </c>
      <c r="K2" s="4" t="s">
        <v>3</v>
      </c>
      <c r="L2" s="4"/>
      <c r="M2" s="4"/>
      <c r="N2" s="4" t="s">
        <v>4</v>
      </c>
      <c r="O2" s="4"/>
      <c r="P2" s="4"/>
      <c r="Q2" s="4"/>
    </row>
    <row r="3" spans="2:17">
      <c r="B3" s="53" t="s">
        <v>5</v>
      </c>
      <c r="C3" s="13" t="s">
        <v>6</v>
      </c>
      <c r="D3" s="13"/>
      <c r="E3" s="13" t="s">
        <v>7</v>
      </c>
      <c r="F3" s="13"/>
      <c r="G3" s="33" t="s">
        <v>8</v>
      </c>
      <c r="H3" s="33" t="s">
        <v>9</v>
      </c>
      <c r="I3" s="33" t="s">
        <v>10</v>
      </c>
      <c r="J3" s="63"/>
      <c r="K3" s="53" t="s">
        <v>5</v>
      </c>
      <c r="L3" s="13" t="s">
        <v>11</v>
      </c>
      <c r="M3" s="13"/>
      <c r="N3" s="53" t="s">
        <v>5</v>
      </c>
      <c r="O3" s="13" t="s">
        <v>12</v>
      </c>
      <c r="P3" s="64" t="s">
        <v>13</v>
      </c>
      <c r="Q3" s="13"/>
    </row>
    <row r="4" spans="2:17">
      <c r="B4" s="53"/>
      <c r="C4" s="13"/>
      <c r="D4" s="13"/>
      <c r="E4" s="13" t="s">
        <v>14</v>
      </c>
      <c r="F4" s="30">
        <v>45490</v>
      </c>
      <c r="G4" s="33">
        <v>72844</v>
      </c>
      <c r="H4" s="33"/>
      <c r="I4" s="63">
        <v>10000</v>
      </c>
      <c r="J4" s="65">
        <v>0</v>
      </c>
      <c r="K4" s="53">
        <f>I4</f>
        <v>10000</v>
      </c>
      <c r="L4" s="30">
        <v>45509</v>
      </c>
      <c r="M4" s="30"/>
      <c r="N4" s="53"/>
      <c r="O4" s="13"/>
      <c r="P4" s="13"/>
      <c r="Q4" s="30"/>
    </row>
    <row r="5" spans="2:17">
      <c r="B5" s="53"/>
      <c r="C5" s="13"/>
      <c r="D5" s="13"/>
      <c r="E5" s="13" t="s">
        <v>15</v>
      </c>
      <c r="F5" s="30">
        <v>45511</v>
      </c>
      <c r="G5" s="33" t="s">
        <v>16</v>
      </c>
      <c r="H5" s="54">
        <v>10000</v>
      </c>
      <c r="I5" s="54"/>
      <c r="J5" s="54"/>
      <c r="K5" s="54">
        <f>H5</f>
        <v>10000</v>
      </c>
      <c r="L5" s="30">
        <v>45511</v>
      </c>
      <c r="M5" s="30"/>
      <c r="N5" s="53"/>
      <c r="O5" s="13"/>
      <c r="P5" s="13"/>
      <c r="Q5" s="30"/>
    </row>
    <row r="6" spans="2:17">
      <c r="B6" s="53"/>
      <c r="C6" s="13"/>
      <c r="D6" s="13"/>
      <c r="E6" s="13" t="s">
        <v>14</v>
      </c>
      <c r="F6" s="30">
        <v>45512</v>
      </c>
      <c r="G6" s="33">
        <v>71992</v>
      </c>
      <c r="H6" s="55"/>
      <c r="I6" s="66">
        <f>K6+N7</f>
        <v>10000</v>
      </c>
      <c r="J6" s="65">
        <v>0</v>
      </c>
      <c r="K6" s="54">
        <v>4000</v>
      </c>
      <c r="L6" s="30">
        <v>45512</v>
      </c>
      <c r="M6" s="30"/>
      <c r="N6" s="53"/>
      <c r="O6" s="31"/>
      <c r="P6" s="13"/>
      <c r="Q6" s="30"/>
    </row>
    <row r="7" spans="2:17">
      <c r="B7" s="53"/>
      <c r="C7" s="13"/>
      <c r="D7" s="13"/>
      <c r="E7" s="13"/>
      <c r="F7" s="13"/>
      <c r="G7" s="33"/>
      <c r="H7" s="55"/>
      <c r="I7" s="66"/>
      <c r="J7" s="66"/>
      <c r="K7" s="54"/>
      <c r="L7" s="13"/>
      <c r="M7" s="13"/>
      <c r="N7" s="53">
        <v>6000</v>
      </c>
      <c r="O7" s="30">
        <v>45514</v>
      </c>
      <c r="P7" s="13" t="s">
        <v>17</v>
      </c>
      <c r="Q7" s="13"/>
    </row>
    <row r="8" ht="15" customHeight="1" spans="2:17">
      <c r="B8" s="53"/>
      <c r="C8" s="13"/>
      <c r="D8" s="13"/>
      <c r="E8" s="13" t="s">
        <v>14</v>
      </c>
      <c r="F8" s="30">
        <v>45575</v>
      </c>
      <c r="G8" s="33">
        <v>70265</v>
      </c>
      <c r="H8" s="55"/>
      <c r="I8" s="54">
        <v>10000</v>
      </c>
      <c r="J8" s="65">
        <v>0</v>
      </c>
      <c r="K8" s="54">
        <f>I8</f>
        <v>10000</v>
      </c>
      <c r="L8" s="30">
        <v>45593</v>
      </c>
      <c r="M8" s="67"/>
      <c r="N8" s="68"/>
      <c r="O8" s="13"/>
      <c r="P8" s="13"/>
      <c r="Q8" s="74"/>
    </row>
    <row r="9" ht="15" customHeight="1" spans="2:17">
      <c r="B9" s="53"/>
      <c r="C9" s="13"/>
      <c r="D9" s="13"/>
      <c r="E9" s="13" t="s">
        <v>14</v>
      </c>
      <c r="F9" s="30">
        <v>45593</v>
      </c>
      <c r="G9" s="33">
        <v>71433</v>
      </c>
      <c r="H9" s="56" t="s">
        <v>18</v>
      </c>
      <c r="I9" s="69"/>
      <c r="J9" s="65">
        <v>10000</v>
      </c>
      <c r="K9" s="54"/>
      <c r="L9" s="30"/>
      <c r="M9" s="67"/>
      <c r="N9" s="68"/>
      <c r="O9" s="13"/>
      <c r="P9" s="13"/>
      <c r="Q9" s="75"/>
    </row>
    <row r="10" spans="2:17">
      <c r="B10" s="53"/>
      <c r="C10" s="13"/>
      <c r="D10" s="13"/>
      <c r="E10" s="13" t="s">
        <v>19</v>
      </c>
      <c r="F10" s="30">
        <v>45594</v>
      </c>
      <c r="H10" s="55"/>
      <c r="I10" s="66">
        <f>K10+N11</f>
        <v>8000</v>
      </c>
      <c r="J10" s="66">
        <v>2000</v>
      </c>
      <c r="K10" s="54">
        <v>6000</v>
      </c>
      <c r="L10" s="30">
        <v>45594</v>
      </c>
      <c r="M10" s="13"/>
      <c r="N10" s="53"/>
      <c r="O10" s="13"/>
      <c r="P10" s="13"/>
      <c r="Q10" s="76"/>
    </row>
    <row r="11" ht="15" customHeight="1" spans="2:17">
      <c r="B11" s="53"/>
      <c r="C11" s="13"/>
      <c r="D11" s="13"/>
      <c r="E11" s="57"/>
      <c r="F11" s="30"/>
      <c r="G11" s="33"/>
      <c r="H11" s="55"/>
      <c r="I11" s="66"/>
      <c r="J11" s="66"/>
      <c r="K11" s="54" t="s">
        <v>20</v>
      </c>
      <c r="L11" s="64"/>
      <c r="M11" s="70"/>
      <c r="N11" s="68">
        <v>2000</v>
      </c>
      <c r="O11" s="30">
        <v>45598</v>
      </c>
      <c r="P11" s="13" t="s">
        <v>17</v>
      </c>
      <c r="Q11" s="77"/>
    </row>
    <row r="12" ht="15" customHeight="1" spans="2:17">
      <c r="B12" s="53"/>
      <c r="C12" s="13"/>
      <c r="D12" s="13"/>
      <c r="E12" s="13" t="s">
        <v>14</v>
      </c>
      <c r="F12" s="30">
        <v>45595</v>
      </c>
      <c r="G12" s="33">
        <v>71397</v>
      </c>
      <c r="H12" s="56" t="s">
        <v>18</v>
      </c>
      <c r="I12" s="69"/>
      <c r="J12" s="66">
        <v>12000</v>
      </c>
      <c r="K12" s="54"/>
      <c r="L12" s="64"/>
      <c r="M12" s="70"/>
      <c r="N12" s="68"/>
      <c r="O12" s="30"/>
      <c r="P12" s="13"/>
      <c r="Q12" s="77"/>
    </row>
    <row r="13" ht="28.8" spans="2:17">
      <c r="B13" s="53"/>
      <c r="C13" s="13"/>
      <c r="D13" s="13"/>
      <c r="E13" s="58" t="s">
        <v>21</v>
      </c>
      <c r="F13" s="30">
        <v>45593</v>
      </c>
      <c r="G13" s="33" t="s">
        <v>22</v>
      </c>
      <c r="H13" s="54">
        <v>3400</v>
      </c>
      <c r="I13" s="54"/>
      <c r="J13" s="54"/>
      <c r="K13" s="60"/>
      <c r="L13" s="64"/>
      <c r="M13" s="64"/>
      <c r="N13" s="68">
        <f>H13</f>
        <v>3400</v>
      </c>
      <c r="O13" s="30">
        <v>45598</v>
      </c>
      <c r="P13" s="13" t="s">
        <v>17</v>
      </c>
      <c r="Q13" s="13"/>
    </row>
    <row r="14" spans="2:17">
      <c r="B14" s="53"/>
      <c r="C14" s="13"/>
      <c r="D14" s="13"/>
      <c r="E14" s="13"/>
      <c r="F14" s="30"/>
      <c r="G14" s="33"/>
      <c r="H14" s="54"/>
      <c r="I14" s="54"/>
      <c r="J14" s="54"/>
      <c r="K14" s="60"/>
      <c r="L14" s="64"/>
      <c r="M14" s="64"/>
      <c r="N14" s="68"/>
      <c r="O14" s="30"/>
      <c r="P14" s="13"/>
      <c r="Q14" s="13"/>
    </row>
    <row r="15" spans="2:17">
      <c r="B15" s="53"/>
      <c r="C15" s="13"/>
      <c r="D15" s="13"/>
      <c r="E15" s="13" t="s">
        <v>19</v>
      </c>
      <c r="F15" s="59" t="s">
        <v>23</v>
      </c>
      <c r="G15" s="33"/>
      <c r="H15" s="54"/>
      <c r="I15" s="54">
        <v>10000</v>
      </c>
      <c r="J15" s="60">
        <v>2000</v>
      </c>
      <c r="K15" s="54">
        <v>10000</v>
      </c>
      <c r="L15" s="64" t="s">
        <v>24</v>
      </c>
      <c r="M15" s="64"/>
      <c r="N15" s="63"/>
      <c r="O15" s="13"/>
      <c r="P15" s="13"/>
      <c r="Q15" s="13"/>
    </row>
    <row r="16" spans="2:17">
      <c r="B16" s="53"/>
      <c r="C16" s="13"/>
      <c r="D16" s="13"/>
      <c r="E16" s="13" t="s">
        <v>15</v>
      </c>
      <c r="F16" s="13" t="s">
        <v>24</v>
      </c>
      <c r="G16" s="33"/>
      <c r="H16" s="54">
        <v>10000</v>
      </c>
      <c r="I16" s="54"/>
      <c r="J16" s="60"/>
      <c r="K16" s="54">
        <v>10000</v>
      </c>
      <c r="L16" s="64"/>
      <c r="M16" s="64"/>
      <c r="O16" s="13"/>
      <c r="P16" s="13"/>
      <c r="Q16" s="13"/>
    </row>
    <row r="17" spans="2:17">
      <c r="B17" s="53"/>
      <c r="C17" s="13"/>
      <c r="D17" s="13"/>
      <c r="E17" s="13"/>
      <c r="F17" s="13"/>
      <c r="G17" s="33"/>
      <c r="H17" s="54"/>
      <c r="I17" s="54"/>
      <c r="J17" s="60"/>
      <c r="K17" s="71" t="s">
        <v>25</v>
      </c>
      <c r="M17" s="64"/>
      <c r="N17" s="63"/>
      <c r="O17" s="13"/>
      <c r="P17" s="13"/>
      <c r="Q17" s="13"/>
    </row>
    <row r="18" spans="2:17">
      <c r="B18" s="53"/>
      <c r="C18" s="13"/>
      <c r="D18" s="13"/>
      <c r="E18" s="13" t="s">
        <v>14</v>
      </c>
      <c r="F18" s="13" t="s">
        <v>24</v>
      </c>
      <c r="G18" s="33"/>
      <c r="H18" s="55"/>
      <c r="I18" s="54">
        <v>6000</v>
      </c>
      <c r="J18" s="60"/>
      <c r="K18" s="54"/>
      <c r="L18" s="64"/>
      <c r="M18" s="64"/>
      <c r="N18" s="68">
        <v>6000</v>
      </c>
      <c r="O18" s="13" t="s">
        <v>24</v>
      </c>
      <c r="P18" s="13"/>
      <c r="Q18" s="13"/>
    </row>
    <row r="19" spans="2:19">
      <c r="B19" s="53"/>
      <c r="C19" s="13"/>
      <c r="D19" s="13"/>
      <c r="E19" s="13"/>
      <c r="F19" s="13"/>
      <c r="G19" s="33"/>
      <c r="H19" s="60"/>
      <c r="I19" s="54"/>
      <c r="J19" s="60"/>
      <c r="K19" s="60"/>
      <c r="L19" s="64"/>
      <c r="M19" s="64"/>
      <c r="N19" s="72" t="s">
        <v>26</v>
      </c>
      <c r="O19" s="13"/>
      <c r="P19" s="13"/>
      <c r="Q19" s="13"/>
      <c r="S19" s="78"/>
    </row>
    <row r="20" spans="2:17">
      <c r="B20" s="53">
        <v>28000</v>
      </c>
      <c r="C20" s="13" t="s">
        <v>27</v>
      </c>
      <c r="D20" s="13"/>
      <c r="E20" s="13" t="s">
        <v>14</v>
      </c>
      <c r="F20" s="13"/>
      <c r="G20" s="33"/>
      <c r="H20" s="55"/>
      <c r="I20" s="60"/>
      <c r="J20" s="60"/>
      <c r="K20" s="60"/>
      <c r="L20" s="64"/>
      <c r="M20" s="64"/>
      <c r="N20" s="68"/>
      <c r="O20" s="13" t="s">
        <v>28</v>
      </c>
      <c r="P20" s="13"/>
      <c r="Q20" s="13"/>
    </row>
    <row r="21" spans="2:17">
      <c r="B21" s="53" t="s">
        <v>29</v>
      </c>
      <c r="C21" s="13"/>
      <c r="D21" s="13"/>
      <c r="E21" s="13"/>
      <c r="F21" s="13"/>
      <c r="G21" s="33"/>
      <c r="H21" s="55"/>
      <c r="I21" s="60"/>
      <c r="J21" s="60"/>
      <c r="K21" s="60"/>
      <c r="L21" s="64"/>
      <c r="M21" s="64"/>
      <c r="N21" s="68"/>
      <c r="O21" s="13"/>
      <c r="P21" s="13"/>
      <c r="Q21" s="13"/>
    </row>
    <row r="22" spans="2:17">
      <c r="B22" s="53"/>
      <c r="C22" s="13"/>
      <c r="D22" s="13"/>
      <c r="E22" s="13"/>
      <c r="F22" s="13"/>
      <c r="G22" s="33"/>
      <c r="H22" s="55"/>
      <c r="I22" s="60"/>
      <c r="J22" s="60"/>
      <c r="K22" s="60"/>
      <c r="L22" s="64"/>
      <c r="M22" s="64"/>
      <c r="N22" s="68"/>
      <c r="O22" s="13"/>
      <c r="P22" s="13"/>
      <c r="Q22" s="13"/>
    </row>
    <row r="23" spans="10:10">
      <c r="J23" s="73"/>
    </row>
    <row r="24" spans="10:10">
      <c r="J24" s="73"/>
    </row>
    <row r="25" spans="10:10">
      <c r="J25" s="73"/>
    </row>
    <row r="26" spans="10:10">
      <c r="J26" s="73"/>
    </row>
    <row r="27" spans="10:10">
      <c r="J27" s="73"/>
    </row>
    <row r="28" spans="10:10">
      <c r="J28" s="73"/>
    </row>
    <row r="29" spans="10:10">
      <c r="J29" s="73"/>
    </row>
    <row r="30" spans="10:10">
      <c r="J30" s="73"/>
    </row>
    <row r="31" spans="10:10">
      <c r="J31" s="73"/>
    </row>
    <row r="32" spans="10:10">
      <c r="J32" s="73"/>
    </row>
    <row r="33" spans="10:10">
      <c r="J33" s="73"/>
    </row>
    <row r="34" spans="10:10">
      <c r="J34" s="73"/>
    </row>
    <row r="35" spans="10:10">
      <c r="J35" s="73"/>
    </row>
    <row r="36" spans="10:10">
      <c r="J36" s="73"/>
    </row>
    <row r="37" spans="10:10">
      <c r="J37" s="73"/>
    </row>
    <row r="38" spans="10:10">
      <c r="J38" s="73"/>
    </row>
    <row r="39" spans="10:10">
      <c r="J39" s="73"/>
    </row>
    <row r="40" spans="10:10">
      <c r="J40" s="73"/>
    </row>
    <row r="41" spans="10:10">
      <c r="J41" s="73"/>
    </row>
    <row r="42" spans="10:10">
      <c r="J42" s="73"/>
    </row>
    <row r="43" spans="10:10">
      <c r="J43" s="73"/>
    </row>
    <row r="44" spans="10:10">
      <c r="J44" s="73"/>
    </row>
    <row r="45" spans="10:10">
      <c r="J45" s="73"/>
    </row>
    <row r="46" spans="10:10">
      <c r="J46" s="73"/>
    </row>
    <row r="47" spans="10:10">
      <c r="J47" s="73"/>
    </row>
    <row r="48" spans="10:10">
      <c r="J48" s="73"/>
    </row>
    <row r="49" spans="10:10">
      <c r="J49" s="73"/>
    </row>
    <row r="50" spans="10:10">
      <c r="J50" s="73"/>
    </row>
    <row r="51" spans="10:10">
      <c r="J51" s="73"/>
    </row>
    <row r="52" spans="10:10">
      <c r="J52" s="73"/>
    </row>
    <row r="53" spans="10:10">
      <c r="J53" s="73"/>
    </row>
    <row r="54" spans="10:10">
      <c r="J54" s="73"/>
    </row>
    <row r="55" spans="10:10">
      <c r="J55" s="73"/>
    </row>
    <row r="56" spans="10:10">
      <c r="J56" s="73"/>
    </row>
    <row r="57" spans="10:10">
      <c r="J57" s="73"/>
    </row>
    <row r="58" spans="10:10">
      <c r="J58" s="73"/>
    </row>
    <row r="59" spans="10:10">
      <c r="J59" s="73"/>
    </row>
    <row r="60" spans="10:10">
      <c r="J60" s="73"/>
    </row>
    <row r="61" spans="10:10">
      <c r="J61" s="73"/>
    </row>
    <row r="62" spans="10:10">
      <c r="J62" s="73"/>
    </row>
    <row r="63" spans="10:10">
      <c r="J63" s="73"/>
    </row>
    <row r="64" spans="10:10">
      <c r="J64" s="73"/>
    </row>
    <row r="65" spans="10:10">
      <c r="J65" s="73"/>
    </row>
    <row r="66" spans="10:10">
      <c r="J66" s="73"/>
    </row>
    <row r="67" spans="10:10">
      <c r="J67" s="73"/>
    </row>
    <row r="68" spans="10:10">
      <c r="J68" s="73"/>
    </row>
    <row r="69" spans="10:10">
      <c r="J69" s="73"/>
    </row>
    <row r="70" spans="10:10">
      <c r="J70" s="73"/>
    </row>
    <row r="71" spans="10:10">
      <c r="J71" s="73"/>
    </row>
    <row r="72" spans="10:10">
      <c r="J72" s="73"/>
    </row>
    <row r="73" spans="10:10">
      <c r="J73" s="73"/>
    </row>
    <row r="74" spans="10:10">
      <c r="J74" s="73"/>
    </row>
    <row r="75" spans="10:10">
      <c r="J75" s="73"/>
    </row>
    <row r="76" spans="10:10">
      <c r="J76" s="73"/>
    </row>
    <row r="77" spans="10:10">
      <c r="J77" s="73"/>
    </row>
    <row r="78" spans="10:10">
      <c r="J78" s="73"/>
    </row>
    <row r="79" spans="10:10">
      <c r="J79" s="73"/>
    </row>
    <row r="80" spans="10:10">
      <c r="J80" s="73"/>
    </row>
    <row r="81" spans="10:10">
      <c r="J81" s="73"/>
    </row>
    <row r="82" spans="10:10">
      <c r="J82" s="73"/>
    </row>
    <row r="83" spans="10:10">
      <c r="J83" s="73"/>
    </row>
    <row r="84" spans="10:10">
      <c r="J84" s="73"/>
    </row>
    <row r="85" spans="10:10">
      <c r="J85" s="73"/>
    </row>
    <row r="86" spans="10:10">
      <c r="J86" s="73"/>
    </row>
    <row r="87" spans="10:10">
      <c r="J87" s="73"/>
    </row>
    <row r="88" spans="10:10">
      <c r="J88" s="73"/>
    </row>
    <row r="89" spans="10:10">
      <c r="J89" s="73"/>
    </row>
    <row r="90" spans="10:10">
      <c r="J90" s="73"/>
    </row>
    <row r="91" spans="10:10">
      <c r="J91" s="73"/>
    </row>
    <row r="92" spans="10:10">
      <c r="J92" s="73"/>
    </row>
    <row r="93" spans="10:10">
      <c r="J93" s="73"/>
    </row>
    <row r="94" spans="10:10">
      <c r="J94" s="73"/>
    </row>
    <row r="95" spans="10:10">
      <c r="J95" s="73"/>
    </row>
    <row r="96" spans="10:10">
      <c r="J96" s="73"/>
    </row>
    <row r="97" spans="10:10">
      <c r="J97" s="73"/>
    </row>
    <row r="98" spans="10:10">
      <c r="J98" s="73"/>
    </row>
    <row r="99" spans="10:10">
      <c r="J99" s="73"/>
    </row>
    <row r="100" spans="10:10">
      <c r="J100" s="73"/>
    </row>
    <row r="101" spans="10:10">
      <c r="J101" s="73"/>
    </row>
    <row r="102" spans="10:10">
      <c r="J102" s="73"/>
    </row>
    <row r="103" spans="10:10">
      <c r="J103" s="73"/>
    </row>
    <row r="104" spans="10:10">
      <c r="J104" s="73"/>
    </row>
    <row r="105" spans="10:10">
      <c r="J105" s="73"/>
    </row>
    <row r="106" spans="10:10">
      <c r="J106" s="73"/>
    </row>
    <row r="107" spans="10:10">
      <c r="J107" s="73"/>
    </row>
    <row r="108" spans="10:10">
      <c r="J108" s="73"/>
    </row>
    <row r="109" spans="10:10">
      <c r="J109" s="73"/>
    </row>
    <row r="110" spans="10:10">
      <c r="J110" s="73"/>
    </row>
    <row r="111" spans="10:10">
      <c r="J111" s="73"/>
    </row>
    <row r="112" spans="10:10">
      <c r="J112" s="73"/>
    </row>
    <row r="113" spans="10:10">
      <c r="J113" s="73"/>
    </row>
    <row r="114" spans="10:10">
      <c r="J114" s="73"/>
    </row>
    <row r="115" spans="10:10">
      <c r="J115" s="73"/>
    </row>
    <row r="116" spans="10:10">
      <c r="J116" s="73"/>
    </row>
    <row r="117" spans="10:10">
      <c r="J117" s="73"/>
    </row>
    <row r="118" spans="10:10">
      <c r="J118" s="73"/>
    </row>
    <row r="119" spans="10:10">
      <c r="J119" s="73"/>
    </row>
    <row r="120" spans="10:10">
      <c r="J120" s="73"/>
    </row>
    <row r="121" spans="10:10">
      <c r="J121" s="73"/>
    </row>
    <row r="122" spans="10:10">
      <c r="J122" s="73"/>
    </row>
    <row r="123" spans="10:10">
      <c r="J123" s="73"/>
    </row>
    <row r="124" spans="10:10">
      <c r="J124" s="73"/>
    </row>
    <row r="125" spans="10:10">
      <c r="J125" s="73"/>
    </row>
    <row r="126" spans="10:10">
      <c r="J126" s="73"/>
    </row>
    <row r="127" spans="10:10">
      <c r="J127" s="73"/>
    </row>
    <row r="128" spans="10:10">
      <c r="J128" s="73"/>
    </row>
    <row r="129" spans="10:10">
      <c r="J129" s="73"/>
    </row>
    <row r="130" spans="10:10">
      <c r="J130" s="73"/>
    </row>
    <row r="131" spans="10:10">
      <c r="J131" s="73"/>
    </row>
    <row r="132" spans="10:10">
      <c r="J132" s="73"/>
    </row>
    <row r="133" spans="10:10">
      <c r="J133" s="73"/>
    </row>
    <row r="134" spans="10:10">
      <c r="J134" s="73"/>
    </row>
    <row r="135" spans="10:10">
      <c r="J135" s="73"/>
    </row>
    <row r="136" spans="10:10">
      <c r="J136" s="73"/>
    </row>
    <row r="137" spans="10:10">
      <c r="J137" s="73"/>
    </row>
    <row r="138" spans="10:10">
      <c r="J138" s="73"/>
    </row>
    <row r="139" spans="10:10">
      <c r="J139" s="73"/>
    </row>
    <row r="140" spans="10:10">
      <c r="J140" s="73"/>
    </row>
    <row r="141" spans="10:10">
      <c r="J141" s="73"/>
    </row>
    <row r="142" spans="10:10">
      <c r="J142" s="73"/>
    </row>
    <row r="143" spans="10:10">
      <c r="J143" s="73"/>
    </row>
    <row r="144" spans="10:10">
      <c r="J144" s="73"/>
    </row>
    <row r="145" spans="10:10">
      <c r="J145" s="73"/>
    </row>
    <row r="146" spans="10:10">
      <c r="J146" s="73"/>
    </row>
    <row r="147" spans="10:10">
      <c r="J147" s="73"/>
    </row>
    <row r="148" spans="10:10">
      <c r="J148" s="73"/>
    </row>
    <row r="149" spans="10:10">
      <c r="J149" s="73"/>
    </row>
    <row r="150" spans="10:10">
      <c r="J150" s="73"/>
    </row>
    <row r="151" spans="10:10">
      <c r="J151" s="73"/>
    </row>
    <row r="152" spans="10:10">
      <c r="J152" s="73"/>
    </row>
    <row r="153" spans="10:10">
      <c r="J153" s="73"/>
    </row>
    <row r="154" spans="10:10">
      <c r="J154" s="73"/>
    </row>
    <row r="155" spans="10:10">
      <c r="J155" s="73"/>
    </row>
    <row r="156" spans="10:10">
      <c r="J156" s="73"/>
    </row>
    <row r="157" spans="10:10">
      <c r="J157" s="73"/>
    </row>
    <row r="158" spans="10:10">
      <c r="J158" s="73"/>
    </row>
    <row r="159" spans="10:10">
      <c r="J159" s="73"/>
    </row>
    <row r="160" spans="10:10">
      <c r="J160" s="73"/>
    </row>
    <row r="161" spans="10:10">
      <c r="J161" s="73"/>
    </row>
    <row r="162" spans="10:10">
      <c r="J162" s="73"/>
    </row>
    <row r="163" spans="10:10">
      <c r="J163" s="73"/>
    </row>
    <row r="164" spans="10:10">
      <c r="J164" s="73"/>
    </row>
    <row r="165" spans="10:10">
      <c r="J165" s="73"/>
    </row>
    <row r="166" spans="10:10">
      <c r="J166" s="73"/>
    </row>
    <row r="167" spans="10:10">
      <c r="J167" s="73"/>
    </row>
    <row r="168" spans="10:10">
      <c r="J168" s="73"/>
    </row>
    <row r="169" spans="10:10">
      <c r="J169" s="73"/>
    </row>
    <row r="170" spans="10:10">
      <c r="J170" s="73"/>
    </row>
    <row r="171" spans="10:10">
      <c r="J171" s="73"/>
    </row>
    <row r="172" spans="10:10">
      <c r="J172" s="73"/>
    </row>
    <row r="173" spans="10:10">
      <c r="J173" s="73"/>
    </row>
    <row r="174" spans="10:10">
      <c r="J174" s="73"/>
    </row>
    <row r="175" spans="10:10">
      <c r="J175" s="73"/>
    </row>
    <row r="176" spans="10:10">
      <c r="J176" s="73"/>
    </row>
    <row r="177" spans="10:10">
      <c r="J177" s="73"/>
    </row>
    <row r="178" spans="10:10">
      <c r="J178" s="73"/>
    </row>
    <row r="179" spans="10:10">
      <c r="J179" s="73"/>
    </row>
    <row r="180" spans="10:10">
      <c r="J180" s="73"/>
    </row>
    <row r="181" spans="10:10">
      <c r="J181" s="73"/>
    </row>
    <row r="182" spans="10:10">
      <c r="J182" s="73"/>
    </row>
    <row r="183" spans="10:10">
      <c r="J183" s="73"/>
    </row>
    <row r="184" spans="10:10">
      <c r="J184" s="73"/>
    </row>
    <row r="185" spans="10:10">
      <c r="J185" s="73"/>
    </row>
    <row r="186" spans="10:10">
      <c r="J186" s="73"/>
    </row>
    <row r="187" spans="10:10">
      <c r="J187" s="73"/>
    </row>
    <row r="188" spans="10:10">
      <c r="J188" s="73"/>
    </row>
    <row r="189" spans="10:10">
      <c r="J189" s="73"/>
    </row>
    <row r="190" spans="10:10">
      <c r="J190" s="73"/>
    </row>
    <row r="191" spans="10:10">
      <c r="J191" s="73"/>
    </row>
    <row r="192" spans="10:10">
      <c r="J192" s="73"/>
    </row>
    <row r="193" spans="10:10">
      <c r="J193" s="73"/>
    </row>
    <row r="194" spans="10:10">
      <c r="J194" s="73"/>
    </row>
    <row r="195" spans="10:10">
      <c r="J195" s="73"/>
    </row>
    <row r="196" spans="10:10">
      <c r="J196" s="73"/>
    </row>
    <row r="197" spans="10:10">
      <c r="J197" s="73"/>
    </row>
    <row r="198" spans="10:10">
      <c r="J198" s="73"/>
    </row>
    <row r="199" spans="10:10">
      <c r="J199" s="73"/>
    </row>
    <row r="200" spans="10:10">
      <c r="J200" s="73"/>
    </row>
    <row r="201" spans="10:10">
      <c r="J201" s="73"/>
    </row>
    <row r="202" spans="10:10">
      <c r="J202" s="73"/>
    </row>
    <row r="203" spans="10:10">
      <c r="J203" s="73"/>
    </row>
    <row r="204" spans="10:10">
      <c r="J204" s="73"/>
    </row>
    <row r="205" spans="10:10">
      <c r="J205" s="73"/>
    </row>
    <row r="206" spans="10:10">
      <c r="J206" s="73"/>
    </row>
    <row r="207" spans="10:10">
      <c r="J207" s="73"/>
    </row>
    <row r="208" spans="10:10">
      <c r="J208" s="73"/>
    </row>
    <row r="209" spans="10:10">
      <c r="J209" s="73"/>
    </row>
    <row r="210" spans="10:10">
      <c r="J210" s="73"/>
    </row>
    <row r="211" spans="10:10">
      <c r="J211" s="73"/>
    </row>
    <row r="212" spans="10:10">
      <c r="J212" s="73"/>
    </row>
    <row r="213" spans="10:10">
      <c r="J213" s="73"/>
    </row>
    <row r="214" spans="10:10">
      <c r="J214" s="73"/>
    </row>
    <row r="215" spans="10:10">
      <c r="J215" s="73"/>
    </row>
    <row r="216" spans="10:10">
      <c r="J216" s="73"/>
    </row>
    <row r="217" spans="10:10">
      <c r="J217" s="73"/>
    </row>
    <row r="218" spans="10:10">
      <c r="J218" s="73"/>
    </row>
    <row r="219" spans="10:10">
      <c r="J219" s="73"/>
    </row>
    <row r="220" spans="10:10">
      <c r="J220" s="73"/>
    </row>
    <row r="221" spans="10:10">
      <c r="J221" s="73"/>
    </row>
    <row r="222" spans="10:10">
      <c r="J222" s="73"/>
    </row>
    <row r="223" spans="10:10">
      <c r="J223" s="73"/>
    </row>
    <row r="224" spans="10:10">
      <c r="J224" s="73"/>
    </row>
    <row r="225" spans="10:10">
      <c r="J225" s="73"/>
    </row>
    <row r="226" spans="10:10">
      <c r="J226" s="73"/>
    </row>
    <row r="227" spans="10:10">
      <c r="J227" s="73"/>
    </row>
    <row r="228" spans="10:10">
      <c r="J228" s="73"/>
    </row>
    <row r="229" spans="10:10">
      <c r="J229" s="73"/>
    </row>
  </sheetData>
  <mergeCells count="8">
    <mergeCell ref="B2:D2"/>
    <mergeCell ref="H2:I2"/>
    <mergeCell ref="K2:L2"/>
    <mergeCell ref="N2:P2"/>
    <mergeCell ref="H9:I9"/>
    <mergeCell ref="H12:I12"/>
    <mergeCell ref="I6:I7"/>
    <mergeCell ref="I10:I11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7"/>
  <sheetViews>
    <sheetView tabSelected="1" workbookViewId="0">
      <selection activeCell="K32" sqref="K32"/>
    </sheetView>
  </sheetViews>
  <sheetFormatPr defaultColWidth="9" defaultRowHeight="14.4"/>
  <cols>
    <col min="1" max="1" width="2" customWidth="1"/>
    <col min="2" max="2" width="7.57407407407407" customWidth="1"/>
    <col min="3" max="3" width="8.13888888888889" customWidth="1"/>
    <col min="4" max="4" width="9.85185185185185" customWidth="1"/>
    <col min="5" max="5" width="9.13888888888889" customWidth="1"/>
    <col min="6" max="6" width="7.28703703703704" customWidth="1"/>
    <col min="7" max="7" width="7.57407407407407" customWidth="1"/>
    <col min="8" max="8" width="5.28703703703704" style="26" customWidth="1"/>
    <col min="9" max="9" width="10" customWidth="1"/>
    <col min="10" max="10" width="11.287037037037" customWidth="1"/>
    <col min="11" max="11" width="16.8518518518519" customWidth="1"/>
    <col min="12" max="12" width="11.287037037037" customWidth="1"/>
    <col min="13" max="13" width="9.42592592592593" customWidth="1"/>
  </cols>
  <sheetData>
    <row r="2" ht="15" customHeight="1" spans="2:11">
      <c r="B2" s="14" t="s">
        <v>30</v>
      </c>
      <c r="C2" s="25"/>
      <c r="D2" s="25"/>
      <c r="E2" s="23"/>
      <c r="F2" s="27"/>
      <c r="G2" s="28" t="s">
        <v>31</v>
      </c>
      <c r="H2" s="25"/>
      <c r="I2" s="23"/>
      <c r="J2" s="45"/>
      <c r="K2" s="46"/>
    </row>
    <row r="3" spans="2:11">
      <c r="B3" s="14" t="s">
        <v>32</v>
      </c>
      <c r="C3" s="23"/>
      <c r="D3" s="13" t="s">
        <v>33</v>
      </c>
      <c r="E3" s="13" t="s">
        <v>8</v>
      </c>
      <c r="F3" s="29" t="s">
        <v>34</v>
      </c>
      <c r="G3" s="13"/>
      <c r="H3" s="13"/>
      <c r="I3" s="13" t="s">
        <v>11</v>
      </c>
      <c r="J3" s="47" t="s">
        <v>35</v>
      </c>
      <c r="K3" s="47" t="s">
        <v>36</v>
      </c>
    </row>
    <row r="4" spans="2:11">
      <c r="B4" s="13" t="s">
        <v>37</v>
      </c>
      <c r="C4" s="13"/>
      <c r="D4" s="30">
        <v>45514</v>
      </c>
      <c r="E4" s="31">
        <v>10000</v>
      </c>
      <c r="F4" s="32" t="s">
        <v>38</v>
      </c>
      <c r="G4" s="33">
        <f>E4</f>
        <v>10000</v>
      </c>
      <c r="H4" s="31" t="s">
        <v>39</v>
      </c>
      <c r="I4" s="30">
        <v>45516</v>
      </c>
      <c r="J4" s="30" t="s">
        <v>4</v>
      </c>
      <c r="K4" s="13"/>
    </row>
    <row r="5" spans="2:11">
      <c r="B5" s="13"/>
      <c r="C5" s="13" t="s">
        <v>40</v>
      </c>
      <c r="D5" s="30">
        <v>45541</v>
      </c>
      <c r="E5">
        <v>10072.86</v>
      </c>
      <c r="F5" s="32">
        <v>5.4741</v>
      </c>
      <c r="G5" s="34">
        <v>1820</v>
      </c>
      <c r="H5" s="13" t="s">
        <v>41</v>
      </c>
      <c r="I5" s="30">
        <v>45541</v>
      </c>
      <c r="J5" s="30" t="s">
        <v>42</v>
      </c>
      <c r="K5" s="13" t="s">
        <v>43</v>
      </c>
    </row>
    <row r="6" spans="2:11">
      <c r="B6" s="13"/>
      <c r="C6" s="13" t="s">
        <v>40</v>
      </c>
      <c r="D6" s="30">
        <v>45545</v>
      </c>
      <c r="E6">
        <v>10067.77</v>
      </c>
      <c r="F6" s="32">
        <v>5.4713</v>
      </c>
      <c r="G6" s="34">
        <v>1820</v>
      </c>
      <c r="H6" s="35" t="s">
        <v>39</v>
      </c>
      <c r="I6" s="30">
        <v>45545</v>
      </c>
      <c r="J6" s="30" t="s">
        <v>42</v>
      </c>
      <c r="K6" s="13" t="s">
        <v>43</v>
      </c>
    </row>
    <row r="7" spans="2:11">
      <c r="B7" s="13"/>
      <c r="C7" s="13" t="s">
        <v>44</v>
      </c>
      <c r="D7" s="30">
        <v>45549</v>
      </c>
      <c r="E7" s="36">
        <v>9995.8</v>
      </c>
      <c r="F7" s="32">
        <v>5.4922</v>
      </c>
      <c r="G7" s="34">
        <v>1820</v>
      </c>
      <c r="H7" s="35"/>
      <c r="I7" s="30">
        <v>45549</v>
      </c>
      <c r="J7" s="5" t="s">
        <v>42</v>
      </c>
      <c r="K7" s="13"/>
    </row>
    <row r="8" spans="2:11">
      <c r="B8" s="13"/>
      <c r="C8" s="13" t="s">
        <v>44</v>
      </c>
      <c r="D8" s="30">
        <v>45567</v>
      </c>
      <c r="E8" s="36">
        <v>9971.78</v>
      </c>
      <c r="F8" s="32">
        <f t="shared" ref="F8:F14" si="0">E8/G8</f>
        <v>5.479</v>
      </c>
      <c r="G8" s="34">
        <v>1820</v>
      </c>
      <c r="H8" s="35"/>
      <c r="I8" s="30">
        <v>45567</v>
      </c>
      <c r="J8" s="5" t="s">
        <v>42</v>
      </c>
      <c r="K8" s="13"/>
    </row>
    <row r="9" spans="2:11">
      <c r="B9" s="13"/>
      <c r="C9" s="13" t="s">
        <v>44</v>
      </c>
      <c r="D9" s="30">
        <v>45568</v>
      </c>
      <c r="E9" s="36">
        <v>9981.18</v>
      </c>
      <c r="F9" s="32">
        <f t="shared" si="0"/>
        <v>5.45419672131148</v>
      </c>
      <c r="G9" s="34">
        <v>1830</v>
      </c>
      <c r="H9" s="35"/>
      <c r="I9" s="30">
        <v>45568</v>
      </c>
      <c r="J9" s="5" t="s">
        <v>42</v>
      </c>
      <c r="K9" s="13"/>
    </row>
    <row r="10" spans="2:11">
      <c r="B10" s="13"/>
      <c r="C10" s="13" t="s">
        <v>44</v>
      </c>
      <c r="D10" s="30">
        <v>45569</v>
      </c>
      <c r="E10" s="36">
        <v>9974.42</v>
      </c>
      <c r="F10" s="32">
        <f t="shared" si="0"/>
        <v>5.45050273224044</v>
      </c>
      <c r="G10" s="34">
        <v>1830</v>
      </c>
      <c r="H10" s="35"/>
      <c r="I10" s="30">
        <v>45569</v>
      </c>
      <c r="J10" s="5" t="s">
        <v>42</v>
      </c>
      <c r="K10" s="13"/>
    </row>
    <row r="11" spans="2:11">
      <c r="B11" s="13"/>
      <c r="C11" s="13" t="s">
        <v>44</v>
      </c>
      <c r="D11" s="30">
        <v>45573</v>
      </c>
      <c r="E11" s="13">
        <v>9958.67</v>
      </c>
      <c r="F11" s="32">
        <f t="shared" si="0"/>
        <v>5.44189617486339</v>
      </c>
      <c r="G11" s="34">
        <v>1830</v>
      </c>
      <c r="H11" s="13" t="s">
        <v>45</v>
      </c>
      <c r="I11" s="30">
        <v>45573</v>
      </c>
      <c r="J11" s="5" t="s">
        <v>42</v>
      </c>
      <c r="K11" s="13"/>
    </row>
    <row r="12" spans="2:11">
      <c r="B12" s="13"/>
      <c r="C12" s="13" t="s">
        <v>44</v>
      </c>
      <c r="D12" s="30">
        <v>45576</v>
      </c>
      <c r="E12" s="13">
        <v>9954.65</v>
      </c>
      <c r="F12" s="32">
        <f t="shared" si="0"/>
        <v>5.43969945355191</v>
      </c>
      <c r="G12" s="34">
        <v>1830</v>
      </c>
      <c r="H12" s="13" t="s">
        <v>45</v>
      </c>
      <c r="I12" s="30">
        <v>45576</v>
      </c>
      <c r="J12" s="5" t="s">
        <v>42</v>
      </c>
      <c r="K12" s="13"/>
    </row>
    <row r="13" ht="15" customHeight="1" spans="2:11">
      <c r="B13" s="13"/>
      <c r="C13" s="13" t="s">
        <v>44</v>
      </c>
      <c r="D13" s="30">
        <v>45598</v>
      </c>
      <c r="E13" s="13">
        <v>9954.22</v>
      </c>
      <c r="F13" s="32">
        <f t="shared" si="0"/>
        <v>5.40990217391304</v>
      </c>
      <c r="G13" s="34">
        <v>1840</v>
      </c>
      <c r="H13" s="37" t="s">
        <v>46</v>
      </c>
      <c r="I13" s="30">
        <v>45598</v>
      </c>
      <c r="J13" s="5" t="s">
        <v>42</v>
      </c>
      <c r="K13" s="13"/>
    </row>
    <row r="14" spans="2:11">
      <c r="B14" s="13" t="s">
        <v>47</v>
      </c>
      <c r="C14" s="13"/>
      <c r="D14" s="30">
        <v>45598</v>
      </c>
      <c r="E14" s="13">
        <v>9954.22</v>
      </c>
      <c r="F14" s="32">
        <f t="shared" si="0"/>
        <v>5.40990217391304</v>
      </c>
      <c r="G14" s="34">
        <v>1840</v>
      </c>
      <c r="H14" s="38"/>
      <c r="I14" s="30">
        <v>45598</v>
      </c>
      <c r="J14" s="5" t="s">
        <v>42</v>
      </c>
      <c r="K14" s="13"/>
    </row>
    <row r="15" spans="2:11">
      <c r="B15" s="13" t="s">
        <v>37</v>
      </c>
      <c r="C15" s="13"/>
      <c r="D15" s="30" t="s">
        <v>48</v>
      </c>
      <c r="E15" s="31">
        <v>20000</v>
      </c>
      <c r="F15" s="32" t="s">
        <v>38</v>
      </c>
      <c r="G15" s="33">
        <f>E15</f>
        <v>20000</v>
      </c>
      <c r="H15" s="39"/>
      <c r="I15" s="30">
        <v>45598</v>
      </c>
      <c r="J15" s="5" t="s">
        <v>4</v>
      </c>
      <c r="K15" s="13"/>
    </row>
    <row r="16" spans="2:11">
      <c r="B16" s="13" t="s">
        <v>47</v>
      </c>
      <c r="C16" s="13"/>
      <c r="D16" s="30">
        <v>45605</v>
      </c>
      <c r="E16" s="13">
        <v>9991.01</v>
      </c>
      <c r="F16" s="32">
        <f>E16/G16</f>
        <v>5.42989673913043</v>
      </c>
      <c r="G16" s="34">
        <v>1840</v>
      </c>
      <c r="H16" s="40" t="s">
        <v>45</v>
      </c>
      <c r="I16" s="30">
        <v>45605</v>
      </c>
      <c r="J16" s="5" t="s">
        <v>42</v>
      </c>
      <c r="K16" s="13"/>
    </row>
    <row r="17" spans="2:11">
      <c r="B17" s="13" t="s">
        <v>47</v>
      </c>
      <c r="C17" s="13"/>
      <c r="D17" s="30">
        <v>45610</v>
      </c>
      <c r="E17" s="13">
        <v>9997.96</v>
      </c>
      <c r="F17" s="32">
        <f>E17/G17</f>
        <v>5.4043027027027</v>
      </c>
      <c r="G17" s="34">
        <v>1850</v>
      </c>
      <c r="H17" s="40" t="s">
        <v>41</v>
      </c>
      <c r="I17" s="30">
        <v>45610</v>
      </c>
      <c r="J17" s="5" t="s">
        <v>42</v>
      </c>
      <c r="K17" s="13"/>
    </row>
    <row r="18" spans="2:11">
      <c r="B18" s="13"/>
      <c r="C18" s="13" t="s">
        <v>44</v>
      </c>
      <c r="D18" s="30">
        <v>45611</v>
      </c>
      <c r="E18" s="13">
        <v>9991.48</v>
      </c>
      <c r="F18" s="32">
        <f>E18/G18</f>
        <v>5.4008</v>
      </c>
      <c r="G18" s="34">
        <v>1850</v>
      </c>
      <c r="H18" s="40" t="s">
        <v>45</v>
      </c>
      <c r="I18" s="30">
        <v>45611</v>
      </c>
      <c r="J18" s="5" t="s">
        <v>42</v>
      </c>
      <c r="K18" s="13"/>
    </row>
    <row r="19" spans="2:11">
      <c r="B19" s="13" t="s">
        <v>47</v>
      </c>
      <c r="C19" s="13" t="s">
        <v>26</v>
      </c>
      <c r="D19" s="30">
        <v>45627</v>
      </c>
      <c r="E19" s="13">
        <v>9979.97</v>
      </c>
      <c r="F19" s="32">
        <f>E19/G19</f>
        <v>5.42389673913043</v>
      </c>
      <c r="G19" s="34">
        <v>1840</v>
      </c>
      <c r="H19" s="13" t="s">
        <v>45</v>
      </c>
      <c r="I19" s="30">
        <v>45627</v>
      </c>
      <c r="J19" s="5" t="s">
        <v>42</v>
      </c>
      <c r="K19" s="13"/>
    </row>
    <row r="20" spans="2:11">
      <c r="B20" s="13" t="s">
        <v>47</v>
      </c>
      <c r="C20" s="13"/>
      <c r="D20" s="30">
        <v>45648</v>
      </c>
      <c r="E20" s="13">
        <v>9961.69</v>
      </c>
      <c r="F20" s="32">
        <f>E20/G20</f>
        <v>5.3846972972973</v>
      </c>
      <c r="G20" s="34">
        <v>1850</v>
      </c>
      <c r="H20" s="13" t="s">
        <v>41</v>
      </c>
      <c r="I20" s="30">
        <v>45648</v>
      </c>
      <c r="J20" s="13" t="s">
        <v>42</v>
      </c>
      <c r="K20" s="13"/>
    </row>
    <row r="21" spans="2:11">
      <c r="B21" s="13"/>
      <c r="C21" s="13"/>
      <c r="D21" s="13"/>
      <c r="E21" s="13"/>
      <c r="F21" s="32"/>
      <c r="G21" s="13"/>
      <c r="H21" s="13"/>
      <c r="I21" s="13"/>
      <c r="J21" s="13"/>
      <c r="K21" s="13"/>
    </row>
    <row r="23" spans="5:12">
      <c r="E23" s="41">
        <f>SUM(E5:E13)+E18</f>
        <v>99922.83</v>
      </c>
      <c r="F23" s="79" t="s">
        <v>49</v>
      </c>
      <c r="G23" s="26" t="s">
        <v>50</v>
      </c>
      <c r="L23" s="48"/>
    </row>
    <row r="24" spans="4:11">
      <c r="D24" t="s">
        <v>51</v>
      </c>
      <c r="E24" s="42">
        <v>180000</v>
      </c>
      <c r="F24" t="s">
        <v>49</v>
      </c>
      <c r="G24" s="43" t="s">
        <v>52</v>
      </c>
      <c r="J24" s="43"/>
      <c r="K24" s="43"/>
    </row>
    <row r="26" spans="2:6">
      <c r="B26" t="s">
        <v>53</v>
      </c>
      <c r="F26" s="44">
        <v>45648</v>
      </c>
    </row>
    <row r="27" spans="2:6">
      <c r="B27" t="s">
        <v>54</v>
      </c>
      <c r="F27" s="44">
        <v>45612</v>
      </c>
    </row>
  </sheetData>
  <mergeCells count="5">
    <mergeCell ref="B2:E2"/>
    <mergeCell ref="G2:I2"/>
    <mergeCell ref="B3:C3"/>
    <mergeCell ref="H6:H10"/>
    <mergeCell ref="H13:H1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3"/>
  <sheetViews>
    <sheetView workbookViewId="0">
      <selection activeCell="K20" sqref="K20"/>
    </sheetView>
  </sheetViews>
  <sheetFormatPr defaultColWidth="9" defaultRowHeight="14.4"/>
  <cols>
    <col min="1" max="1" width="3.28703703703704" customWidth="1"/>
    <col min="2" max="2" width="11.712962962963" customWidth="1"/>
    <col min="3" max="3" width="18.1388888888889" style="1" customWidth="1"/>
    <col min="4" max="4" width="13.1388888888889" customWidth="1"/>
    <col min="5" max="5" width="8" customWidth="1"/>
    <col min="6" max="6" width="12.4259259259259" customWidth="1"/>
    <col min="7" max="7" width="0.851851851851852" customWidth="1"/>
    <col min="8" max="8" width="8.42592592592593" customWidth="1"/>
    <col min="9" max="9" width="8.85185185185185" customWidth="1"/>
    <col min="10" max="10" width="7.71296296296296" customWidth="1"/>
    <col min="11" max="11" width="10.4259259259259" customWidth="1"/>
    <col min="12" max="12" width="23.5740740740741" customWidth="1"/>
  </cols>
  <sheetData>
    <row r="2" spans="2:12">
      <c r="B2" s="2"/>
      <c r="C2" s="3"/>
      <c r="D2" s="2"/>
      <c r="E2" s="4" t="s">
        <v>5</v>
      </c>
      <c r="F2" s="4" t="s">
        <v>55</v>
      </c>
      <c r="G2" s="4"/>
      <c r="H2" s="5" t="s">
        <v>56</v>
      </c>
      <c r="I2" s="13" t="s">
        <v>57</v>
      </c>
      <c r="J2" s="2"/>
      <c r="K2" s="2"/>
      <c r="L2" s="2"/>
    </row>
    <row r="3" spans="2:12">
      <c r="B3" s="2"/>
      <c r="C3" s="6" t="s">
        <v>58</v>
      </c>
      <c r="D3" s="7" t="s">
        <v>59</v>
      </c>
      <c r="E3" s="8">
        <v>520</v>
      </c>
      <c r="F3" s="8"/>
      <c r="G3" s="8"/>
      <c r="H3" s="8" t="s">
        <v>60</v>
      </c>
      <c r="I3" s="8"/>
      <c r="J3" s="7" t="s">
        <v>61</v>
      </c>
      <c r="K3" s="7" t="s">
        <v>62</v>
      </c>
      <c r="L3" s="7" t="s">
        <v>63</v>
      </c>
    </row>
    <row r="4" spans="2:12">
      <c r="B4" s="2"/>
      <c r="C4" s="9" t="s">
        <v>64</v>
      </c>
      <c r="D4" s="5" t="s">
        <v>65</v>
      </c>
      <c r="E4" s="10">
        <v>0.0075</v>
      </c>
      <c r="F4" s="5" t="s">
        <v>65</v>
      </c>
      <c r="G4" s="5"/>
      <c r="H4" s="11" t="s">
        <v>66</v>
      </c>
      <c r="I4" s="4"/>
      <c r="J4" s="4" t="s">
        <v>67</v>
      </c>
      <c r="K4" s="4"/>
      <c r="L4" s="24" t="s">
        <v>68</v>
      </c>
    </row>
    <row r="5" spans="2:12">
      <c r="B5" s="2"/>
      <c r="C5" s="12" t="s">
        <v>69</v>
      </c>
      <c r="D5" s="13" t="s">
        <v>70</v>
      </c>
      <c r="E5" s="4" t="s">
        <v>71</v>
      </c>
      <c r="F5" s="4"/>
      <c r="G5" s="14"/>
      <c r="H5" s="14" t="s">
        <v>72</v>
      </c>
      <c r="I5" s="25"/>
      <c r="J5" s="25"/>
      <c r="K5" s="23"/>
      <c r="L5" s="13"/>
    </row>
    <row r="6" spans="2:12">
      <c r="B6" s="2"/>
      <c r="C6" s="9" t="s">
        <v>73</v>
      </c>
      <c r="D6" s="4" t="s">
        <v>74</v>
      </c>
      <c r="E6" s="4"/>
      <c r="F6" s="15" t="s">
        <v>72</v>
      </c>
      <c r="G6" s="16"/>
      <c r="H6" s="14" t="s">
        <v>72</v>
      </c>
      <c r="I6" s="25"/>
      <c r="J6" s="25"/>
      <c r="K6" s="23"/>
      <c r="L6" s="13"/>
    </row>
    <row r="7" spans="2:12">
      <c r="B7" s="17" t="s">
        <v>75</v>
      </c>
      <c r="C7" s="12" t="s">
        <v>76</v>
      </c>
      <c r="D7" s="18" t="s">
        <v>77</v>
      </c>
      <c r="E7" s="18" t="s">
        <v>77</v>
      </c>
      <c r="F7" s="13" t="s">
        <v>78</v>
      </c>
      <c r="G7" s="13"/>
      <c r="H7" s="4" t="s">
        <v>79</v>
      </c>
      <c r="I7" s="4"/>
      <c r="J7" s="13" t="s">
        <v>80</v>
      </c>
      <c r="K7" s="13" t="s">
        <v>81</v>
      </c>
      <c r="L7" s="13"/>
    </row>
    <row r="8" spans="2:12">
      <c r="B8" s="19"/>
      <c r="C8" s="12" t="s">
        <v>82</v>
      </c>
      <c r="D8" s="5" t="s">
        <v>83</v>
      </c>
      <c r="E8" s="5" t="s">
        <v>84</v>
      </c>
      <c r="F8" s="5" t="s">
        <v>77</v>
      </c>
      <c r="G8" s="5"/>
      <c r="H8" s="15" t="s">
        <v>81</v>
      </c>
      <c r="I8" s="15" t="s">
        <v>77</v>
      </c>
      <c r="J8" s="24" t="s">
        <v>85</v>
      </c>
      <c r="K8" s="24"/>
      <c r="L8" s="13" t="s">
        <v>86</v>
      </c>
    </row>
    <row r="9" spans="2:12">
      <c r="B9" s="20" t="s">
        <v>87</v>
      </c>
      <c r="C9" s="21" t="s">
        <v>88</v>
      </c>
      <c r="D9" s="11" t="s">
        <v>89</v>
      </c>
      <c r="E9" s="4"/>
      <c r="F9" s="15" t="s">
        <v>72</v>
      </c>
      <c r="G9" s="15"/>
      <c r="H9" s="13" t="s">
        <v>90</v>
      </c>
      <c r="I9" s="5" t="s">
        <v>77</v>
      </c>
      <c r="J9" s="13" t="s">
        <v>91</v>
      </c>
      <c r="K9" s="22" t="s">
        <v>70</v>
      </c>
      <c r="L9" s="5" t="s">
        <v>92</v>
      </c>
    </row>
    <row r="10" ht="28.8" spans="2:12">
      <c r="B10" s="20"/>
      <c r="C10" s="12" t="s">
        <v>93</v>
      </c>
      <c r="D10" s="22" t="s">
        <v>94</v>
      </c>
      <c r="E10" s="14" t="s">
        <v>72</v>
      </c>
      <c r="F10" s="23"/>
      <c r="G10" s="23"/>
      <c r="H10" s="5" t="s">
        <v>77</v>
      </c>
      <c r="I10" s="13" t="s">
        <v>95</v>
      </c>
      <c r="J10" s="14" t="s">
        <v>96</v>
      </c>
      <c r="K10" s="23"/>
      <c r="L10" s="13"/>
    </row>
    <row r="11" spans="2:12">
      <c r="B11" s="12"/>
      <c r="C11" s="12" t="s">
        <v>97</v>
      </c>
      <c r="D11" s="5" t="s">
        <v>98</v>
      </c>
      <c r="E11" s="5" t="s">
        <v>99</v>
      </c>
      <c r="F11" s="5" t="s">
        <v>100</v>
      </c>
      <c r="G11" s="5"/>
      <c r="H11" s="5" t="s">
        <v>101</v>
      </c>
      <c r="I11" s="5" t="s">
        <v>102</v>
      </c>
      <c r="J11" s="5" t="s">
        <v>103</v>
      </c>
      <c r="K11" s="5"/>
      <c r="L11" s="13"/>
    </row>
    <row r="13" spans="2:2">
      <c r="B13" t="s">
        <v>104</v>
      </c>
    </row>
  </sheetData>
  <mergeCells count="14">
    <mergeCell ref="E3:F3"/>
    <mergeCell ref="H3:I3"/>
    <mergeCell ref="H4:I4"/>
    <mergeCell ref="J4:K4"/>
    <mergeCell ref="E5:F5"/>
    <mergeCell ref="H5:K5"/>
    <mergeCell ref="D6:E6"/>
    <mergeCell ref="H6:K6"/>
    <mergeCell ref="H7:I7"/>
    <mergeCell ref="D9:E9"/>
    <mergeCell ref="E10:F10"/>
    <mergeCell ref="J10:K10"/>
    <mergeCell ref="B7:B8"/>
    <mergeCell ref="B9:B10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root1</cp:lastModifiedBy>
  <dcterms:created xsi:type="dcterms:W3CDTF">2015-06-05T18:17:00Z</dcterms:created>
  <dcterms:modified xsi:type="dcterms:W3CDTF">2024-12-22T13:58:11Z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