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F8406BE-53C7-42B3-9A8F-48DF0FC99B9C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17" i="32" l="1"/>
  <c r="NG34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1" i="32"/>
  <c r="NG28" i="32"/>
  <c r="NG14" i="32"/>
  <c r="NG12" i="32"/>
  <c r="NI19" i="32" l="1"/>
  <c r="NI2" i="32" s="1"/>
  <c r="NG20" i="32"/>
  <c r="NE18" i="32" l="1"/>
  <c r="NE2" i="32" s="1"/>
  <c r="NG36" i="32" l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<sst xmlns="http://schemas.openxmlformats.org/spreadsheetml/2006/main" count="8667" uniqueCount="3569">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</sst>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1" t="s">
        <v>91</v>
      </c>
      <c r="C1" s="681"/>
      <c r="D1" s="682" t="s">
        <v>92</v>
      </c>
      <c r="E1" s="681"/>
      <c r="F1" s="682" t="s">
        <v>93</v>
      </c>
      <c r="G1" s="681"/>
      <c r="H1" s="683" t="s">
        <v>94</v>
      </c>
      <c r="I1" s="683"/>
      <c r="J1" s="684" t="s">
        <v>92</v>
      </c>
      <c r="K1" s="685"/>
      <c r="L1" s="686" t="s">
        <v>95</v>
      </c>
      <c r="M1" s="687"/>
      <c r="N1" s="683" t="s">
        <v>96</v>
      </c>
      <c r="O1" s="683"/>
      <c r="P1" s="684" t="s">
        <v>97</v>
      </c>
      <c r="Q1" s="685"/>
      <c r="R1" s="686" t="s">
        <v>98</v>
      </c>
      <c r="S1" s="687"/>
      <c r="T1" s="688" t="s">
        <v>99</v>
      </c>
      <c r="U1" s="688"/>
      <c r="V1" s="684" t="s">
        <v>92</v>
      </c>
      <c r="W1" s="685"/>
      <c r="X1" s="689" t="s">
        <v>100</v>
      </c>
      <c r="Y1" s="690"/>
      <c r="Z1" s="688" t="s">
        <v>101</v>
      </c>
      <c r="AA1" s="688"/>
      <c r="AB1" s="691" t="s">
        <v>92</v>
      </c>
      <c r="AC1" s="692"/>
      <c r="AD1" s="693" t="s">
        <v>100</v>
      </c>
      <c r="AE1" s="694"/>
      <c r="AF1" s="688" t="s">
        <v>102</v>
      </c>
      <c r="AG1" s="688"/>
      <c r="AH1" s="691" t="s">
        <v>92</v>
      </c>
      <c r="AI1" s="692"/>
      <c r="AJ1" s="689" t="s">
        <v>103</v>
      </c>
      <c r="AK1" s="690"/>
      <c r="AL1" s="688" t="s">
        <v>104</v>
      </c>
      <c r="AM1" s="688"/>
      <c r="AN1" s="695" t="s">
        <v>92</v>
      </c>
      <c r="AO1" s="696"/>
      <c r="AP1" s="697" t="s">
        <v>105</v>
      </c>
      <c r="AQ1" s="698"/>
      <c r="AR1" s="688" t="s">
        <v>106</v>
      </c>
      <c r="AS1" s="688"/>
      <c r="AV1" s="697" t="s">
        <v>107</v>
      </c>
      <c r="AW1" s="698"/>
      <c r="AX1" s="699" t="s">
        <v>108</v>
      </c>
      <c r="AY1" s="699"/>
      <c r="AZ1" s="699"/>
      <c r="BA1" s="354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7" t="s">
        <v>124</v>
      </c>
      <c r="U4" s="707"/>
      <c r="X4" s="435" t="s">
        <v>123</v>
      </c>
      <c r="Y4" s="461">
        <f>Y3-Y6</f>
        <v>4.9669099999591708</v>
      </c>
      <c r="Z4" s="707" t="s">
        <v>125</v>
      </c>
      <c r="AA4" s="707"/>
      <c r="AD4" s="404" t="s">
        <v>123</v>
      </c>
      <c r="AE4" s="404">
        <f>AE3-AE5</f>
        <v>-52.526899999851594</v>
      </c>
      <c r="AF4" s="707" t="s">
        <v>125</v>
      </c>
      <c r="AG4" s="707"/>
      <c r="AH4" s="72"/>
      <c r="AI4" s="72"/>
      <c r="AJ4" s="404" t="s">
        <v>123</v>
      </c>
      <c r="AK4" s="404">
        <f>AK3-AK5</f>
        <v>94.988909999992757</v>
      </c>
      <c r="AL4" s="707" t="s">
        <v>125</v>
      </c>
      <c r="AM4" s="707"/>
      <c r="AP4" s="58" t="s">
        <v>123</v>
      </c>
      <c r="AQ4" s="57">
        <f>AQ3-AQ5</f>
        <v>33.841989999942598</v>
      </c>
      <c r="AR4" s="707" t="s">
        <v>125</v>
      </c>
      <c r="AS4" s="707"/>
      <c r="AX4" s="707" t="s">
        <v>126</v>
      </c>
      <c r="AY4" s="707"/>
      <c r="BB4" s="707" t="s">
        <v>127</v>
      </c>
      <c r="BC4" s="70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7"/>
      <c r="U5" s="707"/>
      <c r="V5" s="348" t="s">
        <v>132</v>
      </c>
      <c r="W5">
        <v>2050</v>
      </c>
      <c r="X5" s="409"/>
      <c r="Z5" s="707"/>
      <c r="AA5" s="707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7"/>
      <c r="AG5" s="707"/>
      <c r="AH5" s="72"/>
      <c r="AI5" s="72"/>
      <c r="AJ5" s="404" t="s">
        <v>134</v>
      </c>
      <c r="AK5" s="462">
        <f>SUM(AK11:AK59)</f>
        <v>30858.011000000002</v>
      </c>
      <c r="AL5" s="707"/>
      <c r="AM5" s="707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7"/>
      <c r="AS5" s="707"/>
      <c r="AX5" s="707"/>
      <c r="AY5" s="707"/>
      <c r="BB5" s="707"/>
      <c r="BC5" s="707"/>
      <c r="BD5" s="702" t="s">
        <v>136</v>
      </c>
      <c r="BE5" s="702"/>
      <c r="BF5" s="702"/>
      <c r="BG5" s="702"/>
      <c r="BH5" s="702"/>
      <c r="BI5" s="702"/>
      <c r="BJ5" s="702"/>
      <c r="BK5" s="702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3" t="s">
        <v>335</v>
      </c>
      <c r="W23" s="704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5"/>
      <c r="W24" s="706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567</v>
      </c>
      <c r="C1" s="681"/>
      <c r="D1" s="693" t="s">
        <v>568</v>
      </c>
      <c r="E1" s="694"/>
      <c r="F1" s="681" t="s">
        <v>569</v>
      </c>
      <c r="G1" s="681"/>
      <c r="H1" s="710" t="s">
        <v>570</v>
      </c>
      <c r="I1" s="711"/>
      <c r="J1" s="693" t="s">
        <v>568</v>
      </c>
      <c r="K1" s="694"/>
      <c r="L1" s="681" t="s">
        <v>571</v>
      </c>
      <c r="M1" s="681"/>
      <c r="N1" s="710" t="s">
        <v>570</v>
      </c>
      <c r="O1" s="711"/>
      <c r="P1" s="693" t="s">
        <v>568</v>
      </c>
      <c r="Q1" s="694"/>
      <c r="R1" s="681" t="s">
        <v>572</v>
      </c>
      <c r="S1" s="681"/>
      <c r="T1" s="710" t="s">
        <v>570</v>
      </c>
      <c r="U1" s="711"/>
      <c r="V1" s="693" t="s">
        <v>568</v>
      </c>
      <c r="W1" s="694"/>
      <c r="X1" s="681" t="s">
        <v>573</v>
      </c>
      <c r="Y1" s="681"/>
      <c r="Z1" s="710" t="s">
        <v>570</v>
      </c>
      <c r="AA1" s="711"/>
      <c r="AB1" s="693" t="s">
        <v>568</v>
      </c>
      <c r="AC1" s="694"/>
      <c r="AD1" s="681" t="s">
        <v>574</v>
      </c>
      <c r="AE1" s="681"/>
      <c r="AF1" s="710" t="s">
        <v>570</v>
      </c>
      <c r="AG1" s="711"/>
      <c r="AH1" s="693" t="s">
        <v>568</v>
      </c>
      <c r="AI1" s="694"/>
      <c r="AJ1" s="681" t="s">
        <v>575</v>
      </c>
      <c r="AK1" s="681"/>
      <c r="AL1" s="710" t="s">
        <v>576</v>
      </c>
      <c r="AM1" s="711"/>
      <c r="AN1" s="693" t="s">
        <v>577</v>
      </c>
      <c r="AO1" s="694"/>
      <c r="AP1" s="681" t="s">
        <v>578</v>
      </c>
      <c r="AQ1" s="681"/>
      <c r="AR1" s="710" t="s">
        <v>570</v>
      </c>
      <c r="AS1" s="711"/>
      <c r="AT1" s="693" t="s">
        <v>568</v>
      </c>
      <c r="AU1" s="694"/>
      <c r="AV1" s="681" t="s">
        <v>579</v>
      </c>
      <c r="AW1" s="681"/>
      <c r="AX1" s="710" t="s">
        <v>570</v>
      </c>
      <c r="AY1" s="711"/>
      <c r="AZ1" s="693" t="s">
        <v>568</v>
      </c>
      <c r="BA1" s="694"/>
      <c r="BB1" s="681" t="s">
        <v>580</v>
      </c>
      <c r="BC1" s="681"/>
      <c r="BD1" s="710" t="s">
        <v>570</v>
      </c>
      <c r="BE1" s="711"/>
      <c r="BF1" s="693" t="s">
        <v>568</v>
      </c>
      <c r="BG1" s="694"/>
      <c r="BH1" s="681" t="s">
        <v>581</v>
      </c>
      <c r="BI1" s="681"/>
      <c r="BJ1" s="710" t="s">
        <v>570</v>
      </c>
      <c r="BK1" s="711"/>
      <c r="BL1" s="693" t="s">
        <v>568</v>
      </c>
      <c r="BM1" s="694"/>
      <c r="BN1" s="681" t="s">
        <v>582</v>
      </c>
      <c r="BO1" s="681"/>
      <c r="BP1" s="710" t="s">
        <v>570</v>
      </c>
      <c r="BQ1" s="711"/>
      <c r="BR1" s="693" t="s">
        <v>568</v>
      </c>
      <c r="BS1" s="694"/>
      <c r="BT1" s="681" t="s">
        <v>583</v>
      </c>
      <c r="BU1" s="681"/>
      <c r="BV1" s="710" t="s">
        <v>584</v>
      </c>
      <c r="BW1" s="711"/>
      <c r="BX1" s="693" t="s">
        <v>585</v>
      </c>
      <c r="BY1" s="694"/>
      <c r="BZ1" s="681" t="s">
        <v>586</v>
      </c>
      <c r="CA1" s="681"/>
      <c r="CB1" s="710" t="s">
        <v>587</v>
      </c>
      <c r="CC1" s="711"/>
      <c r="CD1" s="693" t="s">
        <v>588</v>
      </c>
      <c r="CE1" s="694"/>
      <c r="CF1" s="681" t="s">
        <v>589</v>
      </c>
      <c r="CG1" s="681"/>
      <c r="CH1" s="710" t="s">
        <v>587</v>
      </c>
      <c r="CI1" s="711"/>
      <c r="CJ1" s="693" t="s">
        <v>588</v>
      </c>
      <c r="CK1" s="694"/>
      <c r="CL1" s="681" t="s">
        <v>590</v>
      </c>
      <c r="CM1" s="681"/>
      <c r="CN1" s="710" t="s">
        <v>587</v>
      </c>
      <c r="CO1" s="711"/>
      <c r="CP1" s="693" t="s">
        <v>588</v>
      </c>
      <c r="CQ1" s="694"/>
      <c r="CR1" s="681" t="s">
        <v>591</v>
      </c>
      <c r="CS1" s="681"/>
      <c r="CT1" s="710" t="s">
        <v>587</v>
      </c>
      <c r="CU1" s="711"/>
      <c r="CV1" s="712" t="s">
        <v>588</v>
      </c>
      <c r="CW1" s="713"/>
      <c r="CX1" s="681" t="s">
        <v>592</v>
      </c>
      <c r="CY1" s="681"/>
      <c r="CZ1" s="710" t="s">
        <v>587</v>
      </c>
      <c r="DA1" s="711"/>
      <c r="DB1" s="712" t="s">
        <v>588</v>
      </c>
      <c r="DC1" s="713"/>
      <c r="DD1" s="681" t="s">
        <v>593</v>
      </c>
      <c r="DE1" s="681"/>
      <c r="DF1" s="710" t="s">
        <v>594</v>
      </c>
      <c r="DG1" s="711"/>
      <c r="DH1" s="712" t="s">
        <v>595</v>
      </c>
      <c r="DI1" s="713"/>
      <c r="DJ1" s="681" t="s">
        <v>596</v>
      </c>
      <c r="DK1" s="681"/>
      <c r="DL1" s="710" t="s">
        <v>594</v>
      </c>
      <c r="DM1" s="711"/>
      <c r="DN1" s="712" t="s">
        <v>588</v>
      </c>
      <c r="DO1" s="713"/>
      <c r="DP1" s="681" t="s">
        <v>597</v>
      </c>
      <c r="DQ1" s="681"/>
      <c r="DR1" s="710" t="s">
        <v>594</v>
      </c>
      <c r="DS1" s="711"/>
      <c r="DT1" s="712" t="s">
        <v>588</v>
      </c>
      <c r="DU1" s="713"/>
      <c r="DV1" s="681" t="s">
        <v>598</v>
      </c>
      <c r="DW1" s="681"/>
      <c r="DX1" s="710" t="s">
        <v>594</v>
      </c>
      <c r="DY1" s="711"/>
      <c r="DZ1" s="712" t="s">
        <v>588</v>
      </c>
      <c r="EA1" s="713"/>
      <c r="EB1" s="681" t="s">
        <v>599</v>
      </c>
      <c r="EC1" s="681"/>
      <c r="ED1" s="710" t="s">
        <v>594</v>
      </c>
      <c r="EE1" s="711"/>
      <c r="EF1" s="712" t="s">
        <v>588</v>
      </c>
      <c r="EG1" s="713"/>
      <c r="EH1" s="681" t="s">
        <v>600</v>
      </c>
      <c r="EI1" s="681"/>
      <c r="EJ1" s="710" t="s">
        <v>594</v>
      </c>
      <c r="EK1" s="711"/>
      <c r="EL1" s="712" t="s">
        <v>601</v>
      </c>
      <c r="EM1" s="713"/>
      <c r="EN1" s="681" t="s">
        <v>602</v>
      </c>
      <c r="EO1" s="681"/>
      <c r="EP1" s="710" t="s">
        <v>594</v>
      </c>
      <c r="EQ1" s="711"/>
      <c r="ER1" s="712" t="s">
        <v>603</v>
      </c>
      <c r="ES1" s="713"/>
      <c r="ET1" s="681" t="s">
        <v>604</v>
      </c>
      <c r="EU1" s="681"/>
      <c r="EV1" s="710" t="s">
        <v>594</v>
      </c>
      <c r="EW1" s="711"/>
      <c r="EX1" s="712" t="s">
        <v>103</v>
      </c>
      <c r="EY1" s="713"/>
      <c r="EZ1" s="681" t="s">
        <v>605</v>
      </c>
      <c r="FA1" s="68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68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68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68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68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681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68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68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68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68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68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68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7" t="s">
        <v>943</v>
      </c>
      <c r="FA21" s="717"/>
      <c r="FC21" s="366">
        <f>FC20-FC22</f>
        <v>113457.16899999997</v>
      </c>
      <c r="FD21" s="344"/>
      <c r="FE21" s="718" t="s">
        <v>945</v>
      </c>
      <c r="FF21" s="718"/>
      <c r="FG21" s="7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7" t="s">
        <v>953</v>
      </c>
      <c r="FA22" s="71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7" t="s">
        <v>969</v>
      </c>
      <c r="FA23" s="71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7" t="s">
        <v>979</v>
      </c>
      <c r="FA24" s="71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L14" sqref="NL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0" t="s">
        <v>1017</v>
      </c>
      <c r="B1" s="720"/>
      <c r="C1" s="695" t="s">
        <v>92</v>
      </c>
      <c r="D1" s="696"/>
      <c r="E1" s="697" t="s">
        <v>1018</v>
      </c>
      <c r="F1" s="698"/>
      <c r="G1" s="720" t="s">
        <v>1019</v>
      </c>
      <c r="H1" s="720"/>
      <c r="I1" s="695" t="s">
        <v>92</v>
      </c>
      <c r="J1" s="696"/>
      <c r="K1" s="697" t="s">
        <v>1020</v>
      </c>
      <c r="L1" s="698"/>
      <c r="M1" s="720" t="s">
        <v>1021</v>
      </c>
      <c r="N1" s="720"/>
      <c r="O1" s="695" t="s">
        <v>92</v>
      </c>
      <c r="P1" s="696"/>
      <c r="Q1" s="697" t="s">
        <v>1022</v>
      </c>
      <c r="R1" s="698"/>
      <c r="S1" s="720" t="s">
        <v>1023</v>
      </c>
      <c r="T1" s="720"/>
      <c r="U1" s="695" t="s">
        <v>92</v>
      </c>
      <c r="V1" s="696"/>
      <c r="W1" s="697" t="s">
        <v>577</v>
      </c>
      <c r="X1" s="698"/>
      <c r="Y1" s="720" t="s">
        <v>1024</v>
      </c>
      <c r="Z1" s="720"/>
      <c r="AA1" s="695" t="s">
        <v>92</v>
      </c>
      <c r="AB1" s="696"/>
      <c r="AC1" s="697" t="s">
        <v>1025</v>
      </c>
      <c r="AD1" s="698"/>
      <c r="AE1" s="720" t="s">
        <v>1026</v>
      </c>
      <c r="AF1" s="720"/>
      <c r="AG1" s="695" t="s">
        <v>92</v>
      </c>
      <c r="AH1" s="696"/>
      <c r="AI1" s="697" t="s">
        <v>1027</v>
      </c>
      <c r="AJ1" s="698"/>
      <c r="AK1" s="720" t="s">
        <v>1028</v>
      </c>
      <c r="AL1" s="720"/>
      <c r="AM1" s="695" t="s">
        <v>1029</v>
      </c>
      <c r="AN1" s="696"/>
      <c r="AO1" s="697" t="s">
        <v>1030</v>
      </c>
      <c r="AP1" s="698"/>
      <c r="AQ1" s="720" t="s">
        <v>1031</v>
      </c>
      <c r="AR1" s="720"/>
      <c r="AS1" s="695" t="s">
        <v>1029</v>
      </c>
      <c r="AT1" s="696"/>
      <c r="AU1" s="697" t="s">
        <v>1032</v>
      </c>
      <c r="AV1" s="698"/>
      <c r="AW1" s="720" t="s">
        <v>1033</v>
      </c>
      <c r="AX1" s="720"/>
      <c r="AY1" s="697" t="s">
        <v>1034</v>
      </c>
      <c r="AZ1" s="698"/>
      <c r="BA1" s="720" t="s">
        <v>1033</v>
      </c>
      <c r="BB1" s="720"/>
      <c r="BC1" s="695" t="s">
        <v>594</v>
      </c>
      <c r="BD1" s="696"/>
      <c r="BE1" s="697" t="s">
        <v>1035</v>
      </c>
      <c r="BF1" s="698"/>
      <c r="BG1" s="720" t="s">
        <v>1036</v>
      </c>
      <c r="BH1" s="720"/>
      <c r="BI1" s="695" t="s">
        <v>594</v>
      </c>
      <c r="BJ1" s="696"/>
      <c r="BK1" s="697" t="s">
        <v>1035</v>
      </c>
      <c r="BL1" s="698"/>
      <c r="BM1" s="720" t="s">
        <v>1037</v>
      </c>
      <c r="BN1" s="720"/>
      <c r="BO1" s="695" t="s">
        <v>594</v>
      </c>
      <c r="BP1" s="696"/>
      <c r="BQ1" s="697" t="s">
        <v>1038</v>
      </c>
      <c r="BR1" s="698"/>
      <c r="BS1" s="720" t="s">
        <v>1039</v>
      </c>
      <c r="BT1" s="720"/>
      <c r="BU1" s="695" t="s">
        <v>594</v>
      </c>
      <c r="BV1" s="696"/>
      <c r="BW1" s="697" t="s">
        <v>1040</v>
      </c>
      <c r="BX1" s="698"/>
      <c r="BY1" s="720" t="s">
        <v>1041</v>
      </c>
      <c r="BZ1" s="720"/>
      <c r="CA1" s="695" t="s">
        <v>594</v>
      </c>
      <c r="CB1" s="696"/>
      <c r="CC1" s="697" t="s">
        <v>1038</v>
      </c>
      <c r="CD1" s="698"/>
      <c r="CE1" s="720" t="s">
        <v>1042</v>
      </c>
      <c r="CF1" s="720"/>
      <c r="CG1" s="695" t="s">
        <v>594</v>
      </c>
      <c r="CH1" s="696"/>
      <c r="CI1" s="697" t="s">
        <v>1040</v>
      </c>
      <c r="CJ1" s="698"/>
      <c r="CK1" s="720" t="s">
        <v>1043</v>
      </c>
      <c r="CL1" s="720"/>
      <c r="CM1" s="695" t="s">
        <v>594</v>
      </c>
      <c r="CN1" s="696"/>
      <c r="CO1" s="697" t="s">
        <v>1038</v>
      </c>
      <c r="CP1" s="698"/>
      <c r="CQ1" s="720" t="s">
        <v>1044</v>
      </c>
      <c r="CR1" s="720"/>
      <c r="CS1" s="721" t="s">
        <v>594</v>
      </c>
      <c r="CT1" s="722"/>
      <c r="CU1" s="697" t="s">
        <v>1045</v>
      </c>
      <c r="CV1" s="698"/>
      <c r="CW1" s="720" t="s">
        <v>1046</v>
      </c>
      <c r="CX1" s="720"/>
      <c r="CY1" s="721" t="s">
        <v>594</v>
      </c>
      <c r="CZ1" s="722"/>
      <c r="DA1" s="697" t="s">
        <v>1047</v>
      </c>
      <c r="DB1" s="698"/>
      <c r="DC1" s="720" t="s">
        <v>1048</v>
      </c>
      <c r="DD1" s="720"/>
      <c r="DE1" s="721" t="s">
        <v>594</v>
      </c>
      <c r="DF1" s="722"/>
      <c r="DG1" s="697" t="s">
        <v>1049</v>
      </c>
      <c r="DH1" s="698"/>
      <c r="DI1" s="720" t="s">
        <v>1050</v>
      </c>
      <c r="DJ1" s="720"/>
      <c r="DK1" s="721" t="s">
        <v>594</v>
      </c>
      <c r="DL1" s="722"/>
      <c r="DM1" s="697" t="s">
        <v>1045</v>
      </c>
      <c r="DN1" s="698"/>
      <c r="DO1" s="720" t="s">
        <v>1051</v>
      </c>
      <c r="DP1" s="720"/>
      <c r="DQ1" s="721" t="s">
        <v>594</v>
      </c>
      <c r="DR1" s="722"/>
      <c r="DS1" s="697" t="s">
        <v>1052</v>
      </c>
      <c r="DT1" s="698"/>
      <c r="DU1" s="720" t="s">
        <v>1053</v>
      </c>
      <c r="DV1" s="720"/>
      <c r="DW1" s="721" t="s">
        <v>594</v>
      </c>
      <c r="DX1" s="722"/>
      <c r="DY1" s="697" t="s">
        <v>1054</v>
      </c>
      <c r="DZ1" s="698"/>
      <c r="EA1" s="719" t="s">
        <v>1055</v>
      </c>
      <c r="EB1" s="719"/>
      <c r="EC1" s="721" t="s">
        <v>594</v>
      </c>
      <c r="ED1" s="722"/>
      <c r="EE1" s="697" t="s">
        <v>1052</v>
      </c>
      <c r="EF1" s="698"/>
      <c r="EG1" s="53"/>
      <c r="EH1" s="719" t="s">
        <v>1056</v>
      </c>
      <c r="EI1" s="719"/>
      <c r="EJ1" s="721" t="s">
        <v>594</v>
      </c>
      <c r="EK1" s="722"/>
      <c r="EL1" s="697" t="s">
        <v>1057</v>
      </c>
      <c r="EM1" s="698"/>
      <c r="EN1" s="719" t="s">
        <v>1058</v>
      </c>
      <c r="EO1" s="719"/>
      <c r="EP1" s="721" t="s">
        <v>594</v>
      </c>
      <c r="EQ1" s="722"/>
      <c r="ER1" s="697" t="s">
        <v>1059</v>
      </c>
      <c r="ES1" s="698"/>
      <c r="ET1" s="719" t="s">
        <v>1060</v>
      </c>
      <c r="EU1" s="719"/>
      <c r="EV1" s="721" t="s">
        <v>594</v>
      </c>
      <c r="EW1" s="722"/>
      <c r="EX1" s="697" t="s">
        <v>1054</v>
      </c>
      <c r="EY1" s="698"/>
      <c r="EZ1" s="719" t="s">
        <v>1061</v>
      </c>
      <c r="FA1" s="719"/>
      <c r="FB1" s="721" t="s">
        <v>594</v>
      </c>
      <c r="FC1" s="722"/>
      <c r="FD1" s="697" t="s">
        <v>1047</v>
      </c>
      <c r="FE1" s="698"/>
      <c r="FF1" s="719" t="s">
        <v>1062</v>
      </c>
      <c r="FG1" s="719"/>
      <c r="FH1" s="721" t="s">
        <v>594</v>
      </c>
      <c r="FI1" s="722"/>
      <c r="FJ1" s="697" t="s">
        <v>1045</v>
      </c>
      <c r="FK1" s="698"/>
      <c r="FL1" s="719" t="s">
        <v>1063</v>
      </c>
      <c r="FM1" s="719"/>
      <c r="FN1" s="721" t="s">
        <v>594</v>
      </c>
      <c r="FO1" s="722"/>
      <c r="FP1" s="697" t="s">
        <v>1064</v>
      </c>
      <c r="FQ1" s="698"/>
      <c r="FR1" s="719" t="s">
        <v>1065</v>
      </c>
      <c r="FS1" s="719"/>
      <c r="FT1" s="721" t="s">
        <v>594</v>
      </c>
      <c r="FU1" s="722"/>
      <c r="FV1" s="697" t="s">
        <v>1064</v>
      </c>
      <c r="FW1" s="698"/>
      <c r="FX1" s="719" t="s">
        <v>1066</v>
      </c>
      <c r="FY1" s="719"/>
      <c r="FZ1" s="721" t="s">
        <v>594</v>
      </c>
      <c r="GA1" s="722"/>
      <c r="GB1" s="697" t="s">
        <v>1054</v>
      </c>
      <c r="GC1" s="698"/>
      <c r="GD1" s="719" t="s">
        <v>1067</v>
      </c>
      <c r="GE1" s="719"/>
      <c r="GF1" s="721" t="s">
        <v>594</v>
      </c>
      <c r="GG1" s="722"/>
      <c r="GH1" s="697" t="s">
        <v>1052</v>
      </c>
      <c r="GI1" s="698"/>
      <c r="GJ1" s="719" t="s">
        <v>1068</v>
      </c>
      <c r="GK1" s="719"/>
      <c r="GL1" s="721" t="s">
        <v>594</v>
      </c>
      <c r="GM1" s="722"/>
      <c r="GN1" s="697" t="s">
        <v>1052</v>
      </c>
      <c r="GO1" s="698"/>
      <c r="GP1" s="719" t="s">
        <v>1069</v>
      </c>
      <c r="GQ1" s="719"/>
      <c r="GR1" s="721" t="s">
        <v>594</v>
      </c>
      <c r="GS1" s="722"/>
      <c r="GT1" s="697" t="s">
        <v>1057</v>
      </c>
      <c r="GU1" s="698"/>
      <c r="GV1" s="719" t="s">
        <v>1070</v>
      </c>
      <c r="GW1" s="719"/>
      <c r="GX1" s="721" t="s">
        <v>594</v>
      </c>
      <c r="GY1" s="722"/>
      <c r="GZ1" s="697" t="s">
        <v>1071</v>
      </c>
      <c r="HA1" s="698"/>
      <c r="HB1" s="719" t="s">
        <v>1072</v>
      </c>
      <c r="HC1" s="719"/>
      <c r="HD1" s="721" t="s">
        <v>594</v>
      </c>
      <c r="HE1" s="722"/>
      <c r="HF1" s="697" t="s">
        <v>1059</v>
      </c>
      <c r="HG1" s="698"/>
      <c r="HH1" s="719" t="s">
        <v>1073</v>
      </c>
      <c r="HI1" s="719"/>
      <c r="HJ1" s="721" t="s">
        <v>594</v>
      </c>
      <c r="HK1" s="722"/>
      <c r="HL1" s="697" t="s">
        <v>1045</v>
      </c>
      <c r="HM1" s="698"/>
      <c r="HN1" s="719" t="s">
        <v>1074</v>
      </c>
      <c r="HO1" s="719"/>
      <c r="HP1" s="721" t="s">
        <v>594</v>
      </c>
      <c r="HQ1" s="722"/>
      <c r="HR1" s="697" t="s">
        <v>1045</v>
      </c>
      <c r="HS1" s="698"/>
      <c r="HT1" s="719" t="s">
        <v>1075</v>
      </c>
      <c r="HU1" s="719"/>
      <c r="HV1" s="721" t="s">
        <v>594</v>
      </c>
      <c r="HW1" s="722"/>
      <c r="HX1" s="697" t="s">
        <v>1054</v>
      </c>
      <c r="HY1" s="698"/>
      <c r="HZ1" s="719" t="s">
        <v>1076</v>
      </c>
      <c r="IA1" s="719"/>
      <c r="IB1" s="721" t="s">
        <v>594</v>
      </c>
      <c r="IC1" s="722"/>
      <c r="ID1" s="697" t="s">
        <v>1059</v>
      </c>
      <c r="IE1" s="698"/>
      <c r="IF1" s="719" t="s">
        <v>1077</v>
      </c>
      <c r="IG1" s="719"/>
      <c r="IH1" s="721" t="s">
        <v>594</v>
      </c>
      <c r="II1" s="722"/>
      <c r="IJ1" s="697" t="s">
        <v>1052</v>
      </c>
      <c r="IK1" s="698"/>
      <c r="IL1" s="719" t="s">
        <v>1078</v>
      </c>
      <c r="IM1" s="719"/>
      <c r="IN1" s="721" t="s">
        <v>594</v>
      </c>
      <c r="IO1" s="722"/>
      <c r="IP1" s="697" t="s">
        <v>1054</v>
      </c>
      <c r="IQ1" s="698"/>
      <c r="IR1" s="719" t="s">
        <v>1079</v>
      </c>
      <c r="IS1" s="719"/>
      <c r="IT1" s="721" t="s">
        <v>594</v>
      </c>
      <c r="IU1" s="722"/>
      <c r="IV1" s="697" t="s">
        <v>1080</v>
      </c>
      <c r="IW1" s="698"/>
      <c r="IX1" s="719" t="s">
        <v>1081</v>
      </c>
      <c r="IY1" s="719"/>
      <c r="IZ1" s="721" t="s">
        <v>594</v>
      </c>
      <c r="JA1" s="722"/>
      <c r="JB1" s="697" t="s">
        <v>1064</v>
      </c>
      <c r="JC1" s="698"/>
      <c r="JD1" s="719" t="s">
        <v>1082</v>
      </c>
      <c r="JE1" s="719"/>
      <c r="JF1" s="721" t="s">
        <v>594</v>
      </c>
      <c r="JG1" s="722"/>
      <c r="JH1" s="697" t="s">
        <v>1080</v>
      </c>
      <c r="JI1" s="69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3" t="s">
        <v>1096</v>
      </c>
      <c r="ME1" s="719"/>
      <c r="MF1" s="578" t="s">
        <v>594</v>
      </c>
      <c r="MG1" s="308"/>
      <c r="MH1" s="544" t="s">
        <v>1080</v>
      </c>
      <c r="MI1" s="53"/>
      <c r="MJ1" s="723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6087.8209999999999</v>
      </c>
      <c r="NF2" s="75" t="s">
        <v>116</v>
      </c>
      <c r="NG2" s="318">
        <f>NE2+NC2-NI2</f>
        <v>6736.6610000000219</v>
      </c>
      <c r="NH2" s="665" t="s">
        <v>1108</v>
      </c>
      <c r="NI2" s="50">
        <f>SUM(NI9:NI34)</f>
        <v>343426.8</v>
      </c>
    </row>
    <row r="3" spans="1:375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1736.6610000000219</v>
      </c>
      <c r="NH3" s="665" t="s">
        <v>3510</v>
      </c>
      <c r="NI3" s="665" t="s">
        <v>3511</v>
      </c>
    </row>
    <row r="4" spans="1:375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6736.82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3563</v>
      </c>
      <c r="NE6" s="48">
        <v>3960.9</v>
      </c>
      <c r="NF6" s="680" t="s">
        <v>3568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3561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3560</v>
      </c>
      <c r="NE9" s="124">
        <v>1820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3567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212505</v>
      </c>
      <c r="NJ13" s="609">
        <v>45544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4" t="s">
        <v>1631</v>
      </c>
      <c r="DP14" s="725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3566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100138</v>
      </c>
      <c r="NJ14" s="609">
        <v>45544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6" t="s">
        <v>1605</v>
      </c>
      <c r="KE15" s="726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3565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-753</v>
      </c>
      <c r="NJ16" s="336">
        <v>45543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NF35</f>
        <v>35.659999999999997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4" t="s">
        <v>1863</v>
      </c>
      <c r="DJ18" s="725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45543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7" t="s">
        <v>330</v>
      </c>
      <c r="N21" s="727"/>
      <c r="Q21" s="63" t="s">
        <v>355</v>
      </c>
      <c r="S21" s="727" t="s">
        <v>330</v>
      </c>
      <c r="T21" s="72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9" t="s">
        <v>2091</v>
      </c>
      <c r="N22" s="729"/>
      <c r="Q22" s="63" t="s">
        <v>364</v>
      </c>
      <c r="S22" s="729" t="s">
        <v>2091</v>
      </c>
      <c r="T22" s="729"/>
      <c r="W22" s="71" t="s">
        <v>1736</v>
      </c>
      <c r="X22" s="14">
        <v>0</v>
      </c>
      <c r="Y22" s="727" t="s">
        <v>330</v>
      </c>
      <c r="Z22" s="72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0" t="s">
        <v>2117</v>
      </c>
      <c r="IU22" s="72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27" t="s">
        <v>330</v>
      </c>
      <c r="B23" s="727"/>
      <c r="E23" s="565" t="s">
        <v>402</v>
      </c>
      <c r="F23" s="63"/>
      <c r="G23" s="727" t="s">
        <v>330</v>
      </c>
      <c r="H23" s="727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9" t="s">
        <v>2091</v>
      </c>
      <c r="Z23" s="729"/>
      <c r="AE23" s="727" t="s">
        <v>330</v>
      </c>
      <c r="AF23" s="727"/>
      <c r="AK23" s="727" t="s">
        <v>330</v>
      </c>
      <c r="AL23" s="72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0" t="s">
        <v>2149</v>
      </c>
      <c r="EF23" s="73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0" t="s">
        <v>2117</v>
      </c>
      <c r="HK23" s="72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0" t="s">
        <v>2117</v>
      </c>
      <c r="HW23" s="72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9" t="s">
        <v>2091</v>
      </c>
      <c r="B24" s="729"/>
      <c r="E24" s="565" t="s">
        <v>271</v>
      </c>
      <c r="F24" s="63"/>
      <c r="G24" s="729" t="s">
        <v>2091</v>
      </c>
      <c r="H24" s="729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9" t="s">
        <v>2091</v>
      </c>
      <c r="AF24" s="729"/>
      <c r="AI24" s="77" t="s">
        <v>2185</v>
      </c>
      <c r="AJ24" s="14">
        <v>30</v>
      </c>
      <c r="AK24" s="729" t="s">
        <v>2091</v>
      </c>
      <c r="AL24" s="72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9"/>
      <c r="BH24" s="729"/>
      <c r="BK24" s="94" t="s">
        <v>2187</v>
      </c>
      <c r="BL24" s="66">
        <v>48.54</v>
      </c>
      <c r="BM24" s="729"/>
      <c r="BN24" s="729"/>
      <c r="BQ24" s="94" t="s">
        <v>1918</v>
      </c>
      <c r="BR24" s="66">
        <v>50.15</v>
      </c>
      <c r="BS24" s="729" t="s">
        <v>2188</v>
      </c>
      <c r="BT24" s="729"/>
      <c r="BW24" s="94" t="s">
        <v>1918</v>
      </c>
      <c r="BX24" s="66">
        <v>48.54</v>
      </c>
      <c r="BY24" s="729"/>
      <c r="BZ24" s="729"/>
      <c r="CC24" s="94" t="s">
        <v>1918</v>
      </c>
      <c r="CD24" s="66">
        <v>142.91</v>
      </c>
      <c r="CE24" s="729"/>
      <c r="CF24" s="729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45543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1" t="s">
        <v>2149</v>
      </c>
      <c r="DZ25" s="73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0" t="s">
        <v>2149</v>
      </c>
      <c r="ES25" s="730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0" t="s">
        <v>2117</v>
      </c>
      <c r="IC25" s="72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3" t="s">
        <v>372</v>
      </c>
      <c r="N26" s="728"/>
      <c r="Q26" s="71" t="s">
        <v>1736</v>
      </c>
      <c r="R26" s="14">
        <v>0</v>
      </c>
      <c r="S26" s="733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3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0" t="s">
        <v>2149</v>
      </c>
      <c r="EY26" s="73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0" t="s">
        <v>2117</v>
      </c>
      <c r="HQ26" s="72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3" t="s">
        <v>2333</v>
      </c>
      <c r="N27" s="728"/>
      <c r="Q27" s="71" t="s">
        <v>2334</v>
      </c>
      <c r="R27" s="66">
        <v>200</v>
      </c>
      <c r="S27" s="733" t="s">
        <v>2333</v>
      </c>
      <c r="T27" s="728"/>
      <c r="W27" s="72" t="s">
        <v>1986</v>
      </c>
      <c r="X27" s="14">
        <v>61.35</v>
      </c>
      <c r="Y27" s="733" t="s">
        <v>372</v>
      </c>
      <c r="Z27" s="728"/>
      <c r="AC27" s="21" t="s">
        <v>2335</v>
      </c>
      <c r="AD27" s="21">
        <f>53+207+63</f>
        <v>323</v>
      </c>
      <c r="AE27" s="733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0" t="s">
        <v>2355</v>
      </c>
      <c r="FE27" s="73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3" t="s">
        <v>372</v>
      </c>
      <c r="B28" s="728"/>
      <c r="E28" s="567" t="s">
        <v>427</v>
      </c>
      <c r="F28" s="67"/>
      <c r="G28" s="733" t="s">
        <v>372</v>
      </c>
      <c r="H28" s="728"/>
      <c r="K28" s="72" t="s">
        <v>1986</v>
      </c>
      <c r="L28" s="14">
        <v>0</v>
      </c>
      <c r="M28" s="734" t="s">
        <v>197</v>
      </c>
      <c r="N28" s="734"/>
      <c r="Q28" s="71" t="s">
        <v>2183</v>
      </c>
      <c r="R28" s="14">
        <v>0</v>
      </c>
      <c r="S28" s="734" t="s">
        <v>197</v>
      </c>
      <c r="T28" s="734"/>
      <c r="W28" s="72" t="s">
        <v>2041</v>
      </c>
      <c r="X28" s="14">
        <v>64</v>
      </c>
      <c r="Y28" s="733" t="s">
        <v>2333</v>
      </c>
      <c r="Z28" s="728"/>
      <c r="AC28" s="21" t="s">
        <v>2393</v>
      </c>
      <c r="AD28" s="21">
        <f>63+46</f>
        <v>109</v>
      </c>
      <c r="AE28" s="734" t="s">
        <v>197</v>
      </c>
      <c r="AF28" s="73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0" t="s">
        <v>2149</v>
      </c>
      <c r="EM28" s="73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0" t="s">
        <v>2117</v>
      </c>
      <c r="JA28" s="72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50" t="s">
        <v>3445</v>
      </c>
      <c r="NG28" s="48">
        <f>250.7+749.38</f>
        <v>1000.0799999999999</v>
      </c>
      <c r="NH28" s="338">
        <v>6483</v>
      </c>
      <c r="NI28" s="285" t="s">
        <v>3467</v>
      </c>
      <c r="NJ28" s="336">
        <v>45540</v>
      </c>
    </row>
    <row r="29" spans="1:375">
      <c r="A29" s="733" t="s">
        <v>2333</v>
      </c>
      <c r="B29" s="728"/>
      <c r="E29" s="567" t="s">
        <v>431</v>
      </c>
      <c r="F29" s="67"/>
      <c r="G29" s="733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34" t="s">
        <v>197</v>
      </c>
      <c r="Z29" s="734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0" t="s">
        <v>2355</v>
      </c>
      <c r="FK29" s="73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3541</v>
      </c>
      <c r="NG29" s="48"/>
      <c r="NH29" s="213"/>
      <c r="NI29" s="50" t="s">
        <v>2442</v>
      </c>
    </row>
    <row r="30" spans="1:375">
      <c r="A30" s="734" t="s">
        <v>197</v>
      </c>
      <c r="B30" s="734"/>
      <c r="E30" s="567" t="s">
        <v>2488</v>
      </c>
      <c r="F30" s="58"/>
      <c r="G30" s="734" t="s">
        <v>197</v>
      </c>
      <c r="H30" s="734"/>
      <c r="K30" s="72" t="s">
        <v>2092</v>
      </c>
      <c r="L30" s="14">
        <v>50.01</v>
      </c>
      <c r="M30" s="735" t="s">
        <v>2489</v>
      </c>
      <c r="N30" s="735"/>
      <c r="Q30" s="72" t="s">
        <v>1854</v>
      </c>
      <c r="R30" s="14">
        <v>26</v>
      </c>
      <c r="S30" s="735" t="s">
        <v>2489</v>
      </c>
      <c r="T30" s="735"/>
      <c r="Y30" s="728" t="s">
        <v>300</v>
      </c>
      <c r="Z30" s="728"/>
      <c r="AC30" s="14" t="s">
        <v>2490</v>
      </c>
      <c r="AD30" s="14">
        <v>10</v>
      </c>
      <c r="AE30" s="735" t="s">
        <v>2489</v>
      </c>
      <c r="AF30" s="735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9" t="s">
        <v>363</v>
      </c>
      <c r="N31" s="729"/>
      <c r="Q31" s="72" t="s">
        <v>1918</v>
      </c>
      <c r="R31" s="14">
        <v>55</v>
      </c>
      <c r="S31" s="729" t="s">
        <v>363</v>
      </c>
      <c r="T31" s="729"/>
      <c r="W31" s="73" t="s">
        <v>2539</v>
      </c>
      <c r="X31" s="73">
        <v>0</v>
      </c>
      <c r="Y31" s="735" t="s">
        <v>2489</v>
      </c>
      <c r="Z31" s="735"/>
      <c r="AE31" s="729" t="s">
        <v>363</v>
      </c>
      <c r="AF31" s="72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5" t="s">
        <v>2548</v>
      </c>
      <c r="DP31" s="745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0" t="s">
        <v>3541</v>
      </c>
      <c r="NG31" s="62"/>
      <c r="NH31" s="611" t="s">
        <v>3559</v>
      </c>
      <c r="NI31" s="671">
        <f>25+277.8</f>
        <v>302.8</v>
      </c>
    </row>
    <row r="32" spans="1:375">
      <c r="A32" s="735" t="s">
        <v>2489</v>
      </c>
      <c r="B32" s="735"/>
      <c r="C32" s="69"/>
      <c r="D32" s="69"/>
      <c r="E32" s="69"/>
      <c r="F32" s="69"/>
      <c r="G32" s="735" t="s">
        <v>2489</v>
      </c>
      <c r="H32" s="735"/>
      <c r="K32" s="73" t="s">
        <v>2588</v>
      </c>
      <c r="L32" s="73"/>
      <c r="M32" s="736" t="s">
        <v>2573</v>
      </c>
      <c r="N32" s="736"/>
      <c r="Q32" s="72" t="s">
        <v>1986</v>
      </c>
      <c r="R32" s="14">
        <v>77.239999999999995</v>
      </c>
      <c r="S32" s="736" t="s">
        <v>2573</v>
      </c>
      <c r="T32" s="736"/>
      <c r="Y32" s="729" t="s">
        <v>363</v>
      </c>
      <c r="Z32" s="729"/>
      <c r="AC32" s="574" t="s">
        <v>1395</v>
      </c>
      <c r="AD32" s="14">
        <v>350</v>
      </c>
      <c r="AE32" s="736" t="s">
        <v>2573</v>
      </c>
      <c r="AF32" s="73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7" t="s">
        <v>2477</v>
      </c>
      <c r="DB32" s="73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0" t="s">
        <v>2117</v>
      </c>
      <c r="IO32" s="72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H32" s="670"/>
      <c r="NI32" s="48"/>
      <c r="NK32" s="665">
        <v>35.659999999999997</v>
      </c>
    </row>
    <row r="33" spans="1:375">
      <c r="A33" s="729" t="s">
        <v>363</v>
      </c>
      <c r="B33" s="729"/>
      <c r="E33" s="575" t="s">
        <v>455</v>
      </c>
      <c r="F33" s="58"/>
      <c r="G33" s="729" t="s">
        <v>363</v>
      </c>
      <c r="H33" s="72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6" t="s">
        <v>2573</v>
      </c>
      <c r="Z33" s="73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415.74</v>
      </c>
      <c r="NF33" s="49" t="s">
        <v>3531</v>
      </c>
      <c r="NG33" s="62"/>
      <c r="NH33" s="669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SUM(NG28:NG32)</f>
        <v>1000.0799999999999</v>
      </c>
      <c r="NF34" s="652" t="s">
        <v>2382</v>
      </c>
      <c r="NG34" s="51">
        <f>42+103+35</f>
        <v>180</v>
      </c>
      <c r="NH34" s="663" t="s">
        <v>2123</v>
      </c>
    </row>
    <row r="35" spans="1:375" ht="14.25" customHeight="1">
      <c r="A35" s="742"/>
      <c r="B35" s="742"/>
      <c r="E35" s="570" t="s">
        <v>493</v>
      </c>
      <c r="F35" s="58">
        <v>250</v>
      </c>
      <c r="G35" s="742"/>
      <c r="H35" s="742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SUM(NG16:NG27)</f>
        <v>111</v>
      </c>
      <c r="NF35" s="331">
        <v>35.659999999999997</v>
      </c>
      <c r="NG35" s="51"/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3" t="s">
        <v>2149</v>
      </c>
      <c r="DT36" s="744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SUM(NG20:NG27)</f>
        <v>76.5</v>
      </c>
      <c r="NF36" s="177" t="s">
        <v>2477</v>
      </c>
      <c r="NG36" s="22">
        <f>NC27+NE38-NI25</f>
        <v>30</v>
      </c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>
        <v>10</v>
      </c>
      <c r="NG37" s="657" t="s">
        <v>3554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243" t="s">
        <v>3268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5" t="s">
        <v>2548</v>
      </c>
      <c r="DJ39" s="745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2418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0" t="s">
        <v>2117</v>
      </c>
      <c r="II40" s="72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/>
      <c r="NG40" s="127"/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4" t="s">
        <v>2954</v>
      </c>
      <c r="KO41" s="73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/>
      <c r="NG41" s="62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G42" s="244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3562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3564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2024-09-10T05:26:47Z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