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4E8E36F-3D73-4674-B9E9-B1125463E89E}" xr6:coauthVersionLast="38" xr6:coauthVersionMax="38" xr10:uidLastSave="{00000000-0000-0000-0000-000000000000}"/>
  <bookViews>
    <workbookView xWindow="12240" yWindow="1980" windowWidth="21240" windowHeight="11832" tabRatio="673" firstSheet="5" activeTab="5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<sst xmlns="http://schemas.openxmlformats.org/spreadsheetml/2006/main" count="6847" uniqueCount="2720">
  <si>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</si>
  <si>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</si>
  <si>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</si>
  <si>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</si>
  <si>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</si>
  <si>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</si>
  <si>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</si>
  <si>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</si>
  <si>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</si>
  <si>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</si>
  <si>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</si>
  <si>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</si>
  <si>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</si>
  <si>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</si>
  <si>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</si>
  <si>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</si>
  <si>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</si>
  <si>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</si>
  <si>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</si>
  <si>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</si>
  <si>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</si>
  <si>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</si>
  <si>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</si>
  <si>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</si>
  <si>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</si>
  <si>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</si>
  <si>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</si>
  <si>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</si>
  <si>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</si>
  <si>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</si>
  <si>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</si>
  <si>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</si>
  <si>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</si>
  <si>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</si>
  <si>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</si>
  <si>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</si>
  <si>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</si>
  <si>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</si>
  <si>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</si>
  <si>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</si>
  <si>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</si>
  <si>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</si>
  <si>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</si>
  <si>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</si>
  <si>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</si>
  <si>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</si>
  <si>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</si>
  <si>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</si>
  <si>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</si>
  <si>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</si>
  <si>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</si>
  <si>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</si>
  <si>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</si>
  <si>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</si>
  <si>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</si>
  <si>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</si>
  <si>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</si>
  <si>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</si>
  <si>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</si>
  <si>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</si>
  <si>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</si>
  <si>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</si>
  <si>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</si>
  <si>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</si>
  <si>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</si>
  <si>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</si>
  <si>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</si>
  <si>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</si>
  <si>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</si>
  <si>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</si>
  <si>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</si>
  <si>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</si>
  <si>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</si>
  <si>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</si>
  <si>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</si>
  <si>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</si>
  <si>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</si>
  <si>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</si>
  <si>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</si>
  <si>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</si>
  <si>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</si>
  <si>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</si>
  <si>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</si>
  <si>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</si>
  <si>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</si>
  <si>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</si>
  <si>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</si>
  <si>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</si>
  <si>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</si>
  <si>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</si>
  <si>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</si>
  <si>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</si>
  <si>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</si>
  <si>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</si>
  <si>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</si>
  <si>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</si>
  <si>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</si>
  <si>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</si>
  <si>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</si>
  <si>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</si>
  <si>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</si>
  <si>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</si>
  <si>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</si>
  <si>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</si>
  <si>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</si>
  <si>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</si>
  <si>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</si>
  <si>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</si>
  <si>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</si>
  <si>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</si>
  <si>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</si>
  <si>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</si>
  <si>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</si>
  <si>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</si>
  <si>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</si>
  <si>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</si>
  <si>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</si>
  <si>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</si>
  <si>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</si>
  <si>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</si>
  <si>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</si>
  <si>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</si>
  <si>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</si>
  <si>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</si>
  <si>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</si>
  <si>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</si>
  <si>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</si>
  <si>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</si>
  <si>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</si>
  <si>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</si>
  <si>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</si>
  <si>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</si>
  <si>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</si>
  <si>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</si>
  <si>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</si>
  <si>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</si>
  <si>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</si>
  <si>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</si>
  <si>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</si>
  <si>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</si>
  <si>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</si>
  <si>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</si>
  <si>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</si>
  <si>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</si>
  <si>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</si>
  <si>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</si>
  <si>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</si>
  <si>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</si>
  <si>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</si>
  <si>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</si>
  <si>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</si>
  <si>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</si>
  <si>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</si>
  <si>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</si>
  <si>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</si>
  <si>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</si>
  <si>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</si>
  <si>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</si>
  <si>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</si>
  <si>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</si>
  <si>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</si>
  <si>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</si>
  <si>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</si>
  <si>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</si>
  <si>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</si>
  <si>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</si>
  <si>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</si>
  <si>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</si>
  <si>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</si>
  <si>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</si>
  <si>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</si>
  <si>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</si>
  <si>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</si>
  <si>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</si>
  <si>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</si>
  <si>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</si>
  <si>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</si>
  <si>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</si>
  <si>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</si>
  <si>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</si>
  <si>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</si>
  <si>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</si>
  <si>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</si>
  <si>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</si>
  <si>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</si>
  <si>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</si>
  <si>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</si>
  <si>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</si>
  <si>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</si>
  <si>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</si>
  <si>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</si>
  <si>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</si>
  <si>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</si>
  <si>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</si>
  <si>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</si>
  <si>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</si>
  <si>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</si>
  <si>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</si>
  <si>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</si>
  <si>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</si>
  <si>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</si>
  <si>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</si>
  <si>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</si>
  <si>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</si>
  <si>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</si>
  <si>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</si>
  <si>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</si>
  <si>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</si>
  <si>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</si>
  <si>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</si>
  <si>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</si>
  <si>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</si>
  <si>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</si>
  <si>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</si>
  <si>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</si>
  <si>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</si>
  <si>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</si>
  <si>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</si>
  <si>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</si>
  <si>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</si>
  <si>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</si>
  <si>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</si>
  <si>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</si>
  <si>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</si>
  <si>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</si>
  <si>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</si>
  <si>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</si>
  <si>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</si>
  <si>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</si>
  <si>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</si>
  <si>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</si>
  <si>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</si>
  <si>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</si>
  <si>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</si>
  <si>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</si>
  <si>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</si>
  <si>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</si>
  <si>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</si>
  <si>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</si>
  <si>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</si>
  <si>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</si>
  <si>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</si>
  <si>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</si>
  <si>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</si>
  <si>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</si>
  <si>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</si>
  <si>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</si>
  <si>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</si>
  <si>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</si>
  <si>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</si>
  <si>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</si>
  <si>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</si>
  <si>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</si>
  <si>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</si>
  <si>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</si>
  <si>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</si>
  <si>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</si>
  <si>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</si>
  <si>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</si>
  <si>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</si>
  <si>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</si>
  <si>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</si>
  <si>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</si>
  <si>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</si>
  <si>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</si>
  <si>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</si>
  <si>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</si>
  <si>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</si>
  <si>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</si>
  <si>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</si>
  <si>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</si>
  <si>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</si>
  <si>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</si>
  <si>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</si>
  <si>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</si>
  <si>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</si>
  <si>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</si>
  <si>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</si>
  <si>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</si>
  <si>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</si>
  <si>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</si>
  <si>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</si>
  <si>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</si>
  <si>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</si>
  <si>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</si>
  <si>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</si>
  <si>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</si>
  <si>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</si>
  <si>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</si>
  <si>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</si>
  <si>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</si>
  <si>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</si>
  <si>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</si>
  <si>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</si>
  <si>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</si>
  <si>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</si>
  <si>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</si>
  <si>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</si>
  <si>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</si>
  <si>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</si>
  <si>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</si>
  <si>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</si>
  <si>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</si>
  <si>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</si>
  <si>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</si>
  <si>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</si>
  <si>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</si>
  <si>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</si>
  <si>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</si>
  <si>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</si>
  <si>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</si>
  <si>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</si>
  <si>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</si>
  <si>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</si>
  <si>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</si>
  <si>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</si>
  <si>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</si>
  <si>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</si>
  <si>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</si>
  <si>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</si>
  <si>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</si>
  <si>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</si>
  <si>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</si>
  <si>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</si>
  <si>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</si>
  <si>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</si>
  <si>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</si>
  <si>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</si>
  <si>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</si>
  <si>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</si>
  <si>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</si>
  <si>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</si>
  <si>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</si>
  <si>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</si>
  <si>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</si>
  <si>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</si>
  <si>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</si>
  <si>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</si>
  <si>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</si>
  <si>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</si>
  <si>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</si>
  <si>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</si>
  <si>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</si>
  <si>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</si>
  <si>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</si>
  <si>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</si>
  <si>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</si>
  <si>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</si>
  <si>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</si>
  <si>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</si>
  <si>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</si>
  <si>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</si>
  <si>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</si>
  <si>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</si>
  <si>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</si>
  <si>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</si>
  <si>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</si>
  <si>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</si>
  <si>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</si>
  <si>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</si>
  <si>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</si>
  <si>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</si>
  <si>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</si>
  <si>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</si>
  <si>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</si>
  <si>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</si>
  <si>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</si>
  <si>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</si>
  <si>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</si>
  <si>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</si>
  <si>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</si>
  <si>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</si>
  <si>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</si>
  <si>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</si>
  <si>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</si>
  <si>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</si>
  <si>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</si>
  <si>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</si>
  <si>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</si>
  <si>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</si>
  <si>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</si>
  <si>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</si>
  <si>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</si>
  <si>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</si>
  <si>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</si>
  <si>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</si>
  <si>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</si>
  <si>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</si>
  <si>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</si>
  <si>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</si>
  <si>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</si>
  <si>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</si>
  <si>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</si>
  <si>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</si>
  <si>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</si>
  <si>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</si>
  <si>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</si>
  <si>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</si>
  <si>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</si>
  <si>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</si>
  <si>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</si>
  <si>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</si>
  <si>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</si>
  <si>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</si>
  <si>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</si>
  <si>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</si>
  <si>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</si>
  <si>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</si>
  <si>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</si>
  <si>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</si>
  <si>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</si>
  <si>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</si>
  <si>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</si>
  <si>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</si>
  <si>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</si>
  <si>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</si>
  <si>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</si>
  <si>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</si>
  <si>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</si>
  <si>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</si>
  <si>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</si>
  <si>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</si>
  <si>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</si>
  <si>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</si>
  <si>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</si>
  <si>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</si>
  <si>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</si>
  <si>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</si>
  <si>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</si>
  <si>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</si>
  <si>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</si>
  <si>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</si>
  <si>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</si>
  <si>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</si>
  <si>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</si>
  <si>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</si>
  <si>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</si>
  <si>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</si>
  <si>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</si>
  <si>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</si>
  <si>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</si>
  <si>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</si>
  <si>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</si>
  <si>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</si>
  <si>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</si>
  <si>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</si>
  <si>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</si>
  <si>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</si>
  <si>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</si>
  <si>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</si>
  <si>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</si>
  <si>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</si>
  <si>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</si>
  <si>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</si>
  <si>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</si>
  <si>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</si>
  <si>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</si>
  <si>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</si>
  <si>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</si>
  <si>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</si>
  <si>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</si>
  <si>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</si>
  <si>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</si>
  <si>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</si>
  <si>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</si>
  <si>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</si>
  <si>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</si>
  <si>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</si>
  <si>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</si>
  <si>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</si>
  <si>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</si>
  <si>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</si>
  <si>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</si>
  <si>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</si>
  <si>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</si>
  <si>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</si>
  <si>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</si>
  <si>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</si>
  <si>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</si>
  <si>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</si>
  <si>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</si>
  <si>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</si>
  <si>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</si>
  <si>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</si>
  <si>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</si>
  <si>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</si>
  <si>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</si>
  <si>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</si>
  <si>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</si>
  <si>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</si>
  <si>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</si>
  <si>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</si>
  <si>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</si>
  <si>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</si>
  <si>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</si>
  <si>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</si>
  <si>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</si>
  <si>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</si>
  <si>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</si>
  <si>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</si>
  <si>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</si>
  <si>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</si>
  <si>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</si>
  <si>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</si>
  <si>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</si>
  <si>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</si>
  <si>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</si>
  <si>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</si>
  <si>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</si>
  <si>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</si>
  <si>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</si>
  <si>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</si>
  <si>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</si>
  <si>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</si>
  <si>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</si>
  <si>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</si>
  <si>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</si>
  <si>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</si>
  <si>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</si>
  <si>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</si>
  <si>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</si>
  <si>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</si>
  <si>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</si>
  <si>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</si>
  <si>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</si>
  <si>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</si>
  <si>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</si>
  <si>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</si>
  <si>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</si>
  <si>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</si>
  <si>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</si>
  <si>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</si>
  <si>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</si>
  <si>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</si>
  <si>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</si>
  <si>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</si>
  <si>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</si>
  <si>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</si>
  <si>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</si>
  <si>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</si>
  <si>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</si>
  <si>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</si>
  <si>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</si>
  <si>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</si>
  <si>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</si>
  <si>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</si>
  <si>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</si>
  <si>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</si>
  <si>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</si>
  <si>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</si>
  <si>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</si>
  <si>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</si>
  <si>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</si>
  <si>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</si>
  <si>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</si>
  <si>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</si>
  <si>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</si>
  <si>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</si>
  <si>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</si>
  <si>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</si>
  <si>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</si>
  <si>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</si>
  <si>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</si>
  <si>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</si>
  <si>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</si>
  <si>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</si>
  <si>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</si>
  <si>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</si>
  <si>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</si>
  <si>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</si>
  <si>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</si>
  <si>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</si>
  <si>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</si>
  <si>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</si>
  <si>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</si>
  <si>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</si>
  <si>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</si>
  <si>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</si>
  <si>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</si>
  <si>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</si>
  <si>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</si>
  <si>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</si>
  <si>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</si>
  <si>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</si>
  <si>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</si>
  <si>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</si>
  <si>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</si>
  <si>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</si>
  <si>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</si>
  <si>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</si>
  <si>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</si>
  <si>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</si>
  <si>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</si>
  <si>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</si>
  <si>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</si>
  <si>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</si>
  <si>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</si>
  <si>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</si>
  <si>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</si>
  <si>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</si>
  <si>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</si>
  <si>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</si>
  <si>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</si>
  <si>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</si>
  <si>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</si>
  <si>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</si>
  <si>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</si>
  <si>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</si>
  <si>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</si>
  <si>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</si>
  <si>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</si>
  <si>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</si>
  <si>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</si>
  <si>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</si>
  <si>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</si>
  <si>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</si>
  <si>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</si>
  <si>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</si>
  <si>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</si>
  <si>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</si>
  <si>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</si>
  <si>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</si>
  <si>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</si>
  <si>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</si>
  <si>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</si>
  <si>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</si>
  <si>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</si>
  <si>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</si>
  <si>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</si>
  <si>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</si>
  <si>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</si>
  <si>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</si>
  <si>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</si>
  <si>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</si>
  <si>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</si>
  <si>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</si>
  <si>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</si>
  <si>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</si>
  <si>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</si>
  <si>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</si>
  <si>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</si>
  <si>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</si>
  <si>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</si>
  <si>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</si>
  <si>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</si>
  <si>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</si>
  <si>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</si>
  <si>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</si>
  <si>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</si>
  <si>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</si>
  <si>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</si>
  <si>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</si>
  <si>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</si>
  <si>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</si>
  <si>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</si>
  <si>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</si>
  <si>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</si>
  <si>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</si>
  <si>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</si>
  <si>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</si>
  <si>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</si>
  <si>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</si>
  <si>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</si>
  <si>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</si>
  <si>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</si>
  <si>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</si>
  <si>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</si>
  <si>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</si>
  <si>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</si>
  <si>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</si>
  <si>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</si>
  <si>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</si>
  <si>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</si>
  <si>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</si>
  <si>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</si>
  <si>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</si>
  <si>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</si>
  <si>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</si>
  <si>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</si>
  <si>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</si>
  <si>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</si>
  <si>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</si>
  <si>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</si>
  <si>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</si>
  <si>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</si>
  <si>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</si>
  <si>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</si>
  <si>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</si>
  <si>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</si>
  <si>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</si>
  <si>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</si>
  <si>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</si>
  <si>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</si>
  <si>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</si>
  <si>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</si>
  <si>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</si>
  <si>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</si>
  <si>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</si>
  <si>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</si>
  <si>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</si>
  <si>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</si>
  <si>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</si>
  <si>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</si>
  <si>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</si>
  <si>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</si>
  <si>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</si>
  <si>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</si>
  <si>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</si>
  <si>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</si>
  <si>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</si>
  <si>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</si>
  <si>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</si>
  <si>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</si>
  <si>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</si>
  <si>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</si>
  <si>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</si>
  <si>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</si>
  <si>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</si>
  <si>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</si>
  <si>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</si>
  <si>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</si>
  <si>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</si>
  <si>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</si>
  <si>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</si>
  <si>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</si>
  <si>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</si>
  <si>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</si>
  <si>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</si>
  <si>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</si>
  <si>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</si>
  <si>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</si>
  <si>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</si>
  <si>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</si>
  <si>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</si>
  <si>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</si>
  <si>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</si>
  <si>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</si>
  <si>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</si>
  <si>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</si>
  <si>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</si>
  <si>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</si>
  <si>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</si>
  <si>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</si>
  <si>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</si>
  <si>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</si>
  <si>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</si>
  <si>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</si>
  <si>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</si>
  <si>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</si>
  <si>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</si>
  <si>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</si>
  <si>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</si>
  <si>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</si>
  <si>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</si>
  <si>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</si>
  <si>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</si>
  <si>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</si>
  <si>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</si>
  <si>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</si>
  <si>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</si>
  <si>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</si>
  <si>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</si>
  <si>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</si>
  <si>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</si>
  <si>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</si>
  <si>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</si>
  <si>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</si>
  <si>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</si>
  <si>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</si>
  <si>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</si>
  <si>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</si>
  <si>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</si>
  <si>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</si>
  <si>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</si>
  <si>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</si>
  <si>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</si>
  <si>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</si>
  <si>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</si>
  <si>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</si>
  <si>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</si>
  <si>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</si>
  <si>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</si>
  <si>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</si>
  <si>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</si>
  <si>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</si>
  <si>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</si>
  <si>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</si>
  <si>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</si>
  <si>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</si>
  <si>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</si>
  <si>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</si>
  <si>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</si>
  <si>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</si>
  <si>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</si>
  <si>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</si>
  <si>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</si>
  <si>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</si>
  <si>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</si>
  <si>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</si>
  <si>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</si>
  <si>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</si>
  <si>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</si>
  <si>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</si>
  <si>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</si>
  <si>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</si>
  <si>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</si>
  <si>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</si>
  <si>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</si>
  <si>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</si>
  <si>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</si>
  <si>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</si>
  <si>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</si>
  <si>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</si>
  <si>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</si>
  <si>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</si>
  <si>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</si>
  <si>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</si>
  <si>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</si>
  <si>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</si>
  <si>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</si>
  <si>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</si>
  <si>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</si>
  <si>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</si>
  <si>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</si>
  <si>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</si>
  <si>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</si>
  <si>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</si>
  <si>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</si>
  <si>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</si>
  <si>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</si>
  <si>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</si>
  <si>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</si>
  <si>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</si>
  <si>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</si>
  <si>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</si>
  <si>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</si>
  <si>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</si>
  <si>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</si>
  <si>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</si>
  <si>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</si>
  <si>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</si>
  <si>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</si>
  <si>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</si>
  <si>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</si>
  <si>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</si>
  <si>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</si>
  <si>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</si>
  <si>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</si>
  <si>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</si>
  <si>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</si>
  <si>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</si>
  <si>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</si>
  <si>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</si>
  <si>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</si>
  <si>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</si>
  <si>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</si>
  <si>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</si>
  <si>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</si>
  <si>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</si>
  <si>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</si>
  <si>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</si>
  <si>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</si>
  <si>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</si>
  <si>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</si>
  <si>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</si>
  <si>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</si>
  <si>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</si>
  <si>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</si>
  <si>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</si>
  <si>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</si>
  <si>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</si>
  <si>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</si>
  <si>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</si>
  <si>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</si>
  <si>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</si>
  <si>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</si>
  <si>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</si>
  <si>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</si>
  <si>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</si>
  <si>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</si>
  <si>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</si>
  <si>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</si>
  <si>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</si>
  <si>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</si>
  <si>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</si>
  <si>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</si>
  <si>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</si>
  <si>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</si>
  <si>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</si>
  <si>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</si>
  <si>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</si>
  <si>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</si>
  <si>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</si>
  <si>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</si>
  <si>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</si>
  <si>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</si>
  <si>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</si>
  <si>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</si>
  <si>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</si>
  <si>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</si>
  <si>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</si>
  <si>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</si>
  <si>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</si>
  <si>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</si>
  <si>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</si>
  <si>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</si>
  <si>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</si>
  <si>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</si>
  <si>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</si>
  <si>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</si>
  <si>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</si>
  <si>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</si>
  <si>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</si>
  <si>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</si>
  <si>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</si>
  <si>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</si>
  <si>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</si>
  <si>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</si>
  <si>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</si>
  <si>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</si>
  <si>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</si>
  <si>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</si>
  <si>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</si>
  <si>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</si>
  <si>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</si>
  <si>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</si>
  <si>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</si>
  <si>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</si>
  <si>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</si>
  <si>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</si>
  <si>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</si>
  <si>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</si>
  <si>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</si>
  <si>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</si>
  <si>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</si>
  <si>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</si>
  <si>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</si>
  <si>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</si>
  <si>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</si>
  <si>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</si>
  <si>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</si>
  <si>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</si>
  <si>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</si>
  <si>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</si>
  <si>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</si>
  <si>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</si>
  <si>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</si>
  <si>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</si>
  <si>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</si>
  <si>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</si>
  <si>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</si>
  <si>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</si>
  <si>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</si>
  <si>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</si>
  <si>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</si>
  <si>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</si>
  <si>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</si>
  <si>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</si>
  <si>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</si>
  <si>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</si>
  <si>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</si>
  <si>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</si>
  <si>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</si>
  <si>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</si>
  <si>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</si>
  <si>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</si>
  <si>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</si>
  <si>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</si>
  <si>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</si>
  <si>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</si>
  <si>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</si>
  <si>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</si>
  <si>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</si>
  <si>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</si>
  <si>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</si>
  <si>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</si>
  <si>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</si>
  <si>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</si>
  <si>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</si>
  <si>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</si>
  <si>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</si>
  <si>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</si>
  <si>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</si>
  <si>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</si>
  <si>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</si>
  <si>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</si>
  <si>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</si>
  <si>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</si>
  <si>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</si>
  <si>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</si>
  <si>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</si>
  <si>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</si>
  <si>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</si>
  <si>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</si>
  <si>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</si>
  <si>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</si>
  <si>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</si>
  <si>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</si>
  <si>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</si>
  <si>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</si>
  <si>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</si>
  <si>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</si>
  <si>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</si>
  <si>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</si>
  <si>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</si>
  <si>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</si>
  <si>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</si>
  <si>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</si>
  <si>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</si>
  <si>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</si>
  <si>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</si>
  <si>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</si>
  <si>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</si>
  <si>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</si>
  <si>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</si>
  <si>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</si>
  <si>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</si>
  <si>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</si>
  <si>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</si>
  <si>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</si>
  <si>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</si>
  <si>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</si>
  <si>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</si>
  <si>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</si>
  <si>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</si>
  <si>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</si>
  <si>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</si>
  <si>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</si>
  <si>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</si>
  <si>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</si>
  <si>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</si>
  <si>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</si>
  <si>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</si>
  <si>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</si>
  <si>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</si>
  <si>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</si>
  <si>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</si>
  <si>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</si>
  <si>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</si>
  <si>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</si>
  <si>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</si>
  <si>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</si>
  <si>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</si>
  <si>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</si>
  <si>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</si>
  <si>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</si>
  <si>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</si>
  <si>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</si>
  <si>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</si>
  <si>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</si>
  <si>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</si>
  <si>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</si>
  <si>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</si>
  <si>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</si>
  <si>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</si>
  <si>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</si>
  <si>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</si>
  <si>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</si>
  <si>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</si>
  <si>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</si>
  <si>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</si>
  <si>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</si>
  <si>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</si>
  <si>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</si>
  <si>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</si>
  <si>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</si>
  <si>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</si>
  <si>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</si>
  <si>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</si>
  <si>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</si>
  <si>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</si>
  <si>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</si>
  <si>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</si>
  <si>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</si>
  <si>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</si>
  <si>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</si>
  <si>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</si>
  <si>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</si>
  <si>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</si>
  <si>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</si>
  <si>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</si>
  <si>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</si>
  <si>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</si>
  <si>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</si>
  <si>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</si>
  <si>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</si>
  <si>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</si>
  <si>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</si>
  <si>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</si>
  <si>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</si>
  <si>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</si>
  <si>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</si>
  <si>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</si>
  <si>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</si>
  <si>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</si>
  <si>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</si>
  <si>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</si>
  <si>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</si>
  <si>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</si>
  <si>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</si>
  <si>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</si>
  <si>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</si>
  <si>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</si>
  <si>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</si>
  <si>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</si>
  <si>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</si>
  <si>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</si>
  <si>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</si>
  <si>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</si>
  <si>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</si>
  <si>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</si>
  <si>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</si>
  <si>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</si>
  <si>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</si>
  <si>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</si>
  <si>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</si>
  <si>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</si>
  <si>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</si>
  <si>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</si>
  <si>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</si>
  <si>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</si>
  <si>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</si>
  <si>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</si>
  <si>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</si>
  <si>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</si>
  <si>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</si>
  <si>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</si>
  <si>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</si>
  <si>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</si>
  <si>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</si>
  <si>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</si>
  <si>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</si>
  <si>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</si>
  <si>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</si>
  <si>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</si>
  <si>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</si>
  <si>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</si>
  <si>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</si>
  <si>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</si>
  <si>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</si>
  <si>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</si>
  <si>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</si>
  <si>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</si>
  <si>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</si>
  <si>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</si>
  <si>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</si>
  <si>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</si>
  <si>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</si>
  <si>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</si>
  <si>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</si>
  <si>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</si>
  <si>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</si>
  <si>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</si>
  <si>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</si>
  <si>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</si>
  <si>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</si>
  <si>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</si>
  <si>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</si>
  <si>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</si>
  <si>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</si>
  <si>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</si>
  <si>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</si>
  <si>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</si>
  <si>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</si>
  <si>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</si>
  <si>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</si>
  <si>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</si>
  <si>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</si>
  <si>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</si>
  <si>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</si>
  <si>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</si>
  <si>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</si>
  <si>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</si>
  <si>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</si>
  <si>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</si>
  <si>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</si>
  <si>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</si>
  <si>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</si>
  <si>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</si>
  <si>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</si>
  <si>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</si>
  <si>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</si>
  <si>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</si>
  <si>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</si>
  <si>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</si>
  <si>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</si>
  <si>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</si>
  <si>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</si>
  <si>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</si>
  <si>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</si>
  <si>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</si>
  <si>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</si>
  <si>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</si>
  <si>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</si>
  <si>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</si>
  <si>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</si>
  <si>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</si>
  <si>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</si>
  <si>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</si>
  <si>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</si>
  <si>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</si>
  <si>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</si>
  <si>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</si>
  <si>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</si>
  <si>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</si>
  <si>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</si>
  <si>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</si>
  <si>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</si>
  <si>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</si>
  <si>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</si>
  <si>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</si>
  <si>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</si>
  <si>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</si>
  <si>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</si>
  <si>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</si>
  <si>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</si>
  <si>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</si>
  <si>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</si>
  <si>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</si>
  <si>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</si>
  <si>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</si>
  <si>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</si>
  <si>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</si>
  <si>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</si>
  <si>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</si>
  <si>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</si>
  <si>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</si>
  <si>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</si>
  <si>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</si>
  <si>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</si>
  <si>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</si>
  <si>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</si>
  <si>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</si>
  <si>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</si>
  <si>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</si>
  <si>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</si>
  <si>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</si>
  <si>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</si>
  <si>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</si>
  <si>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</si>
  <si>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</si>
  <si>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</si>
  <si>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</si>
  <si>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</si>
  <si>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</si>
  <si>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</si>
  <si>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</si>
  <si>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</si>
  <si>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</si>
  <si>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</si>
  <si>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</si>
  <si>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</si>
  <si>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</si>
  <si>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</si>
  <si>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</si>
  <si>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</si>
  <si>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</si>
  <si>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</si>
  <si>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</si>
  <si>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</si>
  <si>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</si>
  <si>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</si>
  <si>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</si>
  <si>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</si>
  <si>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</si>
  <si>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</si>
  <si>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</si>
  <si>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</si>
  <si>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</si>
  <si>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</si>
  <si>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</si>
  <si>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</si>
  <si>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</si>
  <si>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</si>
  <si>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</si>
  <si>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</si>
  <si>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</si>
  <si>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</si>
  <si>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</si>
  <si>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</si>
  <si>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</si>
  <si>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</si>
  <si>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</si>
  <si>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</si>
  <si>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</si>
  <si>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</si>
  <si>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</si>
  <si>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</si>
  <si>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</si>
  <si>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</si>
  <si>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</si>
  <si>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</si>
  <si>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</si>
  <si>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</si>
  <si>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</si>
  <si>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</si>
  <si>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</si>
  <si>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</si>
  <si>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</si>
  <si>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</si>
  <si>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</si>
  <si>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</si>
  <si>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</si>
  <si>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</si>
  <si>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</si>
  <si>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</si>
  <si>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</si>
  <si>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</si>
  <si>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</si>
  <si>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</si>
  <si>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</si>
  <si>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</si>
  <si>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</si>
  <si>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</si>
  <si>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</si>
  <si>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</si>
  <si>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</si>
  <si>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</si>
  <si>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</si>
  <si>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</si>
  <si>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</si>
  <si>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</si>
  <si>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</si>
  <si>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</si>
  <si>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</si>
  <si>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</si>
  <si>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</si>
  <si>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</si>
  <si>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</si>
  <si>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</si>
  <si>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</si>
  <si>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</si>
  <si>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</si>
  <si>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</si>
  <si>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</si>
  <si>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</si>
  <si>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</si>
  <si>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</si>
  <si>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</si>
  <si>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</si>
  <si>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</si>
  <si>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</si>
  <si>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</si>
  <si>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</si>
  <si>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</si>
  <si>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</si>
  <si>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</si>
  <si>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</si>
  <si>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</si>
  <si>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</si>
  <si>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</si>
  <si>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</si>
  <si>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</si>
  <si>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</si>
  <si>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</si>
  <si>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</si>
  <si>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</si>
  <si>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</si>
  <si>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</si>
  <si>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</si>
  <si>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</si>
  <si>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</si>
  <si>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</si>
  <si>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</si>
  <si>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</si>
  <si>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</si>
  <si>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</si>
  <si>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</si>
  <si>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</si>
  <si>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</si>
  <si>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</si>
  <si>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</si>
  <si>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</si>
  <si>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</si>
  <si>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</si>
  <si>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</si>
  <si>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</si>
  <si>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</si>
  <si>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</si>
  <si>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</si>
  <si>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</si>
  <si>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</si>
  <si>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</si>
  <si>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</si>
  <si>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</si>
  <si>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</si>
  <si>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</si>
  <si>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</si>
  <si>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</si>
  <si>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</si>
  <si>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</si>
  <si>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</si>
  <si>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</si>
  <si>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</si>
  <si>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</si>
  <si>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</si>
  <si>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</si>
  <si>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</si>
  <si>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</si>
  <si>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</si>
  <si>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</si>
  <si>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</si>
  <si>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</si>
  <si>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</si>
  <si>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</si>
  <si>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</si>
  <si>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</si>
  <si>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</si>
  <si>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</si>
  <si>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</si>
  <si>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</si>
  <si>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</si>
  <si>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</si>
  <si>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</si>
  <si>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</si>
  <si>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</si>
  <si>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</si>
  <si>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</si>
  <si>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</si>
  <si>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</si>
  <si>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</si>
  <si>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</si>
  <si>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</si>
  <si>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</si>
  <si>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</si>
  <si>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</si>
  <si>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</si>
  <si>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</si>
  <si>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</si>
  <si>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</si>
  <si>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</si>
  <si>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</si>
  <si>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</si>
  <si>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</si>
  <si>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</si>
  <si>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</si>
  <si>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</si>
  <si>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</si>
  <si>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</si>
  <si>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</si>
  <si>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</si>
  <si>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</si>
  <si>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</si>
  <si>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</si>
  <si>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</si>
  <si>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</si>
  <si>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</si>
  <si>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</si>
  <si>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</si>
  <si>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</si>
  <si>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</si>
  <si>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</si>
  <si>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</si>
  <si>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</si>
  <si>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</si>
  <si>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</si>
  <si>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</si>
  <si>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</si>
  <si>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</si>
  <si>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</si>
  <si>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</si>
  <si>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</si>
  <si>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</si>
  <si>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</si>
  <si>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</si>
  <si>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</si>
  <si>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</si>
  <si>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</si>
  <si>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</si>
  <si>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</si>
  <si>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</si>
  <si>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</si>
  <si>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</si>
  <si>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</si>
  <si>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</si>
  <si>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</si>
  <si>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</si>
  <si>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</si>
  <si>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</si>
  <si>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</si>
  <si>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</si>
  <si>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</si>
  <si>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</si>
  <si>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</si>
  <si>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</si>
  <si>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</si>
  <si>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</si>
  <si>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</si>
  <si>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</si>
  <si>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</si>
  <si>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</si>
  <si>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</si>
  <si>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</si>
  <si>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</si>
  <si>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</si>
  <si>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</si>
  <si>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</si>
  <si>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</si>
  <si>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</si>
  <si>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</si>
  <si>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</si>
  <si>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</si>
  <si>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</si>
  <si>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</si>
  <si>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</si>
  <si>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</si>
  <si>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</si>
  <si>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</si>
  <si>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</si>
  <si>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</si>
  <si>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</si>
  <si>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</si>
  <si>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</si>
  <si>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</si>
  <si>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</si>
  <si>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</si>
  <si>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</si>
  <si>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</si>
  <si>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</si>
  <si>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</si>
  <si>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</si>
  <si>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</si>
  <si>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</si>
  <si>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</si>
  <si>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</si>
  <si>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</si>
  <si>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</si>
  <si>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</si>
  <si>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</si>
  <si>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</si>
  <si>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</si>
  <si>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</si>
  <si>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</si>
  <si>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</si>
  <si>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</si>
  <si>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</si>
  <si>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</si>
  <si>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</si>
  <si>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</si>
  <si>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</si>
  <si>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</si>
  <si>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</si>
  <si>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</si>
  <si>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</si>
  <si>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</si>
  <si>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</si>
  <si>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</si>
  <si>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</si>
  <si>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</si>
  <si>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</si>
  <si>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</si>
  <si>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</si>
  <si>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</si>
  <si>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</si>
  <si>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</si>
  <si>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</si>
  <si>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</si>
  <si>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</si>
  <si>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</si>
  <si>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</si>
  <si>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</si>
  <si>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</si>
  <si>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</si>
  <si>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</si>
  <si>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</si>
  <si>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</si>
  <si>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</si>
  <si>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</si>
  <si>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</si>
  <si>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</si>
  <si>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</si>
  <si>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</si>
  <si>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</si>
  <si>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</si>
  <si>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</si>
  <si>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</si>
  <si>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</si>
  <si>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</si>
  <si>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</si>
  <si>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</si>
  <si>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</si>
  <si>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</si>
  <si>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</si>
  <si>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</si>
  <si>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</si>
  <si>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</si>
  <si>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</si>
  <si>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</si>
  <si>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</si>
  <si>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</si>
  <si>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</si>
  <si>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</si>
  <si>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</si>
  <si>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</si>
  <si>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</si>
  <si>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</si>
  <si>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</si>
  <si>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</si>
  <si>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</si>
  <si>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</si>
  <si>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</si>
  <si>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</si>
  <si>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</si>
  <si>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</si>
  <si>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</si>
  <si>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</si>
  <si>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</si>
  <si>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</si>
  <si>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</si>
  <si>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</si>
  <si>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</si>
  <si>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</si>
  <si>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</si>
  <si>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</si>
  <si>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</si>
  <si>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</si>
  <si>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</si>
  <si>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</si>
  <si>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</si>
  <si>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</si>
  <si>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</si>
  <si>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</si>
  <si>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</si>
  <si>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</si>
  <si>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</si>
  <si>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</si>
  <si>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</si>
  <si>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</si>
  <si>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</si>
  <si>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</si>
  <si>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</si>
  <si>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</si>
  <si>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</si>
  <si>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</si>
  <si>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</si>
  <si>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</si>
  <si>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</si>
  <si>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</si>
  <si>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</si>
  <si>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</si>
  <si>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</si>
  <si>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</si>
  <si>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</si>
  <si>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</si>
  <si>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</si>
  <si>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</si>
  <si>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</si>
  <si>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</si>
  <si>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</si>
  <si>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</si>
  <si>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</si>
  <si>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</si>
  <si>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</si>
  <si>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</si>
  <si>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</si>
  <si>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</si>
  <si>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</si>
  <si>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</si>
  <si>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</si>
  <si>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</si>
  <si>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</si>
  <si>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</si>
  <si>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</si>
  <si>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</si>
  <si>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</si>
  <si>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</si>
  <si>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</si>
  <si>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</si>
  <si>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</si>
  <si>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</si>
  <si>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</si>
  <si>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</si>
  <si>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</si>
  <si>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</si>
  <si>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</si>
  <si>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</si>
  <si>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</si>
  <si>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</si>
  <si>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</si>
  <si>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</si>
  <si>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</si>
  <si>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</si>
  <si>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</si>
  <si>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</si>
  <si>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</si>
  <si>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</si>
  <si>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</si>
  <si>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</si>
  <si>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</si>
  <si>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</si>
  <si>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</si>
  <si>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</si>
  <si>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</si>
  <si>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</si>
  <si>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</si>
  <si>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</si>
  <si>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</si>
  <si>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</si>
  <si>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</si>
  <si>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</si>
  <si>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</si>
  <si>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</si>
  <si>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</si>
  <si>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</si>
  <si>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</si>
  <si>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</si>
  <si>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</si>
  <si>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</si>
  <si>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</si>
  <si>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</si>
  <si>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</si>
  <si>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</si>
  <si>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</si>
  <si>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</si>
  <si>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</si>
  <si>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</si>
  <si>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</si>
  <si>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</si>
  <si>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</si>
  <si>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</si>
  <si>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</si>
  <si>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</si>
  <si>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</si>
  <si>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</si>
  <si>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</si>
  <si>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</si>
  <si>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</si>
  <si>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</si>
  <si>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</si>
  <si>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</si>
  <si>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</si>
  <si>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</si>
  <si>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</si>
  <si>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</si>
  <si>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</si>
  <si>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</si>
  <si>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</si>
  <si>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</si>
  <si>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</si>
  <si>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</si>
  <si>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</si>
  <si>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</si>
  <si>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</si>
  <si>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</si>
  <si>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</si>
  <si>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</si>
  <si>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</si>
  <si>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</si>
  <si>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</si>
  <si>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</si>
  <si>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</si>
  <si>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</si>
  <si>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</si>
  <si>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</si>
  <si>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</si>
  <si>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</si>
  <si>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</si>
  <si>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</si>
  <si>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</si>
  <si>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</si>
  <si>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</si>
  <si>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</si>
  <si>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</si>
  <si>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</si>
  <si>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</si>
  <si>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</si>
  <si>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</si>
  <si>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</si>
  <si>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</si>
  <si>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</si>
  <si>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</si>
  <si>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</si>
  <si>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</si>
  <si>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</si>
  <si>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</si>
  <si>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</si>
  <si>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</si>
  <si>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</si>
  <si>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</si>
  <si>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</si>
  <si>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</si>
  <si>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</si>
  <si>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</si>
  <si>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</si>
  <si>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</si>
  <si>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</si>
  <si>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</si>
  <si>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</si>
  <si>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</si>
  <si>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</si>
  <si>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</si>
  <si>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</si>
  <si>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</si>
  <si>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</si>
  <si>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</si>
  <si>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</si>
  <si>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</si>
  <si>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</si>
  <si>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</si>
  <si>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</si>
  <si>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</si>
  <si>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</si>
  <si>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</si>
  <si>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</si>
  <si>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</si>
  <si>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</si>
  <si>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</si>
  <si>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</si>
  <si>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</si>
  <si>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</si>
  <si>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</si>
  <si>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</si>
  <si>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</si>
  <si>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</si>
  <si>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</si>
  <si>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</si>
  <si>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</si>
  <si>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</si>
  <si>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</si>
  <si>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</si>
  <si>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</si>
  <si>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</si>
  <si>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</si>
  <si>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</si>
  <si>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</si>
  <si>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</si>
  <si>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</si>
  <si>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</si>
  <si>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</si>
  <si>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</si>
  <si>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</si>
  <si>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</si>
  <si>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</si>
  <si>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</si>
  <si>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</si>
  <si>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</si>
  <si>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</si>
  <si>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</si>
  <si>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</si>
  <si>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</si>
  <si>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</si>
  <si>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</si>
  <si>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</si>
  <si>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</si>
  <si>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</si>
  <si>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</si>
  <si>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</si>
  <si>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</si>
  <si>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</si>
  <si>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</si>
  <si>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</si>
  <si>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</si>
  <si>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</si>
  <si>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</si>
  <si>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</si>
  <si>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</si>
  <si>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</si>
  <si>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</si>
  <si>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</si>
  <si>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</si>
  <si>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</si>
  <si>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</si>
  <si>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</si>
  <si>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</si>
  <si>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</si>
  <si>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</si>
  <si>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</si>
  <si>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</si>
  <si>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</si>
  <si>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</si>
  <si>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</si>
  <si>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</si>
  <si>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</si>
  <si>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</si>
  <si>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</si>
  <si>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</si>
  <si>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</si>
  <si>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</si>
  <si>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</si>
  <si>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</si>
  <si>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</si>
  <si>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</si>
  <si>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</si>
  <si>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</si>
  <si>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</si>
  <si>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</si>
  <si>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</si>
  <si>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</si>
  <si>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</si>
  <si>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</si>
  <si>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</si>
  <si>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</si>
  <si>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</si>
  <si>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</si>
  <si>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</si>
  <si>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</si>
  <si>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</si>
  <si>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</si>
  <si>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</si>
  <si>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</si>
  <si>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</si>
  <si>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</si>
  <si>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</si>
  <si>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</si>
  <si>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</si>
  <si>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</si>
  <si>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</si>
  <si>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</si>
  <si>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</si>
  <si>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</si>
  <si>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</si>
  <si>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</si>
  <si>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</si>
  <si>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</si>
  <si>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</si>
  <si>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</si>
  <si>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</si>
  <si>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</si>
  <si>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</si>
  <si>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</si>
  <si>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</si>
  <si>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</si>
  <si>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</si>
  <si>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</si>
  <si>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</si>
  <si>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</si>
  <si>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</si>
  <si>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</si>
  <si>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</si>
  <si>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</si>
  <si>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</si>
  <si>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</si>
  <si>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</si>
  <si>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</si>
  <si>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</si>
  <si>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</si>
  <si>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</si>
  <si>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</si>
  <si>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</si>
  <si>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</si>
  <si>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</si>
  <si>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</si>
  <si>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</si>
  <si>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</si>
  <si>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</si>
  <si>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</si>
  <si>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</si>
  <si>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</si>
  <si>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</si>
  <si>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</si>
  <si>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</si>
  <si>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</si>
  <si>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</si>
  <si>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</si>
  <si>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</si>
  <si>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</si>
  <si>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</si>
  <si>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</si>
  <si>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</si>
  <si>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</si>
  <si>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</si>
  <si>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</si>
  <si>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</si>
  <si>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</si>
  <si>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</si>
  <si>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</si>
  <si>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</si>
  <si>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</si>
  <si>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</si>
  <si>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</si>
  <si>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</si>
  <si>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</si>
  <si>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</si>
  <si>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</si>
  <si>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</si>
  <si>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</si>
  <si>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</si>
  <si>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</si>
  <si>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</si>
  <si>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</si>
  <si>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</si>
  <si>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</si>
  <si>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</si>
  <si>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</si>
  <si>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</si>
  <si>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</si>
  <si>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</si>
  <si>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</si>
  <si>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</si>
  <si>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</si>
  <si>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</si>
  <si>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</si>
  <si>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</si>
  <si>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</si>
  <si>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</si>
  <si>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</si>
  <si>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</si>
  <si>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</si>
  <si>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</si>
  <si>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</si>
  <si>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</si>
  <si>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</si>
  <si>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</si>
  <si>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</si>
  <si>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</si>
  <si>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</si>
  <si>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</si>
  <si>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</si>
  <si>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</si>
  <si>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</si>
  <si>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</si>
  <si>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</si>
  <si>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</si>
  <si>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</si>
  <si>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</si>
  <si>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</si>
  <si>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</si>
  <si>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</si>
  <si>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</si>
  <si>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</si>
  <si>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</si>
  <si>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</si>
  <si>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</si>
  <si>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</si>
  <si>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</si>
  <si>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</si>
  <si>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</si>
  <si>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</si>
  <si>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</si>
  <si>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</si>
  <si>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</si>
  <si>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</si>
  <si>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</si>
  <si>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</si>
  <si>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</si>
  <si>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</si>
  <si>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</si>
  <si>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</si>
  <si>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</si>
  <si>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</si>
  <si>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</si>
  <si>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</si>
  <si>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</si>
  <si>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</si>
  <si>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</si>
  <si>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</si>
  <si>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</si>
  <si>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</si>
  <si>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</si>
  <si>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</si>
  <si>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</si>
  <si>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</si>
  <si>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</si>
  <si>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</si>
  <si>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</si>
  <si>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</si>
  <si>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</si>
  <si>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</si>
  <si>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</si>
  <si>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</si>
  <si>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</si>
  <si>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</si>
  <si>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</si>
  <si>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</si>
  <si>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</si>
  <si>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</si>
  <si>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</si>
  <si>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</si>
  <si>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</si>
  <si>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</si>
  <si>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</si>
  <si>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</si>
  <si>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</si>
  <si>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</si>
  <si>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</si>
  <si>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</si>
  <si>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</si>
  <si>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</si>
  <si>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</si>
  <si>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</si>
  <si>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</si>
  <si>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</si>
  <si>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</si>
  <si>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</si>
  <si>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</si>
  <si>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</si>
  <si>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</si>
  <si>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</si>
  <si>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</si>
  <si>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</si>
  <si>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</si>
  <si>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</si>
  <si>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</si>
  <si>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</si>
  <si>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</si>
  <si>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</si>
  <si>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</si>
  <si>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</si>
  <si>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</si>
  <si>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</si>
  <si>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</si>
  <si>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</si>
  <si>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</si>
  <si>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</si>
  <si>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</si>
  <si>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</si>
  <si>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</si>
  <si>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</si>
  <si>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</si>
  <si>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</si>
  <si>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</si>
  <si>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</si>
  <si>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</si>
  <si>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</si>
  <si>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</si>
  <si>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</si>
  <si>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</si>
  <si>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</si>
  <si>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</si>
  <si>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</si>
  <si>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</si>
  <si>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</si>
  <si>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</si>
  <si>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</si>
  <si>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</si>
  <si>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</si>
  <si>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</si>
  <si>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</si>
  <si>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</si>
  <si>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</si>
  <si>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</si>
  <si>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</si>
  <si>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</si>
  <si>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</si>
  <si>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</si>
  <si>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</si>
  <si>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</si>
  <si>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</si>
  <si>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</si>
  <si>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</si>
  <si>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</si>
  <si>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</si>
  <si>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</si>
  <si>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</si>
  <si>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</si>
  <si>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</si>
  <si>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</si>
  <si>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</si>
  <si>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</si>
  <si>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</si>
  <si>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</si>
  <si>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</si>
  <si>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</si>
  <si>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</si>
  <si>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</si>
  <si>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</si>
  <si>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</si>
  <si>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</si>
  <si>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</si>
  <si>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</si>
  <si>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</si>
  <si>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</si>
  <si>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</si>
  <si>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</si>
  <si>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</si>
  <si>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</si>
  <si>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</si>
  <si>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</si>
  <si>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</si>
  <si>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</si>
  <si>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</si>
  <si>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</si>
  <si>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</si>
  <si>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</si>
  <si>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</si>
  <si>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</si>
  <si>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</si>
  <si>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</si>
  <si>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</si>
  <si>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</si>
  <si>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</si>
  <si>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</si>
  <si>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</si>
  <si>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</si>
  <si>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</si>
  <si>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</si>
  <si>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</si>
  <si>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</si>
  <si>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</si>
  <si>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</si>
  <si>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</si>
  <si>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</si>
  <si>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</si>
  <si>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</si>
  <si>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</si>
  <si>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</si>
  <si>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</si>
  <si>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</si>
  <si>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</si>
  <si>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</si>
  <si>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</si>
  <si>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</si>
  <si>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</si>
  <si>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</si>
  <si>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</si>
  <si>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</si>
  <si>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</si>
  <si>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</si>
  <si>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</si>
  <si>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</si>
  <si>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</si>
  <si>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</si>
  <si>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</si>
  <si>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</si>
  <si>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</si>
  <si>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</si>
  <si>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</si>
  <si>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</si>
  <si>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</si>
  <si>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</si>
  <si>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</si>
  <si>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</si>
  <si>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</si>
  <si>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</si>
  <si>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</si>
  <si>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</si>
  <si>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</si>
  <si>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</si>
  <si>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</si>
  <si>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</si>
  <si>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</si>
  <si>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</si>
  <si>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</si>
  <si>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</si>
  <si>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</si>
  <si>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</si>
  <si>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</si>
  <si>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</si>
  <si>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</si>
  <si>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</si>
  <si>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</si>
  <si>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</si>
  <si>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</si>
  <si>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</si>
  <si>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</si>
  <si>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</si>
  <si>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</si>
  <si>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</si>
  <si>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</si>
  <si>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</si>
  <si>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</si>
  <si>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</si>
  <si>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</si>
  <si>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</si>
  <si>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</si>
  <si>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</si>
  <si>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</si>
  <si>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</si>
  <si>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</si>
  <si>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</si>
  <si>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</si>
  <si>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</si>
  <si>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</si>
  <si>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</si>
  <si>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</si>
  <si>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</si>
  <si>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</si>
  <si>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</si>
  <si>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</si>
  <si>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</si>
  <si>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</si>
  <si>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</si>
  <si>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</si>
  <si>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</si>
  <si>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</si>
  <si>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</si>
  <si>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</si>
  <si>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</si>
  <si>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</si>
  <si>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</si>
  <si>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</si>
  <si>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</si>
  <si>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</si>
  <si>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</si>
  <si>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</si>
  <si>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</si>
  <si>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</si>
  <si>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</si>
  <si>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</si>
  <si>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</si>
  <si>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</si>
  <si>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</si>
  <si>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</si>
  <si>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</si>
  <si>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</si>
  <si>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</si>
  <si>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</si>
  <si>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</si>
  <si>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</si>
  <si>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</si>
  <si>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</si>
  <si>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</si>
  <si>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</si>
  <si>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</si>
  <si>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</si>
  <si>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</si>
  <si>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</si>
  <si>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</si>
  <si>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</si>
  <si>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</si>
  <si>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</si>
  <si>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</si>
  <si>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</si>
  <si>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</si>
  <si>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</si>
  <si>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</si>
  <si>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</si>
  <si>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</si>
  <si>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</si>
  <si>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</si>
  <si>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</si>
  <si>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</si>
  <si>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</si>
  <si>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</si>
  <si>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</si>
  <si>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</si>
  <si>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</si>
  <si>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</si>
  <si>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</si>
  <si>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</si>
  <si>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</si>
  <si>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</si>
  <si>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</si>
  <si>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</si>
  <si>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</si>
  <si>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</si>
  <si>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</si>
  <si>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</si>
  <si>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</si>
  <si>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</si>
  <si>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</si>
  <si>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</si>
  <si>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</si>
  <si>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</si>
  <si>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</si>
  <si>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</si>
  <si>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</si>
  <si>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</si>
  <si>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</si>
  <si>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</si>
  <si>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</si>
  <si>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</si>
  <si>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</si>
  <si>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</si>
  <si>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</si>
  <si>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</si>
  <si>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</si>
  <si>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</si>
  <si>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</si>
  <si>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</si>
  <si>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</si>
  <si>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</si>
  <si>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</si>
  <si>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</si>
  <si>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</si>
  <si>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</si>
  <si>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</si>
  <si>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</si>
  <si>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</si>
  <si>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</si>
  <si>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</si>
  <si>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</si>
  <si>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</si>
  <si>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</si>
  <si>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</si>
  <si>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</si>
  <si>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</si>
  <si>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</si>
  <si>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</si>
  <si>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</si>
  <si>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</si>
  <si>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</si>
  <si>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</si>
  <si>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</si>
  <si>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</si>
  <si>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</si>
  <si>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</si>
  <si>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</si>
  <si>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</si>
  <si>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</si>
  <si>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</si>
  <si>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</si>
  <si>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</si>
  <si>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</si>
  <si>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</si>
  <si>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</si>
  <si>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</si>
  <si>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</si>
  <si>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</si>
  <si>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</si>
  <si>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</si>
  <si>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</si>
  <si>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</si>
  <si>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</si>
  <si>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</si>
  <si>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</si>
  <si>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</si>
  <si>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</si>
  <si>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</si>
  <si>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</si>
  <si>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</si>
  <si>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</si>
  <si>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</si>
  <si>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</si>
  <si>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</si>
  <si>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</si>
  <si>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</si>
  <si>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</si>
  <si>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</si>
  <si>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</si>
  <si>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</si>
  <si>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</si>
  <si>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</si>
  <si>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</si>
  <si>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</si>
  <si>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</si>
  <si>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</si>
  <si>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</si>
  <si>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</si>
  <si>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</si>
  <si>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</si>
  <si>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</si>
  <si>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</si>
  <si>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</si>
  <si>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</si>
  <si>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</si>
  <si>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</si>
  <si>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</si>
  <si>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</si>
  <si>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</si>
  <si>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</si>
  <si>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</si>
  <si>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</si>
  <si>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</si>
  <si>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</si>
  <si>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</si>
  <si>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</si>
  <si>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</si>
  <si>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</si>
  <si>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</si>
  <si>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</si>
  <si>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</si>
  <si>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</si>
  <si>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</si>
  <si>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</si>
  <si>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</si>
  <si>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</si>
  <si>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</si>
  <si>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</si>
  <si>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</si>
  <si>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</si>
  <si>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</si>
  <si>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</si>
  <si>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</si>
  <si>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</si>
  <si>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</si>
  <si>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</si>
  <si>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</si>
  <si>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</si>
  <si>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</si>
  <si>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</si>
  <si>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</si>
  <si>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</si>
  <si>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</si>
  <si>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</si>
  <si>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</si>
  <si>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</si>
  <si>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</si>
  <si>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</si>
  <si>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</si>
  <si>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</si>
  <si>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</si>
  <si>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</si>
  <si>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</si>
  <si>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</si>
  <si>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</si>
  <si>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</si>
  <si>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</si>
  <si>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</si>
  <si>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</si>
  <si>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</si>
  <si>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</si>
  <si>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</si>
  <si>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</si>
  <si>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</si>
  <si>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</si>
  <si>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</si>
  <si>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</si>
  <si>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</si>
  <si>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</si>
  <si>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</si>
  <si>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</si>
  <si>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</si>
  <si>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</si>
  <si>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</si>
  <si>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</si>
  <si>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</si>
  <si>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</si>
  <si>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</si>
  <si>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</si>
  <si>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</si>
  <si>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</si>
  <si>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</si>
  <si>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</si>
  <si>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</si>
  <si>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</si>
  <si>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</si>
  <si>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</si>
  <si>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</si>
  <si>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</si>
  <si>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</si>
  <si>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</si>
  <si>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</si>
  <si>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</si>
  <si>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</si>
  <si>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</si>
  <si>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</si>
  <si>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</si>
  <si>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</si>
  <si>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</si>
  <si>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</si>
  <si>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</si>
  <si>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</si>
  <si>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</si>
  <si>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</si>
  <si>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</si>
  <si>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</si>
  <si>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</si>
  <si>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</si>
  <si>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</si>
  <si>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</si>
  <si>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</si>
  <si>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</si>
  <si>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</si>
  <si>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</si>
  <si>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</si>
  <si>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</si>
  <si>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</si>
  <si>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</si>
  <si>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</si>
  <si>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</si>
  <si>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</si>
  <si>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</si>
  <si>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</si>
  <si>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</si>
  <si>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</si>
  <si>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</si>
  <si>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</si>
  <si>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</si>
  <si>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</si>
  <si>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</si>
  <si>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</si>
  <si>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</si>
  <si>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</si>
  <si>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</si>
  <si>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</si>
  <si>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</si>
  <si>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</si>
  <si>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</si>
  <si>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</si>
  <si>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</si>
  <si>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</si>
  <si>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</si>
  <si>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</si>
  <si>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</si>
  <si>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</si>
  <si>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</si>
  <si>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</si>
  <si>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</si>
  <si>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</si>
  <si>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</si>
  <si>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</si>
  <si>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</si>
  <si>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</si>
  <si>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</si>
  <si>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</si>
  <si>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</si>
  <si>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</si>
  <si>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</si>
  <si>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</si>
  <si>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</si>
  <si>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</si>
  <si>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</si>
  <si>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</si>
  <si>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</si>
  <si>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</si>
  <si>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</si>
  <si>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</si>
  <si>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</si>
  <si>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</si>
  <si>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</si>
  <si>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</si>
  <si>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</si>
  <si>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</si>
  <si>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</si>
  <si>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</si>
  <si>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</si>
  <si>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</si>
  <si>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</si>
  <si>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</si>
  <si>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</si>
  <si>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</si>
  <si>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</si>
  <si>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</si>
  <si>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</si>
  <si>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</si>
  <si>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</si>
  <si>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</si>
  <si>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</si>
  <si>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</si>
  <si>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</si>
  <si>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</si>
  <si>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</si>
  <si>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</si>
  <si>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</si>
  <si>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</si>
  <si>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</si>
  <si>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</si>
  <si>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</si>
  <si>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</si>
  <si>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</si>
  <si>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</si>
  <si>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</si>
  <si>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</si>
  <si>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</si>
  <si>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</si>
  <si>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</si>
  <si>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</si>
  <si>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</si>
  <si>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</si>
  <si>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</si>
  <si>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</si>
  <si>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</si>
  <si>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</si>
  <si>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</si>
  <si>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</si>
  <si>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</si>
  <si>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</si>
  <si>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</si>
  <si>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</si>
  <si>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</si>
  <si>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</si>
  <si>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</si>
  <si>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</si>
  <si>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</si>
  <si>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</si>
  <si>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</si>
  <si>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</si>
  <si>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</si>
  <si>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</si>
  <si>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</si>
  <si>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</si>
  <si>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</si>
  <si>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</si>
  <si>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</si>
  <si>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</si>
  <si>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</si>
  <si>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</si>
  <si>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</si>
  <si>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</si>
  <si>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</si>
  <si>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</si>
  <si>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</si>
  <si>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</si>
  <si>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</si>
  <si>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</si>
  <si>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</si>
  <si>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</si>
  <si>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</si>
  <si>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</si>
  <si>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</si>
  <si>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</si>
  <si>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</si>
  <si>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</si>
  <si>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</si>
  <si>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</si>
  <si>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</si>
  <si>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</si>
  <si>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</si>
  <si>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</si>
  <si>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</si>
  <si>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</si>
  <si>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</si>
  <si>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</si>
  <si>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</si>
  <si>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</si>
  <si>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</si>
  <si>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</si>
  <si>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</si>
  <si>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</si>
  <si>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</si>
  <si>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</si>
  <si>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</si>
  <si>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</si>
  <si>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</si>
  <si>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</si>
  <si>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</si>
  <si>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</si>
  <si>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</si>
  <si>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</si>
  <si>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</si>
  <si>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</si>
  <si>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</si>
  <si>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</si>
  <si>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</si>
  <si>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</si>
  <si>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</si>
  <si>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</si>
  <si>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</si>
  <si>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taxi money&gt;boy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</si>
</sst>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0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56" t="s">
        <v>1892</v>
      </c>
      <c r="C2" s="756"/>
      <c r="D2" s="756"/>
      <c r="E2" s="748" t="s">
        <v>2537</v>
      </c>
      <c r="F2" s="748" t="s">
        <v>2570</v>
      </c>
      <c r="G2" s="611"/>
      <c r="H2" s="750"/>
      <c r="I2" s="757" t="s">
        <v>2712</v>
      </c>
      <c r="J2" s="757"/>
      <c r="K2" s="752" t="s">
        <v>2708</v>
      </c>
      <c r="L2" s="752" t="s">
        <v>2597</v>
      </c>
      <c r="M2" s="748" t="s">
        <v>2542</v>
      </c>
      <c r="N2" s="747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49"/>
      <c r="F3" s="749"/>
      <c r="G3" s="612"/>
      <c r="H3" s="751"/>
      <c r="I3" s="599" t="s">
        <v>2654</v>
      </c>
      <c r="J3" s="600" t="s">
        <v>2229</v>
      </c>
      <c r="K3" s="753"/>
      <c r="L3" s="753"/>
      <c r="M3" s="749"/>
      <c r="N3" s="747"/>
    </row>
    <row r="4" spans="2:16" s="692" customFormat="1" x14ac:dyDescent="0.3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3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3">
      <c r="B6" s="619"/>
      <c r="G6" s="613">
        <v>44985</v>
      </c>
      <c r="H6" s="673" t="s">
        <v>2606</v>
      </c>
      <c r="P6" s="606"/>
    </row>
    <row r="7" spans="2:16" x14ac:dyDescent="0.3">
      <c r="B7" s="619"/>
      <c r="G7" s="613">
        <v>44987</v>
      </c>
      <c r="H7" s="695" t="s">
        <v>2714</v>
      </c>
      <c r="P7" s="606"/>
    </row>
    <row r="8" spans="2:16" x14ac:dyDescent="0.3">
      <c r="B8" s="619"/>
      <c r="G8" s="613"/>
      <c r="H8" s="695"/>
      <c r="P8" s="606"/>
    </row>
    <row r="9" spans="2:16" x14ac:dyDescent="0.3">
      <c r="B9" s="619"/>
      <c r="G9" s="660" t="s">
        <v>2707</v>
      </c>
      <c r="H9" s="606" t="s">
        <v>2657</v>
      </c>
      <c r="O9" s="602"/>
      <c r="P9" s="606"/>
    </row>
    <row r="10" spans="2:16" x14ac:dyDescent="0.3">
      <c r="B10" s="619"/>
      <c r="G10" s="610">
        <v>45013</v>
      </c>
      <c r="H10" s="696" t="s">
        <v>2715</v>
      </c>
      <c r="O10" s="602"/>
      <c r="P10" s="606"/>
    </row>
    <row r="11" spans="2:16" x14ac:dyDescent="0.3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3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3">
      <c r="B13" s="621"/>
      <c r="C13" s="758" t="s">
        <v>2540</v>
      </c>
      <c r="D13" s="758"/>
      <c r="E13" s="758"/>
      <c r="F13" s="758"/>
      <c r="G13" s="758"/>
      <c r="H13" s="758"/>
      <c r="I13" s="758"/>
      <c r="J13" s="758"/>
      <c r="K13" s="758"/>
      <c r="L13" s="758"/>
      <c r="M13" s="758"/>
      <c r="N13" s="758"/>
      <c r="O13" s="758"/>
      <c r="P13" s="758"/>
    </row>
    <row r="14" spans="2:16" ht="12.75" customHeight="1" x14ac:dyDescent="0.3">
      <c r="B14" s="620"/>
      <c r="C14" s="609" t="s">
        <v>2563</v>
      </c>
      <c r="D14" s="607"/>
      <c r="E14" s="748" t="s">
        <v>2537</v>
      </c>
      <c r="F14" s="748" t="s">
        <v>2570</v>
      </c>
      <c r="G14" s="612"/>
      <c r="H14" s="750" t="s">
        <v>2551</v>
      </c>
      <c r="I14" s="754" t="s">
        <v>2559</v>
      </c>
      <c r="J14" s="759" t="s">
        <v>2709</v>
      </c>
      <c r="K14" s="759"/>
      <c r="L14" s="752" t="s">
        <v>2681</v>
      </c>
      <c r="M14" s="748" t="s">
        <v>2542</v>
      </c>
      <c r="N14" s="747" t="s">
        <v>2552</v>
      </c>
    </row>
    <row r="15" spans="2:16" x14ac:dyDescent="0.3">
      <c r="B15" s="620"/>
      <c r="C15" s="597" t="s">
        <v>1890</v>
      </c>
      <c r="D15" s="598" t="s">
        <v>2452</v>
      </c>
      <c r="E15" s="749"/>
      <c r="F15" s="749"/>
      <c r="G15" s="614"/>
      <c r="H15" s="751"/>
      <c r="I15" s="755"/>
      <c r="J15" s="615" t="s">
        <v>2567</v>
      </c>
      <c r="K15" s="616" t="s">
        <v>1891</v>
      </c>
      <c r="L15" s="753"/>
      <c r="M15" s="749"/>
      <c r="N15" s="747"/>
    </row>
    <row r="16" spans="2:16" x14ac:dyDescent="0.3">
      <c r="B16" s="764">
        <v>10</v>
      </c>
      <c r="C16" s="764"/>
      <c r="G16" s="760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3">
      <c r="B17" s="620"/>
      <c r="E17" s="602"/>
      <c r="F17" s="602"/>
      <c r="G17" s="761"/>
      <c r="H17" s="620"/>
      <c r="N17" s="606"/>
      <c r="O17" s="594" t="s">
        <v>2564</v>
      </c>
    </row>
    <row r="18" spans="2:18" x14ac:dyDescent="0.3">
      <c r="B18" s="620"/>
      <c r="C18" s="594" t="s">
        <v>2538</v>
      </c>
      <c r="E18" s="695" t="s">
        <v>2713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3">
      <c r="B19" s="620"/>
      <c r="E19" s="695"/>
      <c r="F19" s="695"/>
      <c r="H19" s="620"/>
      <c r="N19" s="606"/>
    </row>
    <row r="20" spans="2:18" x14ac:dyDescent="0.3">
      <c r="B20" s="620"/>
      <c r="E20" s="762" t="s">
        <v>2710</v>
      </c>
      <c r="F20" s="763"/>
      <c r="G20" s="610">
        <v>45013</v>
      </c>
      <c r="H20" s="620"/>
      <c r="N20" s="606"/>
      <c r="O20" s="603" t="s">
        <v>2651</v>
      </c>
    </row>
    <row r="21" spans="2:18" x14ac:dyDescent="0.3">
      <c r="B21" s="620"/>
      <c r="E21" s="763"/>
      <c r="F21" s="763"/>
      <c r="G21" s="610" t="s">
        <v>2609</v>
      </c>
      <c r="H21" s="620"/>
      <c r="N21" s="606"/>
      <c r="O21" s="679" t="s">
        <v>2659</v>
      </c>
    </row>
    <row r="22" spans="2:18" x14ac:dyDescent="0.3">
      <c r="B22" s="620"/>
      <c r="E22" s="658"/>
      <c r="F22" s="658"/>
      <c r="H22" s="620"/>
      <c r="N22" s="606"/>
      <c r="O22" s="603"/>
    </row>
    <row r="23" spans="2:18" x14ac:dyDescent="0.3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3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3">
      <c r="B25" s="620"/>
      <c r="E25" s="602"/>
      <c r="F25" s="602"/>
      <c r="H25" s="620"/>
      <c r="N25" s="606"/>
      <c r="O25" s="603"/>
    </row>
    <row r="26" spans="2:18" x14ac:dyDescent="0.3">
      <c r="B26" s="621"/>
      <c r="C26" s="758" t="s">
        <v>2541</v>
      </c>
      <c r="D26" s="758"/>
      <c r="E26" s="758"/>
      <c r="F26" s="758"/>
      <c r="G26" s="758"/>
      <c r="H26" s="758"/>
      <c r="I26" s="758"/>
      <c r="J26" s="758"/>
      <c r="K26" s="758"/>
      <c r="L26" s="758"/>
      <c r="M26" s="758"/>
      <c r="N26" s="758"/>
      <c r="O26" s="758"/>
      <c r="P26" s="758"/>
    </row>
    <row r="27" spans="2:18" x14ac:dyDescent="0.3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3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3">
      <c r="B29" s="620"/>
      <c r="E29" s="603"/>
      <c r="F29" s="603"/>
      <c r="G29" s="613"/>
      <c r="H29" s="620"/>
      <c r="K29" s="606"/>
      <c r="L29" s="606"/>
      <c r="O29" s="604"/>
    </row>
    <row r="30" spans="2:18" x14ac:dyDescent="0.3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3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3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3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3">
      <c r="B34" s="620"/>
      <c r="E34" s="603"/>
      <c r="F34" s="603"/>
      <c r="G34" s="613"/>
      <c r="H34" s="606"/>
      <c r="K34" s="606"/>
      <c r="L34" s="606"/>
      <c r="R34" s="604"/>
    </row>
    <row r="35" spans="2:18" x14ac:dyDescent="0.3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3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3">
      <c r="B37" s="620"/>
      <c r="E37" s="604"/>
      <c r="F37" s="604"/>
      <c r="H37" s="606"/>
      <c r="K37" s="606"/>
      <c r="L37" s="606"/>
    </row>
    <row r="38" spans="2:18" x14ac:dyDescent="0.3">
      <c r="B38" s="620"/>
      <c r="E38" s="605"/>
      <c r="H38" s="606"/>
      <c r="K38" s="606"/>
      <c r="L38" s="606"/>
    </row>
    <row r="39" spans="2:18" x14ac:dyDescent="0.3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3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3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3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3">
      <c r="H43" s="606"/>
      <c r="K43" s="606"/>
      <c r="L43" s="606"/>
    </row>
    <row r="44" spans="2:18" x14ac:dyDescent="0.3">
      <c r="H44" s="606"/>
      <c r="K44" s="606"/>
      <c r="L44" s="606"/>
      <c r="O44" s="622" t="s">
        <v>2547</v>
      </c>
      <c r="P44" s="623">
        <v>10000</v>
      </c>
    </row>
    <row r="45" spans="2:18" x14ac:dyDescent="0.3">
      <c r="O45" s="622" t="s">
        <v>2544</v>
      </c>
      <c r="P45" s="624">
        <f>3.78%-2.5%</f>
        <v>1.2799999999999999E-2</v>
      </c>
    </row>
    <row r="46" spans="2:18" x14ac:dyDescent="0.3">
      <c r="O46" s="622" t="s">
        <v>2543</v>
      </c>
      <c r="P46" s="625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65" t="s">
        <v>1914</v>
      </c>
      <c r="D3" s="765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G21" sqref="G21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5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5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5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5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5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2" customHeight="1" x14ac:dyDescent="0.25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5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5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5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5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5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5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5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5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5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5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5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5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5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5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5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5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5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24" t="s">
        <v>1203</v>
      </c>
      <c r="C44" s="724"/>
      <c r="D44" s="724"/>
      <c r="E44" s="724"/>
      <c r="F44" s="724"/>
      <c r="G44" s="724"/>
      <c r="H44" s="724"/>
      <c r="I44" s="724"/>
      <c r="J44" s="724"/>
      <c r="K44" s="724"/>
      <c r="L44" s="724"/>
      <c r="M44" s="724"/>
      <c r="N44" s="724"/>
    </row>
    <row r="45" spans="2:14" x14ac:dyDescent="0.25">
      <c r="B45" s="724" t="s">
        <v>2621</v>
      </c>
      <c r="C45" s="724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</row>
    <row r="46" spans="2:14" x14ac:dyDescent="0.25">
      <c r="B46" s="724" t="s">
        <v>2620</v>
      </c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</row>
    <row r="47" spans="2:14" x14ac:dyDescent="0.25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5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5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8" t="s">
        <v>124</v>
      </c>
      <c r="C1" s="708"/>
      <c r="D1" s="712" t="s">
        <v>292</v>
      </c>
      <c r="E1" s="712"/>
      <c r="F1" s="712" t="s">
        <v>345</v>
      </c>
      <c r="G1" s="712"/>
      <c r="H1" s="709" t="s">
        <v>127</v>
      </c>
      <c r="I1" s="709"/>
      <c r="J1" s="710" t="s">
        <v>292</v>
      </c>
      <c r="K1" s="710"/>
      <c r="L1" s="711" t="s">
        <v>528</v>
      </c>
      <c r="M1" s="711"/>
      <c r="N1" s="709" t="s">
        <v>146</v>
      </c>
      <c r="O1" s="709"/>
      <c r="P1" s="710" t="s">
        <v>293</v>
      </c>
      <c r="Q1" s="710"/>
      <c r="R1" s="711" t="s">
        <v>530</v>
      </c>
      <c r="S1" s="711"/>
      <c r="T1" s="697" t="s">
        <v>193</v>
      </c>
      <c r="U1" s="697"/>
      <c r="V1" s="710" t="s">
        <v>292</v>
      </c>
      <c r="W1" s="710"/>
      <c r="X1" s="699" t="s">
        <v>532</v>
      </c>
      <c r="Y1" s="699"/>
      <c r="Z1" s="697" t="s">
        <v>241</v>
      </c>
      <c r="AA1" s="697"/>
      <c r="AB1" s="698" t="s">
        <v>292</v>
      </c>
      <c r="AC1" s="698"/>
      <c r="AD1" s="707" t="s">
        <v>532</v>
      </c>
      <c r="AE1" s="707"/>
      <c r="AF1" s="697" t="s">
        <v>373</v>
      </c>
      <c r="AG1" s="697"/>
      <c r="AH1" s="698" t="s">
        <v>292</v>
      </c>
      <c r="AI1" s="698"/>
      <c r="AJ1" s="699" t="s">
        <v>538</v>
      </c>
      <c r="AK1" s="699"/>
      <c r="AL1" s="697" t="s">
        <v>395</v>
      </c>
      <c r="AM1" s="697"/>
      <c r="AN1" s="705" t="s">
        <v>292</v>
      </c>
      <c r="AO1" s="705"/>
      <c r="AP1" s="703" t="s">
        <v>539</v>
      </c>
      <c r="AQ1" s="703"/>
      <c r="AR1" s="697" t="s">
        <v>422</v>
      </c>
      <c r="AS1" s="697"/>
      <c r="AV1" s="703" t="s">
        <v>285</v>
      </c>
      <c r="AW1" s="703"/>
      <c r="AX1" s="706" t="s">
        <v>1010</v>
      </c>
      <c r="AY1" s="706"/>
      <c r="AZ1" s="706"/>
      <c r="BA1" s="213"/>
      <c r="BB1" s="701">
        <v>42942</v>
      </c>
      <c r="BC1" s="702"/>
      <c r="BD1" s="702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22" t="s">
        <v>233</v>
      </c>
      <c r="Y4" s="126">
        <f>Y3-Y6</f>
        <v>4.9669099999591708</v>
      </c>
      <c r="Z4" s="700" t="s">
        <v>262</v>
      </c>
      <c r="AA4" s="700"/>
      <c r="AD4" s="157" t="s">
        <v>233</v>
      </c>
      <c r="AE4" s="157">
        <f>AE3-AE5</f>
        <v>-52.526899999851594</v>
      </c>
      <c r="AF4" s="700" t="s">
        <v>262</v>
      </c>
      <c r="AG4" s="700"/>
      <c r="AH4" s="146"/>
      <c r="AI4" s="146"/>
      <c r="AJ4" s="157" t="s">
        <v>233</v>
      </c>
      <c r="AK4" s="157">
        <f>AK3-AK5</f>
        <v>94.988909999992757</v>
      </c>
      <c r="AL4" s="700" t="s">
        <v>262</v>
      </c>
      <c r="AM4" s="700"/>
      <c r="AP4" s="173" t="s">
        <v>233</v>
      </c>
      <c r="AQ4" s="177">
        <f>AQ3-AQ5</f>
        <v>33.841989999942598</v>
      </c>
      <c r="AR4" s="700" t="s">
        <v>262</v>
      </c>
      <c r="AS4" s="700"/>
      <c r="AX4" s="700" t="s">
        <v>572</v>
      </c>
      <c r="AY4" s="700"/>
      <c r="BB4" s="700" t="s">
        <v>575</v>
      </c>
      <c r="BC4" s="700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0"/>
      <c r="AG5" s="700"/>
      <c r="AH5" s="146"/>
      <c r="AI5" s="146"/>
      <c r="AJ5" s="157" t="s">
        <v>358</v>
      </c>
      <c r="AK5" s="165">
        <f>SUM(AK11:AK59)</f>
        <v>30858.011000000002</v>
      </c>
      <c r="AL5" s="700"/>
      <c r="AM5" s="70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1011</v>
      </c>
      <c r="BE5" s="704"/>
      <c r="BF5" s="704"/>
      <c r="BG5" s="704"/>
      <c r="BH5" s="704"/>
      <c r="BI5" s="704"/>
      <c r="BJ5" s="704"/>
      <c r="BK5" s="704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3" t="s">
        <v>264</v>
      </c>
      <c r="W23" s="71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5"/>
      <c r="W24" s="71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tabSelected="1"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8" t="s">
        <v>917</v>
      </c>
      <c r="C1" s="708"/>
      <c r="D1" s="707" t="s">
        <v>523</v>
      </c>
      <c r="E1" s="707"/>
      <c r="F1" s="708" t="s">
        <v>521</v>
      </c>
      <c r="G1" s="708"/>
      <c r="H1" s="718" t="s">
        <v>557</v>
      </c>
      <c r="I1" s="718"/>
      <c r="J1" s="707" t="s">
        <v>523</v>
      </c>
      <c r="K1" s="707"/>
      <c r="L1" s="708" t="s">
        <v>916</v>
      </c>
      <c r="M1" s="708"/>
      <c r="N1" s="718" t="s">
        <v>557</v>
      </c>
      <c r="O1" s="718"/>
      <c r="P1" s="707" t="s">
        <v>523</v>
      </c>
      <c r="Q1" s="707"/>
      <c r="R1" s="708" t="s">
        <v>560</v>
      </c>
      <c r="S1" s="708"/>
      <c r="T1" s="718" t="s">
        <v>557</v>
      </c>
      <c r="U1" s="718"/>
      <c r="V1" s="707" t="s">
        <v>523</v>
      </c>
      <c r="W1" s="707"/>
      <c r="X1" s="708" t="s">
        <v>915</v>
      </c>
      <c r="Y1" s="708"/>
      <c r="Z1" s="718" t="s">
        <v>557</v>
      </c>
      <c r="AA1" s="718"/>
      <c r="AB1" s="707" t="s">
        <v>523</v>
      </c>
      <c r="AC1" s="707"/>
      <c r="AD1" s="708" t="s">
        <v>599</v>
      </c>
      <c r="AE1" s="708"/>
      <c r="AF1" s="718" t="s">
        <v>557</v>
      </c>
      <c r="AG1" s="718"/>
      <c r="AH1" s="707" t="s">
        <v>523</v>
      </c>
      <c r="AI1" s="707"/>
      <c r="AJ1" s="708" t="s">
        <v>914</v>
      </c>
      <c r="AK1" s="708"/>
      <c r="AL1" s="718" t="s">
        <v>634</v>
      </c>
      <c r="AM1" s="718"/>
      <c r="AN1" s="707" t="s">
        <v>635</v>
      </c>
      <c r="AO1" s="707"/>
      <c r="AP1" s="708" t="s">
        <v>629</v>
      </c>
      <c r="AQ1" s="708"/>
      <c r="AR1" s="718" t="s">
        <v>557</v>
      </c>
      <c r="AS1" s="718"/>
      <c r="AT1" s="707" t="s">
        <v>523</v>
      </c>
      <c r="AU1" s="707"/>
      <c r="AV1" s="708" t="s">
        <v>913</v>
      </c>
      <c r="AW1" s="708"/>
      <c r="AX1" s="718" t="s">
        <v>557</v>
      </c>
      <c r="AY1" s="718"/>
      <c r="AZ1" s="707" t="s">
        <v>523</v>
      </c>
      <c r="BA1" s="707"/>
      <c r="BB1" s="708" t="s">
        <v>661</v>
      </c>
      <c r="BC1" s="708"/>
      <c r="BD1" s="718" t="s">
        <v>557</v>
      </c>
      <c r="BE1" s="718"/>
      <c r="BF1" s="707" t="s">
        <v>523</v>
      </c>
      <c r="BG1" s="707"/>
      <c r="BH1" s="708" t="s">
        <v>912</v>
      </c>
      <c r="BI1" s="708"/>
      <c r="BJ1" s="718" t="s">
        <v>557</v>
      </c>
      <c r="BK1" s="718"/>
      <c r="BL1" s="707" t="s">
        <v>523</v>
      </c>
      <c r="BM1" s="707"/>
      <c r="BN1" s="708" t="s">
        <v>931</v>
      </c>
      <c r="BO1" s="708"/>
      <c r="BP1" s="718" t="s">
        <v>557</v>
      </c>
      <c r="BQ1" s="718"/>
      <c r="BR1" s="707" t="s">
        <v>523</v>
      </c>
      <c r="BS1" s="707"/>
      <c r="BT1" s="708" t="s">
        <v>911</v>
      </c>
      <c r="BU1" s="708"/>
      <c r="BV1" s="718" t="s">
        <v>712</v>
      </c>
      <c r="BW1" s="718"/>
      <c r="BX1" s="707" t="s">
        <v>713</v>
      </c>
      <c r="BY1" s="707"/>
      <c r="BZ1" s="708" t="s">
        <v>711</v>
      </c>
      <c r="CA1" s="708"/>
      <c r="CB1" s="718" t="s">
        <v>738</v>
      </c>
      <c r="CC1" s="718"/>
      <c r="CD1" s="707" t="s">
        <v>739</v>
      </c>
      <c r="CE1" s="707"/>
      <c r="CF1" s="708" t="s">
        <v>910</v>
      </c>
      <c r="CG1" s="708"/>
      <c r="CH1" s="718" t="s">
        <v>738</v>
      </c>
      <c r="CI1" s="718"/>
      <c r="CJ1" s="707" t="s">
        <v>739</v>
      </c>
      <c r="CK1" s="707"/>
      <c r="CL1" s="708" t="s">
        <v>756</v>
      </c>
      <c r="CM1" s="708"/>
      <c r="CN1" s="718" t="s">
        <v>738</v>
      </c>
      <c r="CO1" s="718"/>
      <c r="CP1" s="707" t="s">
        <v>739</v>
      </c>
      <c r="CQ1" s="707"/>
      <c r="CR1" s="708" t="s">
        <v>909</v>
      </c>
      <c r="CS1" s="708"/>
      <c r="CT1" s="718" t="s">
        <v>738</v>
      </c>
      <c r="CU1" s="718"/>
      <c r="CV1" s="722" t="s">
        <v>739</v>
      </c>
      <c r="CW1" s="722"/>
      <c r="CX1" s="708" t="s">
        <v>777</v>
      </c>
      <c r="CY1" s="708"/>
      <c r="CZ1" s="718" t="s">
        <v>738</v>
      </c>
      <c r="DA1" s="718"/>
      <c r="DB1" s="722" t="s">
        <v>739</v>
      </c>
      <c r="DC1" s="722"/>
      <c r="DD1" s="708" t="s">
        <v>908</v>
      </c>
      <c r="DE1" s="708"/>
      <c r="DF1" s="718" t="s">
        <v>824</v>
      </c>
      <c r="DG1" s="718"/>
      <c r="DH1" s="722" t="s">
        <v>825</v>
      </c>
      <c r="DI1" s="722"/>
      <c r="DJ1" s="708" t="s">
        <v>817</v>
      </c>
      <c r="DK1" s="708"/>
      <c r="DL1" s="718" t="s">
        <v>824</v>
      </c>
      <c r="DM1" s="718"/>
      <c r="DN1" s="722" t="s">
        <v>739</v>
      </c>
      <c r="DO1" s="722"/>
      <c r="DP1" s="708" t="s">
        <v>907</v>
      </c>
      <c r="DQ1" s="708"/>
      <c r="DR1" s="718" t="s">
        <v>824</v>
      </c>
      <c r="DS1" s="718"/>
      <c r="DT1" s="722" t="s">
        <v>739</v>
      </c>
      <c r="DU1" s="722"/>
      <c r="DV1" s="708" t="s">
        <v>906</v>
      </c>
      <c r="DW1" s="708"/>
      <c r="DX1" s="718" t="s">
        <v>824</v>
      </c>
      <c r="DY1" s="718"/>
      <c r="DZ1" s="722" t="s">
        <v>739</v>
      </c>
      <c r="EA1" s="722"/>
      <c r="EB1" s="708" t="s">
        <v>905</v>
      </c>
      <c r="EC1" s="708"/>
      <c r="ED1" s="718" t="s">
        <v>824</v>
      </c>
      <c r="EE1" s="718"/>
      <c r="EF1" s="722" t="s">
        <v>739</v>
      </c>
      <c r="EG1" s="722"/>
      <c r="EH1" s="708" t="s">
        <v>891</v>
      </c>
      <c r="EI1" s="708"/>
      <c r="EJ1" s="718" t="s">
        <v>824</v>
      </c>
      <c r="EK1" s="718"/>
      <c r="EL1" s="722" t="s">
        <v>946</v>
      </c>
      <c r="EM1" s="722"/>
      <c r="EN1" s="708" t="s">
        <v>932</v>
      </c>
      <c r="EO1" s="708"/>
      <c r="EP1" s="718" t="s">
        <v>824</v>
      </c>
      <c r="EQ1" s="718"/>
      <c r="ER1" s="722" t="s">
        <v>960</v>
      </c>
      <c r="ES1" s="722"/>
      <c r="ET1" s="708" t="s">
        <v>947</v>
      </c>
      <c r="EU1" s="708"/>
      <c r="EV1" s="718" t="s">
        <v>824</v>
      </c>
      <c r="EW1" s="718"/>
      <c r="EX1" s="722" t="s">
        <v>538</v>
      </c>
      <c r="EY1" s="722"/>
      <c r="EZ1" s="708" t="s">
        <v>964</v>
      </c>
      <c r="FA1" s="708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8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7" t="s">
        <v>790</v>
      </c>
      <c r="CU19" s="69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4" t="s">
        <v>866</v>
      </c>
      <c r="FA21" s="724"/>
      <c r="FC21" s="244">
        <f>FC20-FC22</f>
        <v>113457.16899999997</v>
      </c>
      <c r="FD21" s="236"/>
      <c r="FE21" s="723" t="s">
        <v>1563</v>
      </c>
      <c r="FF21" s="723"/>
      <c r="FG21" s="723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4" t="s">
        <v>879</v>
      </c>
      <c r="FA22" s="72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4" t="s">
        <v>1012</v>
      </c>
      <c r="FA23" s="724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4" t="s">
        <v>1092</v>
      </c>
      <c r="FA24" s="724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20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2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opLeftCell="IX1" zoomScaleNormal="100" workbookViewId="0">
      <selection activeCell="JH26" sqref="JH2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6" customWidth="1"/>
    <col min="255" max="255" width="9.109375" style="626" bestFit="1" customWidth="1"/>
    <col min="256" max="256" width="15.88671875" style="626" customWidth="1"/>
    <col min="257" max="257" width="11.88671875" style="626" bestFit="1" customWidth="1"/>
    <col min="258" max="258" width="18.33203125" style="626" customWidth="1"/>
    <col min="259" max="259" width="10.33203125" style="626" customWidth="1"/>
    <col min="260" max="260" width="14.5546875" style="684" customWidth="1"/>
    <col min="261" max="261" width="9.109375" style="684" bestFit="1" customWidth="1"/>
    <col min="262" max="262" width="15.88671875" style="684" customWidth="1"/>
    <col min="263" max="263" width="11.88671875" style="684" bestFit="1" customWidth="1"/>
    <col min="264" max="264" width="18.33203125" style="684" customWidth="1"/>
    <col min="265" max="265" width="12.44140625" style="684" customWidth="1"/>
    <col min="266" max="266" width="7.109375" style="684" customWidth="1"/>
    <col min="267" max="267" width="6.109375" customWidth="1"/>
  </cols>
  <sheetData>
    <row r="1" spans="1:267" s="145" customFormat="1" x14ac:dyDescent="0.25">
      <c r="A1" s="730" t="s">
        <v>1226</v>
      </c>
      <c r="B1" s="730"/>
      <c r="C1" s="705" t="s">
        <v>292</v>
      </c>
      <c r="D1" s="705"/>
      <c r="E1" s="703" t="s">
        <v>1022</v>
      </c>
      <c r="F1" s="703"/>
      <c r="G1" s="730" t="s">
        <v>1227</v>
      </c>
      <c r="H1" s="730"/>
      <c r="I1" s="705" t="s">
        <v>292</v>
      </c>
      <c r="J1" s="705"/>
      <c r="K1" s="703" t="s">
        <v>1023</v>
      </c>
      <c r="L1" s="703"/>
      <c r="M1" s="730" t="s">
        <v>1228</v>
      </c>
      <c r="N1" s="730"/>
      <c r="O1" s="705" t="s">
        <v>292</v>
      </c>
      <c r="P1" s="705"/>
      <c r="Q1" s="703" t="s">
        <v>1073</v>
      </c>
      <c r="R1" s="703"/>
      <c r="S1" s="730" t="s">
        <v>1229</v>
      </c>
      <c r="T1" s="730"/>
      <c r="U1" s="705" t="s">
        <v>292</v>
      </c>
      <c r="V1" s="705"/>
      <c r="W1" s="703" t="s">
        <v>635</v>
      </c>
      <c r="X1" s="703"/>
      <c r="Y1" s="730" t="s">
        <v>1230</v>
      </c>
      <c r="Z1" s="730"/>
      <c r="AA1" s="705" t="s">
        <v>292</v>
      </c>
      <c r="AB1" s="705"/>
      <c r="AC1" s="703" t="s">
        <v>1100</v>
      </c>
      <c r="AD1" s="703"/>
      <c r="AE1" s="730" t="s">
        <v>1231</v>
      </c>
      <c r="AF1" s="730"/>
      <c r="AG1" s="705" t="s">
        <v>292</v>
      </c>
      <c r="AH1" s="705"/>
      <c r="AI1" s="703" t="s">
        <v>1150</v>
      </c>
      <c r="AJ1" s="703"/>
      <c r="AK1" s="730" t="s">
        <v>1234</v>
      </c>
      <c r="AL1" s="730"/>
      <c r="AM1" s="705" t="s">
        <v>1148</v>
      </c>
      <c r="AN1" s="705"/>
      <c r="AO1" s="703" t="s">
        <v>1149</v>
      </c>
      <c r="AP1" s="703"/>
      <c r="AQ1" s="730" t="s">
        <v>1235</v>
      </c>
      <c r="AR1" s="730"/>
      <c r="AS1" s="705" t="s">
        <v>1148</v>
      </c>
      <c r="AT1" s="705"/>
      <c r="AU1" s="703" t="s">
        <v>1194</v>
      </c>
      <c r="AV1" s="703"/>
      <c r="AW1" s="730" t="s">
        <v>1232</v>
      </c>
      <c r="AX1" s="730"/>
      <c r="AY1" s="703" t="s">
        <v>1258</v>
      </c>
      <c r="AZ1" s="703"/>
      <c r="BA1" s="730" t="s">
        <v>1232</v>
      </c>
      <c r="BB1" s="730"/>
      <c r="BC1" s="705" t="s">
        <v>824</v>
      </c>
      <c r="BD1" s="705"/>
      <c r="BE1" s="703" t="s">
        <v>1225</v>
      </c>
      <c r="BF1" s="703"/>
      <c r="BG1" s="730" t="s">
        <v>1233</v>
      </c>
      <c r="BH1" s="730"/>
      <c r="BI1" s="705" t="s">
        <v>824</v>
      </c>
      <c r="BJ1" s="705"/>
      <c r="BK1" s="703" t="s">
        <v>1225</v>
      </c>
      <c r="BL1" s="703"/>
      <c r="BM1" s="730" t="s">
        <v>1243</v>
      </c>
      <c r="BN1" s="730"/>
      <c r="BO1" s="705" t="s">
        <v>824</v>
      </c>
      <c r="BP1" s="705"/>
      <c r="BQ1" s="703" t="s">
        <v>1261</v>
      </c>
      <c r="BR1" s="703"/>
      <c r="BS1" s="730" t="s">
        <v>1260</v>
      </c>
      <c r="BT1" s="730"/>
      <c r="BU1" s="705" t="s">
        <v>824</v>
      </c>
      <c r="BV1" s="705"/>
      <c r="BW1" s="703" t="s">
        <v>1265</v>
      </c>
      <c r="BX1" s="703"/>
      <c r="BY1" s="730" t="s">
        <v>1287</v>
      </c>
      <c r="BZ1" s="730"/>
      <c r="CA1" s="705" t="s">
        <v>824</v>
      </c>
      <c r="CB1" s="705"/>
      <c r="CC1" s="703" t="s">
        <v>1261</v>
      </c>
      <c r="CD1" s="703"/>
      <c r="CE1" s="730" t="s">
        <v>1308</v>
      </c>
      <c r="CF1" s="730"/>
      <c r="CG1" s="705" t="s">
        <v>824</v>
      </c>
      <c r="CH1" s="705"/>
      <c r="CI1" s="703" t="s">
        <v>1265</v>
      </c>
      <c r="CJ1" s="703"/>
      <c r="CK1" s="730" t="s">
        <v>1324</v>
      </c>
      <c r="CL1" s="730"/>
      <c r="CM1" s="705" t="s">
        <v>824</v>
      </c>
      <c r="CN1" s="705"/>
      <c r="CO1" s="703" t="s">
        <v>1261</v>
      </c>
      <c r="CP1" s="703"/>
      <c r="CQ1" s="730" t="s">
        <v>1352</v>
      </c>
      <c r="CR1" s="730"/>
      <c r="CS1" s="726" t="s">
        <v>824</v>
      </c>
      <c r="CT1" s="726"/>
      <c r="CU1" s="703" t="s">
        <v>1408</v>
      </c>
      <c r="CV1" s="703"/>
      <c r="CW1" s="730" t="s">
        <v>1391</v>
      </c>
      <c r="CX1" s="730"/>
      <c r="CY1" s="726" t="s">
        <v>824</v>
      </c>
      <c r="CZ1" s="726"/>
      <c r="DA1" s="703" t="s">
        <v>1614</v>
      </c>
      <c r="DB1" s="703"/>
      <c r="DC1" s="730" t="s">
        <v>1411</v>
      </c>
      <c r="DD1" s="730"/>
      <c r="DE1" s="726" t="s">
        <v>824</v>
      </c>
      <c r="DF1" s="726"/>
      <c r="DG1" s="703" t="s">
        <v>1508</v>
      </c>
      <c r="DH1" s="703"/>
      <c r="DI1" s="730" t="s">
        <v>1611</v>
      </c>
      <c r="DJ1" s="730"/>
      <c r="DK1" s="726" t="s">
        <v>824</v>
      </c>
      <c r="DL1" s="726"/>
      <c r="DM1" s="703" t="s">
        <v>1408</v>
      </c>
      <c r="DN1" s="703"/>
      <c r="DO1" s="730" t="s">
        <v>1612</v>
      </c>
      <c r="DP1" s="730"/>
      <c r="DQ1" s="726" t="s">
        <v>824</v>
      </c>
      <c r="DR1" s="726"/>
      <c r="DS1" s="703" t="s">
        <v>1607</v>
      </c>
      <c r="DT1" s="703"/>
      <c r="DU1" s="730" t="s">
        <v>1613</v>
      </c>
      <c r="DV1" s="730"/>
      <c r="DW1" s="726" t="s">
        <v>824</v>
      </c>
      <c r="DX1" s="726"/>
      <c r="DY1" s="703" t="s">
        <v>1633</v>
      </c>
      <c r="DZ1" s="703"/>
      <c r="EA1" s="725" t="s">
        <v>1628</v>
      </c>
      <c r="EB1" s="725"/>
      <c r="EC1" s="726" t="s">
        <v>824</v>
      </c>
      <c r="ED1" s="726"/>
      <c r="EE1" s="703" t="s">
        <v>1607</v>
      </c>
      <c r="EF1" s="703"/>
      <c r="EG1" s="368"/>
      <c r="EH1" s="725" t="s">
        <v>1658</v>
      </c>
      <c r="EI1" s="725"/>
      <c r="EJ1" s="726" t="s">
        <v>824</v>
      </c>
      <c r="EK1" s="726"/>
      <c r="EL1" s="703" t="s">
        <v>1692</v>
      </c>
      <c r="EM1" s="703"/>
      <c r="EN1" s="725" t="s">
        <v>1683</v>
      </c>
      <c r="EO1" s="725"/>
      <c r="EP1" s="726" t="s">
        <v>824</v>
      </c>
      <c r="EQ1" s="726"/>
      <c r="ER1" s="703" t="s">
        <v>1732</v>
      </c>
      <c r="ES1" s="703"/>
      <c r="ET1" s="725" t="s">
        <v>1725</v>
      </c>
      <c r="EU1" s="725"/>
      <c r="EV1" s="726" t="s">
        <v>824</v>
      </c>
      <c r="EW1" s="726"/>
      <c r="EX1" s="703" t="s">
        <v>1633</v>
      </c>
      <c r="EY1" s="703"/>
      <c r="EZ1" s="725" t="s">
        <v>1760</v>
      </c>
      <c r="FA1" s="725"/>
      <c r="FB1" s="726" t="s">
        <v>824</v>
      </c>
      <c r="FC1" s="726"/>
      <c r="FD1" s="703" t="s">
        <v>1614</v>
      </c>
      <c r="FE1" s="703"/>
      <c r="FF1" s="725" t="s">
        <v>1799</v>
      </c>
      <c r="FG1" s="725"/>
      <c r="FH1" s="726" t="s">
        <v>824</v>
      </c>
      <c r="FI1" s="726"/>
      <c r="FJ1" s="703" t="s">
        <v>1408</v>
      </c>
      <c r="FK1" s="703"/>
      <c r="FL1" s="725" t="s">
        <v>1834</v>
      </c>
      <c r="FM1" s="725"/>
      <c r="FN1" s="726" t="s">
        <v>824</v>
      </c>
      <c r="FO1" s="726"/>
      <c r="FP1" s="703" t="s">
        <v>1881</v>
      </c>
      <c r="FQ1" s="703"/>
      <c r="FR1" s="725" t="s">
        <v>1870</v>
      </c>
      <c r="FS1" s="725"/>
      <c r="FT1" s="726" t="s">
        <v>824</v>
      </c>
      <c r="FU1" s="726"/>
      <c r="FV1" s="703" t="s">
        <v>1881</v>
      </c>
      <c r="FW1" s="703"/>
      <c r="FX1" s="725" t="s">
        <v>2014</v>
      </c>
      <c r="FY1" s="725"/>
      <c r="FZ1" s="726" t="s">
        <v>824</v>
      </c>
      <c r="GA1" s="726"/>
      <c r="GB1" s="703" t="s">
        <v>1633</v>
      </c>
      <c r="GC1" s="703"/>
      <c r="GD1" s="725" t="s">
        <v>2015</v>
      </c>
      <c r="GE1" s="725"/>
      <c r="GF1" s="726" t="s">
        <v>824</v>
      </c>
      <c r="GG1" s="726"/>
      <c r="GH1" s="703" t="s">
        <v>1607</v>
      </c>
      <c r="GI1" s="703"/>
      <c r="GJ1" s="725" t="s">
        <v>2024</v>
      </c>
      <c r="GK1" s="725"/>
      <c r="GL1" s="726" t="s">
        <v>824</v>
      </c>
      <c r="GM1" s="726"/>
      <c r="GN1" s="703" t="s">
        <v>1607</v>
      </c>
      <c r="GO1" s="703"/>
      <c r="GP1" s="725" t="s">
        <v>2066</v>
      </c>
      <c r="GQ1" s="725"/>
      <c r="GR1" s="726" t="s">
        <v>824</v>
      </c>
      <c r="GS1" s="726"/>
      <c r="GT1" s="703" t="s">
        <v>1692</v>
      </c>
      <c r="GU1" s="703"/>
      <c r="GV1" s="725" t="s">
        <v>2100</v>
      </c>
      <c r="GW1" s="725"/>
      <c r="GX1" s="726" t="s">
        <v>824</v>
      </c>
      <c r="GY1" s="726"/>
      <c r="GZ1" s="703" t="s">
        <v>2139</v>
      </c>
      <c r="HA1" s="703"/>
      <c r="HB1" s="725" t="s">
        <v>2159</v>
      </c>
      <c r="HC1" s="725"/>
      <c r="HD1" s="726" t="s">
        <v>824</v>
      </c>
      <c r="HE1" s="726"/>
      <c r="HF1" s="703" t="s">
        <v>1732</v>
      </c>
      <c r="HG1" s="703"/>
      <c r="HH1" s="725" t="s">
        <v>2172</v>
      </c>
      <c r="HI1" s="725"/>
      <c r="HJ1" s="726" t="s">
        <v>824</v>
      </c>
      <c r="HK1" s="726"/>
      <c r="HL1" s="703" t="s">
        <v>1408</v>
      </c>
      <c r="HM1" s="703"/>
      <c r="HN1" s="725" t="s">
        <v>2218</v>
      </c>
      <c r="HO1" s="725"/>
      <c r="HP1" s="726" t="s">
        <v>824</v>
      </c>
      <c r="HQ1" s="726"/>
      <c r="HR1" s="703" t="s">
        <v>1408</v>
      </c>
      <c r="HS1" s="703"/>
      <c r="HT1" s="725" t="s">
        <v>2274</v>
      </c>
      <c r="HU1" s="725"/>
      <c r="HV1" s="726" t="s">
        <v>824</v>
      </c>
      <c r="HW1" s="726"/>
      <c r="HX1" s="703" t="s">
        <v>1633</v>
      </c>
      <c r="HY1" s="703"/>
      <c r="HZ1" s="725" t="s">
        <v>2336</v>
      </c>
      <c r="IA1" s="725"/>
      <c r="IB1" s="726" t="s">
        <v>824</v>
      </c>
      <c r="IC1" s="726"/>
      <c r="ID1" s="703" t="s">
        <v>1732</v>
      </c>
      <c r="IE1" s="703"/>
      <c r="IF1" s="725" t="s">
        <v>2404</v>
      </c>
      <c r="IG1" s="725"/>
      <c r="IH1" s="726" t="s">
        <v>824</v>
      </c>
      <c r="II1" s="726"/>
      <c r="IJ1" s="703" t="s">
        <v>1607</v>
      </c>
      <c r="IK1" s="703"/>
      <c r="IL1" s="725" t="s">
        <v>2480</v>
      </c>
      <c r="IM1" s="725"/>
      <c r="IN1" s="726" t="s">
        <v>824</v>
      </c>
      <c r="IO1" s="726"/>
      <c r="IP1" s="703" t="s">
        <v>1633</v>
      </c>
      <c r="IQ1" s="703"/>
      <c r="IR1" s="725" t="s">
        <v>2587</v>
      </c>
      <c r="IS1" s="725"/>
      <c r="IT1" s="726" t="s">
        <v>824</v>
      </c>
      <c r="IU1" s="726"/>
      <c r="IV1" s="703" t="s">
        <v>1765</v>
      </c>
      <c r="IW1" s="703"/>
      <c r="IX1" s="725" t="s">
        <v>2701</v>
      </c>
      <c r="IY1" s="725"/>
      <c r="IZ1" s="726" t="s">
        <v>824</v>
      </c>
      <c r="JA1" s="726"/>
      <c r="JB1" s="703" t="s">
        <v>1765</v>
      </c>
      <c r="JC1" s="703"/>
      <c r="JD1" s="725" t="s">
        <v>2338</v>
      </c>
      <c r="JE1" s="725"/>
      <c r="JF1" s="636"/>
    </row>
    <row r="2" spans="1:267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6</v>
      </c>
      <c r="JB2" s="341" t="s">
        <v>296</v>
      </c>
      <c r="JC2" s="280">
        <f>JA2+IY2-JE2</f>
        <v>913.13299999997253</v>
      </c>
      <c r="JD2" s="684" t="s">
        <v>1928</v>
      </c>
      <c r="JE2" s="370">
        <f>SUM(JE3:JE23)</f>
        <v>110658.13</v>
      </c>
      <c r="JF2" s="668"/>
    </row>
    <row r="3" spans="1:267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JC2-JA23-JA22-JC45</f>
        <v>913.13299999997253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3">
      <c r="A4" s="700" t="s">
        <v>1003</v>
      </c>
      <c r="B4" s="700"/>
      <c r="E4" s="173" t="s">
        <v>233</v>
      </c>
      <c r="F4" s="177">
        <f>F3-F5</f>
        <v>17</v>
      </c>
      <c r="G4" s="700" t="s">
        <v>1003</v>
      </c>
      <c r="H4" s="70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-0.56700000002751949</v>
      </c>
      <c r="JD4" s="684" t="s">
        <v>2702</v>
      </c>
      <c r="JE4" s="675">
        <f>-140000-56000</f>
        <v>-196000</v>
      </c>
      <c r="JF4" s="668"/>
    </row>
    <row r="5" spans="1:267" x14ac:dyDescent="0.25">
      <c r="A5" s="700"/>
      <c r="B5" s="700"/>
      <c r="E5" s="173" t="s">
        <v>358</v>
      </c>
      <c r="F5" s="177">
        <f>SUM(F15:F56)</f>
        <v>12750</v>
      </c>
      <c r="G5" s="700"/>
      <c r="H5" s="70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SUM(JC6:JC40)</f>
        <v>913.7</v>
      </c>
      <c r="JD5" s="688" t="s">
        <v>2316</v>
      </c>
      <c r="JE5" s="279">
        <v>-75000</v>
      </c>
      <c r="JF5" s="668"/>
    </row>
    <row r="6" spans="1:267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2703</v>
      </c>
      <c r="JC8" s="61"/>
      <c r="JD8" s="684" t="s">
        <v>2461</v>
      </c>
      <c r="JE8" s="275">
        <v>560000</v>
      </c>
      <c r="JF8" s="668">
        <v>44978</v>
      </c>
    </row>
    <row r="9" spans="1:267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2051</v>
      </c>
      <c r="JC9" s="578">
        <v>454.04</v>
      </c>
      <c r="JD9" s="327" t="s">
        <v>2504</v>
      </c>
      <c r="JE9" s="637">
        <v>-49.87</v>
      </c>
      <c r="JF9" s="668"/>
    </row>
    <row r="10" spans="1:267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2704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817</v>
      </c>
      <c r="JF12" s="668">
        <v>44979</v>
      </c>
      <c r="JG12" s="275"/>
    </row>
    <row r="13" spans="1:267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>
        <v>110.79</v>
      </c>
      <c r="JD13" s="689" t="s">
        <v>1523</v>
      </c>
      <c r="JE13" s="275">
        <v>1001</v>
      </c>
      <c r="JF13" s="668">
        <v>44979</v>
      </c>
      <c r="JG13" s="275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8" t="s">
        <v>2203</v>
      </c>
      <c r="HK14" s="70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8" t="s">
        <v>1521</v>
      </c>
      <c r="DP15" s="73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2705</v>
      </c>
      <c r="JD15" s="535" t="s">
        <v>2505</v>
      </c>
      <c r="JE15" s="248">
        <v>65005</v>
      </c>
      <c r="JF15" s="668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2706</v>
      </c>
      <c r="IW17" s="580">
        <v>110.02</v>
      </c>
      <c r="IX17" s="682" t="s">
        <v>2698</v>
      </c>
      <c r="IY17" s="275">
        <v>10</v>
      </c>
      <c r="IZ17" s="415" t="s">
        <v>2718</v>
      </c>
      <c r="JA17" s="555">
        <v>6</v>
      </c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>
        <v>96</v>
      </c>
      <c r="JD18" s="688" t="s">
        <v>2590</v>
      </c>
      <c r="JE18" s="684">
        <v>60</v>
      </c>
      <c r="JF18" s="668">
        <v>44979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8" t="s">
        <v>1491</v>
      </c>
      <c r="DJ19" s="73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2013</v>
      </c>
      <c r="JF19" s="668">
        <v>44978</v>
      </c>
    </row>
    <row r="20" spans="1:266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7" t="s">
        <v>2188</v>
      </c>
      <c r="JA21" s="697"/>
      <c r="JB21" s="344" t="s">
        <v>2716</v>
      </c>
      <c r="JC21" s="61">
        <v>34</v>
      </c>
      <c r="JD21" s="687"/>
    </row>
    <row r="22" spans="1:266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7" t="s">
        <v>2188</v>
      </c>
      <c r="HK23" s="69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7" t="s">
        <v>2188</v>
      </c>
      <c r="HW23" s="69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7" t="s">
        <v>2188</v>
      </c>
      <c r="IU23" s="697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5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24"/>
      <c r="N24" s="724"/>
      <c r="Q24" s="169" t="s">
        <v>1072</v>
      </c>
      <c r="S24" s="724"/>
      <c r="T24" s="724"/>
      <c r="W24" s="250" t="s">
        <v>1039</v>
      </c>
      <c r="X24" s="210">
        <v>0</v>
      </c>
      <c r="Y24" s="729" t="s">
        <v>1002</v>
      </c>
      <c r="Z24" s="729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7" t="s">
        <v>1553</v>
      </c>
      <c r="EF24" s="72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454.04</v>
      </c>
      <c r="JB24" s="344" t="s">
        <v>1880</v>
      </c>
      <c r="JC24" s="61"/>
      <c r="JD24" s="549"/>
    </row>
    <row r="25" spans="1:266" x14ac:dyDescent="0.25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24"/>
      <c r="N25" s="724"/>
      <c r="Q25" s="250" t="s">
        <v>1041</v>
      </c>
      <c r="R25" s="145">
        <v>0</v>
      </c>
      <c r="S25" s="724"/>
      <c r="T25" s="724"/>
      <c r="W25" s="250" t="s">
        <v>1066</v>
      </c>
      <c r="X25" s="145">
        <v>910.17</v>
      </c>
      <c r="Y25" s="724"/>
      <c r="Z25" s="724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24"/>
      <c r="CL25" s="724"/>
      <c r="CO25" s="273" t="s">
        <v>1303</v>
      </c>
      <c r="CP25" s="210">
        <v>153.41</v>
      </c>
      <c r="CQ25" s="724" t="s">
        <v>1344</v>
      </c>
      <c r="CR25" s="72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7" t="s">
        <v>2188</v>
      </c>
      <c r="IC25" s="69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5">
      <c r="A26" s="724"/>
      <c r="B26" s="724"/>
      <c r="E26" s="203" t="s">
        <v>368</v>
      </c>
      <c r="F26" s="173"/>
      <c r="G26" s="724"/>
      <c r="H26" s="724"/>
      <c r="K26" s="250" t="s">
        <v>1030</v>
      </c>
      <c r="L26" s="145">
        <f>910+40</f>
        <v>950</v>
      </c>
      <c r="M26" s="724"/>
      <c r="N26" s="724"/>
      <c r="Q26" s="250" t="s">
        <v>1038</v>
      </c>
      <c r="R26" s="145">
        <v>0</v>
      </c>
      <c r="S26" s="724"/>
      <c r="T26" s="724"/>
      <c r="W26" s="146" t="s">
        <v>1101</v>
      </c>
      <c r="X26" s="145">
        <v>110.58</v>
      </c>
      <c r="Y26" s="724"/>
      <c r="Z26" s="724"/>
      <c r="AE26" s="724"/>
      <c r="AF26" s="724"/>
      <c r="AK26" s="724"/>
      <c r="AL26" s="72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4"/>
      <c r="AX26" s="724"/>
      <c r="AY26" s="146"/>
      <c r="AZ26" s="210"/>
      <c r="BA26" s="724"/>
      <c r="BB26" s="724"/>
      <c r="BE26" s="146" t="s">
        <v>1212</v>
      </c>
      <c r="BF26" s="210">
        <f>6.5*2</f>
        <v>13</v>
      </c>
      <c r="BG26" s="724"/>
      <c r="BH26" s="724"/>
      <c r="BK26" s="273" t="s">
        <v>1212</v>
      </c>
      <c r="BL26" s="210">
        <f>6.5*2</f>
        <v>13</v>
      </c>
      <c r="BM26" s="724"/>
      <c r="BN26" s="724"/>
      <c r="BQ26" s="273" t="s">
        <v>1212</v>
      </c>
      <c r="BR26" s="210">
        <v>13</v>
      </c>
      <c r="BS26" s="724"/>
      <c r="BT26" s="724"/>
      <c r="BW26" s="273" t="s">
        <v>1212</v>
      </c>
      <c r="BX26" s="210">
        <v>13</v>
      </c>
      <c r="BY26" s="724"/>
      <c r="BZ26" s="724"/>
      <c r="CC26" s="273" t="s">
        <v>1212</v>
      </c>
      <c r="CD26" s="210">
        <v>13</v>
      </c>
      <c r="CE26" s="724"/>
      <c r="CF26" s="72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4" t="s">
        <v>1553</v>
      </c>
      <c r="DZ26" s="745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7" t="s">
        <v>1553</v>
      </c>
      <c r="ES26" s="727"/>
      <c r="ET26" s="1" t="s">
        <v>1720</v>
      </c>
      <c r="EU26" s="279">
        <v>20000</v>
      </c>
      <c r="EW26" s="72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224.77</v>
      </c>
      <c r="JB26" s="9" t="s">
        <v>2214</v>
      </c>
      <c r="JC26" s="580"/>
      <c r="JD26" s="687"/>
    </row>
    <row r="27" spans="1:266" x14ac:dyDescent="0.25">
      <c r="A27" s="724"/>
      <c r="B27" s="724"/>
      <c r="F27" s="199"/>
      <c r="G27" s="724"/>
      <c r="H27" s="724"/>
      <c r="K27"/>
      <c r="M27" s="734" t="s">
        <v>514</v>
      </c>
      <c r="N27" s="734"/>
      <c r="Q27" s="250" t="s">
        <v>1031</v>
      </c>
      <c r="R27" s="145">
        <v>0</v>
      </c>
      <c r="S27" s="734" t="s">
        <v>514</v>
      </c>
      <c r="T27" s="734"/>
      <c r="W27" s="146" t="s">
        <v>1067</v>
      </c>
      <c r="X27" s="145">
        <v>60.75</v>
      </c>
      <c r="Y27" s="724"/>
      <c r="Z27" s="724"/>
      <c r="AC27" s="224" t="s">
        <v>1108</v>
      </c>
      <c r="AD27" s="224"/>
      <c r="AE27" s="734" t="s">
        <v>514</v>
      </c>
      <c r="AF27" s="73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7" t="s">
        <v>1553</v>
      </c>
      <c r="EY27" s="72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7" t="s">
        <v>2188</v>
      </c>
      <c r="HQ27" s="69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5">
      <c r="A28" s="724"/>
      <c r="B28" s="724"/>
      <c r="E28" s="198" t="s">
        <v>366</v>
      </c>
      <c r="F28" s="199"/>
      <c r="G28" s="724"/>
      <c r="H28" s="724"/>
      <c r="K28" s="146" t="s">
        <v>1029</v>
      </c>
      <c r="L28" s="145">
        <f>60</f>
        <v>60</v>
      </c>
      <c r="M28" s="734" t="s">
        <v>1004</v>
      </c>
      <c r="N28" s="734"/>
      <c r="Q28" s="250" t="s">
        <v>1089</v>
      </c>
      <c r="R28" s="210">
        <v>200</v>
      </c>
      <c r="S28" s="734" t="s">
        <v>1004</v>
      </c>
      <c r="T28" s="734"/>
      <c r="W28" s="146" t="s">
        <v>1028</v>
      </c>
      <c r="X28" s="145">
        <v>61.35</v>
      </c>
      <c r="Y28" s="734" t="s">
        <v>514</v>
      </c>
      <c r="Z28" s="734"/>
      <c r="AC28" s="224" t="s">
        <v>1104</v>
      </c>
      <c r="AD28" s="224">
        <f>53+207+63</f>
        <v>323</v>
      </c>
      <c r="AE28" s="734" t="s">
        <v>1004</v>
      </c>
      <c r="AF28" s="73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7" t="s">
        <v>1764</v>
      </c>
      <c r="FE28" s="72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130</v>
      </c>
      <c r="JD28" s="9" t="s">
        <v>1883</v>
      </c>
    </row>
    <row r="29" spans="1:266" x14ac:dyDescent="0.25">
      <c r="A29" s="734" t="s">
        <v>514</v>
      </c>
      <c r="B29" s="734"/>
      <c r="E29" s="198" t="s">
        <v>282</v>
      </c>
      <c r="F29" s="199"/>
      <c r="G29" s="734" t="s">
        <v>514</v>
      </c>
      <c r="H29" s="734"/>
      <c r="K29" s="146" t="s">
        <v>1028</v>
      </c>
      <c r="L29" s="145">
        <v>0</v>
      </c>
      <c r="M29" s="733" t="s">
        <v>93</v>
      </c>
      <c r="N29" s="733"/>
      <c r="Q29" s="250" t="s">
        <v>1066</v>
      </c>
      <c r="R29" s="145">
        <v>0</v>
      </c>
      <c r="S29" s="733" t="s">
        <v>93</v>
      </c>
      <c r="T29" s="733"/>
      <c r="W29" s="146" t="s">
        <v>1027</v>
      </c>
      <c r="X29" s="145">
        <v>64</v>
      </c>
      <c r="Y29" s="734" t="s">
        <v>1004</v>
      </c>
      <c r="Z29" s="734"/>
      <c r="AC29" s="224" t="s">
        <v>1105</v>
      </c>
      <c r="AD29" s="224">
        <f>63+46</f>
        <v>109</v>
      </c>
      <c r="AE29" s="733" t="s">
        <v>93</v>
      </c>
      <c r="AF29" s="73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7" t="s">
        <v>1553</v>
      </c>
      <c r="EM29" s="72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50</v>
      </c>
      <c r="JC29" s="589" t="s">
        <v>2711</v>
      </c>
      <c r="JD29" s="684" t="s">
        <v>93</v>
      </c>
    </row>
    <row r="30" spans="1:266" x14ac:dyDescent="0.25">
      <c r="A30" s="734" t="s">
        <v>1004</v>
      </c>
      <c r="B30" s="734"/>
      <c r="E30" s="198" t="s">
        <v>378</v>
      </c>
      <c r="F30" s="199"/>
      <c r="G30" s="734" t="s">
        <v>1004</v>
      </c>
      <c r="H30" s="734"/>
      <c r="K30" s="146" t="s">
        <v>1027</v>
      </c>
      <c r="L30" s="145">
        <v>64</v>
      </c>
      <c r="M30" s="724" t="s">
        <v>391</v>
      </c>
      <c r="N30" s="724"/>
      <c r="Q30"/>
      <c r="S30" s="724" t="s">
        <v>391</v>
      </c>
      <c r="T30" s="724"/>
      <c r="W30" s="146" t="s">
        <v>1026</v>
      </c>
      <c r="X30" s="145">
        <v>100.01</v>
      </c>
      <c r="Y30" s="733" t="s">
        <v>93</v>
      </c>
      <c r="Z30" s="733"/>
      <c r="AC30" s="145" t="s">
        <v>1103</v>
      </c>
      <c r="AD30" s="145">
        <v>65</v>
      </c>
      <c r="AE30" s="724" t="s">
        <v>391</v>
      </c>
      <c r="AF30" s="72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7" t="s">
        <v>1764</v>
      </c>
      <c r="FK30" s="72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>
        <v>15</v>
      </c>
      <c r="JC30" s="589" t="s">
        <v>2717</v>
      </c>
      <c r="JD30" s="684" t="s">
        <v>2418</v>
      </c>
    </row>
    <row r="31" spans="1:266" ht="12.75" customHeight="1" x14ac:dyDescent="0.25">
      <c r="A31" s="733" t="s">
        <v>93</v>
      </c>
      <c r="B31" s="733"/>
      <c r="E31" s="198" t="s">
        <v>1019</v>
      </c>
      <c r="F31" s="173"/>
      <c r="G31" s="733" t="s">
        <v>93</v>
      </c>
      <c r="H31" s="733"/>
      <c r="K31" s="146" t="s">
        <v>1026</v>
      </c>
      <c r="L31" s="145">
        <v>50.01</v>
      </c>
      <c r="M31" s="732" t="s">
        <v>1013</v>
      </c>
      <c r="N31" s="732"/>
      <c r="Q31" s="146" t="s">
        <v>1068</v>
      </c>
      <c r="R31" s="145">
        <v>26</v>
      </c>
      <c r="S31" s="732" t="s">
        <v>1013</v>
      </c>
      <c r="T31" s="732"/>
      <c r="W31"/>
      <c r="Y31" s="724" t="s">
        <v>391</v>
      </c>
      <c r="Z31" s="724"/>
      <c r="AC31" s="145" t="s">
        <v>1106</v>
      </c>
      <c r="AD31" s="145">
        <v>10</v>
      </c>
      <c r="AE31" s="732" t="s">
        <v>1013</v>
      </c>
      <c r="AF31" s="732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>
        <v>30</v>
      </c>
      <c r="JC31" s="589" t="s">
        <v>2719</v>
      </c>
      <c r="JD31" s="684" t="s">
        <v>1691</v>
      </c>
    </row>
    <row r="32" spans="1:266" x14ac:dyDescent="0.25">
      <c r="A32" s="724" t="s">
        <v>391</v>
      </c>
      <c r="B32" s="724"/>
      <c r="E32" s="173"/>
      <c r="F32" s="173"/>
      <c r="G32" s="724" t="s">
        <v>391</v>
      </c>
      <c r="H32" s="724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2" t="s">
        <v>1013</v>
      </c>
      <c r="Z32" s="732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7" t="s">
        <v>1455</v>
      </c>
      <c r="DP32" s="73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7" t="s">
        <v>2188</v>
      </c>
      <c r="IO32" s="697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422"/>
      <c r="JC32" s="589"/>
      <c r="JD32" s="684" t="s">
        <v>1050</v>
      </c>
    </row>
    <row r="33" spans="1:263" x14ac:dyDescent="0.25">
      <c r="A33" s="732" t="s">
        <v>1013</v>
      </c>
      <c r="B33" s="732"/>
      <c r="C33" s="3"/>
      <c r="D33" s="3"/>
      <c r="E33" s="253"/>
      <c r="F33" s="253"/>
      <c r="G33" s="732" t="s">
        <v>1013</v>
      </c>
      <c r="H33" s="732"/>
      <c r="K33" s="249" t="s">
        <v>1033</v>
      </c>
      <c r="L33" s="249"/>
      <c r="M33" s="735" t="s">
        <v>1050</v>
      </c>
      <c r="N33" s="735"/>
      <c r="Q33" s="146" t="s">
        <v>1028</v>
      </c>
      <c r="R33" s="145">
        <v>77.239999999999995</v>
      </c>
      <c r="S33" s="735" t="s">
        <v>1050</v>
      </c>
      <c r="T33" s="735"/>
      <c r="Y33" s="729" t="s">
        <v>243</v>
      </c>
      <c r="Z33" s="729"/>
      <c r="AC33" s="202" t="s">
        <v>1024</v>
      </c>
      <c r="AD33" s="145">
        <v>350</v>
      </c>
      <c r="AE33" s="735" t="s">
        <v>1050</v>
      </c>
      <c r="AF33" s="73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0" t="s">
        <v>1428</v>
      </c>
      <c r="DB33" s="74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671" t="s">
        <v>2402</v>
      </c>
      <c r="JC33" s="578">
        <v>18</v>
      </c>
    </row>
    <row r="34" spans="1:263" x14ac:dyDescent="0.25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5" t="s">
        <v>1050</v>
      </c>
      <c r="Z34" s="73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</row>
    <row r="35" spans="1:263" ht="14.25" customHeight="1" x14ac:dyDescent="0.3">
      <c r="A35" s="736" t="s">
        <v>348</v>
      </c>
      <c r="B35" s="736"/>
      <c r="E35" s="190" t="s">
        <v>374</v>
      </c>
      <c r="F35" s="173"/>
      <c r="G35" s="736" t="s">
        <v>348</v>
      </c>
      <c r="H35" s="73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2" t="s">
        <v>1553</v>
      </c>
      <c r="DT37" s="74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549"/>
      <c r="JC39" s="579"/>
    </row>
    <row r="40" spans="1:263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7" t="s">
        <v>1455</v>
      </c>
      <c r="DJ40" s="73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7" t="s">
        <v>2188</v>
      </c>
      <c r="II40" s="697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413"/>
      <c r="JC42" s="579"/>
    </row>
    <row r="43" spans="1:263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633"/>
      <c r="JC43" s="635"/>
    </row>
    <row r="44" spans="1:263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364"/>
    </row>
    <row r="45" spans="1:263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207"/>
      <c r="JC45" s="207"/>
    </row>
    <row r="46" spans="1:263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411"/>
      <c r="JC46" s="207"/>
    </row>
    <row r="47" spans="1:263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6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207"/>
      <c r="JC47" s="349"/>
    </row>
    <row r="48" spans="1:263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6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634"/>
    </row>
    <row r="49" spans="41:265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6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6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  <c r="JC50" s="207"/>
    </row>
    <row r="51" spans="41:265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JB53" s="413"/>
    </row>
    <row r="54" spans="41:265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5">
      <c r="DG63" s="223" t="s">
        <v>1183</v>
      </c>
      <c r="DH63" s="309">
        <v>1500</v>
      </c>
      <c r="IP63" s="413"/>
    </row>
    <row r="64" spans="41:265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6"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2023-02-23T00:27:01Z</dcterms:modified>
</cp:coreProperties>
</file>