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291028D-1C53-4BAF-ABAF-5F9D30FDDC85}" xr6:coauthVersionLast="38" xr6:coauthVersionMax="38" xr10:uidLastSave="{00000000-0000-0000-0000-000000000000}"/>
  <bookViews>
    <workbookView xWindow="405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K28" i="32" l="1"/>
  <c r="KK39" i="32" l="1"/>
  <c r="KM43" i="32" l="1"/>
  <c r="KM30" i="32" l="1"/>
  <c r="KM29" i="32"/>
  <c r="KM23" i="32"/>
  <c r="KM24" i="32"/>
  <c r="KM21" i="32" s="1"/>
  <c r="KM22" i="32" l="1"/>
  <c r="KM34" i="32"/>
  <c r="KK41" i="32" l="1"/>
  <c r="KM33" i="32" l="1"/>
  <c r="KK19" i="32"/>
  <c r="KK40" i="32" l="1"/>
  <c r="KG12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6" i="32" l="1"/>
  <c r="KE30" i="32"/>
  <c r="KM45" i="32" l="1"/>
  <c r="KM5" i="32" s="1"/>
  <c r="KG33" i="32"/>
  <c r="KI21" i="32"/>
  <c r="KI18" i="32"/>
  <c r="KK35" i="32"/>
  <c r="KK37" i="32"/>
  <c r="KK38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0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L24" authorId="0" shapeId="0" xr:uid="{00000000-0006-0000-0700-000021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 xr:uid="{00000000-0006-0000-0700-000023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<sst xmlns="http://schemas.openxmlformats.org/spreadsheetml/2006/main" count="7571" uniqueCount="3129">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</sst>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7" t="s">
        <v>1875</v>
      </c>
      <c r="C2" s="1017"/>
      <c r="D2" s="1017"/>
      <c r="E2" s="996" t="s">
        <v>2491</v>
      </c>
      <c r="F2" s="996" t="s">
        <v>2513</v>
      </c>
      <c r="G2" s="689"/>
      <c r="H2" s="1007"/>
      <c r="I2" s="995" t="s">
        <v>2617</v>
      </c>
      <c r="J2" s="995"/>
      <c r="K2" s="998" t="s">
        <v>2614</v>
      </c>
      <c r="L2" s="998" t="s">
        <v>2536</v>
      </c>
      <c r="M2" s="996" t="s">
        <v>2496</v>
      </c>
      <c r="N2" s="100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7"/>
      <c r="F3" s="997"/>
      <c r="G3" s="693"/>
      <c r="H3" s="1008"/>
      <c r="I3" s="694" t="s">
        <v>2579</v>
      </c>
      <c r="J3" s="695" t="s">
        <v>2210</v>
      </c>
      <c r="K3" s="999"/>
      <c r="L3" s="999"/>
      <c r="M3" s="997"/>
      <c r="N3" s="10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2" t="s">
        <v>2494</v>
      </c>
      <c r="D10" s="1012"/>
      <c r="E10" s="1012"/>
      <c r="F10" s="1012"/>
      <c r="G10" s="1012"/>
      <c r="H10" s="1012"/>
      <c r="I10" s="1012"/>
      <c r="J10" s="1012"/>
      <c r="K10" s="1012"/>
      <c r="L10" s="1012"/>
      <c r="M10" s="1012"/>
      <c r="N10" s="1012"/>
      <c r="O10" s="1012"/>
      <c r="P10" s="1012"/>
    </row>
    <row r="11" spans="2:16" ht="12.75" customHeight="1">
      <c r="B11" s="564"/>
      <c r="C11" s="556" t="s">
        <v>2509</v>
      </c>
      <c r="D11" s="554"/>
      <c r="E11" s="1002" t="s">
        <v>2491</v>
      </c>
      <c r="F11" s="1002" t="s">
        <v>2513</v>
      </c>
      <c r="G11" s="558"/>
      <c r="H11" s="1005" t="s">
        <v>2502</v>
      </c>
      <c r="I11" s="1009" t="s">
        <v>2727</v>
      </c>
      <c r="J11" s="1013" t="s">
        <v>2615</v>
      </c>
      <c r="K11" s="1013"/>
      <c r="L11" s="1014"/>
      <c r="M11" s="1002" t="s">
        <v>2728</v>
      </c>
      <c r="N11" s="1004" t="s">
        <v>2503</v>
      </c>
    </row>
    <row r="12" spans="2:16">
      <c r="B12" s="564"/>
      <c r="C12" s="550" t="s">
        <v>1873</v>
      </c>
      <c r="D12" s="551" t="s">
        <v>2410</v>
      </c>
      <c r="E12" s="1003"/>
      <c r="F12" s="1003"/>
      <c r="G12" s="560"/>
      <c r="H12" s="1006"/>
      <c r="I12" s="1010"/>
      <c r="J12" s="697" t="s">
        <v>2511</v>
      </c>
      <c r="K12" s="561" t="s">
        <v>1874</v>
      </c>
      <c r="L12" s="1015"/>
      <c r="M12" s="1003"/>
      <c r="N12" s="1004"/>
    </row>
    <row r="13" spans="2:16" s="622" customFormat="1">
      <c r="B13" s="1016">
        <v>8</v>
      </c>
      <c r="C13" s="101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1" t="s">
        <v>2495</v>
      </c>
      <c r="D19" s="1011"/>
      <c r="E19" s="1011"/>
      <c r="F19" s="1011"/>
      <c r="G19" s="1011"/>
      <c r="H19" s="1011"/>
      <c r="I19" s="1011"/>
      <c r="J19" s="1011"/>
      <c r="K19" s="1011"/>
      <c r="L19" s="1011"/>
      <c r="M19" s="1011"/>
      <c r="N19" s="1011"/>
      <c r="O19" s="1011"/>
      <c r="P19" s="1011"/>
    </row>
    <row r="20" spans="2:18" s="729" customFormat="1">
      <c r="B20" s="741"/>
      <c r="G20" s="100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8">
        <f>SUMPRODUCT(D4:D33,E4:E33)/365</f>
        <v>25.715295438356168</v>
      </c>
      <c r="E34" s="1018"/>
      <c r="F34" s="773"/>
    </row>
    <row r="35" spans="2:11">
      <c r="B35" s="772" t="s">
        <v>2789</v>
      </c>
      <c r="D35" s="1018" t="s">
        <v>2779</v>
      </c>
      <c r="E35" s="101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3080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8">
        <f>SUMPRODUCT(D3:D33,E3:E33)/365</f>
        <v>11.012449315068492</v>
      </c>
      <c r="E35" s="1018"/>
      <c r="F35" s="740"/>
    </row>
    <row r="36" spans="2:11">
      <c r="B36" s="734" t="s">
        <v>2789</v>
      </c>
      <c r="D36" s="1018" t="s">
        <v>2779</v>
      </c>
      <c r="E36" s="101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9" t="s">
        <v>1897</v>
      </c>
      <c r="D3" s="101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0" t="s">
        <v>2079</v>
      </c>
      <c r="C2" s="1020"/>
      <c r="D2" s="1021" t="s">
        <v>1875</v>
      </c>
      <c r="E2" s="1021"/>
      <c r="F2" s="471"/>
      <c r="G2" s="471"/>
      <c r="H2" s="378"/>
      <c r="I2" s="1024" t="s">
        <v>2255</v>
      </c>
      <c r="J2" s="1025"/>
      <c r="K2" s="1025"/>
      <c r="L2" s="1025"/>
      <c r="M2" s="1025"/>
      <c r="N2" s="1025"/>
      <c r="O2" s="1026"/>
      <c r="P2" s="438"/>
      <c r="Q2" s="102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2" t="s">
        <v>2281</v>
      </c>
      <c r="G3" s="1033"/>
      <c r="H3" s="378"/>
      <c r="I3" s="433"/>
      <c r="J3" s="472"/>
      <c r="K3" s="1029" t="s">
        <v>2418</v>
      </c>
      <c r="L3" s="1030"/>
      <c r="M3" s="1031"/>
      <c r="N3" s="476"/>
      <c r="O3" s="430"/>
      <c r="P3" s="470"/>
      <c r="Q3" s="102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1" t="s">
        <v>2656</v>
      </c>
      <c r="H3" s="952"/>
      <c r="I3" s="590"/>
      <c r="J3" s="951" t="s">
        <v>2657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2553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2552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2551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2645</v>
      </c>
      <c r="F38" s="96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J1" zoomScaleNormal="100" workbookViewId="0">
      <selection activeCell="KS14" sqref="KS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2241</v>
      </c>
      <c r="HU1" s="971"/>
      <c r="HV1" s="972" t="s">
        <v>816</v>
      </c>
      <c r="HW1" s="972"/>
      <c r="HX1" s="947" t="s">
        <v>1616</v>
      </c>
      <c r="HY1" s="947"/>
      <c r="HZ1" s="971" t="s">
        <v>2297</v>
      </c>
      <c r="IA1" s="971"/>
      <c r="IB1" s="972" t="s">
        <v>816</v>
      </c>
      <c r="IC1" s="972"/>
      <c r="ID1" s="947" t="s">
        <v>1715</v>
      </c>
      <c r="IE1" s="947"/>
      <c r="IF1" s="971" t="s">
        <v>2363</v>
      </c>
      <c r="IG1" s="971"/>
      <c r="IH1" s="972" t="s">
        <v>816</v>
      </c>
      <c r="II1" s="972"/>
      <c r="IJ1" s="947" t="s">
        <v>1590</v>
      </c>
      <c r="IK1" s="947"/>
      <c r="IL1" s="971" t="s">
        <v>2436</v>
      </c>
      <c r="IM1" s="971"/>
      <c r="IN1" s="972" t="s">
        <v>816</v>
      </c>
      <c r="IO1" s="972"/>
      <c r="IP1" s="947" t="s">
        <v>1616</v>
      </c>
      <c r="IQ1" s="947"/>
      <c r="IR1" s="971" t="s">
        <v>2648</v>
      </c>
      <c r="IS1" s="971"/>
      <c r="IT1" s="972" t="s">
        <v>816</v>
      </c>
      <c r="IU1" s="972"/>
      <c r="IV1" s="947" t="s">
        <v>1748</v>
      </c>
      <c r="IW1" s="947"/>
      <c r="IX1" s="971" t="s">
        <v>2647</v>
      </c>
      <c r="IY1" s="971"/>
      <c r="IZ1" s="972" t="s">
        <v>816</v>
      </c>
      <c r="JA1" s="972"/>
      <c r="JB1" s="947" t="s">
        <v>1864</v>
      </c>
      <c r="JC1" s="947"/>
      <c r="JD1" s="971" t="s">
        <v>2691</v>
      </c>
      <c r="JE1" s="971"/>
      <c r="JF1" s="972" t="s">
        <v>816</v>
      </c>
      <c r="JG1" s="972"/>
      <c r="JH1" s="947" t="s">
        <v>1748</v>
      </c>
      <c r="JI1" s="947"/>
      <c r="JJ1" s="971" t="s">
        <v>2746</v>
      </c>
      <c r="JK1" s="97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101051.98999999998</v>
      </c>
      <c r="KN2" s="890" t="s">
        <v>3023</v>
      </c>
      <c r="KO2" s="268">
        <f>SUM(KO3:KO4)</f>
        <v>44730.10000000002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KM2-KK36-KK35</f>
        <v>5564.3169999999718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SUM(KO5:KO33)</f>
        <v>94730.10000000002</v>
      </c>
      <c r="KP4" s="606"/>
      <c r="KQ4" s="905"/>
    </row>
    <row r="5" spans="1:304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101053.1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927" t="s">
        <v>1002</v>
      </c>
      <c r="KM6" s="917">
        <v>1900.1</v>
      </c>
      <c r="KN6" s="905" t="s">
        <v>3108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3127</v>
      </c>
      <c r="KK7" s="492">
        <v>-1800</v>
      </c>
      <c r="KL7" s="928" t="s">
        <v>3123</v>
      </c>
      <c r="KM7" s="61">
        <v>0</v>
      </c>
      <c r="KN7" s="2">
        <f>SUM(KI7:KI8)+180+3750</f>
        <v>-127017</v>
      </c>
      <c r="KO7" s="268" t="s">
        <v>3114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3126</v>
      </c>
      <c r="KK8" s="492">
        <v>-1800.01</v>
      </c>
      <c r="KL8" s="346" t="s">
        <v>3052</v>
      </c>
      <c r="KM8" s="890">
        <v>1112.4000000000001</v>
      </c>
      <c r="KN8" s="896" t="s">
        <v>3109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3072</v>
      </c>
      <c r="KK9" s="725">
        <v>1.77</v>
      </c>
      <c r="KL9" s="346" t="s">
        <v>3081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3071</v>
      </c>
      <c r="KM10" s="890">
        <v>79.72</v>
      </c>
      <c r="KN10" s="893" t="s">
        <v>2958</v>
      </c>
      <c r="KO10" s="442">
        <v>328006</v>
      </c>
      <c r="KP10" s="606">
        <v>45197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263" t="s">
        <v>3086</v>
      </c>
      <c r="KM11" s="890">
        <v>82.58</v>
      </c>
      <c r="KN11" s="897" t="s">
        <v>3032</v>
      </c>
      <c r="KO11" s="268">
        <v>100809</v>
      </c>
      <c r="KP11" s="606" t="s">
        <v>3103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94" t="s">
        <v>3001</v>
      </c>
      <c r="KJ12" s="890" t="s">
        <v>2957</v>
      </c>
      <c r="KK12" s="493"/>
      <c r="KL12" s="263" t="s">
        <v>3094</v>
      </c>
      <c r="KM12" s="890">
        <v>102.97</v>
      </c>
      <c r="KN12" s="919" t="s">
        <v>3104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94"/>
      <c r="KJ13" s="890" t="s">
        <v>2946</v>
      </c>
      <c r="KK13" s="725">
        <f>73.33+0.96</f>
        <v>74.289999999999992</v>
      </c>
      <c r="KL13" s="263" t="s">
        <v>3100</v>
      </c>
      <c r="KM13" s="917">
        <v>165.2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3093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63" t="s">
        <v>3100</v>
      </c>
      <c r="KM14" s="890">
        <v>34.200000000000003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3054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93" t="s">
        <v>2947</v>
      </c>
      <c r="KE15" s="993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63" t="s">
        <v>1557</v>
      </c>
      <c r="KM15" s="890">
        <v>47.8</v>
      </c>
      <c r="KN15" s="205" t="s">
        <v>3091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3054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93" t="s">
        <v>2947</v>
      </c>
      <c r="KK16" s="993"/>
      <c r="KL16" s="263" t="s">
        <v>2475</v>
      </c>
      <c r="KM16" s="890">
        <v>40.590000000000003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3055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333" t="s">
        <v>3089</v>
      </c>
      <c r="KM17" s="644">
        <v>20000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3061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33" t="s">
        <v>3101</v>
      </c>
      <c r="KM18" s="644">
        <v>20000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3056</v>
      </c>
      <c r="KG19" s="61">
        <v>180</v>
      </c>
      <c r="KH19" s="205" t="s">
        <v>3009</v>
      </c>
      <c r="KI19" s="359"/>
      <c r="KJ19" s="9" t="s">
        <v>3115</v>
      </c>
      <c r="KK19" s="726">
        <f>7.87+11.3</f>
        <v>19.170000000000002</v>
      </c>
      <c r="KL19" s="333" t="s">
        <v>1835</v>
      </c>
      <c r="KM19" s="644">
        <v>1000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3064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245" t="s">
        <v>3066</v>
      </c>
      <c r="KM20" s="492">
        <v>50065.8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3067</v>
      </c>
      <c r="KK21" s="726">
        <v>12.01</v>
      </c>
      <c r="KL21" s="245" t="s">
        <v>3016</v>
      </c>
      <c r="KM21" s="492">
        <f>KM24*9</f>
        <v>1272.2760000000001</v>
      </c>
      <c r="KN21" s="897" t="s">
        <v>2774</v>
      </c>
      <c r="KO21" s="517">
        <v>1334</v>
      </c>
      <c r="KP21" s="607" t="s">
        <v>3103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3057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2" t="s">
        <v>2170</v>
      </c>
      <c r="IU22" s="93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3058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511" t="s">
        <v>3105</v>
      </c>
      <c r="KM22" s="492">
        <f>KM23*9</f>
        <v>1249.4970000000001</v>
      </c>
      <c r="KN22" s="990" t="s">
        <v>3073</v>
      </c>
      <c r="KO22" s="990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2" t="s">
        <v>2170</v>
      </c>
      <c r="HW23" s="93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929" t="s">
        <v>3113</v>
      </c>
      <c r="KM23" s="505">
        <f>1388.33/10</f>
        <v>138.833</v>
      </c>
      <c r="KN23" s="897" t="s">
        <v>3065</v>
      </c>
      <c r="KO23" s="268">
        <v>12</v>
      </c>
      <c r="KP23" s="606">
        <v>45197</v>
      </c>
    </row>
    <row r="24" spans="1:303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143" t="s">
        <v>3106</v>
      </c>
      <c r="KM24" s="505">
        <f>1413.64/10</f>
        <v>141.364</v>
      </c>
      <c r="KN24" s="896" t="s">
        <v>3022</v>
      </c>
      <c r="KO24" s="2">
        <v>126</v>
      </c>
      <c r="KP24" s="606">
        <v>45197</v>
      </c>
    </row>
    <row r="25" spans="1:303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2" t="s">
        <v>2170</v>
      </c>
      <c r="IC25" s="93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143" t="s">
        <v>3070</v>
      </c>
      <c r="KM25" s="442">
        <v>198.07</v>
      </c>
      <c r="KN25" s="898" t="s">
        <v>2447</v>
      </c>
      <c r="KO25" s="2">
        <v>1000</v>
      </c>
      <c r="KP25" s="606"/>
    </row>
    <row r="26" spans="1:303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3092</v>
      </c>
      <c r="KL26" s="143" t="s">
        <v>2543</v>
      </c>
      <c r="KM26" s="61">
        <v>81.91</v>
      </c>
      <c r="KN26" s="895" t="s">
        <v>2465</v>
      </c>
      <c r="KO26" s="61"/>
    </row>
    <row r="27" spans="1:303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3120</v>
      </c>
      <c r="KK27" s="890">
        <f>20000*(1-0.9814)</f>
        <v>371.99999999999898</v>
      </c>
      <c r="KL27" s="143" t="s">
        <v>2985</v>
      </c>
      <c r="KM27" s="61" t="s">
        <v>3097</v>
      </c>
      <c r="KN27" s="890" t="s">
        <v>3102</v>
      </c>
      <c r="KO27" s="61">
        <v>58.2</v>
      </c>
      <c r="KQ27" s="916"/>
    </row>
    <row r="28" spans="1:303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3059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3059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6"/>
      <c r="KC28" s="926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4" t="s">
        <v>3121</v>
      </c>
      <c r="KK28" s="923">
        <f>20000*(1-0.97971)</f>
        <v>405.80000000000058</v>
      </c>
      <c r="KL28" s="143" t="s">
        <v>2611</v>
      </c>
      <c r="KM28" s="534"/>
      <c r="KN28" s="911" t="s">
        <v>3069</v>
      </c>
    </row>
    <row r="29" spans="1:303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143" t="s">
        <v>1195</v>
      </c>
      <c r="KM29" s="61">
        <f>6.5+15</f>
        <v>21.5</v>
      </c>
      <c r="KN29" s="922" t="s">
        <v>3117</v>
      </c>
      <c r="KO29" s="921">
        <v>16.3</v>
      </c>
      <c r="KP29" s="921"/>
    </row>
    <row r="30" spans="1:303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3122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K30" s="896"/>
      <c r="KL30" s="143" t="s">
        <v>2782</v>
      </c>
      <c r="KM30" s="61">
        <f>14.32+9*2</f>
        <v>32.32</v>
      </c>
      <c r="KN30" s="922" t="s">
        <v>3118</v>
      </c>
      <c r="KO30" s="921">
        <v>52.8</v>
      </c>
      <c r="KP30" s="921"/>
    </row>
    <row r="31" spans="1:303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L31" s="143" t="s">
        <v>3006</v>
      </c>
      <c r="KM31" s="61"/>
      <c r="KN31" s="922" t="s">
        <v>3119</v>
      </c>
      <c r="KO31" s="921">
        <v>57.6</v>
      </c>
    </row>
    <row r="32" spans="1:303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3059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L32" s="143" t="s">
        <v>2833</v>
      </c>
      <c r="KM32" s="203">
        <v>10.8</v>
      </c>
      <c r="KN32" s="895" t="s">
        <v>2416</v>
      </c>
      <c r="KO32" s="61"/>
      <c r="KP32" s="907"/>
    </row>
    <row r="33" spans="1:303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3062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L33" s="143" t="s">
        <v>2362</v>
      </c>
      <c r="KM33" s="61">
        <f>13.32+12.76+19.15+15.12+10.3+10</f>
        <v>80.649999999999991</v>
      </c>
      <c r="KN33" s="925"/>
      <c r="KO33" s="2"/>
      <c r="KP33" s="907"/>
    </row>
    <row r="34" spans="1:303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888" t="s">
        <v>2761</v>
      </c>
      <c r="KK34" s="888"/>
      <c r="KL34" s="337" t="s">
        <v>3112</v>
      </c>
      <c r="KM34" s="61">
        <f>80+115</f>
        <v>195</v>
      </c>
      <c r="KN34" s="920"/>
      <c r="KO34" s="61"/>
    </row>
    <row r="35" spans="1:303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3063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3112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927" t="s">
        <v>1958</v>
      </c>
      <c r="KK35" s="273">
        <f>SUM(KM6:KM6)</f>
        <v>1900.1</v>
      </c>
      <c r="KL35" s="337" t="s">
        <v>3079</v>
      </c>
      <c r="KM35" s="61">
        <v>30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88" t="s">
        <v>3122</v>
      </c>
      <c r="KK36" s="273">
        <f>SUM(KM17:KM22)</f>
        <v>93587.573000000004</v>
      </c>
      <c r="KL36" s="337" t="s">
        <v>3013</v>
      </c>
      <c r="KM36" s="61">
        <v>30.06</v>
      </c>
      <c r="KN36" s="989" t="s">
        <v>3090</v>
      </c>
      <c r="KO36" s="989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928" t="s">
        <v>3116</v>
      </c>
      <c r="KK37" s="2">
        <f>KM7</f>
        <v>0</v>
      </c>
      <c r="KL37" s="337" t="s">
        <v>3085</v>
      </c>
      <c r="KM37" s="61">
        <v>21.5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47" t="s">
        <v>3124</v>
      </c>
      <c r="KK38" s="2">
        <f>SUM(KM8:KM10)</f>
        <v>1201.5700000000002</v>
      </c>
      <c r="KL38" s="337" t="s">
        <v>3099</v>
      </c>
      <c r="KM38" s="533">
        <v>44.55</v>
      </c>
      <c r="KN38" s="890" t="s">
        <v>3087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263" t="s">
        <v>3125</v>
      </c>
      <c r="KK39" s="644">
        <f>SUM(KM11:KM16)</f>
        <v>473.34000000000003</v>
      </c>
      <c r="KL39" s="337" t="s">
        <v>3098</v>
      </c>
      <c r="KM39" s="533">
        <v>36.5</v>
      </c>
      <c r="KN39" s="890" t="s">
        <v>3088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2" t="s">
        <v>2170</v>
      </c>
      <c r="II40" s="93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J40" s="930" t="s">
        <v>2948</v>
      </c>
      <c r="KK40" s="2">
        <f>SUM(KM23:KM33)</f>
        <v>705.447</v>
      </c>
      <c r="KL40" s="337" t="s">
        <v>2756</v>
      </c>
      <c r="KM40" s="533">
        <v>57.86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3122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J41" s="337" t="s">
        <v>2164</v>
      </c>
      <c r="KK41" s="2">
        <f>SUM(KM34:KM41)</f>
        <v>415.47</v>
      </c>
      <c r="KL41" s="337" t="s">
        <v>1863</v>
      </c>
      <c r="KM41" s="533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J42" s="337" t="s">
        <v>2971</v>
      </c>
      <c r="KK42" s="868">
        <f>SUM(KM36:KM41)</f>
        <v>190.47000000000003</v>
      </c>
      <c r="KL42" s="890" t="s">
        <v>3068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J44" s="745"/>
      <c r="KK44" s="745"/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L45" s="386" t="s">
        <v>1411</v>
      </c>
      <c r="KM45" s="408">
        <f>KI28+KK48-KO24</f>
        <v>254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J46" s="807"/>
      <c r="KK46" s="807"/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3059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3078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3060</v>
      </c>
      <c r="KA48" s="78">
        <v>300</v>
      </c>
      <c r="KJ48" s="341" t="s">
        <v>3095</v>
      </c>
      <c r="KK48" s="869">
        <v>250</v>
      </c>
      <c r="KL48" s="409">
        <v>10</v>
      </c>
      <c r="KM48" s="543" t="s">
        <v>3077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3082</v>
      </c>
      <c r="KK50" s="896"/>
      <c r="KL50" s="409">
        <v>100</v>
      </c>
      <c r="KM50" s="543" t="s">
        <v>3074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3083</v>
      </c>
      <c r="KK51" s="896"/>
      <c r="KL51" s="409">
        <v>9</v>
      </c>
      <c r="KM51" s="543" t="s">
        <v>3075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20</v>
      </c>
      <c r="KM53" s="543" t="s">
        <v>3128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>
        <v>24</v>
      </c>
      <c r="KM54" s="543" t="s">
        <v>3096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3111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3107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3110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1" t="s">
        <v>2974</v>
      </c>
      <c r="S4" s="941"/>
      <c r="T4" s="767" t="s">
        <v>2808</v>
      </c>
      <c r="V4" s="941" t="s">
        <v>2974</v>
      </c>
      <c r="W4" s="94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2023-09-28T14:05:29Z</dcterms:modified>
</cp:coreProperties>
</file>