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46C7F7-8F00-4CDB-B4B0-D788D4947484}" xr6:coauthVersionLast="41" xr6:coauthVersionMax="41" xr10:uidLastSave="{00000000-0000-0000-0000-000000000000}"/>
  <bookViews>
    <workbookView xWindow="810" yWindow="-120" windowWidth="28110" windowHeight="16440" activeTab="1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B21" i="2" l="1"/>
  <c r="B22" i="2" l="1"/>
  <c r="C7" i="1" l="1"/>
  <c r="E14" i="2"/>
  <c r="B20" i="2" l="1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C19" i="2" s="1"/>
  <c r="C20" i="2" s="1"/>
  <c r="C21" i="2" s="1"/>
  <c r="C22" i="2" s="1"/>
  <c r="C5" i="1" l="1"/>
  <c r="H4" i="1" s="1"/>
  <c r="C11" i="1" l="1"/>
</calcChain>
</file>

<file path=xl/sharedStrings.xml><?xml version="1.0" encoding="utf-8"?>
<sst xmlns="http://schemas.openxmlformats.org/spreadsheetml/2006/main" count="62" uniqueCount="53">
  <si>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</si>
  <si>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</si>
  <si>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</si>
  <si>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</si>
  <si>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</si>
  <si>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</si>
  <si>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</si>
  <si>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</si>
  <si>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..grandpa TD</t>
  </si>
  <si>
    <t>..grandpa sav</t>
  </si>
  <si>
    <t xml:space="preserve">exact: </t>
  </si>
  <si>
    <t>est: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</si>
  <si>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</si>
  <si>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</si>
  <si>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</si>
  <si>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</si>
  <si>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</si>
  <si>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</si>
  <si>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</si>
  <si>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</si>
  <si>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</si>
  <si>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</si>
  <si>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</si>
  <si>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</si>
  <si>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</si>
  <si>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</si>
  <si>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</si>
  <si>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</si>
  <si>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</si>
  <si>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</si>
  <si>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</si>
  <si>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</si>
  <si>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</si>
  <si>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</si>
  <si>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</si>
  <si>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</si>
  <si>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</si>
  <si>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</si>
  <si>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</si>
  <si>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</si>
  <si>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</si>
  <si>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</si>
  <si>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food x 2</t>
  </si>
  <si>
    <t>to CiticTrust for Y2/Y3</t>
  </si>
  <si>
    <t>other expenses till EOY #8k/M</t>
  </si>
  <si>
    <t>addr: 北礼士路 #98</t>
  </si>
  <si>
    <t>Tel: 18701059723</t>
  </si>
  <si>
    <t>-&gt; based on Year1 deposit. Note only basic room fee gets 10% discount for CiticiTrust account holders.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</si>
  <si>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she deserves any  interest earned on the "principal amount beyond my own  1560k"</t>
    </r>
  </si>
  <si>
    <t>7800k part 2 #205万 confirmed around 2024/5/20</t>
  </si>
  <si>
    <t>AA: grandpa total/000, before 7800k</t>
  </si>
  <si>
    <t>BB: grandma total/000, before 7800k</t>
  </si>
  <si>
    <t>AA+BB snapshot before 7800k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</si>
</sst>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0" xfId="0" quotePrefix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J16" sqref="J16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14</v>
      </c>
    </row>
    <row r="3" spans="2:8" x14ac:dyDescent="0.25">
      <c r="B3" s="2">
        <v>248966.88</v>
      </c>
      <c r="C3" t="s">
        <v>2</v>
      </c>
      <c r="H3" t="s">
        <v>7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s="11" t="s">
        <v>1</v>
      </c>
      <c r="C5" s="12">
        <f>SUM(B3:B4)/12</f>
        <v>21811.24</v>
      </c>
      <c r="D5" s="16" t="s">
        <v>47</v>
      </c>
    </row>
    <row r="6" spans="2:8" x14ac:dyDescent="0.25">
      <c r="B6" s="11" t="s">
        <v>6</v>
      </c>
      <c r="C6" s="11">
        <v>2500</v>
      </c>
    </row>
    <row r="7" spans="2:8" x14ac:dyDescent="0.25">
      <c r="B7" s="11" t="s">
        <v>42</v>
      </c>
      <c r="C7" s="11">
        <f>1800*2</f>
        <v>3600</v>
      </c>
    </row>
    <row r="8" spans="2:8" x14ac:dyDescent="0.25">
      <c r="B8" s="11" t="s">
        <v>5</v>
      </c>
      <c r="C8" s="11">
        <v>1000</v>
      </c>
    </row>
    <row r="9" spans="2:8" x14ac:dyDescent="0.25">
      <c r="B9" s="11" t="s">
        <v>4</v>
      </c>
      <c r="C9" s="11">
        <v>7000</v>
      </c>
    </row>
    <row r="10" spans="2:8" x14ac:dyDescent="0.25">
      <c r="B10" s="11"/>
      <c r="C10" s="11"/>
    </row>
    <row r="11" spans="2:8" x14ac:dyDescent="0.25">
      <c r="B11" s="11" t="s">
        <v>0</v>
      </c>
      <c r="C11" s="12">
        <f>SUM(C5:C9)</f>
        <v>35911.240000000005</v>
      </c>
    </row>
    <row r="14" spans="2:8" x14ac:dyDescent="0.25">
      <c r="B14" t="s">
        <v>45</v>
      </c>
    </row>
    <row r="15" spans="2:8" x14ac:dyDescent="0.25">
      <c r="B15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25"/>
  <sheetViews>
    <sheetView tabSelected="1" workbookViewId="0">
      <selection activeCell="F32" sqref="F32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43.28515625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17">
        <f>SUM(C3:C4)</f>
        <v>460</v>
      </c>
      <c r="C2" s="18"/>
      <c r="D2" s="4" t="s">
        <v>50</v>
      </c>
      <c r="F2" t="s">
        <v>32</v>
      </c>
      <c r="G2">
        <f>9+14</f>
        <v>23</v>
      </c>
    </row>
    <row r="3" spans="2:7" x14ac:dyDescent="0.25">
      <c r="B3" s="5" t="s">
        <v>10</v>
      </c>
      <c r="C3" s="6">
        <v>380</v>
      </c>
      <c r="D3" s="7" t="s">
        <v>8</v>
      </c>
    </row>
    <row r="4" spans="2:7" x14ac:dyDescent="0.25">
      <c r="B4" s="8"/>
      <c r="C4" s="9">
        <v>80</v>
      </c>
      <c r="D4" s="10" t="s">
        <v>9</v>
      </c>
    </row>
    <row r="5" spans="2:7" ht="4.5" customHeight="1" x14ac:dyDescent="0.25"/>
    <row r="6" spans="2:7" x14ac:dyDescent="0.25">
      <c r="B6" s="17">
        <f>SUM(C7:C8)</f>
        <v>1290</v>
      </c>
      <c r="C6" s="18"/>
      <c r="D6" s="4" t="s">
        <v>51</v>
      </c>
    </row>
    <row r="7" spans="2:7" x14ac:dyDescent="0.25">
      <c r="B7" s="5" t="s">
        <v>11</v>
      </c>
      <c r="C7" s="6">
        <v>950</v>
      </c>
      <c r="D7" s="7" t="s">
        <v>33</v>
      </c>
    </row>
    <row r="8" spans="2:7" x14ac:dyDescent="0.25">
      <c r="B8" s="8" t="s">
        <v>11</v>
      </c>
      <c r="C8" s="9">
        <v>340</v>
      </c>
      <c r="D8" s="10" t="s">
        <v>12</v>
      </c>
    </row>
    <row r="10" spans="2:7" x14ac:dyDescent="0.25">
      <c r="B10" s="11" t="s">
        <v>36</v>
      </c>
      <c r="C10" s="12" t="s">
        <v>39</v>
      </c>
      <c r="D10" s="11" t="s">
        <v>38</v>
      </c>
      <c r="E10" s="11"/>
    </row>
    <row r="11" spans="2:7" x14ac:dyDescent="0.25">
      <c r="B11" s="13"/>
      <c r="C11" s="12">
        <f>B2+B6</f>
        <v>1750</v>
      </c>
      <c r="D11" s="11" t="s">
        <v>52</v>
      </c>
      <c r="E11" s="11"/>
    </row>
    <row r="12" spans="2:7" x14ac:dyDescent="0.25">
      <c r="B12" s="14">
        <v>100</v>
      </c>
      <c r="C12" s="12">
        <f>C11+B12</f>
        <v>1850</v>
      </c>
      <c r="D12" s="11" t="s">
        <v>30</v>
      </c>
      <c r="E12" s="11"/>
    </row>
    <row r="13" spans="2:7" x14ac:dyDescent="0.25">
      <c r="B13" s="13">
        <v>200</v>
      </c>
      <c r="C13" s="12">
        <f>C12+B13</f>
        <v>2050</v>
      </c>
      <c r="D13" s="11" t="s">
        <v>49</v>
      </c>
      <c r="E13" s="11"/>
    </row>
    <row r="14" spans="2:7" x14ac:dyDescent="0.25">
      <c r="B14" s="13"/>
      <c r="C14" s="12"/>
      <c r="D14" s="11" t="s">
        <v>40</v>
      </c>
      <c r="E14" s="15">
        <f>320+320</f>
        <v>640</v>
      </c>
    </row>
    <row r="15" spans="2:7" x14ac:dyDescent="0.25">
      <c r="B15" s="13"/>
      <c r="C15" s="12"/>
      <c r="D15" s="11" t="s">
        <v>41</v>
      </c>
      <c r="E15" s="15"/>
    </row>
    <row r="16" spans="2:7" x14ac:dyDescent="0.25">
      <c r="B16" s="13">
        <v>7500</v>
      </c>
      <c r="C16" s="12">
        <f>C13+B16</f>
        <v>9550</v>
      </c>
      <c r="D16" s="11" t="s">
        <v>31</v>
      </c>
      <c r="E16" s="11"/>
    </row>
    <row r="17" spans="2:5" x14ac:dyDescent="0.25">
      <c r="B17" s="13">
        <v>100</v>
      </c>
      <c r="C17" s="12">
        <f>C16+B17</f>
        <v>9650</v>
      </c>
      <c r="D17" s="11" t="s">
        <v>15</v>
      </c>
      <c r="E17" s="11"/>
    </row>
    <row r="18" spans="2:5" x14ac:dyDescent="0.25">
      <c r="B18" s="13">
        <v>-600</v>
      </c>
      <c r="C18" s="12">
        <f>C17+B18</f>
        <v>9050</v>
      </c>
      <c r="D18" s="11" t="s">
        <v>43</v>
      </c>
      <c r="E18" s="11"/>
    </row>
    <row r="19" spans="2:5" x14ac:dyDescent="0.25">
      <c r="B19" s="13">
        <f>G2*7</f>
        <v>161</v>
      </c>
      <c r="C19" s="12">
        <f t="shared" ref="C19:C22" si="0">C18+B19</f>
        <v>9211</v>
      </c>
      <c r="D19" s="11" t="s">
        <v>35</v>
      </c>
      <c r="E19" s="11"/>
    </row>
    <row r="20" spans="2:5" x14ac:dyDescent="0.25">
      <c r="B20" s="13">
        <f>8000*1.6%*E20/12</f>
        <v>64</v>
      </c>
      <c r="C20" s="12">
        <f t="shared" si="0"/>
        <v>9275</v>
      </c>
      <c r="D20" s="11" t="s">
        <v>37</v>
      </c>
      <c r="E20" s="15">
        <v>6</v>
      </c>
    </row>
    <row r="21" spans="2:5" x14ac:dyDescent="0.25">
      <c r="B21" s="13">
        <f>-14*$E$20</f>
        <v>-84</v>
      </c>
      <c r="C21" s="12">
        <f t="shared" si="0"/>
        <v>9191</v>
      </c>
      <c r="D21" s="11" t="s">
        <v>34</v>
      </c>
      <c r="E21" s="11"/>
    </row>
    <row r="22" spans="2:5" x14ac:dyDescent="0.25">
      <c r="B22" s="13">
        <f>-8*$E$20</f>
        <v>-48</v>
      </c>
      <c r="C22" s="12">
        <f t="shared" si="0"/>
        <v>9143</v>
      </c>
      <c r="D22" s="11" t="s">
        <v>44</v>
      </c>
      <c r="E22" s="11"/>
    </row>
    <row r="23" spans="2:5" x14ac:dyDescent="0.25">
      <c r="B23" s="13"/>
      <c r="C23" s="11"/>
      <c r="D23" s="11"/>
      <c r="E23" s="11"/>
    </row>
    <row r="24" spans="2:5" x14ac:dyDescent="0.25">
      <c r="B24" s="13"/>
      <c r="C24" s="11"/>
      <c r="D24" s="11"/>
      <c r="E24" s="11"/>
    </row>
    <row r="25" spans="2:5" x14ac:dyDescent="0.25">
      <c r="D25" t="s">
        <v>48</v>
      </c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16</v>
      </c>
      <c r="E1" t="s">
        <v>17</v>
      </c>
      <c r="F1" t="s">
        <v>22</v>
      </c>
      <c r="G1" t="s">
        <v>26</v>
      </c>
    </row>
    <row r="2" spans="1:7" x14ac:dyDescent="0.25">
      <c r="A2" s="3">
        <v>45413</v>
      </c>
      <c r="B2" t="s">
        <v>18</v>
      </c>
      <c r="C2" t="s">
        <v>20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19</v>
      </c>
      <c r="C3" t="s">
        <v>20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18</v>
      </c>
      <c r="C4" t="s">
        <v>21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19</v>
      </c>
      <c r="C5" t="s">
        <v>20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23</v>
      </c>
      <c r="C6" t="s">
        <v>21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24</v>
      </c>
      <c r="C7" t="s">
        <v>21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13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27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25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15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27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28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29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2024-06-23T02:57:58Z</dcterms:modified>
</cp:coreProperties>
</file>