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40606EF-3168-451B-B015-A6BF6FD1736A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<sst xmlns="http://schemas.openxmlformats.org/spreadsheetml/2006/main" count="7549" uniqueCount="3107">
  <si>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</si>
  <si>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</si>
  <si>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</si>
  <si>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</si>
  <si>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</si>
  <si>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</si>
  <si>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</si>
  <si>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</si>
  <si>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</si>
  <si>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</si>
  <si>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</si>
  <si>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</si>
  <si>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</si>
  <si>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</si>
  <si>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</si>
  <si>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</si>
  <si>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</si>
  <si>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</si>
  <si>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</si>
  <si>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</si>
  <si>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</si>
  <si>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</si>
  <si>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</si>
  <si>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</si>
  <si>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</si>
  <si>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</si>
  <si>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</si>
  <si>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</si>
  <si>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</si>
  <si>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</si>
  <si>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</si>
  <si>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</si>
  <si>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</si>
  <si>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</si>
  <si>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</si>
  <si>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</si>
  <si>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</si>
  <si>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</si>
  <si>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</si>
  <si>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</si>
  <si>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</si>
  <si>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</si>
  <si>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</si>
  <si>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</si>
  <si>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</si>
  <si>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</si>
  <si>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</si>
  <si>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</si>
  <si>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</si>
  <si>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</si>
  <si>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</si>
  <si>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</si>
  <si>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</si>
  <si>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</si>
  <si>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</si>
  <si>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</si>
  <si>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</si>
  <si>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</si>
  <si>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</si>
  <si>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</si>
  <si>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</si>
  <si>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</si>
  <si>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</si>
  <si>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</si>
  <si>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</si>
  <si>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</si>
  <si>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</si>
  <si>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</si>
  <si>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</si>
  <si>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</si>
  <si>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</si>
  <si>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</si>
  <si>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</si>
  <si>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</si>
  <si>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</si>
  <si>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</si>
  <si>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</si>
  <si>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</si>
  <si>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</si>
  <si>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</si>
  <si>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</si>
  <si>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</si>
  <si>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</si>
  <si>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</si>
  <si>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</si>
  <si>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</si>
  <si>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</si>
  <si>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</si>
  <si>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</si>
  <si>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</si>
  <si>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</si>
  <si>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</si>
  <si>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</si>
  <si>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</si>
  <si>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</si>
  <si>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</si>
  <si>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</si>
  <si>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</si>
  <si>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</si>
  <si>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</si>
  <si>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</si>
  <si>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</si>
  <si>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</si>
  <si>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</si>
  <si>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</si>
  <si>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</si>
  <si>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</si>
  <si>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</si>
  <si>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</si>
  <si>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</si>
  <si>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</si>
  <si>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</si>
  <si>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</si>
  <si>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</si>
  <si>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</si>
  <si>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</si>
  <si>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</si>
  <si>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</si>
  <si>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</si>
  <si>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</si>
  <si>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</si>
  <si>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</si>
  <si>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</si>
  <si>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</si>
  <si>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</si>
  <si>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</si>
  <si>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</si>
  <si>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</si>
  <si>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</si>
  <si>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</si>
  <si>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</si>
  <si>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</si>
  <si>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</si>
  <si>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</si>
  <si>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</si>
  <si>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</si>
  <si>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</si>
  <si>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</si>
  <si>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</si>
  <si>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</si>
  <si>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</si>
  <si>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</si>
  <si>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</si>
  <si>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</si>
  <si>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</si>
  <si>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</si>
  <si>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</si>
  <si>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</si>
  <si>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</si>
  <si>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</si>
  <si>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</si>
  <si>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</si>
  <si>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</si>
  <si>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</si>
  <si>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</si>
  <si>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</si>
  <si>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</si>
  <si>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</si>
  <si>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</si>
  <si>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</si>
  <si>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</si>
  <si>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</si>
  <si>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</si>
  <si>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</si>
  <si>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</si>
  <si>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</si>
  <si>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</si>
  <si>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</si>
  <si>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</si>
  <si>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</si>
  <si>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</si>
  <si>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</si>
  <si>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</si>
  <si>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</si>
  <si>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</si>
  <si>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</si>
  <si>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</si>
  <si>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</si>
  <si>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</si>
  <si>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</si>
  <si>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</si>
  <si>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</si>
  <si>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</si>
  <si>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</si>
  <si>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</si>
  <si>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</si>
  <si>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</si>
  <si>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</si>
  <si>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</si>
  <si>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</si>
  <si>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</si>
  <si>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</si>
  <si>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</si>
  <si>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</si>
  <si>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</si>
  <si>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</si>
  <si>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</si>
  <si>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</si>
  <si>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</si>
  <si>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</si>
  <si>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</si>
  <si>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</si>
  <si>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</si>
  <si>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</si>
  <si>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</si>
  <si>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</si>
  <si>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</si>
  <si>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</si>
  <si>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</si>
  <si>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</si>
  <si>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</si>
  <si>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</si>
  <si>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</si>
  <si>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</si>
  <si>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</si>
  <si>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</si>
  <si>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</si>
  <si>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</si>
  <si>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</si>
  <si>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</si>
  <si>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</si>
  <si>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</si>
  <si>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</si>
  <si>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</si>
  <si>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</si>
  <si>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</si>
  <si>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</si>
  <si>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</si>
  <si>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</si>
  <si>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</si>
  <si>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</si>
  <si>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</si>
  <si>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</si>
  <si>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</si>
  <si>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</si>
  <si>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</si>
  <si>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</si>
  <si>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</si>
  <si>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</si>
  <si>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</si>
  <si>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</si>
  <si>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</si>
  <si>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</si>
  <si>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</si>
  <si>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</si>
  <si>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</si>
  <si>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</si>
  <si>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</si>
  <si>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</si>
  <si>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</si>
  <si>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</si>
  <si>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</si>
  <si>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</si>
  <si>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</si>
  <si>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</si>
  <si>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</si>
  <si>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</si>
  <si>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</si>
  <si>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</si>
  <si>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</si>
  <si>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</si>
  <si>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</si>
  <si>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</si>
  <si>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</si>
  <si>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</si>
  <si>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</si>
  <si>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</si>
  <si>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</si>
  <si>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</si>
  <si>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</si>
  <si>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</si>
  <si>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</si>
  <si>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</si>
  <si>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</si>
  <si>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</si>
  <si>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</si>
  <si>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</si>
  <si>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</si>
  <si>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</si>
  <si>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</si>
  <si>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</si>
  <si>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</si>
  <si>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</si>
  <si>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</si>
  <si>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</si>
  <si>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</si>
  <si>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</si>
  <si>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</si>
  <si>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</si>
  <si>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</si>
  <si>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</si>
  <si>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</si>
  <si>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</si>
  <si>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</si>
  <si>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</si>
  <si>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</si>
  <si>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</si>
  <si>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</si>
  <si>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</si>
  <si>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</si>
  <si>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</si>
  <si>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</si>
  <si>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</si>
  <si>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</si>
  <si>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</si>
  <si>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</si>
  <si>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</si>
  <si>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</si>
  <si>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</si>
  <si>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</si>
  <si>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</si>
  <si>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</si>
  <si>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</si>
  <si>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</si>
  <si>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</si>
  <si>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</si>
  <si>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</si>
  <si>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</si>
  <si>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</si>
  <si>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</si>
  <si>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</si>
  <si>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</si>
  <si>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</si>
  <si>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</si>
  <si>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</si>
  <si>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</si>
  <si>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</si>
  <si>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</si>
  <si>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</si>
  <si>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</si>
  <si>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</si>
  <si>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</si>
  <si>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</si>
  <si>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</si>
  <si>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</si>
  <si>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</si>
  <si>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</si>
  <si>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</si>
  <si>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</si>
  <si>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</si>
  <si>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</si>
  <si>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</si>
  <si>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</si>
  <si>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</si>
  <si>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</si>
  <si>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</si>
  <si>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</si>
  <si>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</si>
  <si>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</si>
  <si>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</si>
  <si>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</si>
  <si>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</si>
  <si>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</si>
  <si>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</si>
  <si>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</si>
  <si>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</si>
  <si>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</si>
  <si>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</si>
  <si>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</si>
  <si>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</si>
  <si>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</si>
  <si>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</si>
  <si>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</si>
  <si>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</si>
  <si>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</si>
  <si>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</si>
  <si>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</si>
  <si>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</si>
  <si>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</si>
  <si>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</si>
  <si>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</si>
  <si>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</si>
  <si>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</si>
  <si>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</si>
  <si>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</si>
  <si>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</si>
  <si>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</si>
  <si>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</si>
  <si>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</si>
  <si>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</si>
  <si>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</si>
  <si>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</si>
  <si>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</si>
  <si>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</si>
  <si>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</si>
  <si>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</si>
  <si>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</si>
  <si>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</si>
  <si>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</si>
  <si>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</si>
  <si>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</si>
  <si>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</si>
  <si>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</si>
  <si>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</si>
  <si>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</si>
  <si>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</si>
  <si>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</si>
  <si>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</si>
  <si>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</si>
  <si>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</si>
  <si>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</si>
  <si>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</si>
  <si>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</si>
  <si>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</si>
  <si>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</si>
  <si>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</si>
  <si>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</si>
  <si>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</si>
  <si>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</si>
  <si>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</si>
  <si>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</si>
  <si>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</si>
  <si>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</si>
  <si>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</si>
  <si>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</si>
  <si>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</si>
  <si>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</si>
  <si>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</si>
  <si>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</si>
  <si>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</si>
  <si>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</si>
  <si>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</si>
  <si>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</si>
  <si>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</si>
  <si>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</si>
  <si>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</si>
  <si>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</si>
  <si>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</si>
  <si>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</si>
  <si>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</si>
  <si>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</si>
  <si>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</si>
  <si>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</si>
  <si>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</si>
  <si>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</si>
  <si>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</si>
  <si>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</si>
  <si>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</si>
  <si>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</si>
  <si>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</si>
  <si>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</si>
  <si>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</si>
  <si>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</si>
  <si>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</si>
  <si>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</si>
  <si>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</si>
  <si>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</si>
  <si>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</si>
  <si>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</si>
  <si>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</si>
  <si>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</si>
  <si>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</si>
  <si>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</si>
  <si>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</si>
  <si>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</si>
  <si>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</si>
  <si>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</si>
  <si>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</si>
  <si>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</si>
  <si>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</si>
  <si>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</si>
  <si>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</si>
  <si>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</si>
  <si>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</si>
  <si>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</si>
  <si>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</si>
  <si>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</si>
  <si>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</si>
  <si>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</si>
  <si>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</si>
  <si>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</si>
  <si>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</si>
  <si>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</si>
  <si>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</si>
  <si>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</si>
  <si>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</si>
  <si>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</si>
  <si>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</si>
  <si>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</si>
  <si>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</si>
  <si>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</si>
  <si>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</si>
  <si>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</si>
  <si>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</si>
  <si>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</si>
  <si>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</si>
  <si>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</si>
  <si>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</si>
  <si>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</si>
  <si>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</si>
  <si>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</si>
  <si>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</si>
  <si>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</si>
  <si>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</si>
  <si>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</si>
  <si>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</si>
  <si>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</si>
  <si>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</si>
  <si>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</si>
  <si>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</si>
  <si>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</si>
  <si>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</si>
  <si>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</si>
  <si>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</si>
  <si>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</si>
  <si>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</si>
  <si>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</si>
  <si>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</si>
  <si>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</si>
  <si>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</si>
  <si>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</si>
  <si>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</si>
  <si>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</si>
  <si>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</si>
  <si>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</si>
  <si>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</si>
  <si>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</si>
  <si>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</si>
  <si>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</si>
  <si>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</si>
  <si>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</si>
  <si>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</si>
  <si>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</si>
  <si>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</si>
  <si>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</si>
  <si>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</si>
  <si>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</si>
  <si>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</si>
  <si>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</si>
  <si>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</si>
  <si>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</si>
  <si>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</si>
  <si>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</si>
  <si>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</si>
  <si>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</si>
  <si>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</si>
  <si>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</si>
  <si>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</si>
  <si>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</si>
  <si>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</si>
  <si>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</si>
  <si>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</si>
  <si>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</si>
  <si>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</si>
  <si>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</si>
  <si>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</si>
  <si>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</si>
  <si>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</si>
  <si>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</si>
  <si>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</si>
  <si>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</si>
  <si>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</si>
  <si>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</si>
  <si>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</si>
  <si>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</si>
  <si>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</si>
  <si>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</si>
  <si>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</si>
  <si>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</si>
  <si>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</si>
  <si>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</si>
  <si>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</si>
  <si>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</si>
  <si>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</si>
  <si>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</si>
  <si>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</si>
  <si>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</si>
  <si>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</si>
  <si>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</si>
  <si>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</si>
  <si>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</si>
  <si>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</si>
  <si>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</si>
  <si>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</si>
  <si>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</si>
  <si>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</si>
  <si>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</si>
  <si>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</si>
  <si>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</si>
  <si>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</si>
  <si>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</si>
  <si>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</si>
  <si>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</si>
  <si>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</si>
  <si>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</si>
  <si>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</si>
  <si>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</si>
  <si>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</si>
  <si>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</si>
  <si>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</si>
  <si>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</si>
  <si>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</si>
  <si>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</si>
  <si>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</si>
  <si>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</si>
  <si>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</si>
  <si>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</si>
  <si>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</si>
  <si>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</si>
  <si>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</si>
  <si>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</si>
  <si>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</si>
  <si>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</si>
  <si>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</si>
  <si>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</si>
  <si>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</si>
  <si>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</si>
  <si>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</si>
  <si>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</si>
  <si>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</si>
  <si>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</si>
  <si>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</si>
  <si>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</si>
  <si>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</si>
  <si>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</si>
  <si>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</si>
  <si>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</si>
  <si>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</si>
  <si>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</si>
  <si>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</si>
  <si>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</si>
  <si>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</si>
  <si>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</si>
  <si>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</si>
  <si>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</si>
  <si>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</si>
  <si>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</si>
  <si>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</si>
  <si>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</si>
  <si>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</si>
  <si>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</si>
  <si>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</si>
  <si>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</si>
  <si>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</si>
  <si>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</si>
  <si>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</si>
  <si>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</si>
  <si>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</si>
  <si>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</si>
  <si>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</si>
  <si>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</si>
  <si>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</si>
  <si>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</si>
  <si>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</si>
  <si>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</si>
  <si>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</si>
  <si>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</si>
  <si>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</si>
  <si>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</si>
  <si>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</si>
  <si>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</si>
  <si>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</si>
  <si>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</si>
  <si>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</si>
  <si>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</si>
  <si>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</si>
  <si>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</si>
  <si>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</si>
  <si>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</si>
  <si>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</si>
  <si>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</si>
  <si>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</si>
  <si>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</si>
  <si>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</si>
  <si>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</si>
  <si>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</si>
  <si>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</si>
  <si>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</si>
  <si>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</si>
  <si>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</si>
  <si>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</si>
  <si>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</si>
  <si>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</si>
  <si>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</si>
  <si>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</si>
  <si>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</si>
  <si>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</si>
  <si>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</si>
  <si>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</si>
  <si>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</si>
  <si>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</si>
  <si>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</si>
  <si>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</si>
  <si>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</si>
  <si>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</si>
  <si>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</si>
  <si>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</si>
  <si>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</si>
  <si>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</si>
  <si>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</si>
  <si>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</si>
  <si>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</si>
  <si>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</si>
  <si>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</si>
  <si>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</si>
  <si>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</si>
  <si>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</si>
  <si>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</si>
  <si>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</si>
  <si>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</si>
  <si>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</si>
  <si>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</si>
  <si>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</si>
  <si>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</si>
  <si>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</si>
  <si>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</si>
  <si>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</si>
  <si>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</si>
  <si>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</si>
  <si>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</si>
  <si>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</si>
  <si>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</si>
  <si>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</si>
  <si>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</si>
  <si>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</si>
  <si>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</si>
  <si>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</si>
  <si>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</si>
  <si>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</si>
  <si>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</si>
  <si>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</si>
  <si>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</si>
  <si>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</si>
  <si>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</si>
  <si>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</si>
  <si>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</si>
  <si>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</si>
  <si>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</si>
  <si>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</si>
  <si>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</si>
  <si>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</si>
  <si>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</si>
  <si>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</si>
  <si>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</si>
  <si>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</si>
  <si>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</si>
  <si>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</si>
  <si>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</si>
  <si>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</si>
  <si>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</si>
  <si>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</si>
  <si>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</si>
  <si>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</si>
  <si>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</si>
  <si>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</si>
  <si>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</si>
  <si>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</si>
  <si>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</si>
  <si>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</si>
  <si>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</si>
  <si>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</si>
  <si>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</si>
  <si>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</si>
  <si>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</si>
  <si>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</si>
  <si>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</si>
  <si>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</si>
  <si>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</si>
  <si>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</si>
  <si>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</si>
  <si>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</si>
  <si>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</si>
  <si>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</si>
  <si>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</si>
  <si>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</si>
  <si>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</si>
  <si>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</si>
  <si>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</si>
  <si>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</si>
  <si>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</si>
  <si>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</si>
  <si>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</si>
  <si>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</si>
  <si>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</si>
  <si>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</si>
  <si>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</si>
  <si>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</si>
  <si>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</si>
  <si>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</si>
  <si>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</si>
  <si>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</si>
  <si>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</si>
  <si>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</si>
  <si>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</si>
  <si>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</si>
  <si>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</si>
  <si>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</si>
  <si>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</si>
  <si>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</si>
  <si>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</si>
  <si>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</si>
  <si>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</si>
  <si>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</si>
  <si>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</si>
  <si>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</si>
  <si>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</si>
  <si>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</si>
  <si>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</si>
  <si>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</si>
  <si>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</si>
  <si>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</si>
  <si>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</si>
  <si>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</si>
  <si>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</si>
  <si>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</si>
  <si>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</si>
  <si>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</si>
  <si>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</si>
  <si>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</si>
  <si>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</si>
  <si>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</si>
  <si>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</si>
  <si>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</si>
  <si>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</si>
  <si>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</si>
  <si>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</si>
  <si>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</si>
  <si>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</si>
  <si>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</si>
  <si>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</si>
  <si>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</si>
  <si>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</si>
  <si>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</si>
  <si>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</si>
  <si>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</si>
  <si>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</si>
  <si>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</si>
  <si>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</si>
  <si>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</si>
  <si>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</si>
  <si>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</si>
  <si>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</si>
  <si>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</si>
  <si>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</si>
  <si>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</si>
  <si>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</si>
  <si>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</si>
  <si>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</si>
  <si>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</si>
  <si>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</si>
  <si>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</si>
  <si>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</si>
  <si>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</si>
  <si>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</si>
  <si>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</si>
  <si>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</si>
  <si>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</si>
  <si>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</si>
  <si>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</si>
  <si>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</si>
  <si>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</si>
  <si>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</si>
  <si>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</si>
  <si>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</si>
  <si>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</si>
  <si>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</si>
  <si>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</si>
  <si>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</si>
  <si>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</si>
  <si>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</si>
  <si>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</si>
  <si>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</si>
  <si>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</si>
  <si>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</si>
  <si>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</si>
  <si>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</si>
  <si>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</si>
  <si>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</si>
  <si>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</si>
  <si>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</si>
  <si>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</si>
  <si>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</si>
  <si>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</si>
  <si>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</si>
  <si>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</si>
  <si>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</si>
  <si>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</si>
  <si>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</si>
  <si>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</si>
  <si>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</si>
  <si>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</si>
  <si>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</si>
  <si>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</si>
  <si>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</si>
  <si>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</si>
  <si>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</si>
  <si>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</si>
  <si>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</si>
  <si>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</si>
  <si>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</si>
  <si>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</si>
  <si>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</si>
  <si>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</si>
  <si>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</si>
  <si>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</si>
  <si>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</si>
  <si>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</si>
  <si>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</si>
  <si>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</si>
  <si>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</si>
  <si>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</si>
  <si>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</si>
  <si>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</si>
  <si>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</si>
  <si>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</si>
  <si>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</si>
  <si>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</si>
  <si>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</si>
  <si>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</si>
  <si>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</si>
  <si>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</si>
  <si>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</si>
  <si>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</si>
  <si>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</si>
  <si>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</si>
  <si>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</si>
  <si>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</si>
  <si>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</si>
  <si>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</si>
  <si>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</si>
  <si>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</si>
  <si>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</si>
  <si>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</si>
  <si>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</si>
  <si>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</si>
  <si>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</si>
  <si>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</si>
  <si>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</si>
  <si>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</si>
  <si>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</si>
  <si>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</si>
  <si>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</si>
  <si>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</si>
  <si>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</si>
  <si>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</si>
  <si>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</si>
  <si>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</si>
  <si>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</si>
  <si>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</si>
  <si>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</si>
  <si>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</si>
  <si>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</si>
  <si>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</si>
  <si>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</si>
  <si>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</si>
  <si>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</si>
  <si>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</si>
  <si>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</si>
  <si>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</si>
  <si>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</si>
  <si>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</si>
  <si>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</si>
  <si>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</si>
  <si>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</si>
  <si>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</si>
  <si>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</si>
  <si>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</si>
  <si>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</si>
  <si>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</si>
  <si>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</si>
  <si>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</si>
  <si>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</si>
  <si>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</si>
  <si>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</si>
  <si>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</si>
  <si>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</si>
  <si>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</si>
  <si>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</si>
  <si>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</si>
  <si>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</si>
  <si>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</si>
  <si>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</si>
  <si>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</si>
  <si>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</si>
  <si>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</si>
  <si>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</si>
  <si>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</si>
  <si>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</si>
  <si>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</si>
  <si>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</si>
  <si>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</si>
  <si>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</si>
  <si>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</si>
  <si>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</si>
  <si>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</si>
  <si>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</si>
  <si>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</si>
  <si>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</si>
  <si>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</si>
  <si>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</si>
  <si>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</si>
  <si>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</si>
  <si>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</si>
  <si>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</si>
  <si>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</si>
  <si>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</si>
  <si>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</si>
  <si>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</si>
  <si>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</si>
  <si>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</si>
  <si>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</si>
  <si>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</si>
  <si>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</si>
  <si>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</si>
  <si>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</si>
  <si>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</si>
  <si>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</si>
  <si>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</si>
  <si>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</si>
  <si>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</si>
  <si>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</si>
  <si>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</si>
  <si>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</si>
  <si>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</si>
  <si>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</si>
  <si>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</si>
  <si>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</si>
  <si>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</si>
  <si>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</si>
  <si>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</si>
  <si>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</si>
  <si>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</si>
  <si>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</si>
  <si>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</si>
  <si>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</si>
  <si>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</si>
  <si>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</si>
  <si>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</si>
  <si>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</si>
  <si>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</si>
  <si>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</si>
  <si>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</si>
  <si>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</si>
  <si>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</si>
  <si>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</si>
  <si>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</si>
  <si>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</si>
  <si>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</si>
  <si>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</si>
  <si>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</si>
  <si>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</si>
  <si>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</si>
  <si>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</si>
  <si>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</si>
  <si>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</si>
  <si>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</si>
  <si>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</si>
  <si>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</si>
  <si>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</si>
  <si>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</si>
  <si>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</si>
  <si>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</si>
  <si>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</si>
  <si>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</si>
  <si>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</si>
  <si>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</si>
  <si>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</si>
  <si>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</si>
  <si>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</si>
  <si>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</si>
  <si>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</si>
  <si>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</si>
  <si>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</si>
  <si>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</si>
  <si>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</si>
  <si>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</si>
  <si>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</si>
  <si>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</si>
  <si>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</si>
  <si>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</si>
  <si>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</si>
  <si>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</si>
  <si>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</si>
  <si>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</si>
  <si>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</si>
  <si>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</si>
  <si>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</si>
  <si>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</si>
  <si>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</si>
  <si>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</si>
  <si>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</si>
  <si>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</si>
  <si>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</si>
  <si>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</si>
  <si>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</si>
  <si>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</si>
  <si>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</si>
  <si>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</si>
  <si>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</si>
  <si>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</si>
  <si>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</si>
  <si>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</si>
  <si>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</si>
  <si>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</si>
  <si>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</si>
  <si>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</si>
  <si>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</si>
  <si>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</si>
  <si>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</si>
  <si>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</si>
  <si>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</si>
  <si>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</si>
  <si>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</si>
  <si>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</si>
  <si>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</si>
  <si>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</si>
  <si>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</si>
  <si>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</si>
  <si>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</si>
  <si>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</si>
  <si>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</si>
  <si>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</si>
  <si>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</si>
  <si>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</si>
  <si>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</si>
  <si>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</si>
  <si>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</si>
  <si>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</si>
  <si>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</si>
  <si>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</si>
  <si>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</si>
  <si>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</si>
  <si>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</si>
  <si>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</si>
  <si>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</si>
  <si>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</si>
  <si>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</si>
  <si>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</si>
  <si>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</si>
  <si>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</si>
  <si>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</si>
  <si>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</si>
  <si>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</si>
  <si>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</si>
  <si>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</si>
  <si>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</si>
  <si>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</si>
  <si>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</si>
  <si>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</si>
  <si>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</si>
  <si>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</si>
  <si>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</si>
  <si>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</si>
  <si>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</si>
  <si>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</si>
  <si>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</si>
  <si>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</si>
  <si>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</si>
  <si>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</si>
  <si>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</si>
  <si>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</si>
  <si>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</si>
  <si>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</si>
  <si>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</si>
  <si>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</si>
  <si>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</si>
  <si>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</si>
  <si>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</si>
  <si>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</si>
  <si>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</si>
  <si>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</si>
  <si>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</si>
  <si>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</si>
  <si>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</si>
  <si>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</si>
  <si>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</si>
  <si>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</si>
  <si>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</si>
  <si>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</si>
  <si>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</si>
  <si>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</si>
  <si>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</si>
  <si>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</si>
  <si>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</si>
  <si>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</si>
  <si>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</si>
  <si>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</si>
  <si>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</si>
  <si>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</si>
  <si>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</si>
  <si>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</si>
  <si>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</si>
  <si>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</si>
  <si>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</si>
  <si>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</si>
  <si>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</si>
  <si>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</si>
  <si>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</si>
  <si>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</si>
  <si>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</si>
  <si>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</si>
  <si>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</si>
  <si>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</si>
  <si>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</si>
  <si>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</si>
  <si>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</si>
  <si>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</si>
  <si>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</si>
  <si>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</si>
  <si>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</si>
  <si>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</si>
  <si>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</si>
  <si>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</si>
  <si>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</si>
  <si>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</si>
  <si>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</si>
  <si>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</si>
  <si>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</si>
  <si>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</si>
  <si>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</si>
  <si>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</si>
  <si>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</si>
  <si>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</si>
  <si>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</si>
  <si>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</si>
  <si>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</si>
  <si>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</si>
  <si>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</si>
  <si>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</si>
  <si>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</si>
  <si>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</si>
  <si>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</si>
  <si>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</si>
  <si>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</si>
  <si>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</si>
  <si>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</si>
  <si>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</si>
  <si>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</si>
  <si>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</si>
  <si>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</si>
  <si>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</si>
  <si>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</si>
  <si>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</si>
  <si>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</si>
  <si>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</si>
  <si>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</si>
  <si>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</si>
  <si>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</si>
  <si>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</si>
  <si>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</si>
  <si>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</si>
  <si>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</si>
  <si>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</si>
  <si>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</si>
  <si>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</si>
  <si>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</si>
  <si>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</si>
  <si>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</si>
  <si>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</si>
  <si>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</si>
  <si>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</si>
  <si>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</si>
  <si>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</si>
  <si>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</si>
  <si>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</si>
  <si>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</si>
  <si>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</si>
  <si>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</si>
  <si>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</si>
  <si>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</si>
  <si>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</si>
  <si>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</si>
  <si>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</si>
  <si>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</si>
  <si>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</si>
  <si>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</si>
  <si>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</si>
  <si>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</si>
  <si>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</si>
  <si>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</si>
  <si>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</si>
  <si>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</si>
  <si>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</si>
  <si>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</si>
  <si>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</si>
  <si>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</si>
  <si>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</si>
  <si>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</si>
  <si>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</si>
  <si>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</si>
  <si>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</si>
  <si>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</si>
  <si>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</si>
  <si>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</si>
  <si>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</si>
  <si>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</si>
  <si>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</si>
  <si>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</si>
  <si>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</si>
  <si>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</si>
  <si>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</si>
  <si>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</si>
  <si>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</si>
  <si>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</si>
  <si>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</si>
  <si>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</si>
  <si>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</si>
  <si>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</si>
  <si>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</si>
  <si>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</si>
  <si>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</si>
  <si>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</si>
  <si>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</si>
  <si>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</si>
  <si>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</si>
  <si>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</si>
  <si>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</si>
  <si>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</si>
  <si>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</si>
  <si>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</si>
  <si>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</si>
  <si>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</si>
  <si>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</si>
  <si>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</si>
  <si>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</si>
  <si>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</si>
  <si>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</si>
  <si>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</si>
  <si>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</si>
  <si>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</si>
  <si>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</si>
  <si>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</si>
  <si>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</si>
  <si>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</si>
  <si>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</si>
  <si>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</si>
  <si>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</si>
  <si>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</si>
  <si>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</si>
  <si>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</si>
  <si>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</si>
  <si>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</si>
  <si>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</si>
  <si>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</si>
  <si>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</si>
  <si>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</si>
  <si>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</si>
  <si>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</si>
  <si>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</si>
  <si>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</si>
  <si>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</si>
  <si>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</si>
  <si>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</si>
  <si>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</si>
  <si>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</si>
  <si>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</si>
  <si>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</si>
  <si>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</si>
  <si>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</si>
  <si>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</si>
  <si>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</si>
  <si>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</si>
  <si>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</si>
  <si>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</si>
  <si>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</si>
  <si>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</si>
  <si>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</si>
  <si>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</si>
  <si>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</si>
  <si>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</si>
  <si>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</si>
  <si>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</si>
  <si>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</si>
  <si>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</si>
  <si>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</si>
  <si>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</si>
  <si>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</si>
  <si>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</si>
  <si>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</si>
  <si>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</si>
  <si>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</si>
  <si>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</si>
  <si>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</si>
  <si>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</si>
  <si>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</si>
  <si>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</si>
  <si>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</si>
  <si>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</si>
  <si>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</si>
  <si>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</si>
  <si>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</si>
  <si>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</si>
  <si>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</si>
  <si>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</si>
  <si>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</si>
  <si>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</si>
  <si>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</si>
  <si>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</si>
  <si>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</si>
  <si>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</si>
  <si>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</si>
  <si>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</si>
  <si>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</si>
  <si>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</si>
  <si>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</si>
  <si>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</si>
  <si>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</si>
  <si>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</si>
  <si>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</si>
  <si>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</si>
  <si>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</si>
  <si>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</si>
  <si>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</si>
  <si>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</si>
  <si>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</si>
  <si>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</si>
  <si>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</si>
  <si>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</si>
  <si>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</si>
  <si>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</si>
  <si>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</si>
  <si>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</si>
  <si>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</si>
  <si>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</si>
  <si>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</si>
  <si>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</si>
  <si>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</si>
  <si>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</si>
  <si>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</si>
  <si>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</si>
  <si>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</si>
  <si>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</si>
  <si>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</si>
  <si>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</si>
  <si>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</si>
  <si>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</si>
  <si>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</si>
  <si>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</si>
  <si>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</si>
  <si>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</si>
  <si>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</si>
  <si>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</si>
  <si>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</si>
  <si>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</si>
  <si>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</si>
  <si>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</si>
  <si>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</si>
  <si>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</si>
  <si>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</si>
  <si>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</si>
  <si>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</si>
  <si>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</si>
  <si>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</si>
  <si>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</si>
  <si>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</si>
  <si>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</si>
  <si>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</si>
  <si>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</si>
  <si>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</si>
  <si>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</si>
  <si>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</si>
  <si>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</si>
  <si>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</si>
  <si>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</si>
  <si>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</si>
  <si>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</si>
  <si>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</si>
  <si>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</si>
  <si>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</si>
  <si>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</si>
  <si>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</si>
  <si>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</si>
  <si>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</si>
  <si>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</si>
  <si>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</si>
  <si>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</si>
  <si>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</si>
  <si>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</si>
  <si>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</si>
  <si>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</si>
  <si>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</si>
  <si>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</si>
  <si>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</si>
  <si>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</si>
  <si>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</si>
  <si>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</si>
  <si>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</si>
  <si>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</si>
  <si>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</si>
  <si>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</si>
  <si>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</si>
  <si>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</si>
  <si>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</si>
  <si>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</si>
  <si>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</si>
  <si>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</si>
  <si>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</si>
  <si>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</si>
  <si>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</si>
  <si>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</si>
  <si>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</si>
  <si>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</si>
  <si>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</si>
  <si>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</si>
  <si>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</si>
  <si>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</si>
  <si>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</si>
  <si>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</si>
  <si>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</si>
  <si>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</si>
  <si>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</si>
  <si>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</si>
  <si>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</si>
  <si>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</si>
  <si>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</si>
  <si>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</si>
  <si>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</si>
  <si>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</si>
  <si>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</si>
  <si>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</si>
  <si>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</si>
  <si>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</si>
  <si>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</si>
  <si>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</si>
  <si>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</si>
  <si>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</si>
  <si>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</si>
  <si>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</si>
  <si>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</si>
  <si>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</si>
  <si>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</si>
  <si>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</si>
  <si>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</si>
  <si>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</si>
  <si>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</si>
  <si>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</si>
  <si>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</si>
  <si>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</si>
  <si>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</si>
  <si>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</si>
  <si>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</si>
  <si>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</si>
  <si>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</si>
  <si>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</si>
  <si>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</si>
  <si>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</si>
  <si>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</si>
  <si>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</si>
  <si>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</si>
  <si>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</si>
  <si>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</si>
  <si>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</si>
  <si>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</si>
  <si>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</si>
  <si>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</si>
  <si>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</si>
  <si>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</si>
  <si>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</si>
  <si>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</si>
  <si>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</si>
  <si>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</si>
  <si>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</si>
  <si>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</si>
  <si>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</si>
  <si>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</si>
  <si>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</si>
  <si>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</si>
  <si>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</si>
  <si>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</si>
  <si>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</si>
  <si>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</si>
  <si>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</si>
  <si>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</si>
  <si>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</si>
  <si>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</si>
  <si>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</si>
  <si>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</si>
  <si>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</si>
  <si>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</si>
  <si>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</si>
  <si>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</si>
  <si>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</si>
  <si>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</si>
  <si>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</si>
  <si>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</si>
  <si>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</si>
  <si>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</si>
  <si>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</si>
  <si>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</si>
  <si>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</si>
  <si>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</si>
  <si>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</si>
  <si>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</si>
  <si>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</si>
  <si>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</si>
  <si>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</si>
  <si>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</si>
  <si>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</si>
  <si>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</si>
  <si>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</si>
  <si>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</si>
  <si>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</si>
  <si>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</si>
  <si>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</si>
  <si>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</si>
  <si>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</si>
  <si>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</si>
  <si>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</si>
  <si>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</si>
  <si>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</si>
  <si>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</si>
  <si>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</si>
  <si>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</si>
  <si>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</si>
  <si>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</si>
  <si>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</si>
  <si>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</si>
  <si>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</si>
  <si>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</si>
  <si>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</si>
  <si>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</si>
  <si>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</si>
  <si>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</si>
  <si>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</si>
  <si>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</si>
  <si>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</si>
  <si>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</si>
  <si>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</si>
  <si>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</si>
  <si>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</si>
  <si>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</si>
  <si>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</si>
  <si>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</si>
  <si>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</si>
  <si>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</si>
  <si>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</si>
  <si>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</si>
  <si>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</si>
  <si>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</si>
  <si>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</si>
  <si>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</si>
  <si>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</si>
  <si>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</si>
  <si>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</si>
  <si>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</si>
  <si>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</si>
  <si>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</si>
  <si>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</si>
  <si>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</si>
  <si>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</si>
  <si>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</si>
  <si>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</si>
  <si>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</si>
  <si>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</si>
  <si>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</si>
  <si>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</si>
  <si>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</si>
  <si>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</si>
  <si>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</si>
  <si>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</si>
  <si>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</si>
  <si>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</si>
  <si>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</si>
  <si>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</si>
  <si>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</si>
  <si>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</si>
  <si>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</si>
  <si>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</si>
  <si>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</si>
  <si>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</si>
  <si>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</si>
  <si>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</si>
  <si>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</si>
  <si>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</si>
  <si>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</si>
  <si>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</si>
  <si>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</si>
  <si>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</si>
  <si>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</si>
  <si>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</si>
  <si>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</si>
  <si>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</si>
  <si>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</si>
  <si>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</si>
  <si>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</si>
  <si>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</si>
  <si>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</si>
  <si>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</si>
  <si>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</si>
  <si>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</si>
  <si>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</si>
  <si>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</si>
  <si>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</si>
  <si>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</si>
  <si>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</si>
  <si>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</si>
  <si>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</si>
  <si>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</si>
  <si>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</si>
  <si>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</si>
  <si>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</si>
  <si>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</si>
  <si>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</si>
  <si>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</si>
  <si>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</si>
  <si>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</si>
  <si>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</si>
  <si>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</si>
  <si>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</si>
  <si>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</si>
  <si>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</si>
  <si>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</si>
  <si>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</si>
  <si>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</si>
  <si>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</si>
  <si>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</si>
  <si>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</si>
  <si>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</si>
  <si>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</si>
  <si>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</si>
  <si>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</si>
  <si>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</si>
  <si>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</si>
  <si>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</si>
  <si>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</si>
  <si>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</si>
  <si>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</si>
  <si>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</si>
  <si>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</si>
  <si>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</si>
  <si>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</si>
  <si>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</si>
  <si>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</si>
  <si>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</si>
  <si>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</si>
  <si>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</si>
  <si>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</si>
  <si>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</si>
  <si>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</si>
  <si>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</si>
  <si>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</si>
  <si>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</si>
  <si>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</si>
  <si>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</si>
  <si>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</si>
  <si>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</si>
  <si>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</si>
  <si>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</si>
  <si>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</si>
  <si>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</si>
  <si>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</si>
  <si>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</si>
  <si>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</si>
  <si>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</si>
  <si>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</si>
  <si>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</si>
  <si>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</si>
  <si>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</si>
  <si>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</si>
  <si>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</si>
  <si>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</si>
  <si>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</si>
  <si>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</si>
  <si>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</si>
  <si>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</si>
  <si>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</si>
  <si>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</si>
  <si>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</si>
  <si>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</si>
  <si>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</si>
  <si>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</si>
  <si>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</si>
  <si>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</si>
  <si>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</si>
  <si>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</si>
  <si>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</si>
  <si>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</si>
  <si>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</si>
  <si>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</si>
  <si>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</si>
  <si>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</si>
  <si>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</si>
  <si>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</si>
  <si>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</si>
  <si>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</si>
  <si>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</si>
  <si>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</si>
  <si>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</si>
  <si>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</si>
  <si>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</si>
  <si>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</si>
  <si>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</si>
  <si>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</si>
  <si>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</si>
  <si>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</si>
  <si>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</si>
  <si>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</si>
  <si>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</si>
  <si>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</si>
  <si>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</si>
  <si>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</si>
  <si>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</si>
  <si>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</si>
  <si>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</si>
  <si>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</si>
  <si>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</si>
  <si>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</si>
  <si>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</si>
  <si>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</si>
  <si>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</si>
  <si>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</si>
  <si>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</si>
  <si>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</si>
  <si>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</si>
  <si>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</si>
  <si>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</si>
  <si>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</si>
  <si>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</si>
  <si>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</si>
  <si>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</si>
  <si>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</si>
  <si>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</si>
  <si>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</si>
  <si>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</si>
  <si>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</si>
  <si>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</si>
  <si>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</si>
  <si>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</si>
  <si>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</si>
  <si>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</si>
  <si>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</si>
  <si>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</si>
  <si>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</si>
  <si>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</si>
  <si>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</si>
  <si>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</si>
  <si>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</si>
  <si>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</si>
  <si>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</si>
  <si>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</si>
  <si>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</si>
  <si>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</si>
  <si>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</si>
  <si>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</si>
  <si>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</si>
  <si>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</si>
  <si>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</si>
  <si>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</si>
  <si>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</si>
  <si>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</si>
  <si>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</si>
  <si>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</si>
  <si>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</si>
  <si>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</si>
  <si>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</si>
  <si>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</si>
  <si>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</si>
  <si>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</si>
  <si>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</si>
  <si>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</si>
  <si>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</si>
  <si>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</si>
  <si>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</si>
  <si>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</si>
  <si>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</si>
  <si>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</si>
  <si>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</si>
  <si>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</si>
  <si>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</si>
  <si>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</si>
  <si>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</si>
  <si>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</si>
  <si>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</si>
  <si>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</si>
  <si>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</si>
  <si>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</si>
  <si>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</si>
  <si>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</si>
  <si>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</si>
  <si>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</si>
  <si>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</si>
  <si>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</si>
  <si>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</si>
  <si>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</si>
  <si>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</si>
  <si>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</si>
  <si>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</si>
  <si>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</si>
  <si>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</si>
  <si>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</si>
  <si>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</si>
  <si>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</si>
  <si>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</si>
  <si>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</si>
  <si>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</si>
  <si>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</si>
  <si>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</si>
  <si>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</si>
  <si>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</si>
  <si>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</si>
  <si>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</si>
  <si>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</si>
  <si>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</si>
  <si>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</si>
  <si>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</si>
  <si>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</si>
  <si>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</si>
  <si>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</si>
  <si>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</si>
  <si>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</si>
  <si>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</si>
  <si>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</si>
  <si>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</si>
  <si>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</si>
  <si>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</si>
  <si>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</si>
  <si>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</si>
  <si>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</si>
  <si>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</si>
  <si>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</si>
  <si>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</si>
  <si>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</si>
  <si>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</si>
  <si>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</si>
  <si>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</si>
  <si>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</si>
  <si>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</si>
  <si>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</si>
  <si>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</si>
  <si>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</si>
  <si>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</si>
  <si>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</si>
  <si>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</si>
  <si>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</si>
  <si>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</si>
  <si>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</si>
  <si>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</si>
  <si>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</si>
  <si>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</si>
  <si>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</si>
  <si>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</si>
  <si>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</si>
  <si>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</si>
  <si>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</si>
  <si>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</si>
  <si>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</si>
  <si>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</si>
  <si>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</si>
  <si>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</si>
  <si>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</si>
  <si>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</si>
  <si>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</si>
  <si>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</si>
  <si>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</si>
  <si>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</si>
  <si>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</si>
  <si>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</si>
  <si>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</si>
  <si>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</si>
  <si>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</si>
  <si>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</si>
  <si>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</si>
  <si>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</si>
  <si>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</si>
  <si>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</si>
  <si>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</si>
  <si>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</si>
  <si>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</si>
  <si>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</si>
  <si>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</si>
  <si>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</si>
  <si>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</si>
  <si>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</si>
  <si>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</si>
  <si>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</si>
  <si>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</si>
  <si>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</si>
  <si>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</si>
  <si>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</si>
  <si>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</si>
  <si>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</si>
  <si>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</si>
  <si>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</si>
  <si>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</si>
  <si>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</si>
  <si>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</si>
  <si>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</si>
  <si>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</si>
  <si>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</si>
  <si>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</si>
  <si>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</si>
  <si>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</si>
  <si>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</si>
  <si>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</si>
  <si>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</si>
  <si>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</si>
  <si>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</si>
  <si>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</si>
  <si>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</si>
  <si>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</si>
  <si>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</si>
  <si>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</si>
  <si>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</si>
  <si>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</si>
  <si>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</si>
  <si>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</si>
  <si>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</si>
  <si>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</si>
  <si>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</si>
  <si>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</si>
  <si>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</si>
  <si>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</si>
  <si>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</si>
  <si>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</si>
  <si>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</si>
  <si>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</si>
  <si>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</si>
  <si>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</si>
  <si>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</si>
  <si>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</si>
  <si>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</si>
  <si>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</si>
  <si>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</si>
  <si>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</si>
  <si>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</si>
  <si>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</si>
  <si>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</si>
  <si>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</si>
  <si>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</si>
  <si>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</si>
  <si>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</si>
  <si>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</si>
  <si>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</si>
  <si>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</si>
  <si>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</si>
  <si>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</si>
  <si>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</si>
  <si>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</si>
  <si>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</si>
  <si>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</si>
  <si>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</si>
  <si>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</si>
  <si>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</si>
  <si>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</si>
  <si>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</si>
  <si>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</si>
  <si>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</si>
  <si>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</si>
  <si>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</si>
  <si>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</si>
  <si>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</si>
  <si>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</si>
  <si>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</si>
  <si>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</si>
  <si>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</si>
  <si>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</si>
  <si>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</si>
  <si>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</si>
  <si>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</si>
  <si>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</si>
  <si>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</si>
  <si>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</si>
  <si>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</si>
  <si>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</si>
  <si>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</si>
  <si>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</si>
  <si>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</si>
  <si>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</si>
  <si>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</si>
  <si>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</si>
  <si>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</si>
  <si>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</si>
  <si>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</si>
  <si>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</si>
  <si>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</si>
  <si>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</si>
  <si>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</si>
  <si>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</si>
  <si>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</si>
  <si>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</si>
  <si>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</si>
  <si>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</si>
  <si>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</si>
  <si>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</si>
  <si>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</si>
  <si>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</si>
  <si>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</si>
  <si>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</si>
  <si>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</si>
  <si>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</si>
  <si>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</si>
  <si>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</si>
  <si>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</si>
  <si>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</si>
  <si>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</si>
  <si>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</si>
  <si>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</si>
  <si>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</si>
  <si>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</si>
  <si>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</si>
  <si>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</si>
  <si>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</si>
  <si>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</si>
  <si>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</si>
  <si>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</si>
  <si>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</si>
  <si>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</si>
  <si>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</si>
  <si>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</si>
  <si>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</si>
  <si>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</si>
  <si>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</si>
  <si>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</si>
  <si>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</si>
  <si>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</si>
  <si>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</si>
  <si>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</si>
  <si>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</si>
  <si>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</si>
  <si>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</si>
  <si>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</si>
  <si>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</si>
  <si>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</si>
  <si>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</si>
  <si>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</si>
  <si>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</si>
  <si>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</si>
  <si>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</si>
  <si>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</si>
  <si>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</si>
  <si>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</si>
  <si>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</si>
  <si>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</si>
  <si>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</si>
  <si>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</si>
  <si>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</si>
  <si>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</si>
  <si>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</si>
  <si>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</si>
  <si>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</si>
  <si>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</si>
  <si>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</si>
  <si>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</si>
  <si>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</si>
  <si>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</si>
  <si>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</si>
  <si>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</si>
  <si>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</si>
  <si>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</si>
  <si>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</si>
  <si>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</si>
  <si>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</si>
  <si>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</si>
  <si>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</si>
  <si>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</si>
  <si>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</si>
  <si>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</si>
  <si>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</si>
  <si>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</si>
  <si>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</si>
  <si>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</si>
  <si>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</si>
  <si>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</si>
  <si>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</si>
  <si>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</si>
  <si>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</si>
  <si>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</si>
  <si>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</si>
  <si>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</si>
  <si>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</si>
  <si>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</si>
  <si>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</si>
  <si>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</si>
  <si>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</si>
  <si>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</si>
  <si>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</si>
  <si>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</si>
  <si>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</si>
  <si>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</si>
  <si>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</si>
  <si>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</si>
  <si>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</si>
  <si>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</si>
  <si>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</si>
  <si>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</si>
  <si>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</si>
  <si>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</si>
  <si>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</si>
  <si>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</si>
  <si>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</si>
  <si>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</si>
  <si>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</si>
  <si>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</si>
  <si>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</si>
  <si>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</si>
  <si>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</si>
  <si>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</si>
  <si>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</si>
  <si>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</si>
  <si>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</si>
  <si>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</si>
  <si>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</si>
  <si>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</si>
  <si>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</si>
  <si>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</si>
  <si>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</si>
  <si>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</si>
  <si>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</si>
  <si>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</si>
  <si>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</si>
  <si>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</si>
  <si>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</si>
  <si>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</si>
  <si>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</si>
  <si>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</si>
  <si>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</si>
  <si>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</si>
  <si>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</si>
  <si>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</si>
  <si>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</si>
  <si>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</si>
  <si>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</si>
  <si>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</si>
  <si>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</si>
  <si>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</si>
  <si>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</si>
  <si>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</si>
  <si>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</si>
  <si>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</si>
  <si>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</si>
  <si>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</si>
  <si>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</si>
  <si>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</si>
  <si>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</si>
  <si>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</si>
  <si>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</si>
  <si>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</si>
  <si>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</si>
  <si>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</si>
  <si>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</si>
  <si>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</si>
  <si>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</si>
  <si>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</si>
  <si>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</si>
  <si>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</si>
  <si>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</si>
  <si>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</si>
  <si>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</si>
  <si>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</si>
  <si>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</si>
  <si>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</si>
  <si>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</si>
  <si>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</si>
  <si>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</si>
  <si>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</si>
  <si>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</si>
  <si>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</si>
  <si>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</si>
  <si>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</si>
  <si>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</si>
  <si>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</si>
  <si>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</si>
  <si>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</si>
  <si>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</si>
  <si>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</si>
  <si>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</si>
  <si>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</si>
  <si>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</si>
  <si>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</si>
  <si>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</si>
  <si>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</si>
  <si>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</si>
  <si>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</si>
  <si>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</si>
  <si>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</si>
  <si>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</si>
  <si>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</si>
  <si>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</si>
  <si>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</si>
  <si>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</si>
  <si>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</si>
  <si>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</si>
  <si>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</si>
  <si>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</si>
  <si>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</si>
  <si>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</si>
  <si>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</si>
  <si>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</si>
  <si>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</si>
  <si>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</si>
  <si>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</si>
  <si>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</si>
  <si>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</si>
  <si>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</si>
  <si>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</si>
  <si>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</si>
  <si>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</si>
  <si>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</si>
  <si>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</si>
  <si>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</si>
  <si>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</si>
  <si>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</si>
  <si>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</si>
  <si>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</si>
  <si>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</si>
  <si>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</si>
  <si>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</si>
  <si>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</si>
  <si>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</si>
  <si>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</si>
  <si>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</si>
  <si>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</si>
  <si>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</si>
  <si>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</si>
  <si>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</si>
  <si>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</si>
  <si>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</si>
  <si>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</si>
  <si>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</si>
  <si>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</si>
  <si>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</si>
  <si>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</si>
  <si>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</si>
  <si>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</si>
  <si>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</si>
  <si>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</si>
  <si>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</si>
  <si>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</si>
  <si>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</si>
  <si>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</si>
  <si>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</si>
  <si>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</si>
  <si>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</si>
  <si>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</si>
  <si>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</si>
  <si>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</si>
  <si>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</si>
  <si>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</si>
  <si>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</si>
  <si>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</si>
  <si>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</si>
  <si>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</si>
  <si>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</si>
  <si>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</si>
  <si>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</si>
  <si>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</si>
  <si>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</si>
  <si>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</si>
  <si>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</si>
  <si>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</si>
  <si>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</si>
  <si>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</si>
  <si>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</si>
  <si>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</si>
  <si>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</si>
  <si>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</si>
  <si>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</si>
  <si>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</si>
  <si>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</si>
  <si>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</si>
  <si>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</si>
  <si>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</si>
  <si>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</si>
  <si>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</si>
  <si>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</si>
  <si>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</si>
  <si>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</si>
  <si>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</si>
  <si>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</si>
  <si>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</si>
  <si>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</si>
  <si>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</si>
  <si>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</si>
  <si>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</si>
  <si>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</si>
  <si>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</si>
  <si>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</si>
  <si>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</si>
  <si>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</si>
  <si>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</si>
  <si>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</si>
  <si>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</si>
  <si>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</si>
  <si>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</si>
  <si>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</si>
  <si>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</si>
  <si>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</si>
  <si>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</si>
  <si>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</si>
  <si>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</si>
  <si>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</si>
  <si>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</si>
  <si>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</si>
  <si>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</si>
  <si>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</si>
  <si>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</si>
  <si>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</si>
  <si>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</si>
  <si>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</si>
  <si>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</si>
  <si>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</si>
  <si>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</si>
  <si>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</si>
  <si>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</si>
  <si>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</si>
  <si>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</si>
  <si>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</si>
  <si>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</si>
  <si>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</si>
  <si>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</si>
  <si>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</si>
  <si>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</si>
  <si>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</si>
  <si>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</si>
  <si>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</si>
  <si>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</si>
  <si>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</si>
  <si>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</si>
  <si>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</si>
  <si>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</si>
  <si>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</si>
  <si>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</si>
  <si>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</si>
  <si>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</si>
  <si>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</si>
  <si>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</si>
  <si>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</si>
  <si>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</si>
  <si>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</si>
  <si>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</si>
  <si>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</si>
  <si>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</si>
  <si>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</si>
  <si>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</si>
  <si>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</si>
  <si>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</si>
  <si>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</si>
  <si>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</si>
  <si>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</si>
  <si>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</si>
  <si>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</si>
  <si>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</si>
  <si>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</si>
  <si>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</si>
  <si>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</si>
  <si>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</si>
  <si>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</si>
  <si>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</si>
  <si>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</si>
  <si>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</si>
  <si>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</si>
  <si>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</si>
  <si>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</si>
  <si>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</si>
  <si>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</si>
  <si>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</si>
  <si>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</si>
  <si>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</si>
  <si>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</si>
  <si>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</si>
  <si>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</si>
  <si>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</si>
  <si>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</si>
  <si>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</si>
  <si>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</si>
  <si>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</si>
  <si>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</si>
  <si>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</si>
  <si>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</si>
  <si>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</si>
  <si>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</si>
  <si>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</si>
  <si>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</si>
  <si>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</si>
  <si>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</si>
  <si>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</si>
  <si>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</si>
  <si>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</si>
  <si>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</si>
  <si>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</si>
  <si>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</si>
  <si>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</si>
  <si>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</si>
  <si>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</si>
  <si>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</si>
  <si>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</si>
  <si>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</si>
  <si>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</si>
  <si>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</si>
  <si>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</si>
  <si>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</si>
  <si>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</si>
  <si>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</si>
  <si>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</si>
  <si>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</si>
  <si>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</si>
  <si>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</si>
  <si>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</si>
  <si>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</si>
  <si>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</si>
  <si>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</si>
  <si>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</si>
  <si>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</si>
  <si>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</si>
  <si>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</si>
  <si>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</si>
  <si>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</si>
  <si>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</si>
  <si>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</si>
  <si>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</si>
  <si>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</si>
  <si>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</si>
  <si>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</si>
  <si>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</si>
  <si>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</si>
  <si>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</si>
  <si>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</si>
  <si>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</si>
  <si>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</si>
  <si>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</si>
  <si>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</si>
  <si>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</si>
  <si>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</si>
  <si>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</si>
  <si>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</si>
  <si>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</si>
  <si>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</si>
  <si>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</si>
  <si>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</si>
  <si>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</si>
  <si>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</si>
  <si>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</si>
  <si>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</si>
  <si>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</si>
  <si>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</si>
  <si>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</si>
  <si>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</si>
  <si>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</si>
  <si>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</si>
  <si>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</si>
  <si>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</si>
  <si>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</si>
  <si>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</si>
  <si>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</si>
  <si>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</si>
  <si>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</si>
  <si>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</si>
  <si>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</si>
  <si>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</si>
  <si>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</si>
  <si>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</si>
  <si>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</si>
  <si>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</si>
  <si>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</si>
  <si>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</si>
  <si>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</si>
  <si>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</si>
  <si>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</si>
  <si>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</si>
  <si>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</si>
  <si>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</si>
  <si>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</si>
  <si>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</si>
  <si>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</si>
  <si>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</si>
  <si>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</si>
  <si>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</si>
  <si>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</si>
  <si>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</si>
  <si>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</si>
  <si>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</si>
  <si>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</si>
  <si>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</si>
  <si>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</si>
  <si>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</si>
  <si>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</si>
  <si>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</si>
  <si>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</si>
  <si>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</si>
  <si>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</si>
  <si>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</si>
  <si>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</si>
  <si>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</si>
  <si>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</si>
  <si>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</si>
  <si>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</si>
  <si>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</si>
  <si>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</si>
  <si>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</si>
  <si>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</si>
  <si>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</si>
  <si>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</si>
  <si>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</si>
  <si>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</si>
  <si>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</si>
  <si>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</si>
  <si>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</si>
  <si>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</si>
  <si>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</si>
  <si>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</si>
  <si>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</si>
  <si>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</si>
  <si>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</si>
  <si>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</si>
  <si>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</si>
  <si>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</si>
  <si>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</si>
  <si>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</si>
  <si>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</si>
  <si>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</si>
  <si>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</si>
  <si>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</si>
  <si>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</si>
  <si>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</si>
  <si>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</si>
  <si>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</si>
  <si>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</si>
  <si>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</si>
  <si>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</si>
  <si>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</si>
  <si>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</si>
  <si>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</si>
  <si>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</si>
  <si>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</si>
  <si>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</si>
  <si>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</si>
  <si>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</si>
  <si>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</si>
  <si>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</si>
  <si>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</si>
  <si>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</si>
  <si>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</si>
  <si>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</si>
  <si>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</si>
  <si>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</si>
  <si>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</si>
  <si>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</si>
  <si>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</si>
  <si>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</si>
  <si>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</si>
  <si>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</si>
  <si>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</si>
  <si>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</si>
  <si>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</si>
  <si>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</si>
  <si>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</si>
  <si>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</si>
  <si>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</si>
  <si>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</si>
  <si>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</si>
  <si>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</si>
  <si>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</si>
  <si>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</si>
  <si>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</si>
  <si>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</si>
  <si>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</si>
  <si>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</si>
  <si>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</si>
  <si>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</si>
  <si>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</si>
  <si>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</si>
  <si>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</si>
  <si>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</si>
  <si>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</si>
  <si>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</si>
  <si>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</si>
  <si>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</si>
  <si>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</si>
  <si>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</si>
  <si>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</si>
  <si>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</si>
  <si>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</si>
  <si>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</si>
  <si>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</si>
  <si>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</si>
  <si>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</si>
  <si>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</si>
  <si>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</si>
  <si>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</si>
  <si>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</si>
  <si>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</si>
  <si>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</si>
  <si>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</si>
  <si>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</si>
  <si>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</si>
  <si>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</si>
  <si>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</si>
  <si>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</si>
  <si>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</si>
  <si>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</si>
  <si>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</si>
  <si>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</si>
  <si>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</si>
  <si>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</si>
  <si>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</si>
  <si>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</si>
  <si>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</si>
  <si>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</si>
  <si>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</si>
  <si>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</si>
  <si>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</si>
  <si>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</si>
  <si>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</si>
  <si>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</si>
  <si>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</si>
  <si>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</si>
  <si>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</si>
  <si>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</si>
  <si>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</si>
  <si>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</si>
  <si>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</si>
  <si>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</si>
  <si>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</si>
  <si>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</si>
  <si>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</si>
  <si>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</si>
  <si>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</si>
  <si>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</si>
  <si>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</si>
  <si>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</si>
  <si>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</si>
  <si>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</si>
  <si>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</si>
  <si>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</si>
  <si>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</si>
  <si>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</si>
  <si>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</si>
  <si>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</si>
  <si>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</si>
  <si>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</si>
  <si>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</si>
  <si>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</si>
  <si>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</si>
  <si>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</si>
  <si>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</si>
  <si>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</si>
  <si>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</si>
  <si>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</si>
  <si>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</si>
  <si>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</si>
  <si>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</si>
  <si>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</si>
  <si>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</si>
  <si>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</si>
  <si>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</si>
  <si>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</si>
  <si>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</si>
  <si>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</si>
  <si>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</si>
  <si>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</si>
  <si>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</si>
  <si>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</si>
  <si>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</si>
  <si>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</si>
  <si>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</si>
  <si>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</si>
  <si>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</si>
  <si>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</si>
  <si>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</si>
  <si>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</si>
  <si>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</si>
  <si>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</si>
  <si>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</si>
  <si>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</si>
  <si>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</si>
  <si>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</si>
  <si>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</si>
  <si>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</si>
  <si>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</si>
  <si>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</si>
  <si>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</si>
  <si>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</si>
  <si>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</si>
  <si>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</si>
  <si>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</si>
  <si>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</si>
  <si>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</si>
  <si>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</si>
  <si>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</si>
  <si>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</si>
  <si>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</si>
  <si>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</si>
  <si>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</si>
  <si>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</si>
  <si>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</si>
  <si>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</si>
  <si>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</si>
  <si>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</si>
  <si>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</si>
  <si>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</si>
  <si>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</si>
  <si>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</si>
  <si>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</si>
  <si>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</si>
  <si>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</si>
  <si>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</si>
  <si>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</si>
  <si>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</si>
  <si>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</si>
  <si>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</si>
  <si>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</si>
  <si>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</si>
  <si>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</si>
  <si>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</si>
  <si>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</si>
  <si>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</si>
  <si>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</si>
  <si>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</si>
  <si>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</si>
  <si>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</si>
  <si>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</si>
  <si>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</si>
  <si>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</si>
  <si>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</si>
  <si>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</si>
  <si>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</si>
  <si>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</si>
  <si>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</si>
  <si>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</si>
  <si>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</si>
  <si>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</si>
  <si>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</si>
  <si>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</si>
  <si>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</si>
  <si>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</si>
  <si>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</si>
  <si>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</si>
  <si>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</si>
  <si>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</si>
  <si>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</si>
  <si>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</si>
  <si>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</si>
  <si>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</si>
  <si>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</si>
  <si>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</si>
  <si>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</si>
  <si>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</si>
  <si>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</si>
  <si>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</si>
  <si>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</si>
  <si>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</si>
  <si>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</si>
  <si>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</si>
  <si>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</si>
  <si>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</si>
  <si>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</si>
  <si>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</si>
  <si>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</si>
  <si>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</si>
  <si>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</si>
  <si>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</si>
  <si>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</si>
  <si>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</si>
  <si>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</si>
  <si>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</si>
  <si>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</si>
  <si>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</si>
  <si>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</si>
  <si>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</si>
  <si>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</si>
  <si>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</si>
  <si>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</si>
  <si>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</si>
  <si>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</si>
  <si>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</si>
  <si>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</si>
  <si>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</si>
  <si>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</si>
  <si>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</si>
  <si>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</si>
  <si>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</si>
  <si>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</si>
  <si>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</si>
  <si>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</si>
  <si>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</si>
  <si>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</si>
  <si>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</si>
  <si>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</si>
  <si>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</si>
  <si>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</si>
  <si>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</si>
  <si>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</si>
  <si>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</si>
  <si>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</si>
  <si>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</si>
  <si>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</si>
  <si>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</si>
  <si>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</si>
  <si>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</si>
  <si>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</si>
  <si>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</si>
  <si>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</si>
  <si>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</si>
  <si>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</si>
  <si>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</si>
  <si>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</si>
  <si>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</si>
  <si>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</si>
  <si>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</si>
  <si>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</si>
  <si>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</si>
  <si>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</si>
  <si>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</si>
  <si>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</si>
  <si>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</si>
  <si>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</si>
  <si>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</si>
  <si>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</si>
  <si>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</si>
  <si>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</si>
  <si>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</si>
  <si>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</si>
  <si>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</si>
  <si>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</si>
  <si>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</si>
  <si>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</si>
  <si>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</si>
  <si>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</si>
  <si>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</si>
  <si>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</si>
  <si>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</si>
  <si>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</si>
  <si>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</si>
  <si>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</si>
  <si>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</si>
  <si>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</si>
  <si>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</si>
  <si>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</si>
  <si>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</si>
  <si>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</si>
  <si>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</si>
  <si>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</si>
  <si>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</si>
  <si>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</si>
  <si>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</si>
  <si>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</si>
  <si>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</si>
  <si>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</si>
  <si>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</si>
  <si>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</si>
  <si>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</si>
  <si>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</si>
  <si>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</si>
  <si>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</si>
  <si>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</si>
  <si>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</si>
  <si>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</si>
  <si>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</si>
  <si>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</si>
  <si>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</si>
  <si>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</si>
  <si>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</si>
  <si>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</si>
  <si>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</si>
  <si>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</si>
  <si>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</si>
  <si>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</si>
  <si>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</si>
  <si>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</si>
  <si>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</si>
  <si>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</si>
  <si>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</si>
  <si>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</si>
  <si>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</si>
  <si>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</si>
  <si>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</si>
  <si>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</si>
  <si>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</si>
  <si>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</si>
  <si>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</si>
  <si>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</si>
  <si>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</si>
  <si>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</si>
  <si>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</si>
  <si>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</si>
  <si>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</si>
  <si>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</si>
  <si>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</si>
  <si>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</si>
  <si>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</si>
  <si>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</si>
  <si>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</si>
  <si>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</si>
  <si>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</si>
  <si>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</si>
  <si>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</si>
  <si>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</si>
  <si>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</si>
  <si>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</si>
  <si>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</si>
  <si>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</si>
  <si>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</si>
  <si>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</si>
  <si>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</si>
  <si>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</si>
  <si>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</si>
  <si>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</si>
  <si>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</si>
  <si>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</si>
  <si>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</si>
  <si>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</si>
  <si>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</si>
  <si>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</si>
  <si>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</si>
  <si>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</si>
  <si>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</si>
  <si>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</si>
  <si>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</si>
  <si>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</si>
  <si>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</si>
  <si>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</si>
  <si>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</si>
  <si>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</si>
  <si>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</si>
  <si>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</si>
  <si>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</si>
  <si>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</si>
  <si>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</si>
  <si>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</si>
  <si>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</si>
  <si>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</si>
  <si>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</si>
  <si>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</si>
  <si>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</si>
  <si>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</si>
  <si>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</si>
  <si>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</si>
  <si>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</si>
  <si>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</si>
  <si>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</si>
  <si>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</si>
  <si>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</si>
  <si>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</si>
  <si>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</si>
  <si>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</si>
  <si>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</si>
  <si>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</si>
  <si>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</si>
  <si>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</si>
  <si>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</si>
  <si>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</si>
  <si>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</si>
  <si>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</si>
  <si>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</si>
  <si>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</si>
  <si>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</si>
  <si>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</si>
  <si>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</si>
  <si>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</si>
  <si>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</si>
  <si>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</si>
  <si>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</si>
  <si>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</si>
  <si>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</si>
  <si>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</si>
  <si>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</si>
  <si>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</si>
  <si>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</si>
  <si>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</si>
  <si>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</si>
  <si>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</si>
  <si>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</si>
  <si>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</si>
  <si>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</si>
  <si>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</si>
  <si>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</si>
  <si>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</si>
  <si>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</si>
  <si>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</si>
  <si>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</si>
  <si>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</si>
  <si>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</si>
  <si>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</si>
  <si>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</si>
  <si>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</si>
  <si>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RnC dental#MB</t>
  </si>
  <si>
    <t>actual =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</si>
  <si>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</si>
  <si>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</si>
  <si>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</si>
  <si>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</si>
  <si>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</si>
  <si>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</si>
  <si>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</si>
  <si>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</si>
  <si>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</si>
  <si>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</si>
  <si>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</si>
  <si>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</si>
  <si>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</si>
  <si>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</si>
  <si>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</si>
  <si>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</si>
  <si>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</si>
  <si>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</si>
  <si>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</si>
  <si>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</si>
  <si>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</si>
  <si>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</si>
  <si>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</si>
  <si>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</si>
  <si>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</si>
  <si>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</si>
  <si>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</si>
  <si>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3.8++</t>
  </si>
  <si>
    <t>simple!</t>
  </si>
  <si>
    <t>EGA 202305</t>
  </si>
  <si>
    <t>EGA 202306</t>
  </si>
  <si>
    <t>EGA 202307</t>
  </si>
  <si>
    <t>EGA 202308</t>
  </si>
  <si>
    <t>mid29Oct</t>
  </si>
  <si>
    <t>108{EGA</t>
  </si>
  <si>
    <t>zoo #MB</t>
  </si>
  <si>
    <t>Watson #MB</t>
  </si>
  <si>
    <t>SOD 29Oct</t>
  </si>
  <si>
    <t>Daiso #104</t>
  </si>
  <si>
    <t>anyW 23,26,28/10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</si>
</sst>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3066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9">
        <f>SUMPRODUCT(D3:D33,E3:E33)/365</f>
        <v>29.914333808219183</v>
      </c>
      <c r="E35" s="899"/>
      <c r="F35" s="599"/>
    </row>
    <row r="36" spans="2:11">
      <c r="B36" s="595" t="s">
        <v>2689</v>
      </c>
      <c r="D36" s="899" t="s">
        <v>2679</v>
      </c>
      <c r="E36" s="899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6" t="s">
        <v>2568</v>
      </c>
      <c r="H3" s="857"/>
      <c r="I3" s="477"/>
      <c r="J3" s="856" t="s">
        <v>2569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2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3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4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6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2472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2471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2470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8" t="s">
        <v>2557</v>
      </c>
      <c r="F38" s="869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U38" sqref="KU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3" t="s">
        <v>1209</v>
      </c>
      <c r="B1" s="883"/>
      <c r="C1" s="844" t="s">
        <v>292</v>
      </c>
      <c r="D1" s="844"/>
      <c r="E1" s="842" t="s">
        <v>1010</v>
      </c>
      <c r="F1" s="842"/>
      <c r="G1" s="883" t="s">
        <v>1210</v>
      </c>
      <c r="H1" s="883"/>
      <c r="I1" s="844" t="s">
        <v>292</v>
      </c>
      <c r="J1" s="844"/>
      <c r="K1" s="842" t="s">
        <v>1011</v>
      </c>
      <c r="L1" s="842"/>
      <c r="M1" s="883" t="s">
        <v>1211</v>
      </c>
      <c r="N1" s="883"/>
      <c r="O1" s="844" t="s">
        <v>292</v>
      </c>
      <c r="P1" s="844"/>
      <c r="Q1" s="842" t="s">
        <v>1057</v>
      </c>
      <c r="R1" s="842"/>
      <c r="S1" s="883" t="s">
        <v>1212</v>
      </c>
      <c r="T1" s="883"/>
      <c r="U1" s="844" t="s">
        <v>292</v>
      </c>
      <c r="V1" s="844"/>
      <c r="W1" s="842" t="s">
        <v>627</v>
      </c>
      <c r="X1" s="842"/>
      <c r="Y1" s="883" t="s">
        <v>1213</v>
      </c>
      <c r="Z1" s="883"/>
      <c r="AA1" s="844" t="s">
        <v>292</v>
      </c>
      <c r="AB1" s="844"/>
      <c r="AC1" s="842" t="s">
        <v>1084</v>
      </c>
      <c r="AD1" s="842"/>
      <c r="AE1" s="883" t="s">
        <v>1214</v>
      </c>
      <c r="AF1" s="883"/>
      <c r="AG1" s="844" t="s">
        <v>292</v>
      </c>
      <c r="AH1" s="844"/>
      <c r="AI1" s="842" t="s">
        <v>1134</v>
      </c>
      <c r="AJ1" s="842"/>
      <c r="AK1" s="883" t="s">
        <v>1217</v>
      </c>
      <c r="AL1" s="883"/>
      <c r="AM1" s="844" t="s">
        <v>1132</v>
      </c>
      <c r="AN1" s="844"/>
      <c r="AO1" s="842" t="s">
        <v>1133</v>
      </c>
      <c r="AP1" s="842"/>
      <c r="AQ1" s="883" t="s">
        <v>1218</v>
      </c>
      <c r="AR1" s="883"/>
      <c r="AS1" s="844" t="s">
        <v>1132</v>
      </c>
      <c r="AT1" s="844"/>
      <c r="AU1" s="842" t="s">
        <v>1178</v>
      </c>
      <c r="AV1" s="842"/>
      <c r="AW1" s="883" t="s">
        <v>1215</v>
      </c>
      <c r="AX1" s="883"/>
      <c r="AY1" s="842" t="s">
        <v>1241</v>
      </c>
      <c r="AZ1" s="842"/>
      <c r="BA1" s="883" t="s">
        <v>1215</v>
      </c>
      <c r="BB1" s="883"/>
      <c r="BC1" s="844" t="s">
        <v>816</v>
      </c>
      <c r="BD1" s="844"/>
      <c r="BE1" s="842" t="s">
        <v>1208</v>
      </c>
      <c r="BF1" s="842"/>
      <c r="BG1" s="883" t="s">
        <v>1216</v>
      </c>
      <c r="BH1" s="883"/>
      <c r="BI1" s="844" t="s">
        <v>816</v>
      </c>
      <c r="BJ1" s="844"/>
      <c r="BK1" s="842" t="s">
        <v>1208</v>
      </c>
      <c r="BL1" s="842"/>
      <c r="BM1" s="883" t="s">
        <v>1226</v>
      </c>
      <c r="BN1" s="883"/>
      <c r="BO1" s="844" t="s">
        <v>816</v>
      </c>
      <c r="BP1" s="844"/>
      <c r="BQ1" s="842" t="s">
        <v>1244</v>
      </c>
      <c r="BR1" s="842"/>
      <c r="BS1" s="883" t="s">
        <v>1243</v>
      </c>
      <c r="BT1" s="883"/>
      <c r="BU1" s="844" t="s">
        <v>816</v>
      </c>
      <c r="BV1" s="844"/>
      <c r="BW1" s="842" t="s">
        <v>1248</v>
      </c>
      <c r="BX1" s="842"/>
      <c r="BY1" s="883" t="s">
        <v>1270</v>
      </c>
      <c r="BZ1" s="883"/>
      <c r="CA1" s="844" t="s">
        <v>816</v>
      </c>
      <c r="CB1" s="844"/>
      <c r="CC1" s="842" t="s">
        <v>1244</v>
      </c>
      <c r="CD1" s="842"/>
      <c r="CE1" s="883" t="s">
        <v>1291</v>
      </c>
      <c r="CF1" s="883"/>
      <c r="CG1" s="844" t="s">
        <v>816</v>
      </c>
      <c r="CH1" s="844"/>
      <c r="CI1" s="842" t="s">
        <v>1248</v>
      </c>
      <c r="CJ1" s="842"/>
      <c r="CK1" s="883" t="s">
        <v>1307</v>
      </c>
      <c r="CL1" s="883"/>
      <c r="CM1" s="844" t="s">
        <v>816</v>
      </c>
      <c r="CN1" s="844"/>
      <c r="CO1" s="842" t="s">
        <v>1244</v>
      </c>
      <c r="CP1" s="842"/>
      <c r="CQ1" s="883" t="s">
        <v>1335</v>
      </c>
      <c r="CR1" s="883"/>
      <c r="CS1" s="877" t="s">
        <v>816</v>
      </c>
      <c r="CT1" s="877"/>
      <c r="CU1" s="842" t="s">
        <v>1391</v>
      </c>
      <c r="CV1" s="842"/>
      <c r="CW1" s="883" t="s">
        <v>1374</v>
      </c>
      <c r="CX1" s="883"/>
      <c r="CY1" s="877" t="s">
        <v>816</v>
      </c>
      <c r="CZ1" s="877"/>
      <c r="DA1" s="842" t="s">
        <v>1597</v>
      </c>
      <c r="DB1" s="842"/>
      <c r="DC1" s="883" t="s">
        <v>1394</v>
      </c>
      <c r="DD1" s="883"/>
      <c r="DE1" s="877" t="s">
        <v>816</v>
      </c>
      <c r="DF1" s="877"/>
      <c r="DG1" s="842" t="s">
        <v>1491</v>
      </c>
      <c r="DH1" s="842"/>
      <c r="DI1" s="883" t="s">
        <v>1594</v>
      </c>
      <c r="DJ1" s="883"/>
      <c r="DK1" s="877" t="s">
        <v>816</v>
      </c>
      <c r="DL1" s="877"/>
      <c r="DM1" s="842" t="s">
        <v>1391</v>
      </c>
      <c r="DN1" s="842"/>
      <c r="DO1" s="883" t="s">
        <v>1595</v>
      </c>
      <c r="DP1" s="883"/>
      <c r="DQ1" s="877" t="s">
        <v>816</v>
      </c>
      <c r="DR1" s="877"/>
      <c r="DS1" s="842" t="s">
        <v>1590</v>
      </c>
      <c r="DT1" s="842"/>
      <c r="DU1" s="883" t="s">
        <v>1596</v>
      </c>
      <c r="DV1" s="883"/>
      <c r="DW1" s="877" t="s">
        <v>816</v>
      </c>
      <c r="DX1" s="877"/>
      <c r="DY1" s="842" t="s">
        <v>1616</v>
      </c>
      <c r="DZ1" s="842"/>
      <c r="EA1" s="879" t="s">
        <v>1611</v>
      </c>
      <c r="EB1" s="879"/>
      <c r="EC1" s="877" t="s">
        <v>816</v>
      </c>
      <c r="ED1" s="877"/>
      <c r="EE1" s="842" t="s">
        <v>1590</v>
      </c>
      <c r="EF1" s="842"/>
      <c r="EG1" s="361"/>
      <c r="EH1" s="879" t="s">
        <v>1641</v>
      </c>
      <c r="EI1" s="879"/>
      <c r="EJ1" s="877" t="s">
        <v>816</v>
      </c>
      <c r="EK1" s="877"/>
      <c r="EL1" s="842" t="s">
        <v>1675</v>
      </c>
      <c r="EM1" s="842"/>
      <c r="EN1" s="879" t="s">
        <v>1666</v>
      </c>
      <c r="EO1" s="879"/>
      <c r="EP1" s="877" t="s">
        <v>816</v>
      </c>
      <c r="EQ1" s="877"/>
      <c r="ER1" s="842" t="s">
        <v>1715</v>
      </c>
      <c r="ES1" s="842"/>
      <c r="ET1" s="879" t="s">
        <v>1708</v>
      </c>
      <c r="EU1" s="879"/>
      <c r="EV1" s="877" t="s">
        <v>816</v>
      </c>
      <c r="EW1" s="877"/>
      <c r="EX1" s="842" t="s">
        <v>1616</v>
      </c>
      <c r="EY1" s="842"/>
      <c r="EZ1" s="879" t="s">
        <v>1743</v>
      </c>
      <c r="FA1" s="879"/>
      <c r="FB1" s="877" t="s">
        <v>816</v>
      </c>
      <c r="FC1" s="877"/>
      <c r="FD1" s="842" t="s">
        <v>1597</v>
      </c>
      <c r="FE1" s="842"/>
      <c r="FF1" s="879" t="s">
        <v>1782</v>
      </c>
      <c r="FG1" s="879"/>
      <c r="FH1" s="877" t="s">
        <v>816</v>
      </c>
      <c r="FI1" s="877"/>
      <c r="FJ1" s="842" t="s">
        <v>1391</v>
      </c>
      <c r="FK1" s="842"/>
      <c r="FL1" s="879" t="s">
        <v>1817</v>
      </c>
      <c r="FM1" s="879"/>
      <c r="FN1" s="877" t="s">
        <v>816</v>
      </c>
      <c r="FO1" s="877"/>
      <c r="FP1" s="842" t="s">
        <v>1864</v>
      </c>
      <c r="FQ1" s="842"/>
      <c r="FR1" s="879" t="s">
        <v>1853</v>
      </c>
      <c r="FS1" s="879"/>
      <c r="FT1" s="877" t="s">
        <v>816</v>
      </c>
      <c r="FU1" s="877"/>
      <c r="FV1" s="842" t="s">
        <v>1864</v>
      </c>
      <c r="FW1" s="842"/>
      <c r="FX1" s="879" t="s">
        <v>1967</v>
      </c>
      <c r="FY1" s="879"/>
      <c r="FZ1" s="877" t="s">
        <v>816</v>
      </c>
      <c r="GA1" s="877"/>
      <c r="GB1" s="842" t="s">
        <v>1616</v>
      </c>
      <c r="GC1" s="842"/>
      <c r="GD1" s="879" t="s">
        <v>1968</v>
      </c>
      <c r="GE1" s="879"/>
      <c r="GF1" s="877" t="s">
        <v>816</v>
      </c>
      <c r="GG1" s="877"/>
      <c r="GH1" s="842" t="s">
        <v>1590</v>
      </c>
      <c r="GI1" s="842"/>
      <c r="GJ1" s="879" t="s">
        <v>1977</v>
      </c>
      <c r="GK1" s="879"/>
      <c r="GL1" s="877" t="s">
        <v>816</v>
      </c>
      <c r="GM1" s="877"/>
      <c r="GN1" s="842" t="s">
        <v>1590</v>
      </c>
      <c r="GO1" s="842"/>
      <c r="GP1" s="879" t="s">
        <v>2019</v>
      </c>
      <c r="GQ1" s="879"/>
      <c r="GR1" s="877" t="s">
        <v>816</v>
      </c>
      <c r="GS1" s="877"/>
      <c r="GT1" s="842" t="s">
        <v>1675</v>
      </c>
      <c r="GU1" s="842"/>
      <c r="GV1" s="879" t="s">
        <v>2048</v>
      </c>
      <c r="GW1" s="879"/>
      <c r="GX1" s="877" t="s">
        <v>816</v>
      </c>
      <c r="GY1" s="877"/>
      <c r="GZ1" s="842" t="s">
        <v>2087</v>
      </c>
      <c r="HA1" s="842"/>
      <c r="HB1" s="879" t="s">
        <v>2107</v>
      </c>
      <c r="HC1" s="879"/>
      <c r="HD1" s="877" t="s">
        <v>816</v>
      </c>
      <c r="HE1" s="877"/>
      <c r="HF1" s="842" t="s">
        <v>1715</v>
      </c>
      <c r="HG1" s="842"/>
      <c r="HH1" s="879" t="s">
        <v>2120</v>
      </c>
      <c r="HI1" s="879"/>
      <c r="HJ1" s="877" t="s">
        <v>816</v>
      </c>
      <c r="HK1" s="877"/>
      <c r="HL1" s="842" t="s">
        <v>1391</v>
      </c>
      <c r="HM1" s="842"/>
      <c r="HN1" s="879" t="s">
        <v>2166</v>
      </c>
      <c r="HO1" s="879"/>
      <c r="HP1" s="877" t="s">
        <v>816</v>
      </c>
      <c r="HQ1" s="877"/>
      <c r="HR1" s="842" t="s">
        <v>1391</v>
      </c>
      <c r="HS1" s="842"/>
      <c r="HT1" s="879" t="s">
        <v>2201</v>
      </c>
      <c r="HU1" s="879"/>
      <c r="HV1" s="877" t="s">
        <v>816</v>
      </c>
      <c r="HW1" s="877"/>
      <c r="HX1" s="842" t="s">
        <v>1616</v>
      </c>
      <c r="HY1" s="842"/>
      <c r="HZ1" s="879" t="s">
        <v>2246</v>
      </c>
      <c r="IA1" s="879"/>
      <c r="IB1" s="877" t="s">
        <v>816</v>
      </c>
      <c r="IC1" s="877"/>
      <c r="ID1" s="842" t="s">
        <v>1715</v>
      </c>
      <c r="IE1" s="842"/>
      <c r="IF1" s="879" t="s">
        <v>2312</v>
      </c>
      <c r="IG1" s="879"/>
      <c r="IH1" s="877" t="s">
        <v>816</v>
      </c>
      <c r="II1" s="877"/>
      <c r="IJ1" s="842" t="s">
        <v>1590</v>
      </c>
      <c r="IK1" s="842"/>
      <c r="IL1" s="879" t="s">
        <v>2382</v>
      </c>
      <c r="IM1" s="879"/>
      <c r="IN1" s="877" t="s">
        <v>816</v>
      </c>
      <c r="IO1" s="877"/>
      <c r="IP1" s="842" t="s">
        <v>1616</v>
      </c>
      <c r="IQ1" s="842"/>
      <c r="IR1" s="879" t="s">
        <v>2560</v>
      </c>
      <c r="IS1" s="879"/>
      <c r="IT1" s="877" t="s">
        <v>816</v>
      </c>
      <c r="IU1" s="877"/>
      <c r="IV1" s="842" t="s">
        <v>1748</v>
      </c>
      <c r="IW1" s="842"/>
      <c r="IX1" s="879" t="s">
        <v>2559</v>
      </c>
      <c r="IY1" s="879"/>
      <c r="IZ1" s="877" t="s">
        <v>816</v>
      </c>
      <c r="JA1" s="877"/>
      <c r="JB1" s="842" t="s">
        <v>1864</v>
      </c>
      <c r="JC1" s="842"/>
      <c r="JD1" s="879" t="s">
        <v>2600</v>
      </c>
      <c r="JE1" s="879"/>
      <c r="JF1" s="877" t="s">
        <v>816</v>
      </c>
      <c r="JG1" s="877"/>
      <c r="JH1" s="842" t="s">
        <v>1748</v>
      </c>
      <c r="JI1" s="842"/>
      <c r="JJ1" s="879" t="s">
        <v>2648</v>
      </c>
      <c r="JK1" s="879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7295.3999999999651</v>
      </c>
      <c r="KU2" s="775"/>
      <c r="KV2" s="493"/>
    </row>
    <row r="3" spans="1:309">
      <c r="A3" s="839" t="s">
        <v>991</v>
      </c>
      <c r="B3" s="839"/>
      <c r="E3" s="170" t="s">
        <v>233</v>
      </c>
      <c r="F3" s="174">
        <f>F2-F4</f>
        <v>17</v>
      </c>
      <c r="G3" s="839" t="s">
        <v>991</v>
      </c>
      <c r="H3" s="839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4072.1099999999651</v>
      </c>
      <c r="KT3" s="789" t="s">
        <v>3020</v>
      </c>
      <c r="KU3" s="268">
        <v>-50000</v>
      </c>
      <c r="KV3" s="493"/>
    </row>
    <row r="4" spans="1:309" ht="12.75" customHeight="1" thickBot="1">
      <c r="A4" s="839"/>
      <c r="B4" s="839"/>
      <c r="E4" s="170" t="s">
        <v>352</v>
      </c>
      <c r="F4" s="174">
        <f>SUM(F14:F57)</f>
        <v>12750</v>
      </c>
      <c r="G4" s="839"/>
      <c r="H4" s="839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0.36999999996623956</v>
      </c>
      <c r="KT4" s="789" t="s">
        <v>3046</v>
      </c>
      <c r="KU4" s="363">
        <f>SUM(KU11:KU43)</f>
        <v>291718.03999999998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7295.0299999999988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3105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6" t="s">
        <v>2844</v>
      </c>
      <c r="KQ13" s="876"/>
      <c r="KR13" s="346" t="s">
        <v>3102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90" t="s">
        <v>1504</v>
      </c>
      <c r="DP14" s="89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6" t="s">
        <v>2844</v>
      </c>
      <c r="KE15" s="876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3073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3103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3063</v>
      </c>
      <c r="KS17" s="763">
        <v>141.03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90" t="s">
        <v>1474</v>
      </c>
      <c r="DJ18" s="89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3068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79900</v>
      </c>
      <c r="KV19" s="493" t="s">
        <v>3100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3069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4" t="s">
        <v>507</v>
      </c>
      <c r="N21" s="884"/>
      <c r="Q21" s="166" t="s">
        <v>365</v>
      </c>
      <c r="S21" s="884" t="s">
        <v>507</v>
      </c>
      <c r="T21" s="884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1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2" t="s">
        <v>990</v>
      </c>
      <c r="N22" s="882"/>
      <c r="Q22" s="166" t="s">
        <v>369</v>
      </c>
      <c r="S22" s="882" t="s">
        <v>990</v>
      </c>
      <c r="T22" s="882"/>
      <c r="W22" s="244" t="s">
        <v>1019</v>
      </c>
      <c r="X22" s="142">
        <v>0</v>
      </c>
      <c r="Y22" s="884" t="s">
        <v>507</v>
      </c>
      <c r="Z22" s="884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1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3104</v>
      </c>
      <c r="KW22" s="399"/>
    </row>
    <row r="23" spans="1:309">
      <c r="A23" s="884" t="s">
        <v>507</v>
      </c>
      <c r="B23" s="884"/>
      <c r="E23" s="164" t="s">
        <v>237</v>
      </c>
      <c r="F23" s="166"/>
      <c r="G23" s="884" t="s">
        <v>507</v>
      </c>
      <c r="H23" s="884"/>
      <c r="K23" s="244" t="s">
        <v>1019</v>
      </c>
      <c r="L23" s="142">
        <v>0</v>
      </c>
      <c r="M23" s="859"/>
      <c r="N23" s="859"/>
      <c r="Q23" s="166" t="s">
        <v>1056</v>
      </c>
      <c r="S23" s="859"/>
      <c r="T23" s="859"/>
      <c r="W23" s="244" t="s">
        <v>1027</v>
      </c>
      <c r="X23" s="205">
        <v>0</v>
      </c>
      <c r="Y23" s="882" t="s">
        <v>990</v>
      </c>
      <c r="Z23" s="882"/>
      <c r="AC23"/>
      <c r="AE23" s="884" t="s">
        <v>507</v>
      </c>
      <c r="AF23" s="884"/>
      <c r="AI23"/>
      <c r="AK23" s="884" t="s">
        <v>507</v>
      </c>
      <c r="AL23" s="884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0" t="s">
        <v>1536</v>
      </c>
      <c r="EF23" s="880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1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1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3067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3093</v>
      </c>
      <c r="KU23" s="2">
        <f>KT24-0.99*195000</f>
        <v>-57103</v>
      </c>
      <c r="KV23" s="108">
        <v>45226</v>
      </c>
      <c r="KW23" s="736"/>
    </row>
    <row r="24" spans="1:309">
      <c r="A24" s="882" t="s">
        <v>990</v>
      </c>
      <c r="B24" s="882"/>
      <c r="E24" s="164" t="s">
        <v>139</v>
      </c>
      <c r="F24" s="166"/>
      <c r="G24" s="882" t="s">
        <v>990</v>
      </c>
      <c r="H24" s="882"/>
      <c r="K24" s="244" t="s">
        <v>1027</v>
      </c>
      <c r="L24" s="205">
        <v>0</v>
      </c>
      <c r="M24" s="859"/>
      <c r="N24" s="859"/>
      <c r="Q24" s="244" t="s">
        <v>1029</v>
      </c>
      <c r="R24" s="142">
        <v>0</v>
      </c>
      <c r="S24" s="859"/>
      <c r="T24" s="859"/>
      <c r="W24" s="244" t="s">
        <v>1050</v>
      </c>
      <c r="X24" s="142">
        <v>910.17</v>
      </c>
      <c r="Y24" s="859"/>
      <c r="Z24" s="859"/>
      <c r="AC24" s="248" t="s">
        <v>1083</v>
      </c>
      <c r="AD24" s="142">
        <v>90</v>
      </c>
      <c r="AE24" s="882" t="s">
        <v>990</v>
      </c>
      <c r="AF24" s="882"/>
      <c r="AI24" s="245" t="s">
        <v>1101</v>
      </c>
      <c r="AJ24" s="142">
        <v>30</v>
      </c>
      <c r="AK24" s="882" t="s">
        <v>990</v>
      </c>
      <c r="AL24" s="882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2"/>
      <c r="BH24" s="882"/>
      <c r="BK24" s="266" t="s">
        <v>1222</v>
      </c>
      <c r="BL24" s="205">
        <v>48.54</v>
      </c>
      <c r="BM24" s="882"/>
      <c r="BN24" s="882"/>
      <c r="BQ24" s="266" t="s">
        <v>1051</v>
      </c>
      <c r="BR24" s="205">
        <v>50.15</v>
      </c>
      <c r="BS24" s="882" t="s">
        <v>1245</v>
      </c>
      <c r="BT24" s="882"/>
      <c r="BW24" s="266" t="s">
        <v>1051</v>
      </c>
      <c r="BX24" s="205">
        <v>48.54</v>
      </c>
      <c r="BY24" s="882"/>
      <c r="BZ24" s="882"/>
      <c r="CC24" s="266" t="s">
        <v>1051</v>
      </c>
      <c r="CD24" s="205">
        <v>142.91</v>
      </c>
      <c r="CE24" s="882"/>
      <c r="CF24" s="882"/>
      <c r="CI24" s="266" t="s">
        <v>1312</v>
      </c>
      <c r="CJ24" s="205">
        <v>35.049999999999997</v>
      </c>
      <c r="CK24" s="859"/>
      <c r="CL24" s="859"/>
      <c r="CO24" s="266" t="s">
        <v>1286</v>
      </c>
      <c r="CP24" s="205">
        <v>153.41</v>
      </c>
      <c r="CQ24" s="859" t="s">
        <v>1327</v>
      </c>
      <c r="CR24" s="859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1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3096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>
        <v>45226</v>
      </c>
      <c r="KW24" s="430"/>
    </row>
    <row r="25" spans="1:309">
      <c r="A25" s="859"/>
      <c r="B25" s="859"/>
      <c r="E25" s="198" t="s">
        <v>362</v>
      </c>
      <c r="F25" s="170"/>
      <c r="G25" s="859"/>
      <c r="H25" s="859"/>
      <c r="K25" s="244" t="s">
        <v>1018</v>
      </c>
      <c r="L25" s="142">
        <f>910+40</f>
        <v>950</v>
      </c>
      <c r="M25" s="859"/>
      <c r="N25" s="859"/>
      <c r="Q25" s="244" t="s">
        <v>1026</v>
      </c>
      <c r="R25" s="142">
        <v>0</v>
      </c>
      <c r="S25" s="859"/>
      <c r="T25" s="859"/>
      <c r="W25" s="143" t="s">
        <v>1085</v>
      </c>
      <c r="X25" s="142">
        <v>110.58</v>
      </c>
      <c r="Y25" s="859"/>
      <c r="Z25" s="859"/>
      <c r="AE25" s="859"/>
      <c r="AF25" s="859"/>
      <c r="AK25" s="859"/>
      <c r="AL25" s="859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9"/>
      <c r="AX25" s="859"/>
      <c r="AY25" s="143"/>
      <c r="AZ25" s="205"/>
      <c r="BA25" s="859"/>
      <c r="BB25" s="859"/>
      <c r="BE25" s="143" t="s">
        <v>1195</v>
      </c>
      <c r="BF25" s="205">
        <f>6.5*2</f>
        <v>13</v>
      </c>
      <c r="BG25" s="859"/>
      <c r="BH25" s="859"/>
      <c r="BK25" s="266" t="s">
        <v>1195</v>
      </c>
      <c r="BL25" s="205">
        <f>6.5*2</f>
        <v>13</v>
      </c>
      <c r="BM25" s="859"/>
      <c r="BN25" s="859"/>
      <c r="BQ25" s="266" t="s">
        <v>1195</v>
      </c>
      <c r="BR25" s="205">
        <v>13</v>
      </c>
      <c r="BS25" s="859"/>
      <c r="BT25" s="859"/>
      <c r="BW25" s="266" t="s">
        <v>1195</v>
      </c>
      <c r="BX25" s="205">
        <v>13</v>
      </c>
      <c r="BY25" s="859"/>
      <c r="BZ25" s="859"/>
      <c r="CC25" s="266" t="s">
        <v>1195</v>
      </c>
      <c r="CD25" s="205">
        <v>13</v>
      </c>
      <c r="CE25" s="859"/>
      <c r="CF25" s="859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6" t="s">
        <v>1536</v>
      </c>
      <c r="DZ25" s="897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0" t="s">
        <v>1536</v>
      </c>
      <c r="ES25" s="880"/>
      <c r="ET25" s="1" t="s">
        <v>1703</v>
      </c>
      <c r="EU25" s="272">
        <v>20000</v>
      </c>
      <c r="EW25" s="881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3097</v>
      </c>
      <c r="KQ25" s="824"/>
      <c r="KR25" s="143" t="s">
        <v>3024</v>
      </c>
      <c r="KS25" s="61">
        <v>100</v>
      </c>
      <c r="KT25" s="792" t="s">
        <v>2673</v>
      </c>
      <c r="KU25" s="831">
        <v>0</v>
      </c>
      <c r="KV25" s="493">
        <v>45225</v>
      </c>
      <c r="KW25" s="268"/>
    </row>
    <row r="26" spans="1:309">
      <c r="A26" s="859"/>
      <c r="B26" s="859"/>
      <c r="F26" s="194"/>
      <c r="G26" s="859"/>
      <c r="H26" s="859"/>
      <c r="K26"/>
      <c r="M26" s="886" t="s">
        <v>506</v>
      </c>
      <c r="N26" s="886"/>
      <c r="Q26" s="244" t="s">
        <v>1019</v>
      </c>
      <c r="R26" s="142">
        <v>0</v>
      </c>
      <c r="S26" s="886" t="s">
        <v>506</v>
      </c>
      <c r="T26" s="886"/>
      <c r="W26" s="143" t="s">
        <v>1051</v>
      </c>
      <c r="X26" s="142">
        <v>60.75</v>
      </c>
      <c r="Y26" s="859"/>
      <c r="Z26" s="859"/>
      <c r="AC26" s="219" t="s">
        <v>1092</v>
      </c>
      <c r="AD26" s="219"/>
      <c r="AE26" s="886" t="s">
        <v>506</v>
      </c>
      <c r="AF26" s="886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0" t="s">
        <v>1536</v>
      </c>
      <c r="EY26" s="880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3098</v>
      </c>
      <c r="KR26" s="143" t="s">
        <v>3023</v>
      </c>
      <c r="KS26" s="444" t="s">
        <v>3064</v>
      </c>
      <c r="KT26" s="796" t="s">
        <v>2674</v>
      </c>
      <c r="KU26" s="268">
        <v>279</v>
      </c>
      <c r="KV26" s="493">
        <v>45227</v>
      </c>
      <c r="KW26" s="268"/>
    </row>
    <row r="27" spans="1:309" ht="12.75" customHeight="1">
      <c r="A27" s="859"/>
      <c r="B27" s="859"/>
      <c r="E27" s="193" t="s">
        <v>360</v>
      </c>
      <c r="F27" s="194"/>
      <c r="G27" s="859"/>
      <c r="H27" s="859"/>
      <c r="K27" s="143" t="s">
        <v>1017</v>
      </c>
      <c r="L27" s="142">
        <f>60</f>
        <v>60</v>
      </c>
      <c r="M27" s="886" t="s">
        <v>992</v>
      </c>
      <c r="N27" s="886"/>
      <c r="Q27" s="244" t="s">
        <v>1073</v>
      </c>
      <c r="R27" s="205">
        <v>200</v>
      </c>
      <c r="S27" s="886" t="s">
        <v>992</v>
      </c>
      <c r="T27" s="886"/>
      <c r="W27" s="143" t="s">
        <v>1016</v>
      </c>
      <c r="X27" s="142">
        <v>61.35</v>
      </c>
      <c r="Y27" s="886" t="s">
        <v>506</v>
      </c>
      <c r="Z27" s="886"/>
      <c r="AC27" s="219" t="s">
        <v>1088</v>
      </c>
      <c r="AD27" s="219">
        <f>53+207+63</f>
        <v>323</v>
      </c>
      <c r="AE27" s="886" t="s">
        <v>992</v>
      </c>
      <c r="AF27" s="886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0" t="s">
        <v>1747</v>
      </c>
      <c r="FE27" s="880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3099</v>
      </c>
      <c r="KR27" s="143" t="s">
        <v>3023</v>
      </c>
      <c r="KS27" s="444">
        <v>131.87</v>
      </c>
      <c r="KT27" s="796" t="s">
        <v>2675</v>
      </c>
      <c r="KU27" s="430">
        <v>1821</v>
      </c>
      <c r="KV27" s="493">
        <v>45226</v>
      </c>
      <c r="KW27" s="430">
        <v>1821</v>
      </c>
    </row>
    <row r="28" spans="1:309">
      <c r="A28" s="886" t="s">
        <v>506</v>
      </c>
      <c r="B28" s="886"/>
      <c r="E28" s="193" t="s">
        <v>282</v>
      </c>
      <c r="F28" s="194"/>
      <c r="G28" s="886" t="s">
        <v>506</v>
      </c>
      <c r="H28" s="886"/>
      <c r="K28" s="143" t="s">
        <v>1016</v>
      </c>
      <c r="L28" s="142">
        <v>0</v>
      </c>
      <c r="M28" s="878" t="s">
        <v>93</v>
      </c>
      <c r="N28" s="878"/>
      <c r="Q28" s="244" t="s">
        <v>1050</v>
      </c>
      <c r="R28" s="142">
        <v>0</v>
      </c>
      <c r="S28" s="878" t="s">
        <v>93</v>
      </c>
      <c r="T28" s="878"/>
      <c r="W28" s="143" t="s">
        <v>1015</v>
      </c>
      <c r="X28" s="142">
        <v>64</v>
      </c>
      <c r="Y28" s="886" t="s">
        <v>992</v>
      </c>
      <c r="Z28" s="886"/>
      <c r="AC28" s="219" t="s">
        <v>1089</v>
      </c>
      <c r="AD28" s="219">
        <f>63+46</f>
        <v>109</v>
      </c>
      <c r="AE28" s="878" t="s">
        <v>93</v>
      </c>
      <c r="AF28" s="878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0" t="s">
        <v>1536</v>
      </c>
      <c r="EM28" s="880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86" t="s">
        <v>992</v>
      </c>
      <c r="B29" s="886"/>
      <c r="E29" s="193" t="s">
        <v>372</v>
      </c>
      <c r="F29" s="194"/>
      <c r="G29" s="886" t="s">
        <v>992</v>
      </c>
      <c r="H29" s="886"/>
      <c r="K29" s="143" t="s">
        <v>1015</v>
      </c>
      <c r="L29" s="142">
        <v>64</v>
      </c>
      <c r="M29" s="859" t="s">
        <v>385</v>
      </c>
      <c r="N29" s="859"/>
      <c r="Q29"/>
      <c r="S29" s="859" t="s">
        <v>385</v>
      </c>
      <c r="T29" s="859"/>
      <c r="W29" s="143" t="s">
        <v>1014</v>
      </c>
      <c r="X29" s="142">
        <v>100.01</v>
      </c>
      <c r="Y29" s="878" t="s">
        <v>93</v>
      </c>
      <c r="Z29" s="878"/>
      <c r="AC29" s="142" t="s">
        <v>1087</v>
      </c>
      <c r="AD29" s="142">
        <v>65</v>
      </c>
      <c r="AE29" s="859" t="s">
        <v>385</v>
      </c>
      <c r="AF29" s="859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0" t="s">
        <v>1747</v>
      </c>
      <c r="FK29" s="880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3072</v>
      </c>
      <c r="KU29" s="2">
        <v>100</v>
      </c>
      <c r="KV29" s="493">
        <v>45224</v>
      </c>
    </row>
    <row r="30" spans="1:309">
      <c r="A30" s="878" t="s">
        <v>93</v>
      </c>
      <c r="B30" s="878"/>
      <c r="E30" s="193" t="s">
        <v>1007</v>
      </c>
      <c r="F30" s="170"/>
      <c r="G30" s="878" t="s">
        <v>93</v>
      </c>
      <c r="H30" s="878"/>
      <c r="K30" s="143" t="s">
        <v>1014</v>
      </c>
      <c r="L30" s="142">
        <v>50.01</v>
      </c>
      <c r="M30" s="885" t="s">
        <v>1001</v>
      </c>
      <c r="N30" s="885"/>
      <c r="Q30" s="143" t="s">
        <v>1052</v>
      </c>
      <c r="R30" s="142">
        <v>26</v>
      </c>
      <c r="S30" s="885" t="s">
        <v>1001</v>
      </c>
      <c r="T30" s="885"/>
      <c r="W30"/>
      <c r="Y30" s="859" t="s">
        <v>385</v>
      </c>
      <c r="Z30" s="859"/>
      <c r="AC30" s="142" t="s">
        <v>1090</v>
      </c>
      <c r="AD30" s="142">
        <v>10</v>
      </c>
      <c r="AE30" s="885" t="s">
        <v>1001</v>
      </c>
      <c r="AF30" s="88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59" t="s">
        <v>385</v>
      </c>
      <c r="B31" s="859"/>
      <c r="E31" s="170"/>
      <c r="F31" s="170"/>
      <c r="G31" s="859" t="s">
        <v>385</v>
      </c>
      <c r="H31" s="859"/>
      <c r="K31"/>
      <c r="M31" s="882" t="s">
        <v>243</v>
      </c>
      <c r="N31" s="882"/>
      <c r="Q31" s="143" t="s">
        <v>1051</v>
      </c>
      <c r="R31" s="142">
        <v>55</v>
      </c>
      <c r="S31" s="882" t="s">
        <v>243</v>
      </c>
      <c r="T31" s="882"/>
      <c r="W31" s="243" t="s">
        <v>1072</v>
      </c>
      <c r="X31" s="243">
        <v>0</v>
      </c>
      <c r="Y31" s="885" t="s">
        <v>1001</v>
      </c>
      <c r="Z31" s="885"/>
      <c r="AE31" s="882" t="s">
        <v>243</v>
      </c>
      <c r="AF31" s="882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9" t="s">
        <v>1438</v>
      </c>
      <c r="DP31" s="88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3106</v>
      </c>
      <c r="KS31" s="61">
        <v>30</v>
      </c>
      <c r="KT31" s="794" t="s">
        <v>2411</v>
      </c>
      <c r="KU31" s="61"/>
    </row>
    <row r="32" spans="1:309">
      <c r="A32" s="885" t="s">
        <v>1001</v>
      </c>
      <c r="B32" s="885"/>
      <c r="C32" s="3"/>
      <c r="D32" s="3"/>
      <c r="E32" s="246"/>
      <c r="F32" s="246"/>
      <c r="G32" s="885" t="s">
        <v>1001</v>
      </c>
      <c r="H32" s="885"/>
      <c r="K32" s="243" t="s">
        <v>1021</v>
      </c>
      <c r="L32" s="243"/>
      <c r="M32" s="887" t="s">
        <v>1034</v>
      </c>
      <c r="N32" s="887"/>
      <c r="Q32" s="143" t="s">
        <v>1016</v>
      </c>
      <c r="R32" s="142">
        <v>77.239999999999995</v>
      </c>
      <c r="S32" s="887" t="s">
        <v>1034</v>
      </c>
      <c r="T32" s="887"/>
      <c r="Y32" s="882" t="s">
        <v>243</v>
      </c>
      <c r="Z32" s="882"/>
      <c r="AC32" s="197" t="s">
        <v>1012</v>
      </c>
      <c r="AD32" s="142">
        <v>350</v>
      </c>
      <c r="AE32" s="887" t="s">
        <v>1034</v>
      </c>
      <c r="AF32" s="887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2" t="s">
        <v>1411</v>
      </c>
      <c r="DB32" s="893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82" t="s">
        <v>243</v>
      </c>
      <c r="B33" s="882"/>
      <c r="E33" s="187" t="s">
        <v>368</v>
      </c>
      <c r="F33" s="170"/>
      <c r="G33" s="882" t="s">
        <v>243</v>
      </c>
      <c r="H33" s="882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7" t="s">
        <v>1034</v>
      </c>
      <c r="Z33" s="887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3060</v>
      </c>
      <c r="KS33" s="61">
        <v>43.9</v>
      </c>
      <c r="KT33" s="829" t="s">
        <v>3070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3061</v>
      </c>
      <c r="KS34" s="61">
        <v>24.5</v>
      </c>
      <c r="KT34" s="794" t="s">
        <v>2953</v>
      </c>
      <c r="KU34" s="61"/>
    </row>
    <row r="35" spans="1:309" ht="14.25" customHeight="1">
      <c r="A35" s="888"/>
      <c r="B35" s="888"/>
      <c r="E35" s="172" t="s">
        <v>403</v>
      </c>
      <c r="F35" s="170">
        <v>250</v>
      </c>
      <c r="G35" s="888"/>
      <c r="H35" s="888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3062</v>
      </c>
      <c r="KS35" s="443">
        <v>48.11</v>
      </c>
      <c r="KT35" s="823" t="s">
        <v>3065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4" t="s">
        <v>1536</v>
      </c>
      <c r="DT36" s="89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2377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3071</v>
      </c>
      <c r="KU37" s="2">
        <v>-1400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1863</v>
      </c>
      <c r="KS38" s="443"/>
      <c r="KT38" s="833" t="s">
        <v>3101</v>
      </c>
      <c r="KU38" s="2">
        <v>4139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9" t="s">
        <v>1438</v>
      </c>
      <c r="DJ39" s="88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548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8" t="s">
        <v>2970</v>
      </c>
      <c r="KO41" s="878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3094</v>
      </c>
      <c r="E2" s="368"/>
    </row>
    <row r="3" spans="2:6">
      <c r="B3" t="s">
        <v>3074</v>
      </c>
      <c r="D3" t="s">
        <v>2436</v>
      </c>
      <c r="E3" t="s">
        <v>423</v>
      </c>
      <c r="F3" t="s">
        <v>3075</v>
      </c>
    </row>
    <row r="4" spans="2:6">
      <c r="B4" t="s">
        <v>3089</v>
      </c>
      <c r="C4" t="s">
        <v>3076</v>
      </c>
      <c r="D4" t="s">
        <v>3088</v>
      </c>
      <c r="E4" t="s">
        <v>3087</v>
      </c>
      <c r="F4" t="s">
        <v>3077</v>
      </c>
    </row>
    <row r="5" spans="2:6">
      <c r="B5" t="s">
        <v>3082</v>
      </c>
      <c r="C5" t="s">
        <v>3081</v>
      </c>
    </row>
    <row r="6" spans="2:6">
      <c r="B6" t="s">
        <v>3095</v>
      </c>
      <c r="C6" t="s">
        <v>3083</v>
      </c>
      <c r="D6" t="s">
        <v>3079</v>
      </c>
      <c r="E6" t="s">
        <v>3080</v>
      </c>
      <c r="F6" t="s">
        <v>3078</v>
      </c>
    </row>
    <row r="7" spans="2:6">
      <c r="C7" t="s">
        <v>3084</v>
      </c>
      <c r="D7" s="214" t="s">
        <v>3092</v>
      </c>
      <c r="E7" t="s">
        <v>3085</v>
      </c>
      <c r="F7" t="s">
        <v>3086</v>
      </c>
    </row>
    <row r="8" spans="2:6">
      <c r="C8" t="s">
        <v>3090</v>
      </c>
      <c r="D8" t="s">
        <v>3091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2023-10-29T05:32:51Z</dcterms:modified>
</cp:coreProperties>
</file>