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6F13C89-C735-4F20-834E-2DE59A128F0C}" xr6:coauthVersionLast="47" xr6:coauthVersionMax="47" xr10:uidLastSave="{00000000-0000-0000-0000-000000000000}"/>
  <bookViews>
    <workbookView xWindow="150" yWindow="-21600" windowWidth="17310" windowHeight="21150" activeTab="1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E18" i="2"/>
  <c r="E16" i="2"/>
  <c r="E17" i="2" l="1"/>
  <c r="F15" i="2" l="1"/>
  <c r="E14" i="2"/>
  <c r="I6" i="1"/>
  <c r="K8" i="1"/>
  <c r="K5" i="1"/>
  <c r="K4" i="1"/>
  <c r="E13" i="2"/>
  <c r="E11" i="2" l="1"/>
  <c r="E12" i="2"/>
  <c r="E9" i="2"/>
  <c r="E10" i="2"/>
  <c r="E8" i="2"/>
  <c r="I9" i="1"/>
  <c r="F4" i="2" l="1"/>
  <c r="N11" i="1"/>
</calcChain>
</file>

<file path=xl/sharedStrings.xml><?xml version="1.0" encoding="utf-8"?>
<sst xmlns="http://schemas.openxmlformats.org/spreadsheetml/2006/main" count="166" uniqueCount="101">
  <si>
    <t>存入 HSBC.cn</t>
  </si>
  <si>
    <t>Channel520</t>
  </si>
  <si>
    <t>ChannelM</t>
  </si>
  <si>
    <t>RMB</t>
  </si>
  <si>
    <t>USD</t>
  </si>
  <si>
    <t>存date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</si>
  <si>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</si>
  <si>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</si>
  <si>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</si>
  <si>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</si>
  <si>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</si>
  <si>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</si>
  <si>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</si>
  <si>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</si>
  <si>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</si>
  <si>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</si>
  <si>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deposit in Sgp</t>
  </si>
  <si>
    <t>source</t>
  </si>
  <si>
    <t xml:space="preserve">Channel  </t>
  </si>
  <si>
    <t>comment</t>
  </si>
  <si>
    <t>TB icbc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</si>
  <si>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</si>
  <si>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</si>
  <si>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</si>
  <si>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</si>
  <si>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</si>
  <si>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</si>
  <si>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</si>
  <si>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</si>
  <si>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</si>
  <si>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</si>
  <si>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</si>
  <si>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</si>
  <si>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</si>
  <si>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</si>
  <si>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</si>
  <si>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</si>
  <si>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</si>
  <si>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</si>
  <si>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</si>
  <si>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</si>
  <si>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</si>
  <si>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</si>
  <si>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</si>
  <si>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</si>
  <si>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</si>
  <si>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</si>
  <si>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</si>
  <si>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</si>
  <si>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</si>
  <si>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</si>
  <si>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</si>
  <si>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</si>
  <si>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</si>
  <si>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</si>
  <si>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</si>
  <si>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</si>
  <si>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</si>
  <si>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</si>
  <si>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</si>
  <si>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</si>
  <si>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</si>
  <si>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</si>
  <si>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</si>
  <si>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</si>
  <si>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</si>
  <si>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</si>
  <si>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</si>
  <si>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</si>
  <si>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</si>
  <si>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</si>
  <si>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</si>
  <si>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</si>
  <si>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</si>
  <si>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</si>
  <si>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</si>
  <si>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</si>
  <si>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</si>
  <si>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</si>
  <si>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</si>
  <si>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</si>
  <si>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</si>
  <si>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</si>
  <si>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</si>
  <si>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</si>
  <si>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</si>
  <si>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</si>
  <si>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</si>
  <si>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</si>
  <si>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</si>
  <si>
    <t>unimp</t>
  </si>
  <si>
    <t>late Oct</t>
  </si>
  <si>
    <t>^ max</t>
  </si>
  <si>
    <t>no FX</t>
  </si>
  <si>
    <t>psbc::gp has 10k+ as of …</t>
  </si>
  <si>
    <t>R110 fee included</t>
  </si>
  <si>
    <t>BOC
柜台</t>
  </si>
  <si>
    <t>出境date</t>
  </si>
  <si>
    <t xml:space="preserve">til </t>
  </si>
  <si>
    <t xml:space="preserve">TJJ </t>
  </si>
  <si>
    <t>psbc::tb has below 1k as of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</si>
</sst>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6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9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10" fillId="2" borderId="1" xfId="0" applyFont="1" applyFill="1" applyBorder="1"/>
    <xf numFmtId="0" fontId="8" fillId="0" borderId="1" xfId="0" applyFont="1" applyBorder="1"/>
    <xf numFmtId="0" fontId="0" fillId="0" borderId="0" xfId="0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10" fontId="0" fillId="0" borderId="1" xfId="0" applyNumberFormat="1" applyBorder="1"/>
    <xf numFmtId="0" fontId="8" fillId="0" borderId="1" xfId="0" applyFont="1" applyBorder="1" applyAlignment="1"/>
    <xf numFmtId="0" fontId="10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165" fontId="0" fillId="0" borderId="1" xfId="0" applyNumberFormat="1" applyFill="1" applyBorder="1"/>
    <xf numFmtId="0" fontId="5" fillId="0" borderId="1" xfId="0" applyFont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Border="1"/>
    <xf numFmtId="165" fontId="4" fillId="0" borderId="0" xfId="0" applyNumberFormat="1" applyFont="1"/>
    <xf numFmtId="4" fontId="0" fillId="0" borderId="0" xfId="0" applyNumberFormat="1"/>
    <xf numFmtId="0" fontId="0" fillId="0" borderId="0" xfId="0" quotePrefix="1"/>
    <xf numFmtId="0" fontId="3" fillId="0" borderId="1" xfId="0" applyFont="1" applyBorder="1"/>
    <xf numFmtId="165" fontId="3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" fontId="0" fillId="0" borderId="0" xfId="0" applyNumberFormat="1"/>
    <xf numFmtId="165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workbookViewId="0">
      <selection activeCell="O3" sqref="O3"/>
    </sheetView>
  </sheetViews>
  <sheetFormatPr defaultColWidth="9" defaultRowHeight="15"/>
  <cols>
    <col min="1" max="1" width="1.140625" customWidth="1"/>
    <col min="2" max="2" width="7.5703125" style="17" customWidth="1"/>
    <col min="5" max="5" width="8.42578125" customWidth="1"/>
    <col min="6" max="6" width="9.85546875" bestFit="1" customWidth="1"/>
    <col min="7" max="7" width="7.5703125" style="14" customWidth="1"/>
    <col min="8" max="8" width="7.5703125" style="14" bestFit="1" customWidth="1"/>
    <col min="9" max="9" width="7.5703125" style="15" customWidth="1"/>
    <col min="10" max="10" width="0.5703125" style="16" customWidth="1"/>
    <col min="11" max="11" width="7.5703125" style="17" customWidth="1"/>
    <col min="12" max="12" width="9.85546875" customWidth="1"/>
    <col min="13" max="13" width="0.5703125" customWidth="1"/>
    <col min="14" max="14" width="6.5703125" style="17" customWidth="1"/>
    <col min="15" max="15" width="9.85546875" customWidth="1"/>
    <col min="17" max="17" width="0.5703125" customWidth="1"/>
  </cols>
  <sheetData>
    <row r="2" spans="2:17">
      <c r="B2" s="76" t="s">
        <v>2</v>
      </c>
      <c r="C2" s="77"/>
      <c r="D2" s="78"/>
      <c r="F2" s="76" t="s">
        <v>86</v>
      </c>
      <c r="G2" s="77"/>
      <c r="H2" s="77"/>
      <c r="I2" s="78"/>
      <c r="J2" s="7"/>
      <c r="K2" s="79" t="s">
        <v>0</v>
      </c>
      <c r="L2" s="79"/>
      <c r="M2" s="1"/>
      <c r="N2" s="79" t="s">
        <v>1</v>
      </c>
      <c r="O2" s="79"/>
      <c r="P2" s="79"/>
      <c r="Q2" s="1"/>
    </row>
    <row r="3" spans="2:17">
      <c r="B3" s="19" t="s">
        <v>4</v>
      </c>
      <c r="C3" s="2" t="s">
        <v>7</v>
      </c>
      <c r="D3" s="2"/>
      <c r="E3" s="2" t="s">
        <v>17</v>
      </c>
      <c r="F3" s="2" t="s">
        <v>81</v>
      </c>
      <c r="G3" s="11" t="s">
        <v>3</v>
      </c>
      <c r="H3" s="11" t="s">
        <v>79</v>
      </c>
      <c r="I3" s="11" t="s">
        <v>80</v>
      </c>
      <c r="J3" s="1"/>
      <c r="K3" s="19" t="s">
        <v>4</v>
      </c>
      <c r="L3" s="2" t="s">
        <v>5</v>
      </c>
      <c r="M3" s="2"/>
      <c r="N3" s="19" t="s">
        <v>4</v>
      </c>
      <c r="O3" s="2" t="s">
        <v>97</v>
      </c>
      <c r="P3" s="21" t="s">
        <v>6</v>
      </c>
      <c r="Q3" s="2"/>
    </row>
    <row r="4" spans="2:17">
      <c r="B4" s="19"/>
      <c r="C4" s="2"/>
      <c r="D4" s="2"/>
      <c r="E4" s="2" t="s">
        <v>8</v>
      </c>
      <c r="F4" s="3">
        <v>45490</v>
      </c>
      <c r="G4" s="11">
        <v>72844</v>
      </c>
      <c r="H4" s="11"/>
      <c r="I4" s="18">
        <v>10000</v>
      </c>
      <c r="J4" s="20"/>
      <c r="K4" s="19">
        <f>I4</f>
        <v>10000</v>
      </c>
      <c r="L4" s="3">
        <v>45509</v>
      </c>
      <c r="M4" s="3"/>
      <c r="N4" s="19"/>
      <c r="O4" s="2"/>
      <c r="P4" s="2"/>
      <c r="Q4" s="3"/>
    </row>
    <row r="5" spans="2:17">
      <c r="B5" s="19"/>
      <c r="C5" s="2"/>
      <c r="D5" s="2"/>
      <c r="E5" s="2" t="s">
        <v>11</v>
      </c>
      <c r="F5" s="3">
        <v>45511</v>
      </c>
      <c r="G5" s="11" t="s">
        <v>9</v>
      </c>
      <c r="H5" s="57">
        <v>10000</v>
      </c>
      <c r="I5" s="57"/>
      <c r="J5" s="58"/>
      <c r="K5" s="57">
        <f>H5</f>
        <v>10000</v>
      </c>
      <c r="L5" s="3">
        <v>45511</v>
      </c>
      <c r="M5" s="3"/>
      <c r="N5" s="19"/>
      <c r="O5" s="2"/>
      <c r="P5" s="2"/>
      <c r="Q5" s="3"/>
    </row>
    <row r="6" spans="2:17">
      <c r="B6" s="19"/>
      <c r="C6" s="2"/>
      <c r="D6" s="2"/>
      <c r="E6" s="2" t="s">
        <v>8</v>
      </c>
      <c r="F6" s="3">
        <v>45512</v>
      </c>
      <c r="G6" s="11">
        <v>71992</v>
      </c>
      <c r="H6" s="59"/>
      <c r="I6" s="75">
        <f>K6+N7</f>
        <v>10000</v>
      </c>
      <c r="J6" s="62"/>
      <c r="K6" s="57">
        <v>4000</v>
      </c>
      <c r="L6" s="3">
        <v>45512</v>
      </c>
      <c r="M6" s="3"/>
      <c r="N6" s="19"/>
      <c r="O6" s="4"/>
      <c r="P6" s="2"/>
      <c r="Q6" s="3"/>
    </row>
    <row r="7" spans="2:17">
      <c r="B7" s="19"/>
      <c r="C7" s="2"/>
      <c r="D7" s="2"/>
      <c r="E7" s="2"/>
      <c r="F7" s="2"/>
      <c r="G7" s="11"/>
      <c r="H7" s="59"/>
      <c r="I7" s="75"/>
      <c r="J7" s="62"/>
      <c r="K7" s="57"/>
      <c r="L7" s="2"/>
      <c r="M7" s="2"/>
      <c r="N7" s="19">
        <v>6000</v>
      </c>
      <c r="O7" s="3">
        <v>45514</v>
      </c>
      <c r="P7" s="2" t="s">
        <v>10</v>
      </c>
      <c r="Q7" s="2"/>
    </row>
    <row r="8" spans="2:17" ht="15" customHeight="1">
      <c r="B8" s="19"/>
      <c r="C8" s="2"/>
      <c r="D8" s="2"/>
      <c r="E8" s="2" t="s">
        <v>8</v>
      </c>
      <c r="F8" s="3">
        <v>45575</v>
      </c>
      <c r="G8" s="11">
        <v>70265</v>
      </c>
      <c r="H8" s="59"/>
      <c r="I8" s="57">
        <v>10000</v>
      </c>
      <c r="J8" s="58"/>
      <c r="K8" s="57">
        <f>I8</f>
        <v>10000</v>
      </c>
      <c r="L8" s="3">
        <v>45593</v>
      </c>
      <c r="M8" s="63"/>
      <c r="N8" s="54"/>
      <c r="O8" s="2"/>
      <c r="P8" s="2"/>
      <c r="Q8" s="24"/>
    </row>
    <row r="9" spans="2:17">
      <c r="B9" s="19"/>
      <c r="C9" s="2"/>
      <c r="D9" s="2"/>
      <c r="E9" s="2" t="s">
        <v>8</v>
      </c>
      <c r="F9" s="3">
        <v>45594</v>
      </c>
      <c r="G9" s="11">
        <v>71433</v>
      </c>
      <c r="H9" s="59"/>
      <c r="I9" s="75">
        <f>K9+N10</f>
        <v>8000</v>
      </c>
      <c r="J9" s="62"/>
      <c r="K9" s="57">
        <v>6000</v>
      </c>
      <c r="L9" s="3">
        <v>45594</v>
      </c>
      <c r="M9" s="2"/>
      <c r="N9" s="19"/>
      <c r="O9" s="2"/>
      <c r="P9" s="2"/>
      <c r="Q9" s="22"/>
    </row>
    <row r="10" spans="2:17" ht="15" customHeight="1">
      <c r="B10" s="19"/>
      <c r="C10" s="2"/>
      <c r="D10" s="2"/>
      <c r="E10" s="56">
        <v>10000</v>
      </c>
      <c r="F10" s="3">
        <v>45594</v>
      </c>
      <c r="G10" s="11"/>
      <c r="H10" s="59"/>
      <c r="I10" s="75"/>
      <c r="J10" s="62"/>
      <c r="K10" s="57" t="s">
        <v>82</v>
      </c>
      <c r="L10" s="21"/>
      <c r="M10" s="64"/>
      <c r="N10" s="54">
        <v>2000</v>
      </c>
      <c r="O10" s="3">
        <v>45598</v>
      </c>
      <c r="P10" s="2" t="s">
        <v>10</v>
      </c>
      <c r="Q10" s="23"/>
    </row>
    <row r="11" spans="2:17">
      <c r="B11" s="19"/>
      <c r="C11" s="2"/>
      <c r="D11" s="2"/>
      <c r="E11" s="2" t="s">
        <v>11</v>
      </c>
      <c r="F11" s="3">
        <v>45593</v>
      </c>
      <c r="G11" s="11" t="s">
        <v>12</v>
      </c>
      <c r="H11" s="57">
        <v>3400</v>
      </c>
      <c r="I11" s="57" t="s">
        <v>82</v>
      </c>
      <c r="J11" s="40"/>
      <c r="K11" s="60"/>
      <c r="L11" s="21"/>
      <c r="M11" s="21"/>
      <c r="N11" s="54">
        <f>H11</f>
        <v>3400</v>
      </c>
      <c r="O11" s="3">
        <v>45598</v>
      </c>
      <c r="P11" s="2" t="s">
        <v>10</v>
      </c>
      <c r="Q11" s="2"/>
    </row>
    <row r="12" spans="2:17">
      <c r="B12" s="19"/>
      <c r="C12" s="2"/>
      <c r="D12" s="2"/>
      <c r="E12" s="2"/>
      <c r="F12" s="3"/>
      <c r="G12" s="11"/>
      <c r="H12" s="57"/>
      <c r="I12" s="57"/>
      <c r="J12" s="40"/>
      <c r="K12" s="60"/>
      <c r="L12" s="21"/>
      <c r="M12" s="21"/>
      <c r="N12" s="54"/>
      <c r="O12" s="3"/>
      <c r="P12" s="2"/>
      <c r="Q12" s="2"/>
    </row>
    <row r="13" spans="2:17">
      <c r="B13" s="19"/>
      <c r="C13" s="2"/>
      <c r="D13" s="2"/>
      <c r="E13" s="2" t="s">
        <v>8</v>
      </c>
      <c r="F13" s="65" t="s">
        <v>87</v>
      </c>
      <c r="G13" s="11"/>
      <c r="H13" s="57"/>
      <c r="I13" s="57">
        <v>10000</v>
      </c>
      <c r="J13" s="61"/>
      <c r="K13" s="57">
        <v>10000</v>
      </c>
      <c r="L13" s="21" t="s">
        <v>13</v>
      </c>
      <c r="M13" s="21"/>
      <c r="N13" s="18"/>
      <c r="O13" s="2"/>
      <c r="P13" s="2"/>
      <c r="Q13" s="2"/>
    </row>
    <row r="14" spans="2:17">
      <c r="B14" s="19"/>
      <c r="C14" s="2"/>
      <c r="D14" s="2"/>
      <c r="E14" s="2" t="s">
        <v>11</v>
      </c>
      <c r="F14" s="2" t="s">
        <v>13</v>
      </c>
      <c r="G14" s="11"/>
      <c r="H14" s="57">
        <v>10000</v>
      </c>
      <c r="I14" s="57"/>
      <c r="J14" s="61"/>
      <c r="K14" s="57">
        <v>10000</v>
      </c>
      <c r="L14" s="21"/>
      <c r="M14" s="21"/>
      <c r="O14" s="2"/>
      <c r="P14" s="2"/>
      <c r="Q14" s="2"/>
    </row>
    <row r="15" spans="2:17">
      <c r="B15" s="19"/>
      <c r="C15" s="2"/>
      <c r="D15" s="2"/>
      <c r="E15" s="2"/>
      <c r="F15" s="2"/>
      <c r="G15" s="11"/>
      <c r="H15" s="57"/>
      <c r="I15" s="57"/>
      <c r="J15" s="61"/>
      <c r="K15" s="66" t="s">
        <v>88</v>
      </c>
      <c r="M15" s="21"/>
      <c r="N15" s="18"/>
      <c r="O15" s="2"/>
      <c r="P15" s="2"/>
      <c r="Q15" s="2"/>
    </row>
    <row r="16" spans="2:17">
      <c r="B16" s="19"/>
      <c r="C16" s="2"/>
      <c r="D16" s="2"/>
      <c r="E16" s="2" t="s">
        <v>8</v>
      </c>
      <c r="F16" s="2" t="s">
        <v>13</v>
      </c>
      <c r="G16" s="11"/>
      <c r="H16" s="59"/>
      <c r="I16" s="57">
        <v>6000</v>
      </c>
      <c r="J16" s="61"/>
      <c r="K16" s="57"/>
      <c r="L16" s="21"/>
      <c r="M16" s="21"/>
      <c r="N16" s="54">
        <v>6000</v>
      </c>
      <c r="O16" s="2" t="s">
        <v>13</v>
      </c>
      <c r="P16" s="2"/>
      <c r="Q16" s="2"/>
    </row>
    <row r="17" spans="2:19">
      <c r="B17" s="19"/>
      <c r="C17" s="2"/>
      <c r="D17" s="2"/>
      <c r="E17" s="2"/>
      <c r="F17" s="2"/>
      <c r="G17" s="11"/>
      <c r="H17" s="60"/>
      <c r="I17" s="57"/>
      <c r="J17" s="61"/>
      <c r="K17" s="60"/>
      <c r="L17" s="21"/>
      <c r="M17" s="21"/>
      <c r="N17" s="70" t="s">
        <v>92</v>
      </c>
      <c r="O17" s="2"/>
      <c r="P17" s="2"/>
      <c r="Q17" s="2"/>
      <c r="S17" s="25"/>
    </row>
    <row r="18" spans="2:19">
      <c r="B18" s="19">
        <v>28000</v>
      </c>
      <c r="C18" s="2" t="s">
        <v>83</v>
      </c>
      <c r="D18" s="2"/>
      <c r="E18" s="2" t="s">
        <v>8</v>
      </c>
      <c r="F18" s="2"/>
      <c r="G18" s="11"/>
      <c r="H18" s="59"/>
      <c r="I18" s="60"/>
      <c r="J18" s="61"/>
      <c r="K18" s="60"/>
      <c r="L18" s="21"/>
      <c r="M18" s="21"/>
      <c r="N18" s="54"/>
      <c r="O18" s="2" t="s">
        <v>14</v>
      </c>
      <c r="P18" s="2"/>
      <c r="Q18" s="2"/>
    </row>
    <row r="19" spans="2:19">
      <c r="B19" s="19" t="s">
        <v>84</v>
      </c>
      <c r="C19" s="2"/>
      <c r="D19" s="2"/>
      <c r="E19" s="2"/>
      <c r="F19" s="2"/>
      <c r="G19" s="11"/>
      <c r="H19" s="59"/>
      <c r="I19" s="60"/>
      <c r="J19" s="61"/>
      <c r="K19" s="60"/>
      <c r="L19" s="21"/>
      <c r="M19" s="21"/>
      <c r="N19" s="54"/>
      <c r="O19" s="2"/>
      <c r="P19" s="2"/>
      <c r="Q19" s="2"/>
    </row>
    <row r="20" spans="2:19">
      <c r="B20" s="19"/>
      <c r="C20" s="2"/>
      <c r="D20" s="2"/>
      <c r="E20" s="2"/>
      <c r="F20" s="2"/>
      <c r="G20" s="11"/>
      <c r="H20" s="59"/>
      <c r="I20" s="60"/>
      <c r="J20" s="61"/>
      <c r="K20" s="60"/>
      <c r="L20" s="21"/>
      <c r="M20" s="21"/>
      <c r="N20" s="54"/>
      <c r="O20" s="2"/>
      <c r="P20" s="2"/>
      <c r="Q20" s="2"/>
    </row>
  </sheetData>
  <mergeCells count="6">
    <mergeCell ref="I9:I10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7"/>
  <sheetViews>
    <sheetView tabSelected="1" workbookViewId="0">
      <selection activeCell="P28" sqref="P28"/>
    </sheetView>
  </sheetViews>
  <sheetFormatPr defaultColWidth="9" defaultRowHeight="15"/>
  <cols>
    <col min="1" max="1" width="2" customWidth="1"/>
    <col min="2" max="2" width="7.5703125" customWidth="1"/>
    <col min="3" max="3" width="9.85546875" customWidth="1"/>
    <col min="4" max="4" width="9.140625" bestFit="1" customWidth="1"/>
    <col min="5" max="5" width="7.28515625" bestFit="1" customWidth="1"/>
    <col min="6" max="6" width="7.5703125" bestFit="1" customWidth="1"/>
    <col min="7" max="7" width="5.28515625" style="29" bestFit="1" customWidth="1"/>
    <col min="8" max="8" width="10" bestFit="1" customWidth="1"/>
    <col min="9" max="9" width="11.28515625" bestFit="1" customWidth="1"/>
    <col min="10" max="10" width="16.85546875" bestFit="1" customWidth="1"/>
    <col min="11" max="11" width="11.28515625" customWidth="1"/>
    <col min="12" max="12" width="9.42578125" bestFit="1" customWidth="1"/>
  </cols>
  <sheetData>
    <row r="2" spans="2:10" ht="15" customHeight="1">
      <c r="B2" s="76" t="s">
        <v>15</v>
      </c>
      <c r="C2" s="77"/>
      <c r="D2" s="78"/>
      <c r="E2" s="26"/>
      <c r="F2" s="83" t="s">
        <v>16</v>
      </c>
      <c r="G2" s="77"/>
      <c r="H2" s="78"/>
      <c r="I2" s="8"/>
      <c r="J2" s="9"/>
    </row>
    <row r="3" spans="2:10">
      <c r="B3" s="2" t="s">
        <v>85</v>
      </c>
      <c r="C3" s="2" t="s">
        <v>81</v>
      </c>
      <c r="D3" s="2" t="s">
        <v>3</v>
      </c>
      <c r="E3" s="27" t="s">
        <v>28</v>
      </c>
      <c r="F3" s="2"/>
      <c r="G3" s="2"/>
      <c r="H3" s="2" t="s">
        <v>5</v>
      </c>
      <c r="I3" s="10" t="s">
        <v>18</v>
      </c>
      <c r="J3" s="10" t="s">
        <v>19</v>
      </c>
    </row>
    <row r="4" spans="2:10">
      <c r="B4" s="2" t="s">
        <v>20</v>
      </c>
      <c r="C4" s="3">
        <v>45514</v>
      </c>
      <c r="D4" s="4">
        <v>10000</v>
      </c>
      <c r="E4" s="28" t="s">
        <v>93</v>
      </c>
      <c r="F4" s="11">
        <f>D4</f>
        <v>10000</v>
      </c>
      <c r="G4" s="4" t="s">
        <v>21</v>
      </c>
      <c r="H4" s="3">
        <v>45516</v>
      </c>
      <c r="I4" s="3" t="s">
        <v>1</v>
      </c>
      <c r="J4" s="2"/>
    </row>
    <row r="5" spans="2:10">
      <c r="B5" s="2" t="s">
        <v>22</v>
      </c>
      <c r="C5" s="3">
        <v>45541</v>
      </c>
      <c r="D5">
        <v>10072.86</v>
      </c>
      <c r="E5" s="28">
        <v>5.4741</v>
      </c>
      <c r="F5" s="12">
        <v>1820</v>
      </c>
      <c r="G5" s="2" t="s">
        <v>23</v>
      </c>
      <c r="H5" s="3">
        <v>45541</v>
      </c>
      <c r="I5" s="3" t="s">
        <v>24</v>
      </c>
      <c r="J5" s="2" t="s">
        <v>95</v>
      </c>
    </row>
    <row r="6" spans="2:10">
      <c r="B6" s="2" t="s">
        <v>22</v>
      </c>
      <c r="C6" s="3">
        <v>45545</v>
      </c>
      <c r="D6">
        <v>10067.77</v>
      </c>
      <c r="E6" s="28">
        <v>5.4713000000000003</v>
      </c>
      <c r="F6" s="12">
        <v>1820</v>
      </c>
      <c r="G6" s="84" t="s">
        <v>21</v>
      </c>
      <c r="H6" s="3">
        <v>45545</v>
      </c>
      <c r="I6" s="3" t="s">
        <v>24</v>
      </c>
      <c r="J6" s="2" t="s">
        <v>95</v>
      </c>
    </row>
    <row r="7" spans="2:10">
      <c r="B7" s="2" t="s">
        <v>26</v>
      </c>
      <c r="C7" s="3">
        <v>45549</v>
      </c>
      <c r="D7" s="5">
        <v>9995.7999999999993</v>
      </c>
      <c r="E7" s="28">
        <v>5.4922000000000004</v>
      </c>
      <c r="F7" s="12">
        <v>1820</v>
      </c>
      <c r="G7" s="84"/>
      <c r="H7" s="3">
        <v>45549</v>
      </c>
      <c r="I7" s="30" t="s">
        <v>24</v>
      </c>
      <c r="J7" s="2"/>
    </row>
    <row r="8" spans="2:10">
      <c r="B8" s="2" t="s">
        <v>26</v>
      </c>
      <c r="C8" s="3">
        <v>45567</v>
      </c>
      <c r="D8" s="5">
        <v>9971.7800000000007</v>
      </c>
      <c r="E8" s="28">
        <f t="shared" ref="E8:E14" si="0">D8/F8</f>
        <v>5.4790000000000001</v>
      </c>
      <c r="F8" s="12">
        <v>1820</v>
      </c>
      <c r="G8" s="84"/>
      <c r="H8" s="3">
        <v>45567</v>
      </c>
      <c r="I8" s="30" t="s">
        <v>24</v>
      </c>
      <c r="J8" s="2"/>
    </row>
    <row r="9" spans="2:10">
      <c r="B9" s="2" t="s">
        <v>26</v>
      </c>
      <c r="C9" s="3">
        <v>45568</v>
      </c>
      <c r="D9" s="5">
        <v>9981.18</v>
      </c>
      <c r="E9" s="28">
        <f t="shared" si="0"/>
        <v>5.4541967213114759</v>
      </c>
      <c r="F9" s="12">
        <v>1830</v>
      </c>
      <c r="G9" s="84"/>
      <c r="H9" s="3">
        <v>45568</v>
      </c>
      <c r="I9" s="30" t="s">
        <v>24</v>
      </c>
      <c r="J9" s="2"/>
    </row>
    <row r="10" spans="2:10">
      <c r="B10" s="2" t="s">
        <v>26</v>
      </c>
      <c r="C10" s="3">
        <v>45569</v>
      </c>
      <c r="D10" s="5">
        <v>9974.42</v>
      </c>
      <c r="E10" s="28">
        <f t="shared" si="0"/>
        <v>5.4505027322404374</v>
      </c>
      <c r="F10" s="12">
        <v>1830</v>
      </c>
      <c r="G10" s="84"/>
      <c r="H10" s="3">
        <v>45569</v>
      </c>
      <c r="I10" s="30" t="s">
        <v>24</v>
      </c>
      <c r="J10" s="2"/>
    </row>
    <row r="11" spans="2:10">
      <c r="B11" s="2" t="s">
        <v>26</v>
      </c>
      <c r="C11" s="3">
        <v>45573</v>
      </c>
      <c r="D11" s="2">
        <v>9958.67</v>
      </c>
      <c r="E11" s="28">
        <f t="shared" si="0"/>
        <v>5.4418961748633876</v>
      </c>
      <c r="F11" s="12">
        <v>1830</v>
      </c>
      <c r="G11" s="2" t="s">
        <v>73</v>
      </c>
      <c r="H11" s="3">
        <v>45573</v>
      </c>
      <c r="I11" s="30" t="s">
        <v>24</v>
      </c>
      <c r="J11" s="2"/>
    </row>
    <row r="12" spans="2:10">
      <c r="B12" s="2" t="s">
        <v>26</v>
      </c>
      <c r="C12" s="3">
        <v>45576</v>
      </c>
      <c r="D12" s="2">
        <v>9954.65</v>
      </c>
      <c r="E12" s="28">
        <f t="shared" si="0"/>
        <v>5.4396994535519125</v>
      </c>
      <c r="F12" s="12">
        <v>1830</v>
      </c>
      <c r="G12" s="2" t="s">
        <v>73</v>
      </c>
      <c r="H12" s="3">
        <v>45576</v>
      </c>
      <c r="I12" s="30" t="s">
        <v>24</v>
      </c>
      <c r="J12" s="2"/>
    </row>
    <row r="13" spans="2:10" ht="15" customHeight="1">
      <c r="B13" s="2" t="s">
        <v>26</v>
      </c>
      <c r="C13" s="3">
        <v>45598</v>
      </c>
      <c r="D13" s="2">
        <v>9954.2199999999993</v>
      </c>
      <c r="E13" s="28">
        <f t="shared" si="0"/>
        <v>5.4099021739130428</v>
      </c>
      <c r="F13" s="12">
        <v>1840</v>
      </c>
      <c r="G13" s="80" t="s">
        <v>96</v>
      </c>
      <c r="H13" s="3">
        <v>45598</v>
      </c>
      <c r="I13" s="30" t="s">
        <v>24</v>
      </c>
      <c r="J13" s="2"/>
    </row>
    <row r="14" spans="2:10">
      <c r="B14" s="2" t="s">
        <v>99</v>
      </c>
      <c r="C14" s="3">
        <v>45598</v>
      </c>
      <c r="D14" s="2">
        <v>9954.2199999999993</v>
      </c>
      <c r="E14" s="28">
        <f t="shared" si="0"/>
        <v>5.4099021739130428</v>
      </c>
      <c r="F14" s="12">
        <v>1840</v>
      </c>
      <c r="G14" s="81"/>
      <c r="H14" s="3">
        <v>45598</v>
      </c>
      <c r="I14" s="30" t="s">
        <v>24</v>
      </c>
      <c r="J14" s="2"/>
    </row>
    <row r="15" spans="2:10">
      <c r="B15" s="2" t="s">
        <v>90</v>
      </c>
      <c r="C15" s="3" t="s">
        <v>91</v>
      </c>
      <c r="D15" s="4">
        <v>20000</v>
      </c>
      <c r="E15" s="28" t="s">
        <v>93</v>
      </c>
      <c r="F15" s="11">
        <f>D15</f>
        <v>20000</v>
      </c>
      <c r="G15" s="82"/>
      <c r="H15" s="3">
        <v>45598</v>
      </c>
      <c r="I15" s="69" t="s">
        <v>1</v>
      </c>
      <c r="J15" s="2"/>
    </row>
    <row r="16" spans="2:10">
      <c r="B16" s="2" t="s">
        <v>99</v>
      </c>
      <c r="C16" s="3">
        <v>45605</v>
      </c>
      <c r="D16" s="2">
        <v>9991.01</v>
      </c>
      <c r="E16" s="28">
        <f>D16/F16</f>
        <v>5.4298967391304345</v>
      </c>
      <c r="F16" s="12">
        <v>1840</v>
      </c>
      <c r="G16" s="73" t="s">
        <v>73</v>
      </c>
      <c r="H16" s="3">
        <v>45605</v>
      </c>
      <c r="I16" s="30" t="s">
        <v>24</v>
      </c>
      <c r="J16" s="2"/>
    </row>
    <row r="17" spans="2:11">
      <c r="B17" s="2" t="s">
        <v>99</v>
      </c>
      <c r="C17" s="3">
        <v>45610</v>
      </c>
      <c r="D17" s="2">
        <v>9997.9599999999991</v>
      </c>
      <c r="E17" s="28">
        <f>D17/F17</f>
        <v>5.4043027027027026</v>
      </c>
      <c r="F17" s="12">
        <v>1850</v>
      </c>
      <c r="G17" s="73" t="s">
        <v>23</v>
      </c>
      <c r="H17" s="3">
        <v>45610</v>
      </c>
      <c r="I17" s="30" t="s">
        <v>24</v>
      </c>
      <c r="J17" s="2"/>
    </row>
    <row r="18" spans="2:11">
      <c r="B18" s="2" t="s">
        <v>26</v>
      </c>
      <c r="C18" s="3">
        <v>45611</v>
      </c>
      <c r="D18" s="2">
        <v>9991.48</v>
      </c>
      <c r="E18" s="28">
        <f>D18/F18</f>
        <v>5.4007999999999994</v>
      </c>
      <c r="F18" s="12">
        <v>1850</v>
      </c>
      <c r="G18" s="72" t="s">
        <v>73</v>
      </c>
      <c r="H18" s="3">
        <v>45611</v>
      </c>
      <c r="I18" s="30" t="s">
        <v>24</v>
      </c>
      <c r="J18" s="2"/>
    </row>
    <row r="19" spans="2:11">
      <c r="B19" s="2"/>
      <c r="C19" s="3"/>
      <c r="D19" s="2"/>
      <c r="E19" s="28"/>
      <c r="F19" s="12"/>
      <c r="G19" s="2"/>
      <c r="H19" s="3"/>
      <c r="I19" s="30"/>
      <c r="J19" s="2"/>
    </row>
    <row r="20" spans="2:11">
      <c r="B20" s="2"/>
      <c r="C20" s="2"/>
      <c r="D20" s="2"/>
      <c r="E20" s="28"/>
      <c r="F20" s="2"/>
      <c r="G20" s="2"/>
      <c r="H20" s="2"/>
      <c r="I20" s="2"/>
      <c r="J20" s="2"/>
    </row>
    <row r="21" spans="2:11">
      <c r="B21" s="2"/>
      <c r="C21" s="2"/>
      <c r="D21" s="2"/>
      <c r="E21" s="28"/>
      <c r="F21" s="2"/>
      <c r="G21" s="2"/>
      <c r="H21" s="2"/>
      <c r="I21" s="2"/>
      <c r="J21" s="2"/>
    </row>
    <row r="23" spans="2:11">
      <c r="D23" s="67">
        <f>SUM(D5:D13)+D18</f>
        <v>99922.829999999987</v>
      </c>
      <c r="E23" s="68" t="s">
        <v>25</v>
      </c>
      <c r="F23" s="29" t="s">
        <v>89</v>
      </c>
      <c r="K23" s="13"/>
    </row>
    <row r="24" spans="2:11">
      <c r="C24" t="s">
        <v>98</v>
      </c>
      <c r="D24" s="6">
        <v>160000</v>
      </c>
      <c r="E24" t="s">
        <v>25</v>
      </c>
      <c r="F24" s="71" t="s">
        <v>27</v>
      </c>
      <c r="I24" s="71"/>
      <c r="J24" s="71"/>
    </row>
    <row r="26" spans="2:11">
      <c r="B26" t="s">
        <v>94</v>
      </c>
      <c r="E26" s="74">
        <v>45611</v>
      </c>
    </row>
    <row r="27" spans="2:11">
      <c r="B27" t="s">
        <v>100</v>
      </c>
      <c r="E27" s="74">
        <v>45612</v>
      </c>
    </row>
  </sheetData>
  <mergeCells count="4">
    <mergeCell ref="B2:D2"/>
    <mergeCell ref="G13:G15"/>
    <mergeCell ref="F2:H2"/>
    <mergeCell ref="G6:G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1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5"/>
      <c r="C2" s="38"/>
      <c r="D2" s="35"/>
      <c r="E2" s="33" t="s">
        <v>4</v>
      </c>
      <c r="F2" s="33" t="s">
        <v>49</v>
      </c>
      <c r="G2" s="33"/>
      <c r="H2" s="37" t="s">
        <v>48</v>
      </c>
      <c r="I2" s="2" t="s">
        <v>51</v>
      </c>
      <c r="J2" s="35"/>
      <c r="K2" s="35"/>
      <c r="L2" s="35"/>
    </row>
    <row r="3" spans="2:12">
      <c r="B3" s="35"/>
      <c r="C3" s="39" t="s">
        <v>52</v>
      </c>
      <c r="D3" s="36" t="s">
        <v>62</v>
      </c>
      <c r="E3" s="87">
        <v>520</v>
      </c>
      <c r="F3" s="87"/>
      <c r="G3" s="48"/>
      <c r="H3" s="87" t="s">
        <v>63</v>
      </c>
      <c r="I3" s="87"/>
      <c r="J3" s="36" t="s">
        <v>64</v>
      </c>
      <c r="K3" s="36" t="s">
        <v>29</v>
      </c>
      <c r="L3" s="36" t="s">
        <v>30</v>
      </c>
    </row>
    <row r="4" spans="2:12">
      <c r="B4" s="35"/>
      <c r="C4" s="40" t="s">
        <v>31</v>
      </c>
      <c r="D4" s="37" t="s">
        <v>53</v>
      </c>
      <c r="E4" s="46">
        <v>7.4999999999999997E-3</v>
      </c>
      <c r="F4" s="37" t="s">
        <v>53</v>
      </c>
      <c r="G4" s="37"/>
      <c r="H4" s="88" t="s">
        <v>66</v>
      </c>
      <c r="I4" s="79"/>
      <c r="J4" s="79" t="s">
        <v>32</v>
      </c>
      <c r="K4" s="79"/>
      <c r="L4" s="34" t="s">
        <v>33</v>
      </c>
    </row>
    <row r="5" spans="2:12">
      <c r="B5" s="35"/>
      <c r="C5" s="42" t="s">
        <v>56</v>
      </c>
      <c r="D5" s="2" t="s">
        <v>42</v>
      </c>
      <c r="E5" s="79" t="s">
        <v>43</v>
      </c>
      <c r="F5" s="79"/>
      <c r="G5" s="31"/>
      <c r="H5" s="76" t="s">
        <v>50</v>
      </c>
      <c r="I5" s="77"/>
      <c r="J5" s="77"/>
      <c r="K5" s="78"/>
      <c r="L5" s="2"/>
    </row>
    <row r="6" spans="2:12">
      <c r="B6" s="35"/>
      <c r="C6" s="40" t="s">
        <v>44</v>
      </c>
      <c r="D6" s="79" t="s">
        <v>45</v>
      </c>
      <c r="E6" s="79"/>
      <c r="F6" s="43" t="s">
        <v>50</v>
      </c>
      <c r="G6" s="49"/>
      <c r="H6" s="76" t="s">
        <v>50</v>
      </c>
      <c r="I6" s="77"/>
      <c r="J6" s="77"/>
      <c r="K6" s="78"/>
      <c r="L6" s="2"/>
    </row>
    <row r="7" spans="2:12">
      <c r="B7" s="85" t="s">
        <v>39</v>
      </c>
      <c r="C7" s="42" t="s">
        <v>34</v>
      </c>
      <c r="D7" s="47" t="s">
        <v>12</v>
      </c>
      <c r="E7" s="47" t="s">
        <v>12</v>
      </c>
      <c r="F7" s="2" t="s">
        <v>36</v>
      </c>
      <c r="G7" s="2"/>
      <c r="H7" s="79" t="s">
        <v>37</v>
      </c>
      <c r="I7" s="79"/>
      <c r="J7" s="2" t="s">
        <v>35</v>
      </c>
      <c r="K7" s="2" t="s">
        <v>38</v>
      </c>
      <c r="L7" s="2"/>
    </row>
    <row r="8" spans="2:12">
      <c r="B8" s="86"/>
      <c r="C8" s="42" t="s">
        <v>59</v>
      </c>
      <c r="D8" s="37" t="s">
        <v>54</v>
      </c>
      <c r="E8" s="37" t="s">
        <v>55</v>
      </c>
      <c r="F8" s="37" t="s">
        <v>12</v>
      </c>
      <c r="G8" s="37"/>
      <c r="H8" s="43" t="s">
        <v>38</v>
      </c>
      <c r="I8" s="43" t="s">
        <v>12</v>
      </c>
      <c r="J8" s="34" t="s">
        <v>40</v>
      </c>
      <c r="K8" s="34"/>
      <c r="L8" s="2" t="s">
        <v>41</v>
      </c>
    </row>
    <row r="9" spans="2:12">
      <c r="B9" s="90" t="s">
        <v>47</v>
      </c>
      <c r="C9" s="44" t="s">
        <v>58</v>
      </c>
      <c r="D9" s="89" t="s">
        <v>75</v>
      </c>
      <c r="E9" s="79"/>
      <c r="F9" s="43" t="s">
        <v>50</v>
      </c>
      <c r="G9" s="43"/>
      <c r="H9" s="2" t="s">
        <v>77</v>
      </c>
      <c r="I9" s="37" t="s">
        <v>12</v>
      </c>
      <c r="J9" s="2" t="s">
        <v>46</v>
      </c>
      <c r="K9" s="45" t="s">
        <v>42</v>
      </c>
      <c r="L9" s="51" t="s">
        <v>65</v>
      </c>
    </row>
    <row r="10" spans="2:12" ht="30">
      <c r="B10" s="90"/>
      <c r="C10" s="42" t="s">
        <v>57</v>
      </c>
      <c r="D10" s="50" t="s">
        <v>68</v>
      </c>
      <c r="E10" s="76" t="s">
        <v>50</v>
      </c>
      <c r="F10" s="78"/>
      <c r="G10" s="32"/>
      <c r="H10" s="37" t="s">
        <v>12</v>
      </c>
      <c r="I10" s="2" t="s">
        <v>74</v>
      </c>
      <c r="J10" s="76" t="s">
        <v>67</v>
      </c>
      <c r="K10" s="78"/>
      <c r="L10" s="2"/>
    </row>
    <row r="11" spans="2:12">
      <c r="B11" s="42"/>
      <c r="C11" s="52" t="s">
        <v>69</v>
      </c>
      <c r="D11" s="53" t="s">
        <v>72</v>
      </c>
      <c r="E11" s="53" t="s">
        <v>61</v>
      </c>
      <c r="F11" s="53" t="s">
        <v>70</v>
      </c>
      <c r="G11" s="37"/>
      <c r="H11" s="55" t="s">
        <v>76</v>
      </c>
      <c r="I11" s="37" t="s">
        <v>60</v>
      </c>
      <c r="J11" s="53" t="s">
        <v>71</v>
      </c>
      <c r="K11" s="37"/>
      <c r="L11" s="2"/>
    </row>
    <row r="13" spans="2:12">
      <c r="B13" t="s">
        <v>78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2024-11-16T07:37:31Z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