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7A5A0791-5319-452C-A014-E090C765E292}" xr6:coauthVersionLast="47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E32" i="32" l="1"/>
  <c r="NG8" i="32"/>
  <c r="NG23" i="32"/>
  <c r="NG35" i="32" l="1"/>
  <c r="NF38" i="32"/>
  <c r="NG18" i="32" l="1"/>
  <c r="NE10" i="32" l="1"/>
  <c r="NG16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7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<sst xmlns="http://schemas.openxmlformats.org/spreadsheetml/2006/main" count="8674" uniqueCount="3580">
  <si>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</si>
  <si>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</si>
  <si>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</si>
  <si>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</si>
  <si>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</si>
  <si>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</si>
  <si>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</si>
  <si>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</si>
  <si>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</si>
  <si>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</si>
  <si>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</si>
  <si>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</si>
  <si>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</si>
  <si>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</si>
  <si>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</si>
  <si>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</si>
  <si>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</si>
  <si>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</si>
  <si>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</si>
  <si>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</si>
  <si>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</si>
  <si>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</si>
  <si>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</si>
  <si>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</si>
  <si>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</si>
  <si>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</si>
  <si>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</si>
  <si>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</si>
  <si>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</si>
  <si>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</si>
  <si>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</si>
  <si>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</si>
  <si>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</si>
  <si>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</si>
  <si>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</si>
  <si>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</si>
  <si>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</si>
  <si>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</si>
  <si>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</si>
  <si>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</si>
  <si>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</si>
  <si>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</si>
  <si>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</si>
  <si>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</si>
  <si>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</si>
  <si>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</si>
  <si>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</si>
  <si>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</si>
  <si>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</si>
  <si>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</si>
  <si>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</si>
  <si>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</si>
  <si>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</si>
  <si>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</si>
  <si>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</si>
  <si>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</si>
  <si>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</si>
  <si>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</si>
  <si>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</si>
  <si>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</si>
  <si>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</si>
  <si>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</si>
  <si>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</si>
  <si>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</si>
  <si>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</si>
  <si>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</si>
  <si>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</si>
  <si>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</si>
  <si>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</si>
  <si>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</si>
  <si>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</si>
  <si>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</si>
  <si>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</si>
  <si>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</si>
  <si>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</si>
  <si>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</si>
  <si>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</si>
  <si>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</si>
  <si>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</si>
  <si>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</si>
  <si>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</si>
  <si>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</si>
  <si>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</si>
  <si>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</si>
  <si>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</si>
  <si>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</si>
  <si>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</si>
  <si>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</si>
  <si>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</si>
  <si>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</si>
  <si>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</si>
  <si>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</si>
  <si>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</si>
  <si>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</si>
  <si>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</si>
  <si>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</si>
  <si>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</si>
  <si>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</si>
  <si>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</si>
  <si>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</si>
  <si>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</si>
  <si>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</si>
  <si>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</si>
  <si>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</si>
  <si>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</si>
  <si>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</si>
  <si>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</si>
  <si>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</si>
  <si>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</si>
  <si>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</si>
  <si>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</si>
  <si>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</si>
  <si>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</si>
  <si>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</si>
  <si>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</si>
  <si>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</si>
  <si>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</si>
  <si>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</si>
  <si>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</si>
  <si>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</si>
  <si>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</si>
  <si>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</si>
  <si>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</si>
  <si>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</si>
  <si>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</si>
  <si>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</si>
  <si>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</si>
  <si>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</si>
  <si>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</si>
  <si>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</si>
  <si>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</si>
  <si>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</si>
  <si>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</si>
  <si>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</si>
  <si>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</si>
  <si>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</si>
  <si>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</si>
  <si>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</si>
  <si>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</si>
  <si>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</si>
  <si>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</si>
  <si>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</si>
  <si>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</si>
  <si>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</si>
  <si>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</si>
  <si>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</si>
  <si>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</si>
  <si>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</si>
  <si>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</si>
  <si>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</si>
  <si>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</si>
  <si>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</si>
  <si>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</si>
  <si>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</si>
  <si>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</si>
  <si>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</si>
  <si>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</si>
  <si>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</si>
  <si>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</si>
  <si>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</si>
  <si>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</si>
  <si>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</si>
  <si>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</si>
  <si>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</si>
  <si>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</si>
  <si>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</si>
  <si>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</si>
  <si>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</si>
  <si>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</si>
  <si>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</si>
  <si>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</si>
  <si>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</si>
  <si>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</si>
  <si>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</si>
  <si>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</si>
  <si>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</si>
  <si>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</si>
  <si>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</si>
  <si>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</si>
  <si>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</si>
  <si>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</si>
  <si>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</si>
  <si>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</si>
  <si>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</si>
  <si>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</si>
  <si>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</si>
  <si>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</si>
  <si>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</si>
  <si>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</si>
  <si>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</si>
  <si>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</si>
  <si>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</si>
  <si>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</si>
  <si>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</si>
  <si>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</si>
  <si>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</si>
  <si>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</si>
  <si>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</si>
  <si>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</si>
  <si>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</si>
  <si>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</si>
  <si>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</si>
  <si>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</si>
  <si>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</si>
  <si>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</si>
  <si>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</si>
  <si>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</si>
  <si>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</si>
  <si>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</si>
  <si>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</si>
  <si>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</si>
  <si>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</si>
  <si>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</si>
  <si>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</si>
  <si>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</si>
  <si>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</si>
  <si>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</si>
  <si>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</si>
  <si>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</si>
  <si>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</si>
  <si>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</si>
  <si>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</si>
  <si>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</si>
  <si>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</si>
  <si>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</si>
  <si>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</si>
  <si>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</si>
  <si>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</si>
  <si>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</si>
  <si>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</si>
  <si>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</si>
  <si>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</si>
  <si>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</si>
  <si>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</si>
  <si>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</si>
  <si>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</si>
  <si>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</si>
  <si>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</si>
  <si>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</si>
  <si>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</si>
  <si>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</si>
  <si>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</si>
  <si>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</si>
  <si>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</si>
  <si>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</si>
  <si>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</si>
  <si>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</si>
  <si>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</si>
  <si>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</si>
  <si>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</si>
  <si>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</si>
  <si>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</si>
  <si>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</si>
  <si>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</si>
  <si>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</si>
  <si>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</si>
  <si>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</si>
  <si>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</si>
  <si>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</si>
  <si>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</si>
  <si>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</si>
  <si>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</si>
  <si>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</si>
  <si>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</si>
  <si>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</si>
  <si>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</si>
  <si>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</si>
  <si>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</si>
  <si>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</si>
  <si>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</si>
  <si>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</si>
  <si>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</si>
  <si>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</si>
  <si>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</si>
  <si>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</si>
  <si>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</si>
  <si>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</si>
  <si>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</si>
  <si>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</si>
  <si>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</si>
  <si>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</si>
  <si>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</si>
  <si>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</si>
  <si>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</si>
  <si>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</si>
  <si>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</si>
  <si>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</si>
  <si>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</si>
  <si>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</si>
  <si>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</si>
  <si>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</si>
  <si>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</si>
  <si>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</si>
  <si>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</si>
  <si>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</si>
  <si>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</si>
  <si>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</si>
  <si>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</si>
  <si>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</si>
  <si>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</si>
  <si>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</si>
  <si>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</si>
  <si>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</si>
  <si>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</si>
  <si>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</si>
  <si>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</si>
  <si>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</si>
  <si>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</si>
  <si>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</si>
  <si>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</si>
  <si>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</si>
  <si>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</si>
  <si>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</si>
  <si>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</si>
  <si>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</si>
  <si>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</si>
  <si>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</si>
  <si>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</si>
  <si>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</si>
  <si>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</si>
  <si>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</si>
  <si>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</si>
  <si>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</si>
  <si>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</si>
  <si>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</si>
  <si>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</si>
  <si>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</si>
  <si>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</si>
  <si>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</si>
  <si>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</si>
  <si>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</si>
  <si>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</si>
  <si>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</si>
  <si>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</si>
  <si>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</si>
  <si>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</si>
  <si>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</si>
  <si>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</si>
  <si>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</si>
  <si>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</si>
  <si>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</si>
  <si>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</si>
  <si>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</si>
  <si>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</si>
  <si>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</si>
  <si>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</si>
  <si>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</si>
  <si>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</si>
  <si>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</si>
  <si>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</si>
  <si>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</si>
  <si>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</si>
  <si>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</si>
  <si>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</si>
  <si>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</si>
  <si>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</si>
  <si>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</si>
  <si>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</si>
  <si>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</si>
  <si>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</si>
  <si>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</si>
  <si>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</si>
  <si>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</si>
  <si>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</si>
  <si>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</si>
  <si>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</si>
  <si>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</si>
  <si>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</si>
  <si>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</si>
  <si>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</si>
  <si>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</si>
  <si>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</si>
  <si>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</si>
  <si>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</si>
  <si>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</si>
  <si>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</si>
  <si>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</si>
  <si>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</si>
  <si>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</si>
  <si>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</si>
  <si>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</si>
  <si>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</si>
  <si>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</si>
  <si>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</si>
  <si>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</si>
  <si>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</si>
  <si>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</si>
  <si>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</si>
  <si>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</si>
  <si>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</si>
  <si>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</si>
  <si>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</si>
  <si>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</si>
  <si>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</si>
  <si>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</si>
  <si>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</si>
  <si>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</si>
  <si>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</si>
  <si>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</si>
  <si>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</si>
  <si>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</si>
  <si>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</si>
  <si>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</si>
  <si>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</si>
  <si>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</si>
  <si>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</si>
  <si>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</si>
  <si>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</si>
  <si>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</si>
  <si>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</si>
  <si>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</si>
  <si>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</si>
  <si>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</si>
  <si>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</si>
  <si>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</si>
  <si>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</si>
  <si>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</si>
  <si>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</si>
  <si>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</si>
  <si>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</si>
  <si>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</si>
  <si>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</si>
  <si>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</si>
  <si>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</si>
  <si>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</si>
  <si>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</si>
  <si>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</si>
  <si>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</si>
  <si>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</si>
  <si>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</si>
  <si>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</si>
  <si>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</si>
  <si>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</si>
  <si>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</si>
  <si>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</si>
  <si>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</si>
  <si>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</si>
  <si>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</si>
  <si>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</si>
  <si>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</si>
  <si>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</si>
  <si>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</si>
  <si>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</si>
  <si>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</si>
  <si>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</si>
  <si>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</si>
  <si>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</si>
  <si>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</si>
  <si>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</si>
  <si>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</si>
  <si>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</si>
  <si>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</si>
  <si>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</si>
  <si>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</si>
  <si>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</si>
  <si>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</si>
  <si>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</si>
  <si>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</si>
  <si>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</si>
  <si>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</si>
  <si>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</si>
  <si>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</si>
  <si>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</si>
  <si>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</si>
  <si>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</si>
  <si>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</si>
  <si>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</si>
  <si>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</si>
  <si>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</si>
  <si>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</si>
  <si>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</si>
  <si>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</si>
  <si>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</si>
  <si>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</si>
  <si>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</si>
  <si>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</si>
  <si>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</si>
  <si>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</si>
  <si>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</si>
  <si>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</si>
  <si>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</si>
  <si>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</si>
  <si>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</si>
  <si>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</si>
  <si>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</si>
  <si>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</si>
  <si>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</si>
  <si>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</si>
  <si>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</si>
  <si>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</si>
  <si>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</si>
  <si>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</si>
  <si>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</si>
  <si>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</si>
  <si>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</si>
  <si>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</si>
  <si>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</si>
  <si>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</si>
  <si>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</si>
  <si>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</si>
  <si>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</si>
  <si>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</si>
  <si>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</si>
  <si>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</si>
  <si>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</si>
  <si>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</si>
  <si>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</si>
  <si>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</si>
  <si>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</si>
  <si>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</si>
  <si>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</si>
  <si>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</si>
  <si>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</si>
  <si>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</si>
  <si>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</si>
  <si>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</si>
  <si>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</si>
  <si>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</si>
  <si>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</si>
  <si>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</si>
  <si>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</si>
  <si>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</si>
  <si>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</si>
  <si>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</si>
  <si>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</si>
  <si>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</si>
  <si>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</si>
  <si>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</si>
  <si>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</si>
  <si>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</si>
  <si>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</si>
  <si>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</si>
  <si>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</si>
  <si>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</si>
  <si>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</si>
  <si>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</si>
  <si>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</si>
  <si>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</si>
  <si>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</si>
  <si>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</si>
  <si>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</si>
  <si>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</si>
  <si>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</si>
  <si>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</si>
  <si>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</si>
  <si>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</si>
  <si>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</si>
  <si>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</si>
  <si>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</si>
  <si>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</si>
  <si>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</si>
  <si>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</si>
  <si>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</si>
  <si>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</si>
  <si>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</si>
  <si>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</si>
  <si>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</si>
  <si>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</si>
  <si>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</si>
  <si>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</si>
  <si>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</si>
  <si>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</si>
  <si>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</si>
  <si>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</si>
  <si>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</si>
  <si>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</si>
  <si>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</si>
  <si>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</si>
  <si>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</si>
  <si>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</si>
  <si>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</si>
  <si>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</si>
  <si>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</si>
  <si>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</si>
  <si>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</si>
  <si>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</si>
  <si>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</si>
  <si>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</si>
  <si>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</si>
  <si>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</si>
  <si>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</si>
  <si>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</si>
  <si>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</si>
  <si>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</si>
  <si>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</si>
  <si>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</si>
  <si>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</si>
  <si>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</si>
  <si>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</si>
  <si>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</si>
  <si>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</si>
  <si>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</si>
  <si>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</si>
  <si>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</si>
  <si>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</si>
  <si>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</si>
  <si>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</si>
  <si>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</si>
  <si>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</si>
  <si>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</si>
  <si>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</si>
  <si>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</si>
  <si>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</si>
  <si>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</si>
  <si>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</si>
  <si>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</si>
  <si>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</si>
  <si>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</si>
  <si>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</si>
  <si>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</si>
  <si>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</si>
  <si>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</si>
  <si>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</si>
  <si>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</si>
  <si>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</si>
  <si>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</si>
  <si>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</si>
  <si>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</si>
  <si>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</si>
  <si>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</si>
  <si>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</si>
  <si>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</si>
  <si>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</si>
  <si>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</si>
  <si>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</si>
  <si>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</si>
  <si>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</si>
  <si>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</si>
  <si>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</si>
  <si>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</si>
  <si>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</si>
  <si>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</si>
  <si>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</si>
  <si>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</si>
  <si>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</si>
  <si>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</si>
  <si>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</si>
  <si>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</si>
  <si>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</si>
  <si>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</si>
  <si>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</si>
  <si>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</si>
  <si>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</si>
  <si>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</si>
  <si>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</si>
  <si>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</si>
  <si>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</si>
  <si>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</si>
  <si>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</si>
  <si>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</si>
  <si>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</si>
  <si>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</si>
  <si>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</si>
  <si>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</si>
  <si>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</si>
  <si>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</si>
  <si>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</si>
  <si>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</si>
  <si>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</si>
  <si>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</si>
  <si>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</si>
  <si>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</si>
  <si>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</si>
  <si>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</si>
  <si>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</si>
  <si>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</si>
  <si>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</si>
  <si>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</si>
  <si>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</si>
  <si>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</si>
  <si>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</si>
  <si>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</si>
  <si>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</si>
  <si>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</si>
  <si>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</si>
  <si>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</si>
  <si>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</si>
  <si>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</si>
  <si>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</si>
  <si>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</si>
  <si>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</si>
  <si>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</si>
  <si>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</si>
  <si>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</si>
  <si>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</si>
  <si>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</si>
  <si>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</si>
  <si>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</si>
  <si>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</si>
  <si>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</si>
  <si>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</si>
  <si>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</si>
  <si>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</si>
  <si>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</si>
  <si>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</si>
  <si>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</si>
  <si>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</si>
  <si>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</si>
  <si>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</si>
  <si>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</si>
  <si>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</si>
  <si>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</si>
  <si>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</si>
  <si>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</si>
  <si>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</si>
  <si>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</si>
  <si>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</si>
  <si>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</si>
  <si>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</si>
  <si>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</si>
  <si>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</si>
  <si>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</si>
  <si>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</si>
  <si>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</si>
  <si>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</si>
  <si>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</si>
  <si>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</si>
  <si>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</si>
  <si>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</si>
  <si>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</si>
  <si>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</si>
  <si>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</si>
  <si>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</si>
  <si>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</si>
  <si>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</si>
  <si>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</si>
  <si>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</si>
  <si>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</si>
  <si>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</si>
  <si>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</si>
  <si>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</si>
  <si>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</si>
  <si>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</si>
  <si>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</si>
  <si>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</si>
  <si>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</si>
  <si>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</si>
  <si>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</si>
  <si>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</si>
  <si>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</si>
  <si>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</si>
  <si>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</si>
  <si>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</si>
  <si>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</si>
  <si>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</si>
  <si>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</si>
  <si>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</si>
  <si>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</si>
  <si>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</si>
  <si>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</si>
  <si>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</si>
  <si>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</si>
  <si>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</si>
  <si>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</si>
  <si>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</si>
  <si>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</si>
  <si>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</si>
  <si>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</si>
  <si>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</si>
  <si>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</si>
  <si>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</si>
  <si>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</si>
  <si>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</si>
  <si>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</si>
  <si>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</si>
  <si>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</si>
  <si>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</si>
  <si>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</si>
  <si>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</si>
  <si>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</si>
  <si>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</si>
  <si>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</si>
  <si>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</si>
  <si>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</si>
  <si>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</si>
  <si>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</si>
  <si>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</si>
  <si>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</si>
  <si>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</si>
  <si>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</si>
  <si>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</si>
  <si>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</si>
  <si>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</si>
  <si>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</si>
  <si>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</si>
  <si>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</si>
  <si>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</si>
  <si>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</si>
  <si>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</si>
  <si>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</si>
  <si>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</si>
  <si>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</si>
  <si>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</si>
  <si>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</si>
  <si>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</si>
  <si>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</si>
  <si>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</si>
  <si>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</si>
  <si>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</si>
  <si>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</si>
  <si>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</si>
  <si>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</si>
  <si>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</si>
  <si>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</si>
  <si>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</si>
  <si>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</si>
  <si>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</si>
  <si>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</si>
  <si>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</si>
  <si>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</si>
  <si>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</si>
  <si>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</si>
  <si>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</si>
  <si>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</si>
  <si>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</si>
  <si>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</si>
  <si>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</si>
  <si>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</si>
  <si>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</si>
  <si>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</si>
  <si>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</si>
  <si>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</si>
  <si>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</si>
  <si>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</si>
  <si>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</si>
  <si>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</si>
  <si>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</si>
  <si>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</si>
  <si>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</si>
  <si>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</si>
  <si>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</si>
  <si>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</si>
  <si>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</si>
  <si>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</si>
  <si>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</si>
  <si>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</si>
  <si>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</si>
  <si>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</si>
  <si>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</si>
  <si>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</si>
  <si>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</si>
  <si>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</si>
  <si>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</si>
  <si>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</si>
  <si>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</si>
  <si>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</si>
  <si>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</si>
  <si>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</si>
  <si>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</si>
  <si>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</si>
  <si>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</si>
  <si>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</si>
  <si>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</si>
  <si>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</si>
  <si>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</si>
  <si>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</si>
  <si>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</si>
  <si>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</si>
  <si>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</si>
  <si>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</si>
  <si>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</si>
  <si>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</si>
  <si>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</si>
  <si>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</si>
  <si>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</si>
  <si>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</si>
  <si>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</si>
  <si>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</si>
  <si>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</si>
  <si>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</si>
  <si>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</si>
  <si>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</si>
  <si>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</si>
  <si>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</si>
  <si>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</si>
  <si>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</si>
  <si>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</si>
  <si>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</si>
  <si>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</si>
  <si>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</si>
  <si>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</si>
  <si>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</si>
  <si>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</si>
  <si>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</si>
  <si>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</si>
  <si>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</si>
  <si>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</si>
  <si>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</si>
  <si>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</si>
  <si>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</si>
  <si>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</si>
  <si>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</si>
  <si>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</si>
  <si>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</si>
  <si>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</si>
  <si>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</si>
  <si>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</si>
  <si>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</si>
  <si>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</si>
  <si>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</si>
  <si>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</si>
  <si>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</si>
  <si>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</si>
  <si>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</si>
  <si>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</si>
  <si>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</si>
  <si>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</si>
  <si>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</si>
  <si>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</si>
  <si>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</si>
  <si>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</si>
  <si>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</si>
  <si>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</si>
  <si>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</si>
  <si>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</si>
  <si>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</si>
  <si>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</si>
  <si>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</si>
  <si>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</si>
  <si>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</si>
  <si>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</si>
  <si>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</si>
  <si>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</si>
  <si>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</si>
  <si>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</si>
  <si>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</si>
  <si>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</si>
  <si>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</si>
  <si>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</si>
  <si>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</si>
  <si>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</si>
  <si>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</si>
  <si>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</si>
  <si>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</si>
  <si>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</si>
  <si>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</si>
  <si>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</si>
  <si>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</si>
  <si>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</si>
  <si>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</si>
  <si>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</si>
  <si>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</si>
  <si>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</si>
  <si>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</si>
  <si>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</si>
  <si>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</si>
  <si>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</si>
  <si>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</si>
  <si>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</si>
  <si>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</si>
  <si>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</si>
  <si>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</si>
  <si>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</si>
  <si>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</si>
  <si>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</si>
  <si>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</si>
  <si>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</si>
  <si>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</si>
  <si>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</si>
  <si>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</si>
  <si>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</si>
  <si>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</si>
  <si>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</si>
  <si>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</si>
  <si>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</si>
  <si>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</si>
  <si>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</si>
  <si>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</si>
  <si>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</si>
  <si>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</si>
  <si>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</si>
  <si>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</si>
  <si>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</si>
  <si>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</si>
  <si>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</si>
  <si>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</si>
  <si>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</si>
  <si>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</si>
  <si>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</si>
  <si>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</si>
  <si>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</si>
  <si>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</si>
  <si>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</si>
  <si>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</si>
  <si>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</si>
  <si>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</si>
  <si>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</si>
  <si>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</si>
  <si>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</si>
  <si>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</si>
  <si>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</si>
  <si>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</si>
  <si>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</si>
  <si>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</si>
  <si>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</si>
  <si>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</si>
  <si>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</si>
  <si>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</si>
  <si>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</si>
  <si>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</si>
  <si>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</si>
  <si>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</si>
  <si>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</si>
  <si>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</si>
  <si>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</si>
  <si>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</si>
  <si>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</si>
  <si>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</si>
  <si>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</si>
  <si>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</si>
  <si>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</si>
  <si>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</si>
  <si>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</si>
  <si>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</si>
  <si>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</si>
  <si>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</si>
  <si>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</si>
  <si>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</si>
  <si>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</si>
  <si>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</si>
  <si>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</si>
  <si>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</si>
  <si>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</si>
  <si>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</si>
  <si>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</si>
  <si>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</si>
  <si>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</si>
  <si>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</si>
  <si>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</si>
  <si>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</si>
  <si>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</si>
  <si>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</si>
  <si>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</si>
  <si>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</si>
  <si>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</si>
  <si>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</si>
  <si>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</si>
  <si>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</si>
  <si>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</si>
  <si>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</si>
  <si>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</si>
  <si>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</si>
  <si>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</si>
  <si>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</si>
  <si>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</si>
  <si>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</si>
  <si>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</si>
  <si>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</si>
  <si>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</si>
  <si>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</si>
  <si>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</si>
  <si>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</si>
  <si>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</si>
  <si>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</si>
  <si>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</si>
  <si>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</si>
  <si>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</si>
  <si>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</si>
  <si>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</si>
  <si>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</si>
  <si>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</si>
  <si>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</si>
  <si>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</si>
  <si>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</si>
  <si>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</si>
  <si>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</si>
  <si>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</si>
  <si>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</si>
  <si>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</si>
  <si>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</si>
  <si>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</si>
  <si>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</si>
  <si>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</si>
  <si>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</si>
  <si>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</si>
  <si>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</si>
  <si>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</si>
  <si>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</si>
  <si>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</si>
  <si>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</si>
  <si>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</si>
  <si>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</si>
  <si>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</si>
  <si>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</si>
  <si>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</si>
  <si>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</si>
  <si>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</si>
  <si>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</si>
  <si>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</si>
  <si>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</si>
  <si>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</si>
  <si>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</si>
  <si>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</si>
  <si>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</si>
  <si>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</si>
  <si>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</si>
  <si>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</si>
  <si>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</si>
  <si>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</si>
  <si>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</si>
  <si>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</si>
  <si>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</si>
  <si>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</si>
  <si>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</si>
  <si>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</si>
  <si>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</si>
  <si>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</si>
  <si>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</si>
  <si>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</si>
  <si>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</si>
  <si>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</si>
  <si>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</si>
  <si>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</si>
  <si>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</si>
  <si>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</si>
  <si>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</si>
  <si>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</si>
  <si>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</si>
  <si>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</si>
  <si>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</si>
  <si>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</si>
  <si>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</si>
  <si>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</si>
  <si>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</si>
  <si>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</si>
  <si>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</si>
  <si>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</si>
  <si>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</si>
  <si>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</si>
  <si>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</si>
  <si>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</si>
  <si>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</si>
  <si>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</si>
  <si>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</si>
  <si>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</si>
  <si>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</si>
  <si>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</si>
  <si>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</si>
  <si>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</si>
  <si>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</si>
  <si>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</si>
  <si>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</si>
  <si>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</si>
  <si>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</si>
  <si>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</si>
  <si>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</si>
  <si>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</si>
  <si>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</si>
  <si>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</si>
  <si>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</si>
  <si>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</si>
  <si>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</si>
  <si>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</si>
  <si>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</si>
  <si>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</si>
  <si>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</si>
  <si>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</si>
  <si>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</si>
  <si>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</si>
  <si>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</si>
  <si>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</si>
  <si>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</si>
  <si>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</si>
  <si>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</si>
  <si>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</si>
  <si>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</si>
  <si>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</si>
  <si>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</si>
  <si>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</si>
  <si>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</si>
  <si>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</si>
  <si>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</si>
  <si>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</si>
  <si>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</si>
  <si>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</si>
  <si>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</si>
  <si>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</si>
  <si>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</si>
  <si>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</si>
  <si>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</si>
  <si>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</si>
  <si>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</si>
  <si>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</si>
  <si>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</si>
  <si>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</si>
  <si>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</si>
  <si>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</si>
  <si>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</si>
  <si>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</si>
  <si>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</si>
  <si>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</si>
  <si>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</si>
  <si>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</si>
  <si>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</si>
  <si>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</si>
  <si>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</si>
  <si>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</si>
  <si>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</si>
  <si>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</si>
  <si>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</si>
  <si>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</si>
  <si>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</si>
  <si>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</si>
  <si>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</si>
  <si>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</si>
  <si>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</si>
  <si>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</si>
  <si>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</si>
  <si>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</si>
  <si>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</si>
  <si>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</si>
  <si>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</si>
  <si>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</si>
  <si>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</si>
  <si>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</si>
  <si>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</si>
  <si>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</si>
  <si>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</si>
  <si>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</si>
  <si>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</si>
  <si>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</si>
  <si>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</si>
  <si>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</si>
  <si>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</si>
  <si>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</si>
  <si>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</si>
  <si>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</si>
  <si>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</si>
  <si>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</si>
  <si>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</si>
  <si>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</si>
  <si>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</si>
  <si>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</si>
  <si>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</si>
  <si>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</si>
  <si>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</si>
  <si>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</si>
  <si>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</si>
  <si>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</si>
  <si>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</si>
  <si>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</si>
  <si>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</si>
  <si>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</si>
  <si>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</si>
  <si>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</si>
  <si>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</si>
  <si>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</si>
  <si>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</si>
  <si>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</si>
  <si>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</si>
  <si>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</si>
  <si>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</si>
  <si>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</si>
  <si>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</si>
  <si>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</si>
  <si>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</si>
  <si>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</si>
  <si>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</si>
  <si>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</si>
  <si>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</si>
  <si>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</si>
  <si>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</si>
  <si>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</si>
  <si>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</si>
  <si>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</si>
  <si>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</si>
  <si>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</si>
  <si>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</si>
  <si>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</si>
  <si>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</si>
  <si>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</si>
  <si>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</si>
  <si>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</si>
  <si>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</si>
  <si>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</si>
  <si>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</si>
  <si>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</si>
  <si>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</si>
  <si>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</si>
  <si>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</si>
  <si>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</si>
  <si>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</si>
  <si>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</si>
  <si>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</si>
  <si>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</si>
  <si>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</si>
  <si>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</si>
  <si>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</si>
  <si>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</si>
  <si>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</si>
  <si>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</si>
  <si>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</si>
  <si>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</si>
  <si>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</si>
  <si>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</si>
  <si>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</si>
  <si>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</si>
  <si>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</si>
  <si>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</si>
  <si>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</si>
  <si>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</si>
  <si>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</si>
  <si>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</si>
  <si>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</si>
  <si>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</si>
  <si>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</si>
  <si>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</si>
  <si>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</si>
  <si>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</si>
  <si>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</si>
  <si>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</si>
  <si>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</si>
  <si>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</si>
  <si>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</si>
  <si>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</si>
  <si>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</si>
  <si>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</si>
  <si>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</si>
  <si>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</si>
  <si>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</si>
  <si>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</si>
  <si>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</si>
  <si>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</si>
  <si>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</si>
  <si>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</si>
  <si>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</si>
  <si>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</si>
  <si>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</si>
  <si>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</si>
  <si>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</si>
  <si>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</si>
  <si>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</si>
  <si>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</si>
  <si>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</si>
  <si>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</si>
  <si>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</si>
  <si>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</si>
  <si>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</si>
  <si>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</si>
  <si>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</si>
  <si>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</si>
  <si>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</si>
  <si>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</si>
  <si>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</si>
  <si>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</si>
  <si>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</si>
  <si>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</si>
  <si>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</si>
  <si>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</si>
  <si>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</si>
  <si>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</si>
  <si>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</si>
  <si>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</si>
  <si>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</si>
  <si>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</si>
  <si>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</si>
  <si>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</si>
  <si>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</si>
  <si>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</si>
  <si>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</si>
  <si>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</si>
  <si>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</si>
  <si>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</si>
  <si>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</si>
  <si>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</si>
  <si>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</si>
  <si>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</si>
  <si>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</si>
  <si>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</si>
  <si>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</si>
  <si>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</si>
  <si>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</si>
  <si>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</si>
  <si>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</si>
  <si>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</si>
  <si>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</si>
  <si>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</si>
  <si>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</si>
  <si>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</si>
  <si>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</si>
  <si>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</si>
  <si>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</si>
  <si>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</si>
  <si>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</si>
  <si>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</si>
  <si>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</si>
  <si>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</si>
  <si>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</si>
  <si>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</si>
  <si>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</si>
  <si>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</si>
  <si>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</si>
  <si>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</si>
  <si>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</si>
  <si>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</si>
  <si>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</si>
  <si>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</si>
  <si>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</si>
  <si>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</si>
  <si>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</si>
  <si>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</si>
  <si>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</si>
  <si>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</si>
  <si>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</si>
  <si>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</si>
  <si>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</si>
  <si>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</si>
  <si>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</si>
  <si>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</si>
  <si>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</si>
  <si>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</si>
  <si>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</si>
  <si>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</si>
  <si>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</si>
  <si>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</si>
  <si>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</si>
  <si>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</si>
  <si>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</si>
  <si>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</si>
  <si>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</si>
  <si>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</si>
  <si>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</si>
  <si>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</si>
  <si>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</si>
  <si>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</si>
  <si>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</si>
  <si>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</si>
  <si>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</si>
  <si>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</si>
  <si>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</si>
  <si>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</si>
  <si>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</si>
  <si>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</si>
  <si>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</si>
  <si>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</si>
  <si>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</si>
  <si>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</si>
  <si>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</si>
  <si>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</si>
  <si>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</si>
  <si>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</si>
  <si>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</si>
  <si>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</si>
  <si>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</si>
  <si>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</si>
  <si>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</si>
  <si>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</si>
  <si>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</si>
  <si>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</si>
  <si>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</si>
  <si>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</si>
  <si>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</si>
  <si>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</si>
  <si>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</si>
  <si>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</si>
  <si>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</si>
  <si>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</si>
  <si>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</si>
  <si>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</si>
  <si>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</si>
  <si>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</si>
  <si>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</si>
  <si>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</si>
  <si>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</si>
  <si>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</si>
  <si>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</si>
  <si>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</si>
  <si>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</si>
  <si>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</si>
  <si>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</si>
  <si>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</si>
  <si>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</si>
  <si>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</si>
  <si>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</si>
  <si>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</si>
  <si>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</si>
  <si>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</si>
  <si>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</si>
  <si>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</si>
  <si>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</si>
  <si>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</si>
  <si>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</si>
  <si>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</si>
  <si>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</si>
  <si>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</si>
  <si>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</si>
  <si>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</si>
  <si>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</si>
  <si>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</si>
  <si>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</si>
  <si>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</si>
  <si>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</si>
  <si>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</si>
  <si>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</si>
  <si>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</si>
  <si>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</si>
  <si>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</si>
  <si>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</si>
  <si>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</si>
  <si>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</si>
  <si>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</si>
  <si>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</si>
  <si>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</si>
  <si>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</si>
  <si>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</si>
  <si>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</si>
  <si>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</si>
  <si>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</si>
  <si>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</si>
  <si>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</si>
  <si>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</si>
  <si>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</si>
  <si>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</si>
  <si>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</si>
  <si>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</si>
  <si>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</si>
  <si>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</si>
  <si>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</si>
  <si>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</si>
  <si>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</si>
  <si>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</si>
  <si>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</si>
  <si>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</si>
  <si>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</si>
  <si>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</si>
  <si>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</si>
  <si>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</si>
  <si>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</si>
  <si>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</si>
  <si>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</si>
  <si>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</si>
  <si>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</si>
  <si>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</si>
  <si>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</si>
  <si>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</si>
  <si>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</si>
  <si>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</si>
  <si>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</si>
  <si>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</si>
  <si>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</si>
  <si>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</si>
  <si>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</si>
  <si>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</si>
  <si>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</si>
  <si>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</si>
  <si>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</si>
  <si>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</si>
  <si>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</si>
  <si>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</si>
  <si>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</si>
  <si>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</si>
  <si>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</si>
  <si>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</si>
  <si>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</si>
  <si>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</si>
  <si>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</si>
  <si>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</si>
  <si>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</si>
  <si>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</si>
  <si>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</si>
  <si>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</si>
  <si>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</si>
  <si>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</si>
  <si>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</si>
  <si>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</si>
  <si>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</si>
  <si>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</si>
  <si>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</si>
  <si>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</si>
  <si>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</si>
  <si>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</si>
  <si>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</si>
  <si>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</si>
  <si>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</si>
  <si>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</si>
  <si>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</si>
  <si>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</si>
  <si>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</si>
  <si>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</si>
  <si>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</si>
  <si>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</si>
  <si>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</si>
  <si>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</si>
  <si>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</si>
  <si>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</si>
  <si>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</si>
  <si>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</si>
  <si>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</si>
  <si>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</si>
  <si>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</si>
  <si>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</si>
  <si>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</si>
  <si>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</si>
  <si>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</si>
  <si>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</si>
  <si>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</si>
  <si>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</si>
  <si>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</si>
  <si>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</si>
  <si>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</si>
  <si>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</si>
  <si>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</si>
  <si>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</si>
  <si>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</si>
  <si>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</si>
  <si>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</si>
  <si>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</si>
  <si>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</si>
  <si>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</si>
  <si>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</si>
  <si>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</si>
  <si>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</si>
  <si>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</si>
  <si>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</si>
  <si>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</si>
  <si>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</si>
  <si>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</si>
  <si>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</si>
  <si>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</si>
  <si>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</si>
  <si>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</si>
  <si>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</si>
  <si>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</si>
  <si>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</si>
  <si>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</si>
  <si>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</si>
  <si>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</si>
  <si>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</si>
  <si>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</si>
  <si>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</si>
  <si>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</si>
  <si>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</si>
  <si>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</si>
  <si>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</si>
  <si>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</si>
  <si>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</si>
  <si>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</si>
  <si>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</si>
  <si>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</si>
  <si>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</si>
  <si>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</si>
  <si>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</si>
  <si>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</si>
  <si>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</si>
  <si>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</si>
  <si>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</si>
  <si>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</si>
  <si>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</si>
  <si>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</si>
  <si>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</si>
  <si>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</si>
  <si>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</si>
  <si>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</si>
  <si>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</si>
  <si>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</si>
  <si>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</si>
  <si>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</si>
  <si>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</si>
  <si>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</si>
  <si>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</si>
  <si>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</si>
  <si>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</si>
  <si>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</si>
  <si>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</si>
  <si>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</si>
  <si>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</si>
  <si>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</si>
  <si>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</si>
  <si>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</si>
  <si>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</si>
  <si>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</si>
  <si>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</si>
  <si>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</si>
  <si>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</si>
  <si>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</si>
  <si>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</si>
  <si>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</si>
  <si>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</si>
  <si>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</si>
  <si>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</si>
  <si>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</si>
  <si>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</si>
  <si>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</si>
  <si>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</si>
  <si>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</si>
  <si>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</si>
  <si>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</si>
  <si>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</si>
  <si>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</si>
  <si>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</si>
  <si>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</si>
  <si>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</si>
  <si>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</si>
  <si>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</si>
  <si>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</si>
  <si>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</si>
  <si>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</si>
  <si>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</si>
  <si>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</si>
  <si>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</si>
  <si>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</si>
  <si>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</si>
  <si>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</si>
  <si>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</si>
  <si>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</si>
  <si>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</si>
  <si>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</si>
  <si>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</si>
  <si>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</si>
  <si>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</si>
  <si>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</si>
  <si>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</si>
  <si>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</si>
  <si>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</si>
  <si>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</si>
  <si>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</si>
  <si>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</si>
  <si>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</si>
  <si>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</si>
  <si>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</si>
  <si>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</si>
  <si>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</si>
  <si>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</si>
  <si>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</si>
  <si>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</si>
  <si>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</si>
  <si>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</si>
  <si>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</si>
  <si>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</si>
  <si>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</si>
  <si>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</si>
  <si>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</si>
  <si>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</si>
  <si>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</si>
  <si>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</si>
  <si>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</si>
  <si>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</si>
  <si>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</si>
  <si>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</si>
  <si>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</si>
  <si>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</si>
  <si>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</si>
  <si>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</si>
  <si>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</si>
  <si>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</si>
  <si>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</si>
  <si>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</si>
  <si>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</si>
  <si>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</si>
  <si>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</si>
  <si>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</si>
  <si>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</si>
  <si>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</si>
  <si>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</si>
  <si>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</si>
  <si>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</si>
  <si>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</si>
  <si>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</si>
  <si>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</si>
  <si>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</si>
  <si>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</si>
  <si>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</si>
  <si>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</si>
  <si>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</si>
  <si>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</si>
  <si>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</si>
  <si>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</si>
  <si>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</si>
  <si>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</si>
  <si>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</si>
  <si>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</si>
  <si>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</si>
  <si>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</si>
  <si>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</si>
  <si>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</si>
  <si>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</si>
  <si>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</si>
  <si>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</si>
  <si>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</si>
  <si>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</si>
  <si>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</si>
  <si>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</si>
  <si>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</si>
  <si>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</si>
  <si>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</si>
  <si>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</si>
  <si>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</si>
  <si>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</si>
  <si>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</si>
  <si>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</si>
  <si>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</si>
  <si>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</si>
  <si>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</si>
  <si>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</si>
  <si>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</si>
  <si>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</si>
  <si>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</si>
  <si>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</si>
  <si>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</si>
  <si>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</si>
  <si>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</si>
  <si>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</si>
  <si>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</si>
  <si>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</si>
  <si>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</si>
  <si>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</si>
  <si>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</si>
  <si>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</si>
  <si>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</si>
  <si>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</si>
  <si>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</si>
  <si>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</si>
  <si>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</si>
  <si>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</si>
  <si>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</si>
  <si>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</si>
  <si>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</si>
  <si>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</si>
  <si>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</si>
  <si>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</si>
  <si>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</si>
  <si>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</si>
  <si>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</si>
  <si>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</si>
  <si>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</si>
  <si>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</si>
  <si>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</si>
  <si>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</si>
  <si>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</si>
  <si>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</si>
  <si>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</si>
  <si>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</si>
  <si>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</si>
  <si>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</si>
  <si>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</si>
  <si>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</si>
  <si>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</si>
  <si>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</si>
  <si>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</si>
  <si>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</si>
  <si>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</si>
  <si>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</si>
  <si>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</si>
  <si>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</si>
  <si>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</si>
  <si>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</si>
  <si>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</si>
  <si>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</si>
  <si>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</si>
  <si>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</si>
  <si>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</si>
  <si>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</si>
  <si>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</si>
  <si>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</si>
  <si>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</si>
  <si>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</si>
  <si>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</si>
  <si>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</si>
  <si>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</si>
  <si>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</si>
  <si>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</si>
  <si>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</si>
  <si>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</si>
  <si>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</si>
  <si>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</si>
  <si>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</si>
  <si>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</si>
  <si>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</si>
  <si>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</si>
  <si>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</si>
  <si>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</si>
  <si>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</si>
  <si>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</si>
  <si>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</si>
  <si>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</si>
  <si>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</si>
  <si>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</si>
  <si>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</si>
  <si>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</si>
  <si>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</si>
  <si>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</si>
  <si>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</si>
  <si>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</si>
  <si>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</si>
  <si>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</si>
  <si>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</si>
  <si>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</si>
  <si>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</si>
  <si>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</si>
  <si>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</si>
  <si>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</si>
  <si>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</si>
  <si>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</si>
  <si>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</si>
  <si>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</si>
  <si>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</si>
  <si>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</si>
  <si>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</si>
  <si>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</si>
  <si>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</si>
  <si>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</si>
  <si>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</si>
  <si>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</si>
  <si>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</si>
  <si>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</si>
  <si>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</si>
  <si>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</si>
  <si>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</si>
  <si>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</si>
  <si>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</si>
  <si>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</si>
  <si>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</si>
  <si>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</si>
  <si>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</si>
  <si>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</si>
  <si>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</si>
  <si>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</si>
  <si>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</si>
  <si>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</si>
  <si>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</si>
  <si>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</si>
  <si>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</si>
  <si>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</si>
  <si>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</si>
  <si>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</si>
  <si>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</si>
  <si>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</si>
  <si>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</si>
  <si>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</si>
  <si>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</si>
  <si>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</si>
  <si>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</si>
  <si>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</si>
  <si>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</si>
  <si>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</si>
  <si>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</si>
  <si>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</si>
  <si>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</si>
  <si>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</si>
  <si>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</si>
  <si>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</si>
  <si>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</si>
  <si>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</si>
  <si>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</si>
  <si>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</si>
  <si>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</si>
  <si>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</si>
  <si>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</si>
  <si>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</si>
  <si>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</si>
  <si>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</si>
  <si>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</si>
  <si>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</si>
  <si>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</si>
  <si>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</si>
  <si>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</si>
  <si>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</si>
  <si>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</si>
  <si>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</si>
  <si>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</si>
  <si>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</si>
  <si>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</si>
  <si>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</si>
  <si>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</si>
  <si>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</si>
  <si>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</si>
  <si>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</si>
  <si>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</si>
  <si>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</si>
  <si>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</si>
  <si>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</si>
  <si>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</si>
  <si>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</si>
  <si>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</si>
  <si>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</si>
  <si>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</si>
  <si>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</si>
  <si>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</si>
  <si>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</si>
  <si>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</si>
  <si>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</si>
  <si>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</si>
  <si>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</si>
  <si>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</si>
  <si>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</si>
  <si>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</si>
  <si>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</si>
  <si>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</si>
  <si>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</si>
  <si>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</si>
  <si>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</si>
  <si>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</si>
  <si>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</si>
  <si>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</si>
  <si>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</si>
  <si>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</si>
  <si>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</si>
  <si>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</si>
  <si>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</si>
  <si>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</si>
  <si>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</si>
  <si>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</si>
  <si>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</si>
  <si>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</si>
  <si>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</si>
  <si>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</si>
  <si>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</si>
  <si>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</si>
  <si>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</si>
  <si>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</si>
  <si>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</si>
  <si>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</si>
  <si>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</si>
  <si>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</si>
  <si>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</si>
  <si>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</si>
  <si>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</si>
  <si>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</si>
  <si>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</si>
  <si>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</si>
  <si>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</si>
  <si>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</si>
  <si>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</si>
  <si>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</si>
  <si>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</si>
  <si>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</si>
  <si>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</si>
  <si>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</si>
  <si>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</si>
  <si>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</si>
  <si>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</si>
  <si>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</si>
  <si>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</si>
  <si>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</si>
  <si>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</si>
  <si>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</si>
  <si>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</si>
  <si>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</si>
  <si>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</si>
  <si>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</si>
  <si>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</si>
  <si>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</si>
  <si>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</si>
  <si>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</si>
  <si>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</si>
  <si>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</si>
  <si>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</si>
  <si>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</si>
  <si>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</si>
  <si>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</si>
  <si>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</si>
  <si>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</si>
  <si>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</si>
  <si>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</si>
  <si>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</si>
  <si>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</si>
  <si>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</si>
  <si>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</si>
  <si>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</si>
  <si>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</si>
  <si>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</si>
  <si>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</si>
  <si>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</si>
  <si>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</si>
  <si>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</si>
  <si>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</si>
  <si>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</si>
  <si>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</si>
  <si>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</si>
  <si>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</si>
  <si>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</si>
  <si>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</si>
  <si>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</si>
  <si>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</si>
  <si>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</si>
  <si>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</si>
  <si>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</si>
  <si>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</si>
  <si>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</si>
  <si>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</si>
  <si>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</si>
  <si>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</si>
  <si>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</si>
  <si>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</si>
  <si>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</si>
  <si>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</si>
  <si>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</si>
  <si>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</si>
  <si>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</si>
  <si>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</si>
  <si>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</si>
  <si>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</si>
  <si>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</si>
  <si>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</si>
  <si>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</si>
  <si>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</si>
  <si>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</si>
  <si>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</si>
  <si>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</si>
  <si>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</si>
  <si>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</si>
  <si>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</si>
  <si>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</si>
  <si>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</si>
  <si>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</si>
  <si>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</si>
  <si>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</si>
  <si>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</si>
  <si>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</si>
  <si>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</si>
  <si>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</si>
  <si>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</si>
  <si>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</si>
  <si>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</si>
  <si>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</si>
  <si>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</si>
  <si>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</si>
  <si>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</si>
  <si>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</si>
  <si>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</si>
  <si>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</si>
  <si>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</si>
  <si>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</si>
  <si>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</si>
  <si>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</si>
  <si>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</si>
  <si>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</si>
  <si>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</si>
  <si>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</si>
  <si>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</si>
  <si>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</si>
  <si>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</si>
  <si>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</si>
  <si>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</si>
  <si>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</si>
  <si>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</si>
  <si>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</si>
  <si>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</si>
  <si>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</si>
  <si>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</si>
  <si>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</si>
  <si>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</si>
  <si>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</si>
  <si>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</si>
  <si>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</si>
  <si>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</si>
  <si>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</si>
  <si>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</si>
  <si>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</si>
  <si>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</si>
  <si>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</si>
  <si>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</si>
  <si>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</si>
  <si>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</si>
  <si>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</si>
  <si>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</si>
  <si>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</si>
  <si>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</si>
  <si>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</si>
  <si>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</si>
  <si>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</si>
  <si>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</si>
  <si>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</si>
  <si>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</si>
  <si>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</si>
  <si>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</si>
  <si>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</si>
  <si>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</si>
  <si>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</si>
  <si>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</si>
  <si>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</si>
  <si>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</si>
  <si>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</si>
  <si>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</si>
  <si>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</si>
  <si>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</si>
  <si>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</si>
  <si>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</si>
  <si>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</si>
  <si>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</si>
  <si>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</si>
  <si>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</si>
  <si>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</si>
  <si>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</si>
  <si>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</si>
  <si>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</si>
  <si>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</si>
  <si>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</si>
  <si>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</si>
  <si>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</si>
  <si>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</si>
  <si>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</si>
  <si>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</si>
  <si>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</si>
  <si>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</si>
  <si>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</si>
  <si>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</si>
  <si>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</si>
  <si>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</si>
  <si>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</si>
  <si>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</si>
  <si>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</si>
  <si>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</si>
  <si>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</si>
  <si>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</si>
  <si>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</si>
  <si>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</si>
  <si>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</si>
  <si>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</si>
  <si>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</si>
  <si>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</si>
  <si>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</si>
  <si>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</si>
  <si>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</si>
  <si>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</si>
  <si>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</si>
  <si>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</si>
  <si>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</si>
  <si>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</si>
  <si>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</si>
  <si>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</si>
  <si>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</si>
  <si>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</si>
  <si>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</si>
  <si>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</si>
  <si>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</si>
  <si>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</si>
  <si>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</si>
  <si>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</si>
  <si>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</si>
  <si>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</si>
  <si>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</si>
  <si>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</si>
  <si>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</si>
  <si>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</si>
  <si>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</si>
  <si>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</si>
  <si>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</si>
  <si>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</si>
  <si>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</si>
  <si>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</si>
  <si>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</si>
  <si>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</si>
  <si>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</si>
  <si>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</si>
  <si>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</si>
  <si>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</si>
  <si>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</si>
  <si>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</si>
  <si>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</si>
  <si>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</si>
  <si>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</si>
  <si>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</si>
  <si>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</si>
  <si>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</si>
  <si>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</si>
  <si>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</si>
  <si>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</si>
  <si>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</si>
  <si>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</si>
  <si>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</si>
  <si>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</si>
  <si>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</si>
  <si>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</si>
  <si>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</si>
  <si>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</si>
  <si>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</si>
  <si>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</si>
  <si>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</si>
  <si>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</si>
  <si>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</si>
  <si>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</si>
  <si>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</si>
  <si>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</si>
  <si>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</si>
  <si>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</si>
  <si>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</si>
  <si>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</si>
  <si>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</si>
  <si>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</si>
  <si>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</si>
  <si>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</si>
  <si>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</si>
  <si>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</si>
  <si>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</si>
  <si>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</si>
  <si>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</si>
  <si>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</si>
  <si>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</si>
  <si>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</si>
  <si>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</si>
  <si>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</si>
  <si>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</si>
  <si>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</si>
  <si>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</si>
  <si>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</si>
  <si>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</si>
  <si>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</si>
  <si>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</si>
  <si>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</si>
  <si>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</si>
  <si>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</si>
  <si>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</si>
  <si>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</si>
  <si>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</si>
  <si>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</si>
  <si>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</si>
  <si>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</si>
  <si>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</si>
  <si>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</si>
  <si>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</si>
  <si>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</si>
  <si>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</si>
  <si>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</si>
  <si>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</si>
  <si>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</si>
  <si>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</si>
  <si>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</si>
  <si>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</si>
  <si>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</si>
  <si>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</si>
  <si>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</si>
  <si>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</si>
  <si>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</si>
  <si>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</si>
  <si>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</si>
  <si>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</si>
  <si>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</si>
  <si>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</si>
  <si>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</si>
  <si>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</si>
  <si>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</si>
  <si>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</si>
  <si>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</si>
  <si>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</si>
  <si>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</si>
  <si>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</si>
  <si>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</si>
  <si>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</si>
  <si>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</si>
  <si>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</si>
  <si>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</si>
  <si>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</si>
  <si>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</si>
  <si>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</si>
  <si>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</si>
  <si>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</si>
  <si>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</si>
  <si>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</si>
  <si>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</si>
  <si>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</si>
  <si>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</si>
  <si>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</si>
  <si>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</si>
  <si>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</si>
  <si>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</si>
  <si>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</si>
  <si>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</si>
  <si>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</si>
  <si>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</si>
  <si>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</si>
  <si>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</si>
  <si>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</si>
  <si>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</si>
  <si>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</si>
  <si>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</si>
  <si>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</si>
  <si>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</si>
  <si>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</si>
  <si>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</si>
  <si>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</si>
  <si>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</si>
  <si>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</si>
  <si>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</si>
  <si>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</si>
  <si>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</si>
  <si>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</si>
  <si>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</si>
  <si>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</si>
  <si>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</si>
  <si>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</si>
  <si>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</si>
  <si>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</si>
  <si>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</si>
  <si>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</si>
  <si>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</si>
  <si>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</si>
  <si>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</si>
  <si>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</si>
  <si>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</si>
  <si>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</si>
  <si>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</si>
  <si>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</si>
  <si>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</si>
  <si>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</si>
  <si>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</si>
  <si>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</si>
  <si>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</si>
  <si>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</si>
  <si>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</si>
  <si>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</si>
  <si>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</si>
  <si>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</si>
  <si>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</si>
  <si>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</si>
  <si>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</si>
  <si>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</si>
  <si>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</si>
  <si>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</si>
  <si>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</si>
  <si>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</si>
  <si>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</si>
  <si>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</si>
  <si>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</si>
  <si>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</si>
  <si>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</si>
  <si>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</si>
  <si>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</si>
  <si>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</si>
  <si>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</si>
  <si>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</si>
  <si>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</si>
  <si>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</si>
  <si>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</si>
  <si>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</si>
  <si>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</si>
  <si>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</si>
  <si>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</si>
  <si>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</si>
  <si>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</si>
  <si>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</si>
  <si>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</si>
  <si>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</si>
  <si>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</si>
  <si>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</si>
  <si>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</si>
  <si>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</si>
  <si>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</si>
  <si>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</si>
  <si>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</si>
  <si>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</si>
  <si>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</si>
  <si>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</si>
  <si>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</si>
  <si>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</si>
  <si>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</si>
  <si>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</si>
  <si>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</si>
  <si>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</si>
  <si>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</si>
  <si>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</si>
  <si>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</si>
  <si>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</si>
  <si>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</si>
  <si>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</si>
  <si>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</si>
  <si>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</si>
  <si>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</si>
  <si>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</si>
  <si>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</si>
  <si>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</si>
  <si>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</si>
  <si>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</si>
  <si>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</si>
  <si>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</si>
  <si>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</si>
  <si>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</si>
  <si>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</si>
  <si>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</si>
  <si>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</si>
  <si>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</si>
  <si>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</si>
  <si>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</si>
  <si>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</si>
  <si>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</si>
  <si>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</si>
  <si>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</si>
  <si>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</si>
  <si>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</si>
  <si>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</si>
  <si>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</si>
  <si>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</si>
  <si>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</si>
  <si>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</si>
  <si>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</si>
  <si>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</si>
  <si>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</si>
  <si>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</si>
  <si>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</si>
  <si>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</si>
  <si>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</si>
  <si>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</si>
  <si>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</si>
  <si>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</si>
  <si>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</si>
  <si>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</si>
  <si>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</si>
  <si>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</si>
  <si>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</si>
  <si>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</si>
  <si>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</si>
  <si>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</si>
  <si>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</si>
  <si>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</si>
  <si>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</si>
  <si>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</si>
  <si>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</si>
  <si>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</si>
  <si>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</si>
  <si>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</si>
  <si>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</si>
  <si>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</si>
  <si>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</si>
  <si>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</si>
  <si>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</si>
  <si>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</si>
  <si>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</si>
  <si>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</si>
  <si>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</si>
  <si>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</si>
  <si>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</si>
  <si>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</si>
  <si>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</si>
  <si>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</si>
  <si>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</si>
  <si>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</si>
  <si>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</si>
  <si>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</si>
  <si>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</si>
  <si>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</si>
  <si>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</si>
  <si>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</si>
  <si>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</si>
  <si>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</si>
  <si>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</si>
  <si>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</si>
  <si>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</si>
  <si>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</si>
  <si>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</si>
  <si>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</si>
  <si>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</si>
  <si>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</si>
  <si>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</si>
  <si>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</si>
  <si>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</si>
  <si>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</si>
  <si>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</si>
  <si>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</si>
  <si>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</si>
  <si>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</si>
  <si>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</si>
  <si>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</si>
  <si>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</si>
  <si>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</si>
  <si>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</si>
  <si>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</si>
  <si>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</si>
  <si>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</si>
  <si>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</si>
  <si>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</si>
  <si>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</si>
  <si>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</si>
  <si>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</si>
  <si>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</si>
  <si>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</si>
  <si>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</si>
  <si>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</si>
  <si>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</si>
  <si>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</si>
  <si>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</si>
  <si>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</si>
  <si>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</si>
  <si>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</si>
  <si>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</si>
  <si>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</si>
  <si>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</si>
  <si>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</si>
  <si>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</si>
  <si>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</si>
  <si>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</si>
  <si>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</si>
  <si>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</si>
  <si>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</si>
  <si>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</si>
  <si>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</si>
  <si>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</si>
  <si>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</si>
  <si>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</si>
  <si>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</si>
  <si>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</si>
  <si>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</si>
  <si>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</si>
  <si>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</si>
  <si>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</si>
  <si>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</si>
  <si>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</si>
  <si>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</si>
  <si>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</si>
  <si>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</si>
  <si>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</si>
  <si>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</si>
  <si>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</si>
  <si>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</si>
  <si>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</si>
  <si>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</si>
  <si>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</si>
  <si>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</si>
  <si>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</si>
  <si>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</si>
  <si>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</si>
  <si>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</si>
  <si>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</si>
  <si>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</si>
  <si>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</si>
  <si>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</si>
  <si>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</si>
  <si>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</si>
  <si>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</si>
  <si>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</si>
  <si>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</si>
  <si>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</si>
  <si>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</si>
  <si>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</si>
  <si>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</si>
  <si>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</si>
  <si>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</si>
  <si>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</si>
  <si>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</si>
  <si>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</si>
  <si>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</si>
  <si>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</si>
  <si>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</si>
  <si>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</si>
  <si>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</si>
  <si>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</si>
  <si>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</si>
  <si>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</si>
  <si>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</si>
  <si>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</si>
  <si>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</si>
  <si>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</si>
  <si>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</si>
  <si>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</si>
  <si>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</si>
  <si>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</si>
  <si>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</si>
  <si>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</si>
  <si>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</si>
  <si>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</si>
  <si>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</si>
  <si>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</si>
  <si>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</si>
  <si>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</si>
  <si>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</si>
  <si>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</si>
  <si>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</si>
  <si>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</si>
  <si>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</si>
  <si>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</si>
  <si>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</si>
  <si>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</si>
  <si>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</si>
  <si>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</si>
  <si>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</si>
  <si>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</si>
  <si>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</si>
  <si>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</si>
  <si>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</si>
  <si>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</si>
  <si>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</si>
  <si>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</si>
  <si>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</si>
  <si>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</si>
  <si>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</si>
  <si>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</si>
  <si>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</si>
  <si>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</si>
  <si>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</si>
  <si>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</si>
  <si>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</si>
  <si>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</si>
  <si>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</si>
  <si>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</si>
  <si>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</si>
  <si>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</si>
  <si>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</si>
  <si>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</si>
  <si>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</si>
  <si>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</si>
  <si>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</si>
  <si>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</si>
  <si>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</si>
  <si>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</si>
  <si>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</si>
  <si>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</si>
  <si>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</si>
  <si>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</si>
  <si>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</si>
  <si>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</si>
  <si>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</si>
  <si>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</si>
  <si>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</si>
  <si>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</si>
  <si>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</si>
  <si>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</si>
  <si>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</si>
  <si>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</si>
  <si>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</si>
  <si>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</si>
  <si>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</si>
  <si>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</si>
  <si>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</si>
  <si>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</si>
  <si>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</si>
  <si>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</si>
  <si>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</si>
  <si>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</si>
  <si>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</si>
  <si>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</si>
  <si>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</si>
  <si>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</si>
  <si>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</si>
  <si>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</si>
  <si>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</si>
  <si>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</si>
  <si>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</si>
  <si>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</si>
  <si>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</si>
  <si>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</si>
  <si>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</si>
  <si>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</si>
  <si>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</si>
  <si>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</si>
  <si>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</si>
  <si>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</si>
  <si>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</si>
  <si>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</si>
  <si>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</si>
  <si>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</si>
  <si>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</si>
  <si>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</si>
  <si>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</si>
  <si>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</si>
  <si>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</si>
  <si>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</si>
  <si>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</si>
  <si>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</si>
  <si>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</si>
  <si>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</si>
  <si>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</si>
  <si>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</si>
  <si>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</si>
  <si>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</si>
  <si>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</si>
  <si>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</si>
  <si>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</si>
  <si>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</si>
  <si>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</si>
  <si>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</si>
  <si>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</si>
  <si>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</si>
  <si>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</si>
  <si>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</si>
  <si>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</si>
  <si>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</si>
  <si>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</si>
  <si>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</si>
  <si>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</si>
  <si>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</si>
  <si>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</si>
  <si>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</si>
  <si>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</si>
  <si>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</si>
  <si>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</si>
  <si>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</si>
  <si>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</si>
  <si>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</si>
  <si>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</si>
  <si>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</si>
  <si>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</si>
  <si>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</si>
  <si>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</si>
  <si>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</si>
  <si>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</si>
  <si>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</si>
  <si>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</si>
  <si>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</si>
  <si>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</si>
  <si>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</si>
  <si>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</si>
  <si>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</si>
  <si>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</si>
  <si>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</si>
  <si>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</si>
  <si>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</si>
  <si>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</si>
  <si>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</si>
  <si>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</si>
  <si>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</si>
  <si>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</si>
  <si>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</si>
  <si>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</si>
  <si>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</si>
  <si>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</si>
  <si>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</si>
  <si>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</si>
  <si>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</si>
  <si>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</si>
  <si>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</si>
  <si>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</si>
  <si>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</si>
  <si>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</si>
  <si>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</si>
  <si>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</si>
  <si>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</si>
  <si>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</si>
  <si>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</si>
  <si>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</si>
  <si>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</si>
  <si>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</si>
  <si>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</si>
  <si>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</si>
  <si>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</si>
  <si>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</si>
  <si>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</si>
  <si>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</si>
  <si>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</si>
  <si>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</si>
  <si>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</si>
  <si>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</si>
  <si>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</si>
  <si>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</si>
  <si>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</si>
  <si>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</si>
  <si>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</si>
  <si>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</si>
  <si>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</si>
  <si>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</si>
  <si>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</si>
  <si>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</si>
  <si>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</si>
  <si>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</si>
  <si>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</si>
  <si>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</si>
  <si>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</si>
  <si>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</si>
  <si>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</si>
  <si>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</si>
  <si>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</si>
  <si>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</si>
  <si>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</si>
  <si>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</si>
  <si>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</si>
  <si>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</si>
  <si>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</si>
  <si>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</si>
  <si>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</si>
  <si>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</si>
  <si>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</si>
  <si>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</si>
  <si>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</si>
  <si>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</si>
  <si>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</si>
  <si>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</si>
  <si>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</si>
  <si>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</si>
  <si>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</si>
  <si>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</si>
  <si>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</si>
  <si>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</si>
  <si>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</si>
  <si>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</si>
  <si>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</si>
  <si>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</si>
  <si>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</si>
  <si>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</si>
  <si>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</si>
  <si>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</si>
  <si>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</si>
  <si>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</si>
  <si>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</si>
  <si>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</si>
  <si>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</si>
  <si>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</si>
  <si>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</si>
  <si>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</si>
  <si>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</si>
  <si>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</si>
  <si>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</si>
  <si>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</si>
  <si>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</si>
  <si>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</si>
  <si>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</si>
  <si>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</si>
  <si>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</si>
  <si>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</si>
  <si>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</si>
  <si>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</si>
  <si>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</si>
  <si>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</si>
  <si>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</si>
  <si>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</si>
  <si>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</si>
  <si>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</si>
  <si>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</si>
  <si>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</si>
  <si>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</si>
  <si>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</si>
  <si>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</si>
  <si>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</si>
  <si>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</si>
  <si>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</si>
  <si>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</si>
  <si>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</si>
  <si>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</si>
  <si>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</si>
  <si>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</si>
  <si>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</si>
  <si>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</si>
  <si>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</si>
  <si>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</si>
  <si>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</si>
  <si>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</si>
  <si>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</si>
  <si>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</si>
  <si>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</si>
  <si>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</si>
  <si>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</si>
  <si>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</si>
  <si>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</si>
  <si>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</si>
  <si>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</si>
  <si>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</si>
  <si>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</si>
  <si>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</si>
  <si>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</si>
  <si>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</si>
  <si>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</si>
  <si>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</si>
  <si>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</si>
  <si>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</si>
  <si>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</si>
  <si>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</si>
  <si>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</si>
  <si>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</si>
  <si>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</si>
  <si>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</si>
  <si>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</si>
  <si>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</si>
  <si>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</si>
  <si>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</si>
  <si>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</si>
  <si>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</si>
  <si>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</si>
  <si>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</si>
  <si>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</si>
  <si>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</si>
  <si>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</si>
  <si>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</si>
  <si>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</si>
  <si>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</si>
  <si>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</si>
  <si>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</si>
  <si>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</si>
  <si>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</si>
  <si>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</si>
  <si>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</si>
  <si>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</si>
  <si>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</si>
  <si>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</si>
  <si>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</si>
  <si>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</si>
  <si>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</si>
  <si>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</si>
  <si>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</si>
  <si>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</si>
  <si>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</si>
  <si>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</si>
  <si>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</si>
  <si>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</si>
  <si>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</si>
  <si>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</si>
  <si>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</si>
  <si>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</si>
  <si>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</si>
  <si>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</si>
  <si>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</si>
  <si>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</si>
  <si>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</si>
  <si>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</si>
  <si>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</si>
  <si>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</si>
  <si>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</si>
  <si>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</si>
  <si>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</si>
  <si>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</si>
  <si>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</si>
  <si>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</si>
  <si>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</si>
  <si>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</si>
  <si>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</si>
  <si>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</si>
  <si>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</si>
  <si>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</si>
  <si>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</si>
  <si>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</si>
  <si>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</si>
  <si>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</si>
  <si>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</si>
  <si>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</si>
  <si>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</si>
  <si>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</si>
  <si>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</si>
  <si>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</si>
  <si>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</si>
  <si>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</si>
  <si>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</si>
  <si>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</si>
  <si>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</si>
  <si>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</si>
  <si>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</si>
  <si>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</si>
  <si>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</si>
  <si>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</si>
  <si>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</si>
  <si>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</si>
  <si>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</si>
  <si>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</si>
  <si>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</si>
  <si>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</si>
  <si>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</si>
  <si>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</si>
  <si>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</si>
  <si>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</si>
  <si>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</si>
  <si>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</si>
  <si>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</si>
  <si>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</si>
  <si>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</si>
  <si>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</si>
  <si>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</si>
  <si>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</si>
  <si>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</si>
  <si>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</si>
  <si>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</si>
  <si>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</si>
  <si>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</si>
  <si>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</si>
  <si>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</si>
  <si>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</si>
  <si>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</si>
  <si>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</si>
  <si>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</si>
  <si>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</si>
  <si>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</si>
  <si>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</si>
  <si>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</si>
  <si>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</si>
  <si>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</si>
  <si>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</si>
  <si>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</si>
  <si>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</si>
  <si>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</si>
  <si>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</si>
  <si>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</si>
  <si>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</si>
  <si>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</si>
  <si>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</si>
  <si>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</si>
  <si>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</si>
  <si>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</si>
  <si>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</si>
  <si>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</si>
  <si>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</si>
  <si>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</si>
  <si>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</si>
  <si>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</si>
  <si>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</si>
  <si>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</si>
  <si>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</si>
  <si>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</si>
  <si>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</si>
  <si>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</si>
  <si>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</si>
  <si>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</si>
  <si>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</si>
  <si>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</si>
  <si>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</si>
  <si>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</si>
  <si>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</si>
  <si>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</si>
  <si>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</si>
  <si>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</si>
  <si>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</si>
  <si>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</si>
  <si>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</si>
  <si>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</si>
  <si>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</si>
  <si>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</si>
  <si>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</si>
  <si>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</si>
  <si>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</si>
  <si>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</si>
  <si>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</si>
  <si>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</si>
  <si>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</si>
  <si>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</si>
  <si>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</si>
  <si>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</si>
  <si>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</si>
  <si>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</si>
  <si>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</si>
  <si>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</si>
  <si>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</si>
  <si>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</si>
  <si>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</si>
  <si>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</si>
  <si>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</si>
  <si>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</si>
  <si>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</si>
  <si>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</si>
  <si>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</si>
  <si>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</si>
  <si>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</si>
  <si>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</si>
  <si>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</si>
  <si>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</si>
  <si>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</si>
  <si>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</si>
  <si>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</si>
  <si>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</si>
  <si>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</si>
  <si>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</si>
  <si>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</si>
  <si>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</si>
  <si>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</si>
  <si>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</si>
  <si>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</si>
  <si>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</si>
  <si>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</si>
  <si>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</si>
  <si>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</si>
  <si>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</si>
  <si>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</si>
  <si>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</si>
  <si>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</si>
  <si>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</si>
  <si>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</si>
  <si>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</si>
  <si>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</si>
  <si>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</si>
  <si>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</si>
  <si>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</si>
  <si>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</si>
  <si>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</si>
  <si>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</si>
  <si>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</si>
  <si>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</si>
  <si>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</si>
  <si>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</si>
  <si>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</si>
  <si>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</si>
  <si>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</si>
  <si>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</si>
  <si>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</si>
  <si>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</si>
  <si>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</si>
  <si>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</si>
  <si>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</si>
  <si>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</si>
  <si>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</si>
  <si>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</si>
  <si>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</si>
  <si>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</si>
  <si>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</si>
  <si>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</si>
  <si>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</si>
  <si>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</si>
  <si>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</si>
  <si>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</si>
  <si>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</si>
  <si>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</si>
  <si>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</si>
  <si>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</si>
  <si>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</si>
  <si>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</si>
  <si>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</si>
  <si>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</si>
  <si>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</si>
  <si>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</si>
  <si>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</si>
  <si>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</si>
  <si>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</si>
  <si>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</si>
  <si>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</si>
  <si>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</si>
  <si>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</si>
  <si>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</si>
  <si>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</si>
  <si>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</si>
  <si>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</si>
  <si>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</si>
  <si>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</si>
  <si>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</si>
  <si>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</si>
  <si>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</si>
  <si>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</si>
  <si>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</si>
  <si>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</si>
  <si>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</si>
  <si>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</si>
  <si>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</si>
  <si>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</si>
  <si>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</si>
  <si>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</si>
  <si>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</si>
  <si>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</si>
  <si>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</si>
  <si>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</si>
  <si>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</si>
  <si>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</si>
  <si>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</si>
  <si>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</si>
  <si>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</si>
  <si>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</si>
  <si>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</si>
  <si>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</si>
  <si>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</si>
  <si>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</si>
  <si>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</si>
  <si>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</si>
  <si>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</si>
  <si>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</si>
  <si>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</si>
  <si>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</si>
  <si>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</si>
  <si>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</si>
  <si>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</si>
  <si>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</si>
  <si>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</si>
  <si>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</si>
  <si>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</si>
  <si>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</si>
  <si>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</si>
  <si>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</si>
  <si>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</si>
  <si>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</si>
  <si>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</si>
  <si>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</si>
  <si>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</si>
  <si>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</si>
  <si>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</si>
  <si>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</si>
  <si>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</si>
  <si>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</si>
  <si>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</si>
  <si>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</si>
  <si>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</si>
  <si>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</si>
  <si>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</si>
  <si>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</si>
  <si>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</si>
  <si>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</si>
  <si>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</si>
  <si>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</si>
  <si>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</si>
  <si>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</si>
  <si>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</si>
  <si>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</si>
  <si>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</si>
  <si>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</si>
  <si>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</si>
  <si>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</si>
  <si>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</si>
  <si>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</si>
  <si>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</si>
  <si>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</si>
  <si>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</si>
  <si>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</si>
  <si>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</si>
  <si>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</si>
  <si>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</si>
  <si>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</si>
  <si>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</si>
  <si>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</si>
  <si>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</si>
  <si>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</si>
  <si>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</si>
  <si>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</si>
  <si>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</si>
  <si>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</si>
  <si>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</si>
  <si>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</si>
  <si>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</si>
  <si>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</si>
  <si>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</si>
  <si>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</si>
  <si>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</si>
  <si>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</si>
  <si>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</si>
  <si>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</si>
  <si>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</si>
  <si>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</si>
  <si>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</si>
  <si>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</si>
  <si>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</si>
  <si>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</si>
  <si>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</si>
  <si>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</si>
  <si>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</si>
  <si>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</si>
  <si>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</si>
  <si>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</si>
  <si>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</si>
  <si>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</si>
  <si>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</si>
  <si>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</si>
  <si>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</si>
  <si>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</si>
  <si>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</si>
  <si>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</si>
  <si>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</si>
  <si>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</si>
  <si>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</si>
  <si>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</si>
  <si>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</si>
  <si>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</si>
  <si>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</si>
  <si>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</si>
  <si>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</si>
  <si>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</si>
  <si>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</si>
  <si>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</si>
  <si>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</si>
  <si>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</si>
  <si>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</si>
  <si>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</si>
  <si>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</si>
  <si>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</si>
  <si>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</si>
  <si>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</si>
  <si>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</si>
  <si>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</si>
  <si>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</si>
  <si>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</si>
  <si>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</si>
  <si>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</si>
  <si>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</si>
  <si>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</si>
  <si>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</si>
  <si>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</si>
  <si>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</si>
  <si>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</si>
  <si>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</si>
  <si>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</si>
  <si>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</si>
  <si>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</si>
  <si>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</si>
  <si>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</si>
  <si>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</si>
  <si>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</si>
  <si>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</si>
  <si>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</si>
  <si>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</si>
  <si>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</si>
  <si>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</si>
  <si>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</si>
  <si>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</si>
  <si>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</si>
  <si>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</si>
  <si>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</si>
  <si>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</si>
  <si>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</si>
  <si>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</si>
  <si>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</si>
  <si>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</si>
  <si>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</si>
  <si>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</si>
  <si>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</si>
  <si>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</si>
  <si>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</si>
  <si>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</si>
  <si>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</si>
  <si>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</si>
  <si>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</si>
  <si>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</si>
  <si>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</si>
  <si>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</si>
  <si>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</si>
  <si>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</si>
  <si>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</si>
  <si>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</si>
  <si>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</si>
  <si>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</si>
  <si>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</si>
  <si>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</si>
  <si>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</si>
  <si>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</si>
  <si>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</si>
  <si>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</si>
  <si>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</si>
  <si>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</si>
  <si>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</si>
  <si>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</si>
  <si>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</si>
  <si>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</si>
  <si>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</si>
  <si>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</si>
  <si>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</si>
  <si>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</si>
  <si>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</si>
  <si>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</si>
  <si>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</si>
  <si>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</si>
  <si>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</si>
  <si>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</si>
  <si>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</si>
  <si>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</si>
  <si>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</si>
  <si>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</si>
  <si>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</si>
  <si>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</si>
  <si>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</si>
  <si>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</si>
  <si>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</si>
  <si>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</si>
  <si>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</si>
  <si>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</si>
  <si>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</si>
  <si>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</si>
  <si>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</si>
  <si>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</si>
  <si>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</si>
  <si>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</si>
  <si>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</si>
  <si>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</si>
  <si>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</si>
  <si>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</si>
  <si>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</si>
  <si>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</si>
  <si>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</si>
  <si>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</si>
  <si>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</si>
  <si>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</si>
  <si>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</si>
  <si>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</si>
  <si>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</si>
  <si>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</si>
  <si>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</si>
  <si>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</si>
  <si>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</si>
  <si>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</si>
  <si>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</si>
  <si>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</si>
  <si>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</si>
  <si>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</si>
  <si>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</si>
  <si>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</si>
  <si>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</si>
  <si>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</si>
  <si>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</si>
  <si>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</si>
  <si>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</si>
  <si>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</si>
  <si>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</si>
  <si>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</si>
  <si>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</si>
  <si>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</si>
  <si>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</si>
  <si>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</si>
  <si>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</si>
  <si>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</si>
  <si>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</si>
  <si>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</si>
  <si>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</si>
  <si>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</si>
  <si>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</si>
  <si>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</si>
  <si>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</si>
  <si>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</si>
  <si>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</si>
  <si>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</si>
  <si>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</si>
  <si>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</si>
  <si>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</si>
  <si>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</si>
  <si>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</si>
  <si>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</si>
  <si>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</si>
  <si>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</si>
  <si>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</si>
  <si>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</si>
  <si>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</si>
  <si>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</si>
  <si>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</si>
  <si>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</si>
  <si>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</si>
  <si>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</si>
  <si>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</si>
  <si>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</si>
  <si>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</si>
  <si>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</si>
  <si>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</si>
  <si>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</si>
  <si>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</si>
  <si>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</si>
  <si>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</si>
  <si>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</si>
  <si>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</si>
  <si>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</si>
  <si>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</si>
  <si>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</si>
  <si>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</si>
  <si>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</si>
  <si>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</si>
  <si>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</si>
  <si>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</si>
  <si>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</si>
  <si>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</si>
  <si>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</si>
  <si>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</si>
  <si>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</si>
  <si>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</si>
  <si>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</si>
  <si>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</si>
  <si>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</si>
  <si>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</si>
  <si>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</si>
  <si>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</si>
  <si>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</si>
  <si>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</si>
  <si>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</si>
  <si>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</si>
  <si>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</si>
  <si>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</si>
  <si>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</si>
  <si>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</si>
  <si>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</si>
  <si>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</si>
  <si>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</si>
  <si>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</si>
  <si>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</si>
  <si>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</si>
  <si>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</si>
  <si>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</si>
  <si>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</si>
  <si>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</si>
  <si>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</si>
  <si>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</si>
  <si>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</si>
  <si>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</si>
  <si>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</si>
  <si>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</si>
  <si>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</si>
  <si>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</si>
  <si>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</si>
  <si>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</si>
  <si>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</si>
  <si>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</si>
  <si>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</si>
  <si>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</si>
  <si>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</si>
  <si>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</si>
  <si>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</si>
  <si>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</si>
  <si>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</si>
  <si>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</si>
  <si>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</si>
  <si>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</si>
  <si>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</si>
  <si>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</si>
  <si>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</si>
  <si>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</si>
  <si>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</si>
  <si>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</si>
  <si>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2936.5!show</t>
  </si>
  <si>
    <t>bondMufu#cost$2976</t>
  </si>
  <si>
    <t>{26k</t>
  </si>
  <si>
    <t>buy10k UsdTD@BOC</t>
  </si>
  <si>
    <t>buy20k UsdTD@BOC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</si>
</sst>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L18" sqref="NL1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28515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48549.46100000001</v>
      </c>
      <c r="NH2" s="665" t="s">
        <v>1108</v>
      </c>
      <c r="NI2" s="50">
        <f>SUM(NI9:NI36)</f>
        <v>305254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4560.4610000000102</v>
      </c>
      <c r="NH3" s="665" t="s">
        <v>3510</v>
      </c>
      <c r="NI3" s="665" t="s">
        <v>3511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-0.15899999998509884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48549.619999999995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3576</v>
      </c>
      <c r="NE7" s="616" t="s">
        <v>3575</v>
      </c>
      <c r="NF7" s="682" t="s">
        <v>3578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3579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2531</v>
      </c>
      <c r="NG12" s="48"/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50000</v>
      </c>
      <c r="NJ13" s="24">
        <v>45555</v>
      </c>
      <c r="NK13" s="629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151999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87171</v>
      </c>
      <c r="NJ15" s="609" t="s">
        <v>3577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</f>
        <v>48.24</v>
      </c>
      <c r="NH16" s="680" t="s">
        <v>3570</v>
      </c>
      <c r="NI16" s="635">
        <v>10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3574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</f>
        <v>1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NF36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3572</v>
      </c>
      <c r="NG24" s="62">
        <v>35.700000000000003</v>
      </c>
      <c r="NH24" s="666" t="s">
        <v>3553</v>
      </c>
      <c r="NI24" s="50">
        <v>684</v>
      </c>
      <c r="NJ24" s="336">
        <v>45552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1877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45552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650" t="s">
        <v>3540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0" t="s">
        <v>3540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430.55</v>
      </c>
      <c r="NF34" s="49" t="s">
        <v>3531</v>
      </c>
      <c r="NG34" s="62"/>
      <c r="NH34" s="670"/>
      <c r="NI34" s="48"/>
      <c r="NK34" s="665">
        <v>22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SUM(NG29:NG33)</f>
        <v>1000.0799999999999</v>
      </c>
      <c r="NF35" s="652" t="s">
        <v>2382</v>
      </c>
      <c r="NG35" s="51">
        <f>42+103+35+111+108+41</f>
        <v>440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2553.29</v>
      </c>
      <c r="NF36" s="331">
        <v>21.52</v>
      </c>
      <c r="NG36" s="51"/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179.2</v>
      </c>
      <c r="NF37" s="177" t="s">
        <v>2477</v>
      </c>
      <c r="NG37" s="22">
        <f>NC27+NE39-NI27</f>
        <v>120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f>10+20</f>
        <v>30</v>
      </c>
      <c r="NG38" s="657" t="s">
        <v>3552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3573</v>
      </c>
      <c r="NE39" s="203">
        <v>200</v>
      </c>
      <c r="NF39" s="203">
        <v>10</v>
      </c>
      <c r="NG39" s="243" t="s">
        <v>3268</v>
      </c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203">
        <v>10</v>
      </c>
      <c r="NG40" s="243" t="s">
        <v>2418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203"/>
      <c r="NG41" s="127"/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4" t="s">
        <v>3516</v>
      </c>
      <c r="NG42" s="62">
        <v>7.2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F43" s="665" t="s">
        <v>3571</v>
      </c>
      <c r="NG43" s="244">
        <v>9.5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G44" s="662"/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2024-09-20T11:40:49Z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