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8209C3F-FF87-4077-9D4A-0D2D2694C5F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nthly fees" sheetId="1" r:id="rId1"/>
    <sheet name="cashflow proj" sheetId="2" r:id="rId2"/>
    <sheet name="Gen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14" i="2"/>
  <c r="B20" i="2" l="1"/>
  <c r="B21" i="2"/>
  <c r="B22" i="2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G2" i="2"/>
  <c r="B19" i="2" s="1"/>
  <c r="B2" i="2"/>
  <c r="B6" i="2"/>
  <c r="C11" i="2" l="1"/>
  <c r="C12" i="2" s="1"/>
  <c r="C13" i="2" s="1"/>
  <c r="C16" i="2" s="1"/>
  <c r="C17" i="2" s="1"/>
  <c r="C18" i="2" s="1"/>
  <c r="C19" i="2" s="1"/>
  <c r="C20" i="2" s="1"/>
  <c r="C21" i="2" s="1"/>
  <c r="C22" i="2" s="1"/>
  <c r="H4" i="1"/>
  <c r="C5" i="1" l="1"/>
  <c r="C11" i="1" l="1"/>
</calcChain>
</file>

<file path=xl/sharedStrings.xml><?xml version="1.0" encoding="utf-8"?>
<sst xmlns="http://schemas.openxmlformats.org/spreadsheetml/2006/main" count="60" uniqueCount="51">
  <si>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</si>
  <si>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</si>
  <si>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</si>
  <si>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</si>
  <si>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</si>
  <si>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</si>
  <si>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</si>
  <si>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</si>
  <si>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</si>
  <si>
    <t>grandpa total/000</t>
  </si>
  <si>
    <t>grandma total/000</t>
  </si>
  <si>
    <t>..grandpa TD</t>
  </si>
  <si>
    <t>..grandpa sav</t>
  </si>
  <si>
    <t xml:space="preserve">exact: </t>
  </si>
  <si>
    <t>est:</t>
  </si>
  <si>
    <t>snapshot before 7800k</t>
  </si>
  <si>
    <t>..grandma Icbc</t>
  </si>
  <si>
    <t>expense till EOY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</si>
  <si>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</si>
  <si>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</si>
  <si>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</si>
  <si>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</si>
  <si>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</si>
  <si>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</si>
  <si>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</si>
  <si>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</si>
  <si>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</si>
  <si>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</si>
  <si>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</si>
  <si>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</si>
  <si>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</si>
  <si>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</si>
  <si>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</si>
  <si>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</si>
  <si>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</si>
  <si>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</si>
  <si>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3</t>
  </si>
  <si>
    <t>monthly salary/000=</t>
  </si>
  <si>
    <t>..grandma Psbc deposits</t>
  </si>
  <si>
    <t>DJDJ fees till EOY</t>
  </si>
  <si>
    <t>salary till EOY</t>
  </si>
  <si>
    <t>Grandma need interest income, so I might need to send them int earned beyond the 1560k</t>
  </si>
  <si>
    <t>change</t>
  </si>
  <si>
    <t>int till EOY #months =</t>
  </si>
  <si>
    <t>description</t>
  </si>
  <si>
    <t>bal/000</t>
  </si>
  <si>
    <t>.. grandMa icbc snapshot 64万=</t>
  </si>
  <si>
    <t>.. grandMa psbc snapshot 95万</t>
  </si>
  <si>
    <t>to CiticTrust for Y2/Y3 #est</t>
  </si>
  <si>
    <t>food x 2</t>
  </si>
  <si>
    <t>7800k part 2 #205万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</si>
</sst>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tabSelected="1" workbookViewId="0">
      <selection activeCell="F25" sqref="F25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19</v>
      </c>
    </row>
    <row r="3" spans="2:8" x14ac:dyDescent="0.25">
      <c r="B3" s="2">
        <v>248966.88</v>
      </c>
      <c r="C3" t="s">
        <v>2</v>
      </c>
      <c r="H3" t="s">
        <v>8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t="s">
        <v>1</v>
      </c>
      <c r="C5" s="1">
        <f>SUM(B3:B4)/12</f>
        <v>21811.24</v>
      </c>
      <c r="D5" t="s">
        <v>7</v>
      </c>
    </row>
    <row r="6" spans="2:8" x14ac:dyDescent="0.25">
      <c r="B6" t="s">
        <v>6</v>
      </c>
      <c r="C6">
        <v>2500</v>
      </c>
    </row>
    <row r="7" spans="2:8" x14ac:dyDescent="0.25">
      <c r="B7" t="s">
        <v>49</v>
      </c>
      <c r="C7">
        <f>1800*2</f>
        <v>3600</v>
      </c>
    </row>
    <row r="8" spans="2:8" x14ac:dyDescent="0.25">
      <c r="B8" t="s">
        <v>5</v>
      </c>
      <c r="C8">
        <v>1000</v>
      </c>
    </row>
    <row r="9" spans="2:8" x14ac:dyDescent="0.25">
      <c r="B9" t="s">
        <v>4</v>
      </c>
      <c r="C9">
        <v>4000</v>
      </c>
    </row>
    <row r="11" spans="2:8" x14ac:dyDescent="0.25">
      <c r="B11" t="s">
        <v>0</v>
      </c>
      <c r="C11" s="1">
        <f>SUM(C5:C9)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G25"/>
  <sheetViews>
    <sheetView workbookViewId="0">
      <selection activeCell="F22" sqref="F22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7.5703125" bestFit="1" customWidth="1"/>
    <col min="4" max="4" width="28.7109375" bestFit="1" customWidth="1"/>
    <col min="5" max="5" width="4" bestFit="1" customWidth="1"/>
    <col min="6" max="6" width="18.140625" bestFit="1" customWidth="1"/>
    <col min="7" max="7" width="3" bestFit="1" customWidth="1"/>
  </cols>
  <sheetData>
    <row r="2" spans="2:7" x14ac:dyDescent="0.25">
      <c r="B2" s="16">
        <f>SUM(C3:C4)</f>
        <v>460</v>
      </c>
      <c r="C2" s="17"/>
      <c r="D2" s="4" t="s">
        <v>9</v>
      </c>
      <c r="F2" t="s">
        <v>37</v>
      </c>
      <c r="G2">
        <f>9+14</f>
        <v>23</v>
      </c>
    </row>
    <row r="3" spans="2:7" x14ac:dyDescent="0.25">
      <c r="B3" s="5" t="s">
        <v>13</v>
      </c>
      <c r="C3" s="6">
        <v>380</v>
      </c>
      <c r="D3" s="7" t="s">
        <v>11</v>
      </c>
    </row>
    <row r="4" spans="2:7" x14ac:dyDescent="0.25">
      <c r="B4" s="8"/>
      <c r="C4" s="9">
        <v>80</v>
      </c>
      <c r="D4" s="10" t="s">
        <v>12</v>
      </c>
    </row>
    <row r="5" spans="2:7" ht="4.5" customHeight="1" x14ac:dyDescent="0.25"/>
    <row r="6" spans="2:7" x14ac:dyDescent="0.25">
      <c r="B6" s="16">
        <f>SUM(C7:C8)</f>
        <v>1290</v>
      </c>
      <c r="C6" s="17"/>
      <c r="D6" s="4" t="s">
        <v>10</v>
      </c>
    </row>
    <row r="7" spans="2:7" x14ac:dyDescent="0.25">
      <c r="B7" s="5" t="s">
        <v>14</v>
      </c>
      <c r="C7" s="6">
        <v>950</v>
      </c>
      <c r="D7" s="7" t="s">
        <v>38</v>
      </c>
    </row>
    <row r="8" spans="2:7" x14ac:dyDescent="0.25">
      <c r="B8" s="8" t="s">
        <v>14</v>
      </c>
      <c r="C8" s="9">
        <v>340</v>
      </c>
      <c r="D8" s="10" t="s">
        <v>16</v>
      </c>
    </row>
    <row r="10" spans="2:7" x14ac:dyDescent="0.25">
      <c r="B10" s="11" t="s">
        <v>42</v>
      </c>
      <c r="C10" s="12" t="s">
        <v>45</v>
      </c>
      <c r="D10" s="11" t="s">
        <v>44</v>
      </c>
      <c r="E10" s="11"/>
    </row>
    <row r="11" spans="2:7" x14ac:dyDescent="0.25">
      <c r="B11" s="13"/>
      <c r="C11" s="12">
        <f>B2+B6</f>
        <v>1750</v>
      </c>
      <c r="D11" s="11" t="s">
        <v>15</v>
      </c>
      <c r="E11" s="11"/>
    </row>
    <row r="12" spans="2:7" x14ac:dyDescent="0.25">
      <c r="B12" s="14">
        <v>100</v>
      </c>
      <c r="C12" s="12">
        <f>C11+B12</f>
        <v>1850</v>
      </c>
      <c r="D12" s="11" t="s">
        <v>35</v>
      </c>
      <c r="E12" s="11"/>
    </row>
    <row r="13" spans="2:7" x14ac:dyDescent="0.25">
      <c r="B13" s="13">
        <v>200</v>
      </c>
      <c r="C13" s="12">
        <f>C12+B13</f>
        <v>2050</v>
      </c>
      <c r="D13" s="11" t="s">
        <v>50</v>
      </c>
      <c r="E13" s="11"/>
    </row>
    <row r="14" spans="2:7" x14ac:dyDescent="0.25">
      <c r="B14" s="13"/>
      <c r="C14" s="12"/>
      <c r="D14" s="11" t="s">
        <v>46</v>
      </c>
      <c r="E14" s="15">
        <f>320+320</f>
        <v>640</v>
      </c>
    </row>
    <row r="15" spans="2:7" x14ac:dyDescent="0.25">
      <c r="B15" s="13"/>
      <c r="C15" s="12"/>
      <c r="D15" s="11" t="s">
        <v>47</v>
      </c>
      <c r="E15" s="15"/>
    </row>
    <row r="16" spans="2:7" x14ac:dyDescent="0.25">
      <c r="B16" s="13">
        <v>7500</v>
      </c>
      <c r="C16" s="12">
        <f>C13+B16</f>
        <v>9550</v>
      </c>
      <c r="D16" s="11" t="s">
        <v>36</v>
      </c>
      <c r="E16" s="11"/>
    </row>
    <row r="17" spans="2:5" x14ac:dyDescent="0.25">
      <c r="B17" s="13">
        <v>-700</v>
      </c>
      <c r="C17" s="12">
        <f t="shared" ref="C17:C22" si="0">C16+B17</f>
        <v>8850</v>
      </c>
      <c r="D17" s="11" t="s">
        <v>48</v>
      </c>
      <c r="E17" s="11"/>
    </row>
    <row r="18" spans="2:5" x14ac:dyDescent="0.25">
      <c r="B18" s="13">
        <v>100</v>
      </c>
      <c r="C18" s="12">
        <f t="shared" si="0"/>
        <v>8950</v>
      </c>
      <c r="D18" s="11" t="s">
        <v>20</v>
      </c>
      <c r="E18" s="11"/>
    </row>
    <row r="19" spans="2:5" x14ac:dyDescent="0.25">
      <c r="B19" s="13">
        <f>G2*7</f>
        <v>161</v>
      </c>
      <c r="C19" s="12">
        <f t="shared" si="0"/>
        <v>9111</v>
      </c>
      <c r="D19" s="11" t="s">
        <v>40</v>
      </c>
      <c r="E19" s="11"/>
    </row>
    <row r="20" spans="2:5" x14ac:dyDescent="0.25">
      <c r="B20" s="13">
        <f>8000*1.6%*E20/12</f>
        <v>64</v>
      </c>
      <c r="C20" s="12">
        <f t="shared" si="0"/>
        <v>9175</v>
      </c>
      <c r="D20" s="11" t="s">
        <v>43</v>
      </c>
      <c r="E20" s="15">
        <v>6</v>
      </c>
    </row>
    <row r="21" spans="2:5" x14ac:dyDescent="0.25">
      <c r="B21" s="13">
        <f>-11*$E$20</f>
        <v>-66</v>
      </c>
      <c r="C21" s="12">
        <f t="shared" si="0"/>
        <v>9109</v>
      </c>
      <c r="D21" s="11" t="s">
        <v>39</v>
      </c>
      <c r="E21" s="11"/>
    </row>
    <row r="22" spans="2:5" x14ac:dyDescent="0.25">
      <c r="B22" s="13">
        <f>-5*$E$20</f>
        <v>-30</v>
      </c>
      <c r="C22" s="12">
        <f t="shared" si="0"/>
        <v>9079</v>
      </c>
      <c r="D22" s="11" t="s">
        <v>17</v>
      </c>
      <c r="E22" s="11"/>
    </row>
    <row r="23" spans="2:5" x14ac:dyDescent="0.25">
      <c r="B23" s="13"/>
      <c r="C23" s="11"/>
      <c r="D23" s="11"/>
      <c r="E23" s="11"/>
    </row>
    <row r="24" spans="2:5" x14ac:dyDescent="0.25">
      <c r="B24" s="13"/>
      <c r="C24" s="11"/>
      <c r="D24" s="11"/>
      <c r="E24" s="11"/>
    </row>
    <row r="25" spans="2:5" x14ac:dyDescent="0.25">
      <c r="D25" t="s">
        <v>41</v>
      </c>
    </row>
  </sheetData>
  <mergeCells count="2">
    <mergeCell ref="B2:C2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21</v>
      </c>
      <c r="E1" t="s">
        <v>22</v>
      </c>
      <c r="F1" t="s">
        <v>27</v>
      </c>
      <c r="G1" t="s">
        <v>31</v>
      </c>
    </row>
    <row r="2" spans="1:7" x14ac:dyDescent="0.25">
      <c r="A2" s="3">
        <v>45413</v>
      </c>
      <c r="B2" t="s">
        <v>23</v>
      </c>
      <c r="C2" t="s">
        <v>25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24</v>
      </c>
      <c r="C3" t="s">
        <v>25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23</v>
      </c>
      <c r="C4" t="s">
        <v>26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24</v>
      </c>
      <c r="C5" t="s">
        <v>25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28</v>
      </c>
      <c r="C6" t="s">
        <v>26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29</v>
      </c>
      <c r="C7" t="s">
        <v>26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18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32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30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20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32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33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34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2024-05-21T02:33:17Z</dcterms:modified>
</cp:coreProperties>
</file>