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A87CE88-AA72-48D3-ACA3-0A4281479A6F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I32" i="32" l="1"/>
  <c r="JI41" i="32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<sst xmlns="http://schemas.openxmlformats.org/spreadsheetml/2006/main" count="6990" uniqueCount="2787">
  <si>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</si>
  <si>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</si>
  <si>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</si>
  <si>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</si>
  <si>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</si>
  <si>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</si>
  <si>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</si>
  <si>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</si>
  <si>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</si>
  <si>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</si>
  <si>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</si>
  <si>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</si>
  <si>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</si>
  <si>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</si>
  <si>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</si>
  <si>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</si>
  <si>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</si>
  <si>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</si>
  <si>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</si>
  <si>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</si>
  <si>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</si>
  <si>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</si>
  <si>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</si>
  <si>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</si>
  <si>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</si>
  <si>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</si>
  <si>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</si>
  <si>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</si>
  <si>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</si>
  <si>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</si>
  <si>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</si>
  <si>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</si>
  <si>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</si>
  <si>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</si>
  <si>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</si>
  <si>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</si>
  <si>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</si>
  <si>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</si>
  <si>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</si>
  <si>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</si>
  <si>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</si>
  <si>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</si>
  <si>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</si>
  <si>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</si>
  <si>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</si>
  <si>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</si>
  <si>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</si>
  <si>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</si>
  <si>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</si>
  <si>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</si>
  <si>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</si>
  <si>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</si>
  <si>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</si>
  <si>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</si>
  <si>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</si>
  <si>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</si>
  <si>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</si>
  <si>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</si>
  <si>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</si>
  <si>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</si>
  <si>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</si>
  <si>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</si>
  <si>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</si>
  <si>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</si>
  <si>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</si>
  <si>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</si>
  <si>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</si>
  <si>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</si>
  <si>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</si>
  <si>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</si>
  <si>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</si>
  <si>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</si>
  <si>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</si>
  <si>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</si>
  <si>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</si>
  <si>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</si>
  <si>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</si>
  <si>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</si>
  <si>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</si>
  <si>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</si>
  <si>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</si>
  <si>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</si>
  <si>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</si>
  <si>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</si>
  <si>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</si>
  <si>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</si>
  <si>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</si>
  <si>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</si>
  <si>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</si>
  <si>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</si>
  <si>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</si>
  <si>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</si>
  <si>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</si>
  <si>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</si>
  <si>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</si>
  <si>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</si>
  <si>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</si>
  <si>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</si>
  <si>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</si>
  <si>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</si>
  <si>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</si>
  <si>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</si>
  <si>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</si>
  <si>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</si>
  <si>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</si>
  <si>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</si>
  <si>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</si>
  <si>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</si>
  <si>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</si>
  <si>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</si>
  <si>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</si>
  <si>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</si>
  <si>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</si>
  <si>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</si>
  <si>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</si>
  <si>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</si>
  <si>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</si>
  <si>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</si>
  <si>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</si>
  <si>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</si>
  <si>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</si>
  <si>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</si>
  <si>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</si>
  <si>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</si>
  <si>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</si>
  <si>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</si>
  <si>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</si>
  <si>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</si>
  <si>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</si>
  <si>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</si>
  <si>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</si>
  <si>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</si>
  <si>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</si>
  <si>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</si>
  <si>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</si>
  <si>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</si>
  <si>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</si>
  <si>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</si>
  <si>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</si>
  <si>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</si>
  <si>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</si>
  <si>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</si>
  <si>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</si>
  <si>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</si>
  <si>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</si>
  <si>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</si>
  <si>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</si>
  <si>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</si>
  <si>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</si>
  <si>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</si>
  <si>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</si>
  <si>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</si>
  <si>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</si>
  <si>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</si>
  <si>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</si>
  <si>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</si>
  <si>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</si>
  <si>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</si>
  <si>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</si>
  <si>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</si>
  <si>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</si>
  <si>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</si>
  <si>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</si>
  <si>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</si>
  <si>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</si>
  <si>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</si>
  <si>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</si>
  <si>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</si>
  <si>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</si>
  <si>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</si>
  <si>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</si>
  <si>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</si>
  <si>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</si>
  <si>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</si>
  <si>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</si>
  <si>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</si>
  <si>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</si>
  <si>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</si>
  <si>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</si>
  <si>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</si>
  <si>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</si>
  <si>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</si>
  <si>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</si>
  <si>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</si>
  <si>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</si>
  <si>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</si>
  <si>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</si>
  <si>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</si>
  <si>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</si>
  <si>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</si>
  <si>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</si>
  <si>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</si>
  <si>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</si>
  <si>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</si>
  <si>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</si>
  <si>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</si>
  <si>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</si>
  <si>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</si>
  <si>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</si>
  <si>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</si>
  <si>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</si>
  <si>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</si>
  <si>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</si>
  <si>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</si>
  <si>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</si>
  <si>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</si>
  <si>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</si>
  <si>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</si>
  <si>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</si>
  <si>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</si>
  <si>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</si>
  <si>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</si>
  <si>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</si>
  <si>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</si>
  <si>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</si>
  <si>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</si>
  <si>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</si>
  <si>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</si>
  <si>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</si>
  <si>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</si>
  <si>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</si>
  <si>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</si>
  <si>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</si>
  <si>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</si>
  <si>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</si>
  <si>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</si>
  <si>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</si>
  <si>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</si>
  <si>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</si>
  <si>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</si>
  <si>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</si>
  <si>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</si>
  <si>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</si>
  <si>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</si>
  <si>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</si>
  <si>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</si>
  <si>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</si>
  <si>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</si>
  <si>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</si>
  <si>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</si>
  <si>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</si>
  <si>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</si>
  <si>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</si>
  <si>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</si>
  <si>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</si>
  <si>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</si>
  <si>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</si>
  <si>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</si>
  <si>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</si>
  <si>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</si>
  <si>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</si>
  <si>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</si>
  <si>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</si>
  <si>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</si>
  <si>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</si>
  <si>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</si>
  <si>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</si>
  <si>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</si>
  <si>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</si>
  <si>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</si>
  <si>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</si>
  <si>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</si>
  <si>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</si>
  <si>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</si>
  <si>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</si>
  <si>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</si>
  <si>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</si>
  <si>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</si>
  <si>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</si>
  <si>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</si>
  <si>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</si>
  <si>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</si>
  <si>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</si>
  <si>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</si>
  <si>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</si>
  <si>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</si>
  <si>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</si>
  <si>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</si>
  <si>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</si>
  <si>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</si>
  <si>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</si>
  <si>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</si>
  <si>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</si>
  <si>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</si>
  <si>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</si>
  <si>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</si>
  <si>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</si>
  <si>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</si>
  <si>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</si>
  <si>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</si>
  <si>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</si>
  <si>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</si>
  <si>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</si>
  <si>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</si>
  <si>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</si>
  <si>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</si>
  <si>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</si>
  <si>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</si>
  <si>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</si>
  <si>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</si>
  <si>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</si>
  <si>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</si>
  <si>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</si>
  <si>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</si>
  <si>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</si>
  <si>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</si>
  <si>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</si>
  <si>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</si>
  <si>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</si>
  <si>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</si>
  <si>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</si>
  <si>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</si>
  <si>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</si>
  <si>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</si>
  <si>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</si>
  <si>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</si>
  <si>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</si>
  <si>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</si>
  <si>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</si>
  <si>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</si>
  <si>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</si>
  <si>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</si>
  <si>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</si>
  <si>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</si>
  <si>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</si>
  <si>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</si>
  <si>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</si>
  <si>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</si>
  <si>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</si>
  <si>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</si>
  <si>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</si>
  <si>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</si>
  <si>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</si>
  <si>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</si>
  <si>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</si>
  <si>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</si>
  <si>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</si>
  <si>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</si>
  <si>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</si>
  <si>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</si>
  <si>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</si>
  <si>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</si>
  <si>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</si>
  <si>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</si>
  <si>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</si>
  <si>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</si>
  <si>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</si>
  <si>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</si>
  <si>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</si>
  <si>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</si>
  <si>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</si>
  <si>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</si>
  <si>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</si>
  <si>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</si>
  <si>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</si>
  <si>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</si>
  <si>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</si>
  <si>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</si>
  <si>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</si>
  <si>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</si>
  <si>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</si>
  <si>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</si>
  <si>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</si>
  <si>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</si>
  <si>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</si>
  <si>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</si>
  <si>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</si>
  <si>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</si>
  <si>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</si>
  <si>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</si>
  <si>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</si>
  <si>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</si>
  <si>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</si>
  <si>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</si>
  <si>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</si>
  <si>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</si>
  <si>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</si>
  <si>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</si>
  <si>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</si>
  <si>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</si>
  <si>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</si>
  <si>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</si>
  <si>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</si>
  <si>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</si>
  <si>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</si>
  <si>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</si>
  <si>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</si>
  <si>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</si>
  <si>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</si>
  <si>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</si>
  <si>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</si>
  <si>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</si>
  <si>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</si>
  <si>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</si>
  <si>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</si>
  <si>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</si>
  <si>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</si>
  <si>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</si>
  <si>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</si>
  <si>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</si>
  <si>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</si>
  <si>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</si>
  <si>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</si>
  <si>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</si>
  <si>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</si>
  <si>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</si>
  <si>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</si>
  <si>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</si>
  <si>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</si>
  <si>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</si>
  <si>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</si>
  <si>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</si>
  <si>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</si>
  <si>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</si>
  <si>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</si>
  <si>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</si>
  <si>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</si>
  <si>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</si>
  <si>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</si>
  <si>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</si>
  <si>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</si>
  <si>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</si>
  <si>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</si>
  <si>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</si>
  <si>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</si>
  <si>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</si>
  <si>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</si>
  <si>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</si>
  <si>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</si>
  <si>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</si>
  <si>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</si>
  <si>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</si>
  <si>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</si>
  <si>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</si>
  <si>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</si>
  <si>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</si>
  <si>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</si>
  <si>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</si>
  <si>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</si>
  <si>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</si>
  <si>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</si>
  <si>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</si>
  <si>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</si>
  <si>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</si>
  <si>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</si>
  <si>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</si>
  <si>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</si>
  <si>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</si>
  <si>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</si>
  <si>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</si>
  <si>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</si>
  <si>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</si>
  <si>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</si>
  <si>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</si>
  <si>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</si>
  <si>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</si>
  <si>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</si>
  <si>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</si>
  <si>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</si>
  <si>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</si>
  <si>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</si>
  <si>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</si>
  <si>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</si>
  <si>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</si>
  <si>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</si>
  <si>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</si>
  <si>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</si>
  <si>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</si>
  <si>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</si>
  <si>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</si>
  <si>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</si>
  <si>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</si>
  <si>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</si>
  <si>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</si>
  <si>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</si>
  <si>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</si>
  <si>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</si>
  <si>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</si>
  <si>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</si>
  <si>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</si>
  <si>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</si>
  <si>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</si>
  <si>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</si>
  <si>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</si>
  <si>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</si>
  <si>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</si>
  <si>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</si>
  <si>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</si>
  <si>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</si>
  <si>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</si>
  <si>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</si>
  <si>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</si>
  <si>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</si>
  <si>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</si>
  <si>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</si>
  <si>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</si>
  <si>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</si>
  <si>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</si>
  <si>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</si>
  <si>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</si>
  <si>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</si>
  <si>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</si>
  <si>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</si>
  <si>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</si>
  <si>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</si>
  <si>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</si>
  <si>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</si>
  <si>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</si>
  <si>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</si>
  <si>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</si>
  <si>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</si>
  <si>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</si>
  <si>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</si>
  <si>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</si>
  <si>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</si>
  <si>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</si>
  <si>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</si>
  <si>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</si>
  <si>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</si>
  <si>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</si>
  <si>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</si>
  <si>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</si>
  <si>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</si>
  <si>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</si>
  <si>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</si>
  <si>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</si>
  <si>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</si>
  <si>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</si>
  <si>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</si>
  <si>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</si>
  <si>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</si>
  <si>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</si>
  <si>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</si>
  <si>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</si>
  <si>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</si>
  <si>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</si>
  <si>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</si>
  <si>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</si>
  <si>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</si>
  <si>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</si>
  <si>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</si>
  <si>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</si>
  <si>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</si>
  <si>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</si>
  <si>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</si>
  <si>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</si>
  <si>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</si>
  <si>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</si>
  <si>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</si>
  <si>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</si>
  <si>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</si>
  <si>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</si>
  <si>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</si>
  <si>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</si>
  <si>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</si>
  <si>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</si>
  <si>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</si>
  <si>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</si>
  <si>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</si>
  <si>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</si>
  <si>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</si>
  <si>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</si>
  <si>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</si>
  <si>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</si>
  <si>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</si>
  <si>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</si>
  <si>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</si>
  <si>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</si>
  <si>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</si>
  <si>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</si>
  <si>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</si>
  <si>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</si>
  <si>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</si>
  <si>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</si>
  <si>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</si>
  <si>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</si>
  <si>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</si>
  <si>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</si>
  <si>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</si>
  <si>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</si>
  <si>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</si>
  <si>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</si>
  <si>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</si>
  <si>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</si>
  <si>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</si>
  <si>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</si>
  <si>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</si>
  <si>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</si>
  <si>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</si>
  <si>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</si>
  <si>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</si>
  <si>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</si>
  <si>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</si>
  <si>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</si>
  <si>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</si>
  <si>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</si>
  <si>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</si>
  <si>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</si>
  <si>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</si>
  <si>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</si>
  <si>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</si>
  <si>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</si>
  <si>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</si>
  <si>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</si>
  <si>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</si>
  <si>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</si>
  <si>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</si>
  <si>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</si>
  <si>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</si>
  <si>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</si>
  <si>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</si>
  <si>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</si>
  <si>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</si>
  <si>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</si>
  <si>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</si>
  <si>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</si>
  <si>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</si>
  <si>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</si>
  <si>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</si>
  <si>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</si>
  <si>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</si>
  <si>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</si>
  <si>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</si>
  <si>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</si>
  <si>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</si>
  <si>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</si>
  <si>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</si>
  <si>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</si>
  <si>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</si>
  <si>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</si>
  <si>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</si>
  <si>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</si>
  <si>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</si>
  <si>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</si>
  <si>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</si>
  <si>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</si>
  <si>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</si>
  <si>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</si>
  <si>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</si>
  <si>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</si>
  <si>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</si>
  <si>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</si>
  <si>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</si>
  <si>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</si>
  <si>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</si>
  <si>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</si>
  <si>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</si>
  <si>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</si>
  <si>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</si>
  <si>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</si>
  <si>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</si>
  <si>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</si>
  <si>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</si>
  <si>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</si>
  <si>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</si>
  <si>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</si>
  <si>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</si>
  <si>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</si>
  <si>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</si>
  <si>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</si>
  <si>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</si>
  <si>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</si>
  <si>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</si>
  <si>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</si>
  <si>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</si>
  <si>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</si>
  <si>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</si>
  <si>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</si>
  <si>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</si>
  <si>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</si>
  <si>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</si>
  <si>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</si>
  <si>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</si>
  <si>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</si>
  <si>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</si>
  <si>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</si>
  <si>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</si>
  <si>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</si>
  <si>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</si>
  <si>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</si>
  <si>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</si>
  <si>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</si>
  <si>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</si>
  <si>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</si>
  <si>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</si>
  <si>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</si>
  <si>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</si>
  <si>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</si>
  <si>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</si>
  <si>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</si>
  <si>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</si>
  <si>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</si>
  <si>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</si>
  <si>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</si>
  <si>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</si>
  <si>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</si>
  <si>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</si>
  <si>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</si>
  <si>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</si>
  <si>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</si>
  <si>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</si>
  <si>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</si>
  <si>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</si>
  <si>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</si>
  <si>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</si>
  <si>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</si>
  <si>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</si>
  <si>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</si>
  <si>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</si>
  <si>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</si>
  <si>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</si>
  <si>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</si>
  <si>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</si>
  <si>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</si>
  <si>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</si>
  <si>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</si>
  <si>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</si>
  <si>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</si>
  <si>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</si>
  <si>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</si>
  <si>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</si>
  <si>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</si>
  <si>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</si>
  <si>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</si>
  <si>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</si>
  <si>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</si>
  <si>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</si>
  <si>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</si>
  <si>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</si>
  <si>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</si>
  <si>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</si>
  <si>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</si>
  <si>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</si>
  <si>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</si>
  <si>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</si>
  <si>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</si>
  <si>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</si>
  <si>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</si>
  <si>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</si>
  <si>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</si>
  <si>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</si>
  <si>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</si>
  <si>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</si>
  <si>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</si>
  <si>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</si>
  <si>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</si>
  <si>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</si>
  <si>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</si>
  <si>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</si>
  <si>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</si>
  <si>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</si>
  <si>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</si>
  <si>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</si>
  <si>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</si>
  <si>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</si>
  <si>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</si>
  <si>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</si>
  <si>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</si>
  <si>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</si>
  <si>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</si>
  <si>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</si>
  <si>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</si>
  <si>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</si>
  <si>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</si>
  <si>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</si>
  <si>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</si>
  <si>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</si>
  <si>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</si>
  <si>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</si>
  <si>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</si>
  <si>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</si>
  <si>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</si>
  <si>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</si>
  <si>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</si>
  <si>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</si>
  <si>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</si>
  <si>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</si>
  <si>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</si>
  <si>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</si>
  <si>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</si>
  <si>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</si>
  <si>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</si>
  <si>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</si>
  <si>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</si>
  <si>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</si>
  <si>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</si>
  <si>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</si>
  <si>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</si>
  <si>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</si>
  <si>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</si>
  <si>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</si>
  <si>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</si>
  <si>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</si>
  <si>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</si>
  <si>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</si>
  <si>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</si>
  <si>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</si>
  <si>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</si>
  <si>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</si>
  <si>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</si>
  <si>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</si>
  <si>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</si>
  <si>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</si>
  <si>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</si>
  <si>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</si>
  <si>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</si>
  <si>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</si>
  <si>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</si>
  <si>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</si>
  <si>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</si>
  <si>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</si>
  <si>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</si>
  <si>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</si>
  <si>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</si>
  <si>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</si>
  <si>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</si>
  <si>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</si>
  <si>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</si>
  <si>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</si>
  <si>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</si>
  <si>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</si>
  <si>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</si>
  <si>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</si>
  <si>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</si>
  <si>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</si>
  <si>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</si>
  <si>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</si>
  <si>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</si>
  <si>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</si>
  <si>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</si>
  <si>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</si>
  <si>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</si>
  <si>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</si>
  <si>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</si>
  <si>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</si>
  <si>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</si>
  <si>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</si>
  <si>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</si>
  <si>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</si>
  <si>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</si>
  <si>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</si>
  <si>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</si>
  <si>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</si>
  <si>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</si>
  <si>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</si>
  <si>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</si>
  <si>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</si>
  <si>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</si>
  <si>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</si>
  <si>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</si>
  <si>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</si>
  <si>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</si>
  <si>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</si>
  <si>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</si>
  <si>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</si>
  <si>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</si>
  <si>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</si>
  <si>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</si>
  <si>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</si>
  <si>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</si>
  <si>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</si>
  <si>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</si>
  <si>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</si>
  <si>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</si>
  <si>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</si>
  <si>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</si>
  <si>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</si>
  <si>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</si>
  <si>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</si>
  <si>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</si>
  <si>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</si>
  <si>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</si>
  <si>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</si>
  <si>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</si>
  <si>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</si>
  <si>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</si>
  <si>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</si>
  <si>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</si>
  <si>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</si>
  <si>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</si>
  <si>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</si>
  <si>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</si>
  <si>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</si>
  <si>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</si>
  <si>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</si>
  <si>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</si>
  <si>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</si>
  <si>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</si>
  <si>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</si>
  <si>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</si>
  <si>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</si>
  <si>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</si>
  <si>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</si>
  <si>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</si>
  <si>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</si>
  <si>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</si>
  <si>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</si>
  <si>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</si>
  <si>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</si>
  <si>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</si>
  <si>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</si>
  <si>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</si>
  <si>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</si>
  <si>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</si>
  <si>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</si>
  <si>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</si>
  <si>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</si>
  <si>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</si>
  <si>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</si>
  <si>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</si>
  <si>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</si>
  <si>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</si>
  <si>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</si>
  <si>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</si>
  <si>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</si>
  <si>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</si>
  <si>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</si>
  <si>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</si>
  <si>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</si>
  <si>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</si>
  <si>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</si>
  <si>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</si>
  <si>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</si>
  <si>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</si>
  <si>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</si>
  <si>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</si>
  <si>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</si>
  <si>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</si>
  <si>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</si>
  <si>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</si>
  <si>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</si>
  <si>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</si>
  <si>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</si>
  <si>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</si>
  <si>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</si>
  <si>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</si>
  <si>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</si>
  <si>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</si>
  <si>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</si>
  <si>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</si>
  <si>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</si>
  <si>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</si>
  <si>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</si>
  <si>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</si>
  <si>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</si>
  <si>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</si>
  <si>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</si>
  <si>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</si>
  <si>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</si>
  <si>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</si>
  <si>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</si>
  <si>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</si>
  <si>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</si>
  <si>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</si>
  <si>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</si>
  <si>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</si>
  <si>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</si>
  <si>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</si>
  <si>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</si>
  <si>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</si>
  <si>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</si>
  <si>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</si>
  <si>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</si>
  <si>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</si>
  <si>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</si>
  <si>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</si>
  <si>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</si>
  <si>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</si>
  <si>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</si>
  <si>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</si>
  <si>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</si>
  <si>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</si>
  <si>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</si>
  <si>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</si>
  <si>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</si>
  <si>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</si>
  <si>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</si>
  <si>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</si>
  <si>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</si>
  <si>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</si>
  <si>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</si>
  <si>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</si>
  <si>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</si>
  <si>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</si>
  <si>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</si>
  <si>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</si>
  <si>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</si>
  <si>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</si>
  <si>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</si>
  <si>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</si>
  <si>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</si>
  <si>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</si>
  <si>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</si>
  <si>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</si>
  <si>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</si>
  <si>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</si>
  <si>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</si>
  <si>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</si>
  <si>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</si>
  <si>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</si>
  <si>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</si>
  <si>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</si>
  <si>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</si>
  <si>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</si>
  <si>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</si>
  <si>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</si>
  <si>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</si>
  <si>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</si>
  <si>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</si>
  <si>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</si>
  <si>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</si>
  <si>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</si>
  <si>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</si>
  <si>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</si>
  <si>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</si>
  <si>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</si>
  <si>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</si>
  <si>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</si>
  <si>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</si>
  <si>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</si>
  <si>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</si>
  <si>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</si>
  <si>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</si>
  <si>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</si>
  <si>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</si>
  <si>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</si>
  <si>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</si>
  <si>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</si>
  <si>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</si>
  <si>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</si>
  <si>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</si>
  <si>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</si>
  <si>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</si>
  <si>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</si>
  <si>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</si>
  <si>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</si>
  <si>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</si>
  <si>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</si>
  <si>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</si>
  <si>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</si>
  <si>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</si>
  <si>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</si>
  <si>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</si>
  <si>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</si>
  <si>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</si>
  <si>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</si>
  <si>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</si>
  <si>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</si>
  <si>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</si>
  <si>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</si>
  <si>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</si>
  <si>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</si>
  <si>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</si>
  <si>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</si>
  <si>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</si>
  <si>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</si>
  <si>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</si>
  <si>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</si>
  <si>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</si>
  <si>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</si>
  <si>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</si>
  <si>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</si>
  <si>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</si>
  <si>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</si>
  <si>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</si>
  <si>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</si>
  <si>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</si>
  <si>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</si>
  <si>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</si>
  <si>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</si>
  <si>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</si>
  <si>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</si>
  <si>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</si>
  <si>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</si>
  <si>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</si>
  <si>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</si>
  <si>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</si>
  <si>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</si>
  <si>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</si>
  <si>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</si>
  <si>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</si>
  <si>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</si>
  <si>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</si>
  <si>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</si>
  <si>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</si>
  <si>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</si>
  <si>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</si>
  <si>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</si>
  <si>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</si>
  <si>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</si>
  <si>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</si>
  <si>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</si>
  <si>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</si>
  <si>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</si>
  <si>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</si>
  <si>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</si>
  <si>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</si>
  <si>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</si>
  <si>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</si>
  <si>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</si>
  <si>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</si>
  <si>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</si>
  <si>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</si>
  <si>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</si>
  <si>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</si>
  <si>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</si>
  <si>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</si>
  <si>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</si>
  <si>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</si>
  <si>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</si>
  <si>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</si>
  <si>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</si>
  <si>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</si>
  <si>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</si>
  <si>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</si>
  <si>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</si>
  <si>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</si>
  <si>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</si>
  <si>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</si>
  <si>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</si>
  <si>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</si>
  <si>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</si>
  <si>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</si>
  <si>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</si>
  <si>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</si>
  <si>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</si>
  <si>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</si>
  <si>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</si>
  <si>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</si>
  <si>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</si>
  <si>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</si>
  <si>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</si>
  <si>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</si>
  <si>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</si>
  <si>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</si>
  <si>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</si>
  <si>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</si>
  <si>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</si>
  <si>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</si>
  <si>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</si>
  <si>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</si>
  <si>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</si>
  <si>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</si>
  <si>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</si>
  <si>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</si>
  <si>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</si>
  <si>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</si>
  <si>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</si>
  <si>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</si>
  <si>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</si>
  <si>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</si>
  <si>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</si>
  <si>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</si>
  <si>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</si>
  <si>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</si>
  <si>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</si>
  <si>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</si>
  <si>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</si>
  <si>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</si>
  <si>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</si>
  <si>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</si>
  <si>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</si>
  <si>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</si>
  <si>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</si>
  <si>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</si>
  <si>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</si>
  <si>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</si>
  <si>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</si>
  <si>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</si>
  <si>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</si>
  <si>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</si>
  <si>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</si>
  <si>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</si>
  <si>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</si>
  <si>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</si>
  <si>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</si>
  <si>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</si>
  <si>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</si>
  <si>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</si>
  <si>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</si>
  <si>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</si>
  <si>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</si>
  <si>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</si>
  <si>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</si>
  <si>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</si>
  <si>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</si>
  <si>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</si>
  <si>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</si>
  <si>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</si>
  <si>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</si>
  <si>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</si>
  <si>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</si>
  <si>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</si>
  <si>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</si>
  <si>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</si>
  <si>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</si>
  <si>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</si>
  <si>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</si>
  <si>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</si>
  <si>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</si>
  <si>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</si>
  <si>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</si>
  <si>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</si>
  <si>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</si>
  <si>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</si>
  <si>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</si>
  <si>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</si>
  <si>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</si>
  <si>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</si>
  <si>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</si>
  <si>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</si>
  <si>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</si>
  <si>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</si>
  <si>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</si>
  <si>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</si>
  <si>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</si>
  <si>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</si>
  <si>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</si>
  <si>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</si>
  <si>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</si>
  <si>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</si>
  <si>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</si>
  <si>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</si>
  <si>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</si>
  <si>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</si>
  <si>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</si>
  <si>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</si>
  <si>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</si>
  <si>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</si>
  <si>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</si>
  <si>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</si>
  <si>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</si>
  <si>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</si>
  <si>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</si>
  <si>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</si>
  <si>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</si>
  <si>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</si>
  <si>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</si>
  <si>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</si>
  <si>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</si>
  <si>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</si>
  <si>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</si>
  <si>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</si>
  <si>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</si>
  <si>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</si>
  <si>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</si>
  <si>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</si>
  <si>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</si>
  <si>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</si>
  <si>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</si>
  <si>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</si>
  <si>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</si>
  <si>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</si>
  <si>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</si>
  <si>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</si>
  <si>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</si>
  <si>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</si>
  <si>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</si>
  <si>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</si>
  <si>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</si>
  <si>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</si>
  <si>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</si>
  <si>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</si>
  <si>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</si>
  <si>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</si>
  <si>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</si>
  <si>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</si>
  <si>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</si>
  <si>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</si>
  <si>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</si>
  <si>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</si>
  <si>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</si>
  <si>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</si>
  <si>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</si>
  <si>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</si>
  <si>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</si>
  <si>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</si>
  <si>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</si>
  <si>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</si>
  <si>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</si>
  <si>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</si>
  <si>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</si>
  <si>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</si>
  <si>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</si>
  <si>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</si>
  <si>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</si>
  <si>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</si>
  <si>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</si>
  <si>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</si>
  <si>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</si>
  <si>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</si>
  <si>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</si>
  <si>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</si>
  <si>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</si>
  <si>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</si>
  <si>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</si>
  <si>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</si>
  <si>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</si>
  <si>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</si>
  <si>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</si>
  <si>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</si>
  <si>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</si>
  <si>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</si>
  <si>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</si>
  <si>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</si>
  <si>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</si>
  <si>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</si>
  <si>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</si>
  <si>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</si>
  <si>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</si>
  <si>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</si>
  <si>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</si>
  <si>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</si>
  <si>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</si>
  <si>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</si>
  <si>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</si>
  <si>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</si>
  <si>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</si>
  <si>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</si>
  <si>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</si>
  <si>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</si>
  <si>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</si>
  <si>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</si>
  <si>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</si>
  <si>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</si>
  <si>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</si>
  <si>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</si>
  <si>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</si>
  <si>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</si>
  <si>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</si>
  <si>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</si>
  <si>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</si>
  <si>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</si>
  <si>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</si>
  <si>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</si>
  <si>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</si>
  <si>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</si>
  <si>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</si>
  <si>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</si>
  <si>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</si>
  <si>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</si>
  <si>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</si>
  <si>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</si>
  <si>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</si>
  <si>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</si>
  <si>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</si>
  <si>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</si>
  <si>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</si>
  <si>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</si>
  <si>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</si>
  <si>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</si>
  <si>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</si>
  <si>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</si>
  <si>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</si>
  <si>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</si>
  <si>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</si>
  <si>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</si>
  <si>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</si>
  <si>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</si>
  <si>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</si>
  <si>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</si>
  <si>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</si>
  <si>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</si>
  <si>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</si>
  <si>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</si>
  <si>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</si>
  <si>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</si>
  <si>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</si>
  <si>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</si>
  <si>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</si>
  <si>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</si>
  <si>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</si>
  <si>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</si>
  <si>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</si>
  <si>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</si>
  <si>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</si>
  <si>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</si>
  <si>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</si>
  <si>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</si>
  <si>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</si>
  <si>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</si>
  <si>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</si>
  <si>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</si>
  <si>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</si>
  <si>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</si>
  <si>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</si>
  <si>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</si>
  <si>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</si>
  <si>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</si>
  <si>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</si>
  <si>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</si>
  <si>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</si>
  <si>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</si>
  <si>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</si>
  <si>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</si>
  <si>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</si>
  <si>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</si>
  <si>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</si>
  <si>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</si>
  <si>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</si>
  <si>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</si>
  <si>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</si>
  <si>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</si>
  <si>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</si>
  <si>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</si>
  <si>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</si>
  <si>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</si>
  <si>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</si>
  <si>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</si>
  <si>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</si>
  <si>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</si>
  <si>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</si>
  <si>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</si>
  <si>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</si>
  <si>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</si>
  <si>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</si>
  <si>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</si>
  <si>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</si>
  <si>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</si>
  <si>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</si>
  <si>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</si>
  <si>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</si>
  <si>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</si>
  <si>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</si>
  <si>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</si>
  <si>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</si>
  <si>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</si>
  <si>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</si>
  <si>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</si>
  <si>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</si>
  <si>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</si>
  <si>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</si>
  <si>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</si>
  <si>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</si>
  <si>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</si>
  <si>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</si>
  <si>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</si>
  <si>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</si>
  <si>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</si>
  <si>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</si>
  <si>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</si>
  <si>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</si>
  <si>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</si>
  <si>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</si>
  <si>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</si>
  <si>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</si>
  <si>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</si>
  <si>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</si>
  <si>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</si>
  <si>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</si>
  <si>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</si>
  <si>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</si>
  <si>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</si>
  <si>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</si>
  <si>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</si>
  <si>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</si>
  <si>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</si>
  <si>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</si>
  <si>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</si>
  <si>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</si>
  <si>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</si>
  <si>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</si>
  <si>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</si>
  <si>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</si>
  <si>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</si>
  <si>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</si>
  <si>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</si>
  <si>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</si>
  <si>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</si>
  <si>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</si>
  <si>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</si>
  <si>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</si>
  <si>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</si>
  <si>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</si>
  <si>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</si>
  <si>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</si>
  <si>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</si>
  <si>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</si>
  <si>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</si>
  <si>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</si>
  <si>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</si>
  <si>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</si>
  <si>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</si>
  <si>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</si>
  <si>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</si>
  <si>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</si>
  <si>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</si>
  <si>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</si>
  <si>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</si>
  <si>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</si>
  <si>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</si>
  <si>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</si>
  <si>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</si>
  <si>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</si>
  <si>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</si>
  <si>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</si>
  <si>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</si>
  <si>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</si>
  <si>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</si>
  <si>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</si>
  <si>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</si>
  <si>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</si>
  <si>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</si>
  <si>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</si>
  <si>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</si>
  <si>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</si>
  <si>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</si>
  <si>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</si>
  <si>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</si>
  <si>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</si>
  <si>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</si>
  <si>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</si>
  <si>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</si>
  <si>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</si>
  <si>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</si>
  <si>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</si>
  <si>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</si>
  <si>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</si>
  <si>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</si>
  <si>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</si>
  <si>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</si>
  <si>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</si>
  <si>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</si>
  <si>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</si>
  <si>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</si>
  <si>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</si>
  <si>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</si>
  <si>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</si>
  <si>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</si>
  <si>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</si>
  <si>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</si>
  <si>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</si>
  <si>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</si>
  <si>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</si>
  <si>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</si>
  <si>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</si>
  <si>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</si>
  <si>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</si>
  <si>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</si>
  <si>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</si>
  <si>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</si>
  <si>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</si>
  <si>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</si>
  <si>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</si>
  <si>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</si>
  <si>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</si>
  <si>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</si>
  <si>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</si>
  <si>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</si>
  <si>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</si>
  <si>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</si>
  <si>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</si>
  <si>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</si>
  <si>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</si>
  <si>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</si>
  <si>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</si>
  <si>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</si>
  <si>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</si>
  <si>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</si>
  <si>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</si>
  <si>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</si>
  <si>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</si>
  <si>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</si>
  <si>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</si>
  <si>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</si>
  <si>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</si>
  <si>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</si>
  <si>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</si>
  <si>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</si>
  <si>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</si>
  <si>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</si>
  <si>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</si>
  <si>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</si>
  <si>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</si>
  <si>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</si>
  <si>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</si>
  <si>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</si>
  <si>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</si>
  <si>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</si>
  <si>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</si>
  <si>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</si>
  <si>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</si>
  <si>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</si>
  <si>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</si>
  <si>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</si>
  <si>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</si>
  <si>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</si>
  <si>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</si>
  <si>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</si>
  <si>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</si>
  <si>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</si>
  <si>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</si>
  <si>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</si>
  <si>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</si>
  <si>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</si>
  <si>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</si>
  <si>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</si>
  <si>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</si>
  <si>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</si>
  <si>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</si>
  <si>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</si>
  <si>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</si>
  <si>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</si>
  <si>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</si>
  <si>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</si>
  <si>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</si>
  <si>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</si>
  <si>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</si>
  <si>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</si>
  <si>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</si>
  <si>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</si>
  <si>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</si>
  <si>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</si>
  <si>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</si>
  <si>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</si>
  <si>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</si>
  <si>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</si>
  <si>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</si>
  <si>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</si>
  <si>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</si>
  <si>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</si>
  <si>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</si>
  <si>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</si>
  <si>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</si>
  <si>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</si>
  <si>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</si>
  <si>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</si>
  <si>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</si>
  <si>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</si>
  <si>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</si>
  <si>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</si>
  <si>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</si>
  <si>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</si>
  <si>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</si>
  <si>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</si>
  <si>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</si>
  <si>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</si>
  <si>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</si>
  <si>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</si>
  <si>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</si>
  <si>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</si>
  <si>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</si>
  <si>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</si>
  <si>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</si>
  <si>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</si>
  <si>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</si>
  <si>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</si>
  <si>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</si>
  <si>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</si>
  <si>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</si>
  <si>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</si>
  <si>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</si>
  <si>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</si>
  <si>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</si>
  <si>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</si>
  <si>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</si>
  <si>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</si>
  <si>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</si>
  <si>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</si>
  <si>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</si>
  <si>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</si>
  <si>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</si>
  <si>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</si>
  <si>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</si>
  <si>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</si>
  <si>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</si>
  <si>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</si>
  <si>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</si>
  <si>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</si>
  <si>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</si>
  <si>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</si>
  <si>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</si>
  <si>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</si>
  <si>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</si>
  <si>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</si>
  <si>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</si>
  <si>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</si>
  <si>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</si>
  <si>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</si>
  <si>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</si>
  <si>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</si>
  <si>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</si>
  <si>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</si>
  <si>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</si>
  <si>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</si>
  <si>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</si>
  <si>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</si>
  <si>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</si>
  <si>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</si>
  <si>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</si>
  <si>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</si>
  <si>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</si>
  <si>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</si>
  <si>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</si>
  <si>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</si>
  <si>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</si>
  <si>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</si>
  <si>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</si>
  <si>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</si>
  <si>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</si>
  <si>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</si>
  <si>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</si>
  <si>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</si>
  <si>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</si>
  <si>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</si>
  <si>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</si>
  <si>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</si>
  <si>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</si>
  <si>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</si>
  <si>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</si>
  <si>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</si>
  <si>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</si>
  <si>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</si>
  <si>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</si>
  <si>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</si>
  <si>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</si>
  <si>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</si>
  <si>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</si>
  <si>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</si>
  <si>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</si>
  <si>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</si>
  <si>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</si>
  <si>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</si>
  <si>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</si>
  <si>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</si>
  <si>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</si>
  <si>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</si>
  <si>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</si>
  <si>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</si>
  <si>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</si>
  <si>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</si>
  <si>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</si>
  <si>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</si>
  <si>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</si>
  <si>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</si>
  <si>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</si>
  <si>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</si>
  <si>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</si>
  <si>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</si>
  <si>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</si>
  <si>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</si>
  <si>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</si>
  <si>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</si>
  <si>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</si>
  <si>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</si>
  <si>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</si>
  <si>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</si>
  <si>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</si>
  <si>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</si>
  <si>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</si>
  <si>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</si>
  <si>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</si>
  <si>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</si>
  <si>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</si>
  <si>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</si>
  <si>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</si>
  <si>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</si>
  <si>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</si>
  <si>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</si>
  <si>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</si>
  <si>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</si>
  <si>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</si>
  <si>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</si>
  <si>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</si>
  <si>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</si>
  <si>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</si>
  <si>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</si>
  <si>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</si>
  <si>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</si>
  <si>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</si>
  <si>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</si>
  <si>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</si>
  <si>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</si>
  <si>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</si>
  <si>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</si>
  <si>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</si>
  <si>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</si>
  <si>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</si>
  <si>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</si>
  <si>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</si>
  <si>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</si>
  <si>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</si>
  <si>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</si>
  <si>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</si>
  <si>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</si>
  <si>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</si>
  <si>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</si>
  <si>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</si>
  <si>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</si>
  <si>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</si>
  <si>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</si>
  <si>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</si>
  <si>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</si>
  <si>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</si>
  <si>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</si>
  <si>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</si>
  <si>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</si>
  <si>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</si>
  <si>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</si>
  <si>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</si>
  <si>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</si>
  <si>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</si>
  <si>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</si>
  <si>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</si>
  <si>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</si>
  <si>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</si>
  <si>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</si>
  <si>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</si>
  <si>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</si>
  <si>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</si>
  <si>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</si>
  <si>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</si>
  <si>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</si>
  <si>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</si>
  <si>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</si>
  <si>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</si>
  <si>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</si>
  <si>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</si>
  <si>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</si>
  <si>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</si>
  <si>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</si>
  <si>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</si>
  <si>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</si>
  <si>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</si>
  <si>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</si>
  <si>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</si>
  <si>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</si>
  <si>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</si>
  <si>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</si>
  <si>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</si>
  <si>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</si>
  <si>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</si>
  <si>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</si>
  <si>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</si>
  <si>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</si>
  <si>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</si>
  <si>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</si>
  <si>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</si>
  <si>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</si>
  <si>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</si>
  <si>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</si>
  <si>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</si>
  <si>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</si>
  <si>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</si>
  <si>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</si>
  <si>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</si>
  <si>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</si>
  <si>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</si>
  <si>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</si>
  <si>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</si>
  <si>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</si>
  <si>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</si>
  <si>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</si>
  <si>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</si>
  <si>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</si>
  <si>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</si>
  <si>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</si>
  <si>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</si>
  <si>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</si>
  <si>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</si>
  <si>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</si>
  <si>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</si>
  <si>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</si>
  <si>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</si>
  <si>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</si>
  <si>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</si>
  <si>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</si>
  <si>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</si>
  <si>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</si>
  <si>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</si>
  <si>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</si>
  <si>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</si>
  <si>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</si>
  <si>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</si>
  <si>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</si>
  <si>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</si>
  <si>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</si>
  <si>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</si>
  <si>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</si>
  <si>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</si>
  <si>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</si>
  <si>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</si>
  <si>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</si>
  <si>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</si>
  <si>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</si>
  <si>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</si>
  <si>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</si>
  <si>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</si>
  <si>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</si>
  <si>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</si>
  <si>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</si>
  <si>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</si>
  <si>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</si>
  <si>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</si>
  <si>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</si>
  <si>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</si>
  <si>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</si>
  <si>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</si>
  <si>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</si>
  <si>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</si>
  <si>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</si>
  <si>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</si>
  <si>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</si>
  <si>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</si>
  <si>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</si>
  <si>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</si>
  <si>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</si>
  <si>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</si>
  <si>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</si>
  <si>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</si>
  <si>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</si>
  <si>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</si>
  <si>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</si>
  <si>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</si>
  <si>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</si>
  <si>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</si>
  <si>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</si>
  <si>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</si>
  <si>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</si>
  <si>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</si>
  <si>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</si>
  <si>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</si>
  <si>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</si>
  <si>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</si>
  <si>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</si>
  <si>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</si>
  <si>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</si>
  <si>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</si>
  <si>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</si>
  <si>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</si>
  <si>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</si>
  <si>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</si>
  <si>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</si>
  <si>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</si>
  <si>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</si>
  <si>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</si>
  <si>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</si>
  <si>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</si>
  <si>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</si>
  <si>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</si>
  <si>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</si>
  <si>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</si>
  <si>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</si>
  <si>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</si>
  <si>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</si>
  <si>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</si>
  <si>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</si>
  <si>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</si>
  <si>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</si>
  <si>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</si>
  <si>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</si>
  <si>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</si>
  <si>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</si>
  <si>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</si>
  <si>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</si>
  <si>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</si>
  <si>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</si>
  <si>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</si>
  <si>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</si>
  <si>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</si>
  <si>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</si>
  <si>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</si>
  <si>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</si>
  <si>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</si>
  <si>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</si>
  <si>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</si>
  <si>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</si>
  <si>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</si>
  <si>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</si>
  <si>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</si>
  <si>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</si>
  <si>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</si>
  <si>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</si>
  <si>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</si>
  <si>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</si>
  <si>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</si>
  <si>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</si>
  <si>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</si>
  <si>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</si>
  <si>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</si>
  <si>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</si>
  <si>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</si>
  <si>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</si>
  <si>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</si>
  <si>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</si>
  <si>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</si>
  <si>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</si>
  <si>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</si>
  <si>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</si>
  <si>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</si>
  <si>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</si>
  <si>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</si>
  <si>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</si>
  <si>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</si>
  <si>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</si>
  <si>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</si>
  <si>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</si>
  <si>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</si>
  <si>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</si>
  <si>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</si>
  <si>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</si>
  <si>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</si>
  <si>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</si>
  <si>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</si>
  <si>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</si>
  <si>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</si>
  <si>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</si>
  <si>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</si>
  <si>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</si>
  <si>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</si>
  <si>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</si>
  <si>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</si>
  <si>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</si>
  <si>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</si>
  <si>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</si>
  <si>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</si>
  <si>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</si>
  <si>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</si>
  <si>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</si>
  <si>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</si>
  <si>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</si>
  <si>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</si>
  <si>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</si>
  <si>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</si>
  <si>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</si>
  <si>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</si>
  <si>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</si>
  <si>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</si>
  <si>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</si>
  <si>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</si>
  <si>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</si>
  <si>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</si>
  <si>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</si>
  <si>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</si>
  <si>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</si>
  <si>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</si>
  <si>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</si>
  <si>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</si>
  <si>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</si>
  <si>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</si>
  <si>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</si>
  <si>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</si>
  <si>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</si>
  <si>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</si>
  <si>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</si>
  <si>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</si>
  <si>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</si>
  <si>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</si>
  <si>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</si>
  <si>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</si>
  <si>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</si>
  <si>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</si>
  <si>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</si>
  <si>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</si>
  <si>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</si>
  <si>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</si>
  <si>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</si>
  <si>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</si>
  <si>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</si>
  <si>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</si>
  <si>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</si>
  <si>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</si>
  <si>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</si>
  <si>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</si>
  <si>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</si>
  <si>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</si>
  <si>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</si>
  <si>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</si>
  <si>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</si>
  <si>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</si>
  <si>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</si>
  <si>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</si>
  <si>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</si>
  <si>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</si>
  <si>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</si>
  <si>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</si>
  <si>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</si>
  <si>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</si>
  <si>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</si>
  <si>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</si>
  <si>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</si>
  <si>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</si>
  <si>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</si>
  <si>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</si>
  <si>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</si>
  <si>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</si>
  <si>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</si>
  <si>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</si>
  <si>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</si>
  <si>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</si>
  <si>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</si>
  <si>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</si>
  <si>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</si>
  <si>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</si>
  <si>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</si>
  <si>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</si>
  <si>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</si>
  <si>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</si>
  <si>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</si>
  <si>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</si>
  <si>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</si>
  <si>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</si>
  <si>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</si>
  <si>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</si>
  <si>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</si>
  <si>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</si>
  <si>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</si>
  <si>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</si>
  <si>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</si>
  <si>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</si>
  <si>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</si>
  <si>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</si>
  <si>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</si>
  <si>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</si>
  <si>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</si>
  <si>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</si>
  <si>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</si>
  <si>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</si>
  <si>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</si>
  <si>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</si>
  <si>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</si>
  <si>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</si>
  <si>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</si>
  <si>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</si>
  <si>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</si>
  <si>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</si>
  <si>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</si>
  <si>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</si>
  <si>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</si>
  <si>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</si>
  <si>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</si>
  <si>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</si>
  <si>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</si>
  <si>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</si>
  <si>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</si>
  <si>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</si>
  <si>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</si>
  <si>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</si>
  <si>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</si>
  <si>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</si>
  <si>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</si>
  <si>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</si>
  <si>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</si>
  <si>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</si>
  <si>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</si>
  <si>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</si>
  <si>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</si>
  <si>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</si>
  <si>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</si>
  <si>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</si>
  <si>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</si>
  <si>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</si>
  <si>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</si>
  <si>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</si>
  <si>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</si>
  <si>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</si>
  <si>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</si>
  <si>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</si>
  <si>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</si>
  <si>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</si>
  <si>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</si>
  <si>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</si>
  <si>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</si>
  <si>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</si>
  <si>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</si>
  <si>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</si>
  <si>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</si>
  <si>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</si>
  <si>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</si>
  <si>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</si>
  <si>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</si>
  <si>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</si>
  <si>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</si>
  <si>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</si>
  <si>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</si>
  <si>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</si>
  <si>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</si>
  <si>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</si>
  <si>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</si>
  <si>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</si>
  <si>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</si>
  <si>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</si>
  <si>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</si>
  <si>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</si>
  <si>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</si>
  <si>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</si>
  <si>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</si>
  <si>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</si>
  <si>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</si>
  <si>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</si>
  <si>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</si>
  <si>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</si>
  <si>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</si>
  <si>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</si>
  <si>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</si>
  <si>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</si>
  <si>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</si>
  <si>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</si>
  <si>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</si>
  <si>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</si>
  <si>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</si>
  <si>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</si>
  <si>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</si>
  <si>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</si>
  <si>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</si>
  <si>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</si>
  <si>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</si>
  <si>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</si>
  <si>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</si>
  <si>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</si>
  <si>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</si>
  <si>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</si>
  <si>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</si>
  <si>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</si>
  <si>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</si>
  <si>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</si>
  <si>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</si>
  <si>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</si>
  <si>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</si>
  <si>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</si>
  <si>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</si>
  <si>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</si>
  <si>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</si>
  <si>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</si>
  <si>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</si>
  <si>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</si>
  <si>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</si>
  <si>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</si>
  <si>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</si>
  <si>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</si>
  <si>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</si>
  <si>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</si>
  <si>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</si>
  <si>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</si>
  <si>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</si>
  <si>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</si>
  <si>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</si>
  <si>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</si>
  <si>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</si>
  <si>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</si>
  <si>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</si>
  <si>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</si>
  <si>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</si>
  <si>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</si>
  <si>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</si>
  <si>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</si>
  <si>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</si>
  <si>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</si>
  <si>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</si>
  <si>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</si>
  <si>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</si>
  <si>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</si>
  <si>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</si>
  <si>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</si>
  <si>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</si>
  <si>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</si>
  <si>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</si>
  <si>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</si>
  <si>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</si>
  <si>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</si>
  <si>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</si>
  <si>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</si>
  <si>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</si>
  <si>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</si>
  <si>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</si>
  <si>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</si>
  <si>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</si>
  <si>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</si>
  <si>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</si>
  <si>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</si>
  <si>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</si>
  <si>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</si>
  <si>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</si>
  <si>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</si>
  <si>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</si>
  <si>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</si>
  <si>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</si>
  <si>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</si>
  <si>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</si>
  <si>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</si>
  <si>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</si>
  <si>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</si>
  <si>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</si>
  <si>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</si>
  <si>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</si>
  <si>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</si>
  <si>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</si>
  <si>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</si>
  <si>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</si>
  <si>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</si>
  <si>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</si>
  <si>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</si>
  <si>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</si>
  <si>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</si>
  <si>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</si>
  <si>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</si>
  <si>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</si>
  <si>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</si>
  <si>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</si>
  <si>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</si>
  <si>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</si>
  <si>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</si>
  <si>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</si>
  <si>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</si>
  <si>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</si>
  <si>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</si>
  <si>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</si>
  <si>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</si>
  <si>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</si>
  <si>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</si>
  <si>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</si>
  <si>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</si>
  <si>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</si>
  <si>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</si>
  <si>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</si>
  <si>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</si>
  <si>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</si>
  <si>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</si>
  <si>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</si>
  <si>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</si>
  <si>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</si>
  <si>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</si>
  <si>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</si>
  <si>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</si>
  <si>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</si>
  <si>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</si>
  <si>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</si>
  <si>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</si>
  <si>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</si>
  <si>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</si>
  <si>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</si>
  <si>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</si>
  <si>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</si>
  <si>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</si>
  <si>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</si>
  <si>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</si>
  <si>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</si>
  <si>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</si>
  <si>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</si>
  <si>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</si>
  <si>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</si>
  <si>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</si>
  <si>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</si>
  <si>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</si>
  <si>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</si>
  <si>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</si>
  <si>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</si>
  <si>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</si>
  <si>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</si>
  <si>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</si>
  <si>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</si>
  <si>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</si>
  <si>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</si>
  <si>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</si>
  <si>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</si>
  <si>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</si>
  <si>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</si>
  <si>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</si>
  <si>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</si>
  <si>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</si>
  <si>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</si>
  <si>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</si>
  <si>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</si>
  <si>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</si>
  <si>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</si>
  <si>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</si>
  <si>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</si>
  <si>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</si>
  <si>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</si>
  <si>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</si>
  <si>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</si>
  <si>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</si>
  <si>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</si>
  <si>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</si>
  <si>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</si>
  <si>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</si>
  <si>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</si>
  <si>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</si>
  <si>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</si>
  <si>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</si>
  <si>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</si>
  <si>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</si>
  <si>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</si>
  <si>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</si>
  <si>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</si>
  <si>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</si>
  <si>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</si>
  <si>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</si>
  <si>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</si>
  <si>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</si>
  <si>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</si>
  <si>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</si>
  <si>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</si>
  <si>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</si>
  <si>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</si>
  <si>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</si>
  <si>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</si>
  <si>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</si>
  <si>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</si>
  <si>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</si>
  <si>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</si>
  <si>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</si>
  <si>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</si>
  <si>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</si>
  <si>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</si>
  <si>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</si>
  <si>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</si>
  <si>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</si>
  <si>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</si>
  <si>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</si>
  <si>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</si>
  <si>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</si>
  <si>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</si>
  <si>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</si>
  <si>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</si>
  <si>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</si>
  <si>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</si>
  <si>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</si>
  <si>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</si>
  <si>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</si>
  <si>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</si>
  <si>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</si>
  <si>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</si>
  <si>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</si>
  <si>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</si>
  <si>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</si>
  <si>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</si>
  <si>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</si>
  <si>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</si>
  <si>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</si>
  <si>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</si>
  <si>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</si>
  <si>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</si>
  <si>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</si>
  <si>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</si>
  <si>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</si>
  <si>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</si>
  <si>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</si>
  <si>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</si>
  <si>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</si>
  <si>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</si>
  <si>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</si>
  <si>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</si>
  <si>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</si>
  <si>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</si>
  <si>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</si>
  <si>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</si>
  <si>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</si>
  <si>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</si>
  <si>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</si>
  <si>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</si>
  <si>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</si>
  <si>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</si>
  <si>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</si>
  <si>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</si>
  <si>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</si>
  <si>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</si>
  <si>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</si>
  <si>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</si>
  <si>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</si>
  <si>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</si>
  <si>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</si>
  <si>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</si>
  <si>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</si>
  <si>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</si>
  <si>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</si>
  <si>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</si>
  <si>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</si>
  <si>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</si>
  <si>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</si>
  <si>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</si>
  <si>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</si>
  <si>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</si>
  <si>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</si>
  <si>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</si>
  <si>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</si>
  <si>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</si>
  <si>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</si>
  <si>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</si>
  <si>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</si>
  <si>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</si>
  <si>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</si>
  <si>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</si>
  <si>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</si>
  <si>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</si>
  <si>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</si>
  <si>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</si>
  <si>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</si>
  <si>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</si>
  <si>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</si>
  <si>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</si>
  <si>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</si>
  <si>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</si>
  <si>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</si>
  <si>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</si>
  <si>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</si>
  <si>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</si>
  <si>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</si>
  <si>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</si>
  <si>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</si>
  <si>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</si>
  <si>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</si>
  <si>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</si>
  <si>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</si>
  <si>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</si>
  <si>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</si>
  <si>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</si>
  <si>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</si>
  <si>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</si>
  <si>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</si>
  <si>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</si>
  <si>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</si>
  <si>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</si>
  <si>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</si>
  <si>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</si>
  <si>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</si>
  <si>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</si>
  <si>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</si>
  <si>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</si>
  <si>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</si>
  <si>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</si>
  <si>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</si>
  <si>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</si>
  <si>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</si>
  <si>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</si>
  <si>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</si>
  <si>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</si>
  <si>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</si>
  <si>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</si>
  <si>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</si>
  <si>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</si>
  <si>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</si>
  <si>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</si>
  <si>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</si>
  <si>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</si>
  <si>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</si>
  <si>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</si>
  <si>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</si>
  <si>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</si>
  <si>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</si>
  <si>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</si>
  <si>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</si>
  <si>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</si>
  <si>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</si>
  <si>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</si>
  <si>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</si>
  <si>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</si>
  <si>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</si>
  <si>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</si>
  <si>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</si>
  <si>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</si>
  <si>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</si>
  <si>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</si>
  <si>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</si>
  <si>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</si>
  <si>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</si>
  <si>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</si>
  <si>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</si>
  <si>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</si>
  <si>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</si>
  <si>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</si>
  <si>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</si>
  <si>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</si>
  <si>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</si>
  <si>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</si>
  <si>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</si>
  <si>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</si>
  <si>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</si>
  <si>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</si>
  <si>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</si>
  <si>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</si>
  <si>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</si>
  <si>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</si>
  <si>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</si>
  <si>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</si>
  <si>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</si>
  <si>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</si>
  <si>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</si>
  <si>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</si>
  <si>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</si>
  <si>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</si>
  <si>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</si>
  <si>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</si>
  <si>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</si>
  <si>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</si>
  <si>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</si>
  <si>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</si>
  <si>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</si>
  <si>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</si>
  <si>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</si>
  <si>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</si>
  <si>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</si>
  <si>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</si>
  <si>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</si>
  <si>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</si>
  <si>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</si>
  <si>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</si>
  <si>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</si>
  <si>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</si>
  <si>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</si>
  <si>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</si>
  <si>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</si>
  <si>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</si>
  <si>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</si>
  <si>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</si>
  <si>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</si>
  <si>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</si>
  <si>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</si>
  <si>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</si>
  <si>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</si>
  <si>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</si>
  <si>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</si>
  <si>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</si>
  <si>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</si>
  <si>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</si>
  <si>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</si>
  <si>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</si>
  <si>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</si>
  <si>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</si>
  <si>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</si>
  <si>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</si>
  <si>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</si>
  <si>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</si>
  <si>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</si>
  <si>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</si>
  <si>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</si>
  <si>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</si>
  <si>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</si>
  <si>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</si>
  <si>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</si>
  <si>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</si>
  <si>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</si>
  <si>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</si>
  <si>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</si>
  <si>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</si>
  <si>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</si>
  <si>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</si>
  <si>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</si>
  <si>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</si>
  <si>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</si>
  <si>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</si>
  <si>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</si>
  <si>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</si>
  <si>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</si>
  <si>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</si>
  <si>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</si>
  <si>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</si>
  <si>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</si>
  <si>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</si>
  <si>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</si>
  <si>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</si>
  <si>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</si>
  <si>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</si>
  <si>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</si>
  <si>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</si>
  <si>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</si>
  <si>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</si>
  <si>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</si>
  <si>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</si>
  <si>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</si>
  <si>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</si>
  <si>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</si>
  <si>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</si>
  <si>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</si>
  <si>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</si>
  <si>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</si>
  <si>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</si>
  <si>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</si>
  <si>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</si>
  <si>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</si>
  <si>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</si>
  <si>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</si>
  <si>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</si>
  <si>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</si>
  <si>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</si>
  <si>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</si>
  <si>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</si>
  <si>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</si>
  <si>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</si>
  <si>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</si>
  <si>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</si>
  <si>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</si>
  <si>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</si>
  <si>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</si>
  <si>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</si>
  <si>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</si>
  <si>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</si>
  <si>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</si>
  <si>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</si>
  <si>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</si>
  <si>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</si>
  <si>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</si>
  <si>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</si>
  <si>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</si>
  <si>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</si>
  <si>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</si>
  <si>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</si>
  <si>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</si>
  <si>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</si>
  <si>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</si>
  <si>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</si>
  <si>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</si>
  <si>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</si>
  <si>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</si>
  <si>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</si>
  <si>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</si>
  <si>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</si>
  <si>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</si>
  <si>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</si>
  <si>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</si>
  <si>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</si>
  <si>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</si>
  <si>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</si>
  <si>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</si>
  <si>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</si>
  <si>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</si>
  <si>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</si>
  <si>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</si>
  <si>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</si>
  <si>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</si>
  <si>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</si>
  <si>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</si>
  <si>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</si>
  <si>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</si>
  <si>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</si>
  <si>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</si>
  <si>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</si>
  <si>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</si>
  <si>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</si>
  <si>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</si>
  <si>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</si>
  <si>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</si>
  <si>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</si>
  <si>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</si>
  <si>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</si>
  <si>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</si>
  <si>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</si>
  <si>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</si>
  <si>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</si>
  <si>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</si>
  <si>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</si>
  <si>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</si>
  <si>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</si>
  <si>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</si>
  <si>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</si>
  <si>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</si>
  <si>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</si>
  <si>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</si>
  <si>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</si>
  <si>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</si>
  <si>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</si>
  <si>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</si>
  <si>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</si>
  <si>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</si>
  <si>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</si>
  <si>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</si>
  <si>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</si>
  <si>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</si>
  <si>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</si>
  <si>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</si>
  <si>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</si>
  <si>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</si>
  <si>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</si>
  <si>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</si>
  <si>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</si>
  <si>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</si>
  <si>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</si>
  <si>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</si>
  <si>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</si>
  <si>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</si>
  <si>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</si>
  <si>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</si>
  <si>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</si>
  <si>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</si>
  <si>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</si>
  <si>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</si>
  <si>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</si>
  <si>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</si>
  <si>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</si>
  <si>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</si>
  <si>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</si>
  <si>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</si>
  <si>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</si>
  <si>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</si>
  <si>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</si>
  <si>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</si>
  <si>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taobao 22Mar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</si>
</sst>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G1" zoomScaleNormal="100" workbookViewId="0">
      <selection activeCell="JL15" sqref="JL1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7" customWidth="1"/>
    <col min="261" max="261" width="9.109375" style="677" bestFit="1" customWidth="1"/>
    <col min="262" max="262" width="15.88671875" style="677" customWidth="1"/>
    <col min="263" max="263" width="10.88671875" style="677" bestFit="1" customWidth="1"/>
    <col min="264" max="264" width="18" style="677" customWidth="1"/>
    <col min="265" max="265" width="8.109375" style="677" customWidth="1"/>
    <col min="266" max="266" width="14.5546875" style="735" customWidth="1"/>
    <col min="267" max="267" width="8.44140625" style="735" bestFit="1" customWidth="1"/>
    <col min="268" max="268" width="15.88671875" style="735" customWidth="1"/>
    <col min="269" max="269" width="11.88671875" style="735" bestFit="1" customWidth="1"/>
    <col min="270" max="270" width="18" style="735" customWidth="1"/>
    <col min="271" max="271" width="8.109375" style="735" customWidth="1"/>
    <col min="272" max="272" width="7.109375" style="735" customWidth="1"/>
    <col min="273" max="273" width="7.5546875" customWidth="1"/>
  </cols>
  <sheetData>
    <row r="1" spans="1:273" s="145" customFormat="1" x14ac:dyDescent="0.25">
      <c r="A1" s="798" t="s">
        <v>1216</v>
      </c>
      <c r="B1" s="798"/>
      <c r="C1" s="766" t="s">
        <v>292</v>
      </c>
      <c r="D1" s="766"/>
      <c r="E1" s="764" t="s">
        <v>1017</v>
      </c>
      <c r="F1" s="764"/>
      <c r="G1" s="798" t="s">
        <v>1217</v>
      </c>
      <c r="H1" s="798"/>
      <c r="I1" s="766" t="s">
        <v>292</v>
      </c>
      <c r="J1" s="766"/>
      <c r="K1" s="764" t="s">
        <v>1018</v>
      </c>
      <c r="L1" s="764"/>
      <c r="M1" s="798" t="s">
        <v>1218</v>
      </c>
      <c r="N1" s="798"/>
      <c r="O1" s="766" t="s">
        <v>292</v>
      </c>
      <c r="P1" s="766"/>
      <c r="Q1" s="764" t="s">
        <v>1064</v>
      </c>
      <c r="R1" s="764"/>
      <c r="S1" s="798" t="s">
        <v>1219</v>
      </c>
      <c r="T1" s="798"/>
      <c r="U1" s="766" t="s">
        <v>292</v>
      </c>
      <c r="V1" s="766"/>
      <c r="W1" s="764" t="s">
        <v>633</v>
      </c>
      <c r="X1" s="764"/>
      <c r="Y1" s="798" t="s">
        <v>1220</v>
      </c>
      <c r="Z1" s="798"/>
      <c r="AA1" s="766" t="s">
        <v>292</v>
      </c>
      <c r="AB1" s="766"/>
      <c r="AC1" s="764" t="s">
        <v>1091</v>
      </c>
      <c r="AD1" s="764"/>
      <c r="AE1" s="798" t="s">
        <v>1221</v>
      </c>
      <c r="AF1" s="798"/>
      <c r="AG1" s="766" t="s">
        <v>292</v>
      </c>
      <c r="AH1" s="766"/>
      <c r="AI1" s="764" t="s">
        <v>1141</v>
      </c>
      <c r="AJ1" s="764"/>
      <c r="AK1" s="798" t="s">
        <v>1224</v>
      </c>
      <c r="AL1" s="798"/>
      <c r="AM1" s="766" t="s">
        <v>1139</v>
      </c>
      <c r="AN1" s="766"/>
      <c r="AO1" s="764" t="s">
        <v>1140</v>
      </c>
      <c r="AP1" s="764"/>
      <c r="AQ1" s="798" t="s">
        <v>1225</v>
      </c>
      <c r="AR1" s="798"/>
      <c r="AS1" s="766" t="s">
        <v>1139</v>
      </c>
      <c r="AT1" s="766"/>
      <c r="AU1" s="764" t="s">
        <v>1185</v>
      </c>
      <c r="AV1" s="764"/>
      <c r="AW1" s="798" t="s">
        <v>1222</v>
      </c>
      <c r="AX1" s="798"/>
      <c r="AY1" s="764" t="s">
        <v>1248</v>
      </c>
      <c r="AZ1" s="764"/>
      <c r="BA1" s="798" t="s">
        <v>1222</v>
      </c>
      <c r="BB1" s="798"/>
      <c r="BC1" s="766" t="s">
        <v>822</v>
      </c>
      <c r="BD1" s="766"/>
      <c r="BE1" s="764" t="s">
        <v>1215</v>
      </c>
      <c r="BF1" s="764"/>
      <c r="BG1" s="798" t="s">
        <v>1223</v>
      </c>
      <c r="BH1" s="798"/>
      <c r="BI1" s="766" t="s">
        <v>822</v>
      </c>
      <c r="BJ1" s="766"/>
      <c r="BK1" s="764" t="s">
        <v>1215</v>
      </c>
      <c r="BL1" s="764"/>
      <c r="BM1" s="798" t="s">
        <v>1233</v>
      </c>
      <c r="BN1" s="798"/>
      <c r="BO1" s="766" t="s">
        <v>822</v>
      </c>
      <c r="BP1" s="766"/>
      <c r="BQ1" s="764" t="s">
        <v>1251</v>
      </c>
      <c r="BR1" s="764"/>
      <c r="BS1" s="798" t="s">
        <v>1250</v>
      </c>
      <c r="BT1" s="798"/>
      <c r="BU1" s="766" t="s">
        <v>822</v>
      </c>
      <c r="BV1" s="766"/>
      <c r="BW1" s="764" t="s">
        <v>1255</v>
      </c>
      <c r="BX1" s="764"/>
      <c r="BY1" s="798" t="s">
        <v>1277</v>
      </c>
      <c r="BZ1" s="798"/>
      <c r="CA1" s="766" t="s">
        <v>822</v>
      </c>
      <c r="CB1" s="766"/>
      <c r="CC1" s="764" t="s">
        <v>1251</v>
      </c>
      <c r="CD1" s="764"/>
      <c r="CE1" s="798" t="s">
        <v>1298</v>
      </c>
      <c r="CF1" s="798"/>
      <c r="CG1" s="766" t="s">
        <v>822</v>
      </c>
      <c r="CH1" s="766"/>
      <c r="CI1" s="764" t="s">
        <v>1255</v>
      </c>
      <c r="CJ1" s="764"/>
      <c r="CK1" s="798" t="s">
        <v>1314</v>
      </c>
      <c r="CL1" s="798"/>
      <c r="CM1" s="766" t="s">
        <v>822</v>
      </c>
      <c r="CN1" s="766"/>
      <c r="CO1" s="764" t="s">
        <v>1251</v>
      </c>
      <c r="CP1" s="764"/>
      <c r="CQ1" s="798" t="s">
        <v>1342</v>
      </c>
      <c r="CR1" s="798"/>
      <c r="CS1" s="789" t="s">
        <v>822</v>
      </c>
      <c r="CT1" s="789"/>
      <c r="CU1" s="764" t="s">
        <v>1398</v>
      </c>
      <c r="CV1" s="764"/>
      <c r="CW1" s="798" t="s">
        <v>1381</v>
      </c>
      <c r="CX1" s="798"/>
      <c r="CY1" s="789" t="s">
        <v>822</v>
      </c>
      <c r="CZ1" s="789"/>
      <c r="DA1" s="764" t="s">
        <v>1604</v>
      </c>
      <c r="DB1" s="764"/>
      <c r="DC1" s="798" t="s">
        <v>1401</v>
      </c>
      <c r="DD1" s="798"/>
      <c r="DE1" s="789" t="s">
        <v>822</v>
      </c>
      <c r="DF1" s="789"/>
      <c r="DG1" s="764" t="s">
        <v>1498</v>
      </c>
      <c r="DH1" s="764"/>
      <c r="DI1" s="798" t="s">
        <v>1601</v>
      </c>
      <c r="DJ1" s="798"/>
      <c r="DK1" s="789" t="s">
        <v>822</v>
      </c>
      <c r="DL1" s="789"/>
      <c r="DM1" s="764" t="s">
        <v>1398</v>
      </c>
      <c r="DN1" s="764"/>
      <c r="DO1" s="798" t="s">
        <v>1602</v>
      </c>
      <c r="DP1" s="798"/>
      <c r="DQ1" s="789" t="s">
        <v>822</v>
      </c>
      <c r="DR1" s="789"/>
      <c r="DS1" s="764" t="s">
        <v>1597</v>
      </c>
      <c r="DT1" s="764"/>
      <c r="DU1" s="798" t="s">
        <v>1603</v>
      </c>
      <c r="DV1" s="798"/>
      <c r="DW1" s="789" t="s">
        <v>822</v>
      </c>
      <c r="DX1" s="789"/>
      <c r="DY1" s="764" t="s">
        <v>1623</v>
      </c>
      <c r="DZ1" s="764"/>
      <c r="EA1" s="788" t="s">
        <v>1618</v>
      </c>
      <c r="EB1" s="788"/>
      <c r="EC1" s="789" t="s">
        <v>822</v>
      </c>
      <c r="ED1" s="789"/>
      <c r="EE1" s="764" t="s">
        <v>1597</v>
      </c>
      <c r="EF1" s="764"/>
      <c r="EG1" s="365"/>
      <c r="EH1" s="788" t="s">
        <v>1648</v>
      </c>
      <c r="EI1" s="788"/>
      <c r="EJ1" s="789" t="s">
        <v>822</v>
      </c>
      <c r="EK1" s="789"/>
      <c r="EL1" s="764" t="s">
        <v>1682</v>
      </c>
      <c r="EM1" s="764"/>
      <c r="EN1" s="788" t="s">
        <v>1673</v>
      </c>
      <c r="EO1" s="788"/>
      <c r="EP1" s="789" t="s">
        <v>822</v>
      </c>
      <c r="EQ1" s="789"/>
      <c r="ER1" s="764" t="s">
        <v>1722</v>
      </c>
      <c r="ES1" s="764"/>
      <c r="ET1" s="788" t="s">
        <v>1715</v>
      </c>
      <c r="EU1" s="788"/>
      <c r="EV1" s="789" t="s">
        <v>822</v>
      </c>
      <c r="EW1" s="789"/>
      <c r="EX1" s="764" t="s">
        <v>1623</v>
      </c>
      <c r="EY1" s="764"/>
      <c r="EZ1" s="788" t="s">
        <v>1750</v>
      </c>
      <c r="FA1" s="788"/>
      <c r="FB1" s="789" t="s">
        <v>822</v>
      </c>
      <c r="FC1" s="789"/>
      <c r="FD1" s="764" t="s">
        <v>1604</v>
      </c>
      <c r="FE1" s="764"/>
      <c r="FF1" s="788" t="s">
        <v>1789</v>
      </c>
      <c r="FG1" s="788"/>
      <c r="FH1" s="789" t="s">
        <v>822</v>
      </c>
      <c r="FI1" s="789"/>
      <c r="FJ1" s="764" t="s">
        <v>1398</v>
      </c>
      <c r="FK1" s="764"/>
      <c r="FL1" s="788" t="s">
        <v>1824</v>
      </c>
      <c r="FM1" s="788"/>
      <c r="FN1" s="789" t="s">
        <v>822</v>
      </c>
      <c r="FO1" s="789"/>
      <c r="FP1" s="764" t="s">
        <v>1871</v>
      </c>
      <c r="FQ1" s="764"/>
      <c r="FR1" s="788" t="s">
        <v>1860</v>
      </c>
      <c r="FS1" s="788"/>
      <c r="FT1" s="789" t="s">
        <v>822</v>
      </c>
      <c r="FU1" s="789"/>
      <c r="FV1" s="764" t="s">
        <v>1871</v>
      </c>
      <c r="FW1" s="764"/>
      <c r="FX1" s="788" t="s">
        <v>2004</v>
      </c>
      <c r="FY1" s="788"/>
      <c r="FZ1" s="789" t="s">
        <v>822</v>
      </c>
      <c r="GA1" s="789"/>
      <c r="GB1" s="764" t="s">
        <v>1623</v>
      </c>
      <c r="GC1" s="764"/>
      <c r="GD1" s="788" t="s">
        <v>2005</v>
      </c>
      <c r="GE1" s="788"/>
      <c r="GF1" s="789" t="s">
        <v>822</v>
      </c>
      <c r="GG1" s="789"/>
      <c r="GH1" s="764" t="s">
        <v>1597</v>
      </c>
      <c r="GI1" s="764"/>
      <c r="GJ1" s="788" t="s">
        <v>2014</v>
      </c>
      <c r="GK1" s="788"/>
      <c r="GL1" s="789" t="s">
        <v>822</v>
      </c>
      <c r="GM1" s="789"/>
      <c r="GN1" s="764" t="s">
        <v>1597</v>
      </c>
      <c r="GO1" s="764"/>
      <c r="GP1" s="788" t="s">
        <v>2056</v>
      </c>
      <c r="GQ1" s="788"/>
      <c r="GR1" s="789" t="s">
        <v>822</v>
      </c>
      <c r="GS1" s="789"/>
      <c r="GT1" s="764" t="s">
        <v>1682</v>
      </c>
      <c r="GU1" s="764"/>
      <c r="GV1" s="788" t="s">
        <v>2090</v>
      </c>
      <c r="GW1" s="788"/>
      <c r="GX1" s="789" t="s">
        <v>822</v>
      </c>
      <c r="GY1" s="789"/>
      <c r="GZ1" s="764" t="s">
        <v>2129</v>
      </c>
      <c r="HA1" s="764"/>
      <c r="HB1" s="788" t="s">
        <v>2149</v>
      </c>
      <c r="HC1" s="788"/>
      <c r="HD1" s="789" t="s">
        <v>822</v>
      </c>
      <c r="HE1" s="789"/>
      <c r="HF1" s="764" t="s">
        <v>1722</v>
      </c>
      <c r="HG1" s="764"/>
      <c r="HH1" s="788" t="s">
        <v>2162</v>
      </c>
      <c r="HI1" s="788"/>
      <c r="HJ1" s="789" t="s">
        <v>822</v>
      </c>
      <c r="HK1" s="789"/>
      <c r="HL1" s="764" t="s">
        <v>1398</v>
      </c>
      <c r="HM1" s="764"/>
      <c r="HN1" s="788" t="s">
        <v>2208</v>
      </c>
      <c r="HO1" s="788"/>
      <c r="HP1" s="789" t="s">
        <v>822</v>
      </c>
      <c r="HQ1" s="789"/>
      <c r="HR1" s="764" t="s">
        <v>1398</v>
      </c>
      <c r="HS1" s="764"/>
      <c r="HT1" s="788" t="s">
        <v>2264</v>
      </c>
      <c r="HU1" s="788"/>
      <c r="HV1" s="789" t="s">
        <v>822</v>
      </c>
      <c r="HW1" s="789"/>
      <c r="HX1" s="764" t="s">
        <v>1623</v>
      </c>
      <c r="HY1" s="764"/>
      <c r="HZ1" s="788" t="s">
        <v>2326</v>
      </c>
      <c r="IA1" s="788"/>
      <c r="IB1" s="789" t="s">
        <v>822</v>
      </c>
      <c r="IC1" s="789"/>
      <c r="ID1" s="764" t="s">
        <v>1722</v>
      </c>
      <c r="IE1" s="764"/>
      <c r="IF1" s="788" t="s">
        <v>2393</v>
      </c>
      <c r="IG1" s="788"/>
      <c r="IH1" s="789" t="s">
        <v>822</v>
      </c>
      <c r="II1" s="789"/>
      <c r="IJ1" s="764" t="s">
        <v>1597</v>
      </c>
      <c r="IK1" s="764"/>
      <c r="IL1" s="788" t="s">
        <v>2469</v>
      </c>
      <c r="IM1" s="788"/>
      <c r="IN1" s="789" t="s">
        <v>822</v>
      </c>
      <c r="IO1" s="789"/>
      <c r="IP1" s="764" t="s">
        <v>1623</v>
      </c>
      <c r="IQ1" s="764"/>
      <c r="IR1" s="788" t="s">
        <v>2707</v>
      </c>
      <c r="IS1" s="788"/>
      <c r="IT1" s="789" t="s">
        <v>822</v>
      </c>
      <c r="IU1" s="789"/>
      <c r="IV1" s="764" t="s">
        <v>1755</v>
      </c>
      <c r="IW1" s="764"/>
      <c r="IX1" s="788" t="s">
        <v>2706</v>
      </c>
      <c r="IY1" s="788"/>
      <c r="IZ1" s="789" t="s">
        <v>822</v>
      </c>
      <c r="JA1" s="789"/>
      <c r="JB1" s="764" t="s">
        <v>1871</v>
      </c>
      <c r="JC1" s="764"/>
      <c r="JD1" s="788" t="s">
        <v>2763</v>
      </c>
      <c r="JE1" s="788"/>
      <c r="JF1" s="789" t="s">
        <v>822</v>
      </c>
      <c r="JG1" s="789"/>
      <c r="JH1" s="764" t="s">
        <v>1755</v>
      </c>
      <c r="JI1" s="764"/>
      <c r="JJ1" s="788" t="s">
        <v>2709</v>
      </c>
      <c r="JK1" s="788"/>
      <c r="JL1" s="633"/>
    </row>
    <row r="2" spans="1:273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233.62</v>
      </c>
      <c r="JH2" s="338" t="s">
        <v>296</v>
      </c>
      <c r="JI2" s="277">
        <f>JG2+JE2-JK2</f>
        <v>537.61999999999534</v>
      </c>
      <c r="JJ2" s="735" t="s">
        <v>1918</v>
      </c>
      <c r="JK2" s="367">
        <f>SUM(JK3:JK25)</f>
        <v>129766</v>
      </c>
      <c r="JL2" s="665"/>
    </row>
    <row r="3" spans="1:273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537.61999999999534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3">
      <c r="A4" s="748" t="s">
        <v>998</v>
      </c>
      <c r="B4" s="748"/>
      <c r="E4" s="173" t="s">
        <v>233</v>
      </c>
      <c r="F4" s="177">
        <f>F3-F5</f>
        <v>17</v>
      </c>
      <c r="G4" s="748" t="s">
        <v>998</v>
      </c>
      <c r="H4" s="74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1.3499999999953616</v>
      </c>
      <c r="JJ4" s="735" t="s">
        <v>2718</v>
      </c>
      <c r="JK4" s="272">
        <f>-140000-71000</f>
        <v>-211000</v>
      </c>
      <c r="JL4" s="665"/>
    </row>
    <row r="5" spans="1:273" x14ac:dyDescent="0.25">
      <c r="A5" s="748"/>
      <c r="B5" s="748"/>
      <c r="E5" s="173" t="s">
        <v>358</v>
      </c>
      <c r="F5" s="177">
        <f>SUM(F15:F56)</f>
        <v>12750</v>
      </c>
      <c r="G5" s="748"/>
      <c r="H5" s="74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536.27</v>
      </c>
      <c r="JJ5" s="738" t="s">
        <v>2731</v>
      </c>
      <c r="JK5" s="276">
        <v>-75000</v>
      </c>
      <c r="JL5" s="665"/>
    </row>
    <row r="6" spans="1:273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590000</v>
      </c>
      <c r="JL8" s="665">
        <v>45003</v>
      </c>
    </row>
    <row r="9" spans="1:273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/>
    </row>
    <row r="10" spans="1:273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-712</v>
      </c>
      <c r="JL10" s="666">
        <v>45007</v>
      </c>
      <c r="JM10" s="634"/>
    </row>
    <row r="11" spans="1:273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559">
        <v>2600</v>
      </c>
      <c r="JL11" s="665"/>
    </row>
    <row r="12" spans="1:273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620</v>
      </c>
      <c r="JL12" s="665">
        <v>45003</v>
      </c>
      <c r="JM12" s="272"/>
    </row>
    <row r="13" spans="1:273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272">
        <v>1807</v>
      </c>
      <c r="JL13" s="665">
        <v>45010</v>
      </c>
      <c r="JM13" s="272"/>
    </row>
    <row r="14" spans="1:273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8" t="s">
        <v>2193</v>
      </c>
      <c r="HK14" s="75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664">
        <v>3083</v>
      </c>
      <c r="JL16" s="665">
        <v>45000</v>
      </c>
    </row>
    <row r="17" spans="1:272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/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272">
        <v>243</v>
      </c>
      <c r="JL18" s="665">
        <v>45004</v>
      </c>
    </row>
    <row r="19" spans="1:272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120</v>
      </c>
      <c r="JL19" s="665">
        <v>45003</v>
      </c>
    </row>
    <row r="20" spans="1:272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0" t="s">
        <v>2480</v>
      </c>
      <c r="JK21" s="735">
        <v>1000</v>
      </c>
      <c r="JL21" s="665">
        <v>45000</v>
      </c>
    </row>
    <row r="22" spans="1:272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9" t="s">
        <v>2178</v>
      </c>
      <c r="IU22" s="749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1870</v>
      </c>
      <c r="JI22" s="61"/>
      <c r="JJ22" s="737" t="s">
        <v>2506</v>
      </c>
    </row>
    <row r="23" spans="1:272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3" t="s">
        <v>997</v>
      </c>
      <c r="N23" s="803"/>
      <c r="Q23" s="169" t="s">
        <v>375</v>
      </c>
      <c r="S23" s="803" t="s">
        <v>997</v>
      </c>
      <c r="T23" s="803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9" t="s">
        <v>2178</v>
      </c>
      <c r="HK23" s="74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9" t="s">
        <v>2178</v>
      </c>
      <c r="HW23" s="74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5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803" t="s">
        <v>997</v>
      </c>
      <c r="Z24" s="803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4" t="s">
        <v>1543</v>
      </c>
      <c r="EF24" s="79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5">
      <c r="A25" s="803" t="s">
        <v>997</v>
      </c>
      <c r="B25" s="803"/>
      <c r="E25" s="167" t="s">
        <v>139</v>
      </c>
      <c r="F25" s="169"/>
      <c r="G25" s="803" t="s">
        <v>997</v>
      </c>
      <c r="H25" s="803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803" t="s">
        <v>997</v>
      </c>
      <c r="AF25" s="803"/>
      <c r="AI25" s="249" t="s">
        <v>1108</v>
      </c>
      <c r="AJ25" s="145">
        <v>30</v>
      </c>
      <c r="AK25" s="803" t="s">
        <v>997</v>
      </c>
      <c r="AL25" s="80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3"/>
      <c r="BH25" s="803"/>
      <c r="BK25" s="270" t="s">
        <v>1229</v>
      </c>
      <c r="BL25" s="208">
        <v>48.54</v>
      </c>
      <c r="BM25" s="803"/>
      <c r="BN25" s="803"/>
      <c r="BQ25" s="270" t="s">
        <v>1058</v>
      </c>
      <c r="BR25" s="208">
        <v>50.15</v>
      </c>
      <c r="BS25" s="803" t="s">
        <v>1252</v>
      </c>
      <c r="BT25" s="803"/>
      <c r="BW25" s="270" t="s">
        <v>1058</v>
      </c>
      <c r="BX25" s="208">
        <v>48.54</v>
      </c>
      <c r="BY25" s="803"/>
      <c r="BZ25" s="803"/>
      <c r="CC25" s="270" t="s">
        <v>1058</v>
      </c>
      <c r="CD25" s="208">
        <v>142.91</v>
      </c>
      <c r="CE25" s="803"/>
      <c r="CF25" s="803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9" t="s">
        <v>2178</v>
      </c>
      <c r="IC25" s="74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5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9" t="s">
        <v>1543</v>
      </c>
      <c r="DZ26" s="80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4" t="s">
        <v>1543</v>
      </c>
      <c r="ES26" s="794"/>
      <c r="ET26" s="1" t="s">
        <v>1710</v>
      </c>
      <c r="EU26" s="276">
        <v>20000</v>
      </c>
      <c r="EW26" s="79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5">
      <c r="A27" s="769"/>
      <c r="B27" s="769"/>
      <c r="F27" s="197"/>
      <c r="G27" s="769"/>
      <c r="H27" s="769"/>
      <c r="K27"/>
      <c r="M27" s="804" t="s">
        <v>512</v>
      </c>
      <c r="N27" s="804"/>
      <c r="Q27" s="248" t="s">
        <v>1026</v>
      </c>
      <c r="R27" s="145">
        <v>0</v>
      </c>
      <c r="S27" s="804" t="s">
        <v>512</v>
      </c>
      <c r="T27" s="804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804" t="s">
        <v>512</v>
      </c>
      <c r="AF27" s="80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4" t="s">
        <v>1543</v>
      </c>
      <c r="EY27" s="79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9" t="s">
        <v>2178</v>
      </c>
      <c r="HQ27" s="74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5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804" t="s">
        <v>999</v>
      </c>
      <c r="N28" s="804"/>
      <c r="Q28" s="248" t="s">
        <v>1080</v>
      </c>
      <c r="R28" s="208">
        <v>200</v>
      </c>
      <c r="S28" s="804" t="s">
        <v>999</v>
      </c>
      <c r="T28" s="804"/>
      <c r="W28" s="146" t="s">
        <v>1023</v>
      </c>
      <c r="X28" s="145">
        <v>61.35</v>
      </c>
      <c r="Y28" s="804" t="s">
        <v>512</v>
      </c>
      <c r="Z28" s="804"/>
      <c r="AC28" s="222" t="s">
        <v>1095</v>
      </c>
      <c r="AD28" s="222">
        <f>53+207+63</f>
        <v>323</v>
      </c>
      <c r="AE28" s="804" t="s">
        <v>999</v>
      </c>
      <c r="AF28" s="80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4" t="s">
        <v>1754</v>
      </c>
      <c r="FE28" s="79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5">
      <c r="A29" s="804" t="s">
        <v>512</v>
      </c>
      <c r="B29" s="804"/>
      <c r="E29" s="196" t="s">
        <v>282</v>
      </c>
      <c r="F29" s="197"/>
      <c r="G29" s="804" t="s">
        <v>512</v>
      </c>
      <c r="H29" s="804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4" t="s">
        <v>999</v>
      </c>
      <c r="Z29" s="804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4" t="s">
        <v>1543</v>
      </c>
      <c r="EM29" s="79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5">
      <c r="A30" s="804" t="s">
        <v>999</v>
      </c>
      <c r="B30" s="804"/>
      <c r="E30" s="196" t="s">
        <v>378</v>
      </c>
      <c r="F30" s="197"/>
      <c r="G30" s="804" t="s">
        <v>999</v>
      </c>
      <c r="H30" s="804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4" t="s">
        <v>1754</v>
      </c>
      <c r="FK30" s="79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5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7" t="s">
        <v>1008</v>
      </c>
      <c r="N31" s="807"/>
      <c r="Q31" s="146" t="s">
        <v>1059</v>
      </c>
      <c r="R31" s="145">
        <v>26</v>
      </c>
      <c r="S31" s="807" t="s">
        <v>1008</v>
      </c>
      <c r="T31" s="807"/>
      <c r="W31"/>
      <c r="Y31" s="769" t="s">
        <v>391</v>
      </c>
      <c r="Z31" s="769"/>
      <c r="AC31" s="145" t="s">
        <v>1097</v>
      </c>
      <c r="AD31" s="145">
        <v>10</v>
      </c>
      <c r="AE31" s="807" t="s">
        <v>1008</v>
      </c>
      <c r="AF31" s="80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15.36</v>
      </c>
    </row>
    <row r="32" spans="1:272" x14ac:dyDescent="0.25">
      <c r="A32" s="769" t="s">
        <v>391</v>
      </c>
      <c r="B32" s="769"/>
      <c r="E32" s="173"/>
      <c r="F32" s="173"/>
      <c r="G32" s="769" t="s">
        <v>391</v>
      </c>
      <c r="H32" s="769"/>
      <c r="K32"/>
      <c r="M32" s="803" t="s">
        <v>243</v>
      </c>
      <c r="N32" s="803"/>
      <c r="Q32" s="146" t="s">
        <v>1058</v>
      </c>
      <c r="R32" s="145">
        <v>55</v>
      </c>
      <c r="S32" s="803" t="s">
        <v>243</v>
      </c>
      <c r="T32" s="803"/>
      <c r="W32" s="247" t="s">
        <v>1079</v>
      </c>
      <c r="X32" s="247">
        <v>0</v>
      </c>
      <c r="Y32" s="807" t="s">
        <v>1008</v>
      </c>
      <c r="Z32" s="807"/>
      <c r="AE32" s="803" t="s">
        <v>243</v>
      </c>
      <c r="AF32" s="80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9" t="s">
        <v>2178</v>
      </c>
      <c r="IO32" s="74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59.36</v>
      </c>
      <c r="JH32" s="9" t="s">
        <v>2204</v>
      </c>
      <c r="JI32" s="577">
        <f>102</f>
        <v>102</v>
      </c>
    </row>
    <row r="33" spans="1:269" x14ac:dyDescent="0.25">
      <c r="A33" s="807" t="s">
        <v>1008</v>
      </c>
      <c r="B33" s="807"/>
      <c r="C33" s="3"/>
      <c r="D33" s="3"/>
      <c r="E33" s="250"/>
      <c r="F33" s="250"/>
      <c r="G33" s="807" t="s">
        <v>1008</v>
      </c>
      <c r="H33" s="807"/>
      <c r="K33" s="247" t="s">
        <v>1028</v>
      </c>
      <c r="L33" s="247"/>
      <c r="M33" s="805" t="s">
        <v>1041</v>
      </c>
      <c r="N33" s="805"/>
      <c r="Q33" s="146" t="s">
        <v>1023</v>
      </c>
      <c r="R33" s="145">
        <v>77.239999999999995</v>
      </c>
      <c r="S33" s="805" t="s">
        <v>1041</v>
      </c>
      <c r="T33" s="805"/>
      <c r="Y33" s="803" t="s">
        <v>243</v>
      </c>
      <c r="Z33" s="803"/>
      <c r="AC33" s="200" t="s">
        <v>1019</v>
      </c>
      <c r="AD33" s="145">
        <v>350</v>
      </c>
      <c r="AE33" s="805" t="s">
        <v>1041</v>
      </c>
      <c r="AF33" s="80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100.52</v>
      </c>
      <c r="JH33" s="422">
        <v>23.85</v>
      </c>
      <c r="JI33" s="577"/>
    </row>
    <row r="34" spans="1:269" x14ac:dyDescent="0.25">
      <c r="A34" s="803" t="s">
        <v>243</v>
      </c>
      <c r="B34" s="803"/>
      <c r="E34" s="173"/>
      <c r="F34" s="173"/>
      <c r="G34" s="803" t="s">
        <v>243</v>
      </c>
      <c r="H34" s="80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5" t="s">
        <v>1041</v>
      </c>
      <c r="Z34" s="80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9" t="s">
        <v>2178</v>
      </c>
      <c r="JA34" s="749"/>
      <c r="JB34" s="727" t="s">
        <v>2766</v>
      </c>
      <c r="JC34" s="576">
        <v>24.71</v>
      </c>
      <c r="JH34" s="396" t="s">
        <v>1418</v>
      </c>
      <c r="JI34" s="418">
        <f>JE19+JG37-JK19</f>
        <v>10</v>
      </c>
    </row>
    <row r="35" spans="1:269" ht="14.25" customHeight="1" x14ac:dyDescent="0.3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69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/>
      <c r="JI36" s="586"/>
    </row>
    <row r="37" spans="1:269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/>
      <c r="JI37" s="586"/>
    </row>
    <row r="38" spans="1:269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69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9" t="s">
        <v>2178</v>
      </c>
      <c r="II40" s="74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69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668" t="s">
        <v>2643</v>
      </c>
      <c r="JI41" s="575">
        <f>JG11</f>
        <v>233.62</v>
      </c>
    </row>
    <row r="42" spans="1:269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546" t="s">
        <v>2786</v>
      </c>
      <c r="JI42" s="735">
        <v>15.41</v>
      </c>
    </row>
    <row r="43" spans="1:269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/>
      <c r="JI43" s="576"/>
    </row>
    <row r="44" spans="1:269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546"/>
      <c r="JI44" s="576"/>
    </row>
    <row r="45" spans="1:269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69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69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7"/>
  <sheetViews>
    <sheetView zoomScaleNormal="100" workbookViewId="0">
      <selection activeCell="I58" sqref="I58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15" t="s">
        <v>1882</v>
      </c>
      <c r="C2" s="815"/>
      <c r="D2" s="815"/>
      <c r="E2" s="817" t="s">
        <v>2526</v>
      </c>
      <c r="F2" s="817" t="s">
        <v>2556</v>
      </c>
      <c r="G2" s="608"/>
      <c r="H2" s="820"/>
      <c r="I2" s="816" t="s">
        <v>2674</v>
      </c>
      <c r="J2" s="816"/>
      <c r="K2" s="812" t="s">
        <v>2671</v>
      </c>
      <c r="L2" s="812" t="s">
        <v>2582</v>
      </c>
      <c r="M2" s="817" t="s">
        <v>2531</v>
      </c>
      <c r="N2" s="819" t="s">
        <v>2540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8"/>
      <c r="F3" s="818"/>
      <c r="G3" s="609"/>
      <c r="H3" s="821"/>
      <c r="I3" s="596" t="s">
        <v>2628</v>
      </c>
      <c r="J3" s="597" t="s">
        <v>2219</v>
      </c>
      <c r="K3" s="813"/>
      <c r="L3" s="813"/>
      <c r="M3" s="818"/>
      <c r="N3" s="819"/>
    </row>
    <row r="4" spans="2:16" s="683" customFormat="1" ht="8.25" customHeight="1" x14ac:dyDescent="0.3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3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3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3">
      <c r="B7" s="616"/>
      <c r="G7" s="610">
        <v>44987</v>
      </c>
      <c r="H7" s="719" t="s">
        <v>2754</v>
      </c>
      <c r="P7" s="603"/>
    </row>
    <row r="8" spans="2:16" x14ac:dyDescent="0.3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3">
      <c r="B9" s="616"/>
      <c r="G9" s="657" t="s">
        <v>2717</v>
      </c>
      <c r="H9" s="603" t="s">
        <v>2631</v>
      </c>
      <c r="O9" s="599"/>
      <c r="P9" s="603"/>
    </row>
    <row r="10" spans="2:16" x14ac:dyDescent="0.3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3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3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3">
      <c r="B13" s="618"/>
      <c r="C13" s="810" t="s">
        <v>2529</v>
      </c>
      <c r="D13" s="810"/>
      <c r="E13" s="810"/>
      <c r="F13" s="810"/>
      <c r="G13" s="810"/>
      <c r="H13" s="810"/>
      <c r="I13" s="810"/>
      <c r="J13" s="810"/>
      <c r="K13" s="810"/>
      <c r="L13" s="810"/>
      <c r="M13" s="810"/>
      <c r="N13" s="810"/>
      <c r="O13" s="810"/>
      <c r="P13" s="810"/>
    </row>
    <row r="14" spans="2:16" ht="12.75" customHeight="1" x14ac:dyDescent="0.3">
      <c r="B14" s="617"/>
      <c r="C14" s="606" t="s">
        <v>2551</v>
      </c>
      <c r="D14" s="604"/>
      <c r="E14" s="817" t="s">
        <v>2526</v>
      </c>
      <c r="F14" s="817" t="s">
        <v>2556</v>
      </c>
      <c r="G14" s="609"/>
      <c r="H14" s="820" t="s">
        <v>2539</v>
      </c>
      <c r="I14" s="822" t="s">
        <v>2547</v>
      </c>
      <c r="J14" s="811" t="s">
        <v>2672</v>
      </c>
      <c r="K14" s="811"/>
      <c r="L14" s="812" t="s">
        <v>2652</v>
      </c>
      <c r="M14" s="817" t="s">
        <v>2531</v>
      </c>
      <c r="N14" s="819" t="s">
        <v>2540</v>
      </c>
    </row>
    <row r="15" spans="2:16" x14ac:dyDescent="0.3">
      <c r="B15" s="617"/>
      <c r="C15" s="594" t="s">
        <v>1880</v>
      </c>
      <c r="D15" s="595" t="s">
        <v>2441</v>
      </c>
      <c r="E15" s="818"/>
      <c r="F15" s="818"/>
      <c r="G15" s="611"/>
      <c r="H15" s="821"/>
      <c r="I15" s="823"/>
      <c r="J15" s="612" t="s">
        <v>2553</v>
      </c>
      <c r="K15" s="613" t="s">
        <v>1881</v>
      </c>
      <c r="L15" s="813"/>
      <c r="M15" s="818"/>
      <c r="N15" s="819"/>
    </row>
    <row r="16" spans="2:16" x14ac:dyDescent="0.3">
      <c r="B16" s="814">
        <v>8</v>
      </c>
      <c r="C16" s="814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3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3">
      <c r="B18" s="617"/>
      <c r="E18" s="719"/>
      <c r="F18" s="719"/>
      <c r="H18" s="617"/>
      <c r="N18" s="603"/>
    </row>
    <row r="19" spans="2:18" x14ac:dyDescent="0.3">
      <c r="B19" s="617"/>
      <c r="E19" s="719"/>
      <c r="F19" s="719"/>
      <c r="H19" s="617"/>
      <c r="N19" s="603"/>
    </row>
    <row r="20" spans="2:18" x14ac:dyDescent="0.3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3">
      <c r="B21" s="617"/>
      <c r="E21" s="655"/>
      <c r="F21" s="655"/>
      <c r="H21" s="617"/>
      <c r="N21" s="603"/>
      <c r="O21" s="600"/>
    </row>
    <row r="22" spans="2:18" x14ac:dyDescent="0.3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3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3">
      <c r="B24" s="618"/>
      <c r="C24" s="810" t="s">
        <v>2530</v>
      </c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10"/>
      <c r="O24" s="810"/>
      <c r="P24" s="810"/>
    </row>
    <row r="25" spans="2:18" x14ac:dyDescent="0.3">
      <c r="B25" s="617"/>
      <c r="G25" s="610">
        <v>45048</v>
      </c>
      <c r="H25" s="617" t="s">
        <v>2723</v>
      </c>
    </row>
    <row r="26" spans="2:18" x14ac:dyDescent="0.3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3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3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3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3">
      <c r="B30" s="617"/>
      <c r="E30" s="600"/>
      <c r="F30" s="600"/>
      <c r="G30" s="610"/>
      <c r="H30" s="617"/>
      <c r="K30" s="603"/>
      <c r="L30" s="603"/>
      <c r="O30" s="601"/>
    </row>
    <row r="31" spans="2:18" x14ac:dyDescent="0.3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3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3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3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3">
      <c r="B35" s="617"/>
      <c r="E35" s="600"/>
      <c r="F35" s="600"/>
      <c r="G35" s="610"/>
      <c r="H35" s="603"/>
      <c r="K35" s="603"/>
      <c r="L35" s="603"/>
      <c r="R35" s="601"/>
    </row>
    <row r="36" spans="2:18" x14ac:dyDescent="0.3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3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3">
      <c r="B38" s="617"/>
      <c r="E38" s="601"/>
      <c r="F38" s="601"/>
      <c r="H38" s="603"/>
      <c r="K38" s="603"/>
      <c r="L38" s="603"/>
    </row>
    <row r="39" spans="2:18" x14ac:dyDescent="0.3">
      <c r="B39" s="617"/>
      <c r="E39" s="602"/>
      <c r="H39" s="603"/>
      <c r="K39" s="603"/>
      <c r="L39" s="603"/>
    </row>
    <row r="40" spans="2:18" x14ac:dyDescent="0.3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3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3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3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3">
      <c r="H44" s="603"/>
      <c r="K44" s="603"/>
      <c r="L44" s="603"/>
    </row>
    <row r="45" spans="2:18" x14ac:dyDescent="0.3">
      <c r="H45" s="603"/>
      <c r="K45" s="603"/>
      <c r="L45" s="603"/>
      <c r="N45" s="620">
        <v>10000</v>
      </c>
      <c r="O45" s="619" t="s">
        <v>2536</v>
      </c>
    </row>
    <row r="46" spans="2:18" x14ac:dyDescent="0.3">
      <c r="N46" s="621">
        <f>3.78%-2.5%</f>
        <v>1.2799999999999999E-2</v>
      </c>
      <c r="O46" s="619" t="s">
        <v>2533</v>
      </c>
    </row>
    <row r="47" spans="2:18" x14ac:dyDescent="0.3">
      <c r="N47" s="622">
        <f>N45*N46/12</f>
        <v>10.666666666666666</v>
      </c>
      <c r="O47" s="619" t="s">
        <v>2532</v>
      </c>
    </row>
  </sheetData>
  <mergeCells count="20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4:P24"/>
    <mergeCell ref="C13:P13"/>
    <mergeCell ref="J14:K14"/>
    <mergeCell ref="L14:L15"/>
    <mergeCell ref="B16:C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2">
        <v>275.33</v>
      </c>
    </row>
    <row r="19" spans="1:6" x14ac:dyDescent="0.25">
      <c r="A19" s="108">
        <v>44976</v>
      </c>
      <c r="B19" s="732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24" t="s">
        <v>1904</v>
      </c>
      <c r="D3" s="824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58" t="s">
        <v>124</v>
      </c>
      <c r="C1" s="758"/>
      <c r="D1" s="761" t="s">
        <v>292</v>
      </c>
      <c r="E1" s="761"/>
      <c r="F1" s="761" t="s">
        <v>345</v>
      </c>
      <c r="G1" s="761"/>
      <c r="H1" s="759" t="s">
        <v>127</v>
      </c>
      <c r="I1" s="759"/>
      <c r="J1" s="755" t="s">
        <v>292</v>
      </c>
      <c r="K1" s="755"/>
      <c r="L1" s="760" t="s">
        <v>526</v>
      </c>
      <c r="M1" s="760"/>
      <c r="N1" s="759" t="s">
        <v>146</v>
      </c>
      <c r="O1" s="759"/>
      <c r="P1" s="755" t="s">
        <v>293</v>
      </c>
      <c r="Q1" s="755"/>
      <c r="R1" s="760" t="s">
        <v>528</v>
      </c>
      <c r="S1" s="760"/>
      <c r="T1" s="749" t="s">
        <v>193</v>
      </c>
      <c r="U1" s="749"/>
      <c r="V1" s="755" t="s">
        <v>292</v>
      </c>
      <c r="W1" s="755"/>
      <c r="X1" s="754" t="s">
        <v>530</v>
      </c>
      <c r="Y1" s="754"/>
      <c r="Z1" s="749" t="s">
        <v>241</v>
      </c>
      <c r="AA1" s="749"/>
      <c r="AB1" s="756" t="s">
        <v>292</v>
      </c>
      <c r="AC1" s="756"/>
      <c r="AD1" s="757" t="s">
        <v>530</v>
      </c>
      <c r="AE1" s="757"/>
      <c r="AF1" s="749" t="s">
        <v>373</v>
      </c>
      <c r="AG1" s="749"/>
      <c r="AH1" s="756" t="s">
        <v>292</v>
      </c>
      <c r="AI1" s="756"/>
      <c r="AJ1" s="754" t="s">
        <v>536</v>
      </c>
      <c r="AK1" s="754"/>
      <c r="AL1" s="749" t="s">
        <v>395</v>
      </c>
      <c r="AM1" s="749"/>
      <c r="AN1" s="766" t="s">
        <v>292</v>
      </c>
      <c r="AO1" s="766"/>
      <c r="AP1" s="764" t="s">
        <v>537</v>
      </c>
      <c r="AQ1" s="764"/>
      <c r="AR1" s="749" t="s">
        <v>422</v>
      </c>
      <c r="AS1" s="749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22" t="s">
        <v>233</v>
      </c>
      <c r="Y4" s="126">
        <f>Y3-Y6</f>
        <v>4.9669099999591708</v>
      </c>
      <c r="Z4" s="748" t="s">
        <v>262</v>
      </c>
      <c r="AA4" s="748"/>
      <c r="AD4" s="157" t="s">
        <v>233</v>
      </c>
      <c r="AE4" s="157">
        <f>AE3-AE5</f>
        <v>-52.526899999851594</v>
      </c>
      <c r="AF4" s="748" t="s">
        <v>262</v>
      </c>
      <c r="AG4" s="748"/>
      <c r="AH4" s="146"/>
      <c r="AI4" s="146"/>
      <c r="AJ4" s="157" t="s">
        <v>233</v>
      </c>
      <c r="AK4" s="157">
        <f>AK3-AK5</f>
        <v>94.988909999992757</v>
      </c>
      <c r="AL4" s="748" t="s">
        <v>262</v>
      </c>
      <c r="AM4" s="748"/>
      <c r="AP4" s="173" t="s">
        <v>233</v>
      </c>
      <c r="AQ4" s="177">
        <f>AQ3-AQ5</f>
        <v>33.841989999942598</v>
      </c>
      <c r="AR4" s="748" t="s">
        <v>262</v>
      </c>
      <c r="AS4" s="748"/>
      <c r="AX4" s="748" t="s">
        <v>570</v>
      </c>
      <c r="AY4" s="748"/>
      <c r="BB4" s="748" t="s">
        <v>573</v>
      </c>
      <c r="BC4" s="74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8"/>
      <c r="AG5" s="748"/>
      <c r="AH5" s="146"/>
      <c r="AI5" s="146"/>
      <c r="AJ5" s="157" t="s">
        <v>358</v>
      </c>
      <c r="AK5" s="165">
        <f>SUM(AK11:AK59)</f>
        <v>30858.011000000002</v>
      </c>
      <c r="AL5" s="748"/>
      <c r="AM5" s="7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8"/>
      <c r="AS5" s="748"/>
      <c r="AX5" s="748"/>
      <c r="AY5" s="748"/>
      <c r="BB5" s="748"/>
      <c r="BC5" s="748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0" t="s">
        <v>264</v>
      </c>
      <c r="W23" s="75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2"/>
      <c r="W24" s="75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5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5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5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5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5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5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5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5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5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5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7" bestFit="1" customWidth="1"/>
    <col min="3" max="3" width="11.5546875" style="700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7"/>
    </row>
    <row r="2" spans="2:10" x14ac:dyDescent="0.25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5">
      <c r="B3" s="63"/>
      <c r="C3" s="699"/>
      <c r="D3" s="63"/>
      <c r="E3" s="90"/>
      <c r="F3" s="90"/>
      <c r="G3" s="90"/>
      <c r="H3" s="90"/>
    </row>
    <row r="4" spans="2:10" x14ac:dyDescent="0.25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5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5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5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5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5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5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5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5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5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5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5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5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5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5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5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5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5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5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5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5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5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5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2703</v>
      </c>
    </row>
    <row r="41" spans="2:8" ht="17.399999999999999" x14ac:dyDescent="0.3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8" t="s">
        <v>915</v>
      </c>
      <c r="C1" s="758"/>
      <c r="D1" s="757" t="s">
        <v>521</v>
      </c>
      <c r="E1" s="757"/>
      <c r="F1" s="758" t="s">
        <v>519</v>
      </c>
      <c r="G1" s="758"/>
      <c r="H1" s="785" t="s">
        <v>555</v>
      </c>
      <c r="I1" s="785"/>
      <c r="J1" s="757" t="s">
        <v>521</v>
      </c>
      <c r="K1" s="757"/>
      <c r="L1" s="758" t="s">
        <v>914</v>
      </c>
      <c r="M1" s="758"/>
      <c r="N1" s="785" t="s">
        <v>555</v>
      </c>
      <c r="O1" s="785"/>
      <c r="P1" s="757" t="s">
        <v>521</v>
      </c>
      <c r="Q1" s="757"/>
      <c r="R1" s="758" t="s">
        <v>558</v>
      </c>
      <c r="S1" s="758"/>
      <c r="T1" s="785" t="s">
        <v>555</v>
      </c>
      <c r="U1" s="785"/>
      <c r="V1" s="757" t="s">
        <v>521</v>
      </c>
      <c r="W1" s="757"/>
      <c r="X1" s="758" t="s">
        <v>913</v>
      </c>
      <c r="Y1" s="758"/>
      <c r="Z1" s="785" t="s">
        <v>555</v>
      </c>
      <c r="AA1" s="785"/>
      <c r="AB1" s="757" t="s">
        <v>521</v>
      </c>
      <c r="AC1" s="757"/>
      <c r="AD1" s="758" t="s">
        <v>597</v>
      </c>
      <c r="AE1" s="758"/>
      <c r="AF1" s="785" t="s">
        <v>555</v>
      </c>
      <c r="AG1" s="785"/>
      <c r="AH1" s="757" t="s">
        <v>521</v>
      </c>
      <c r="AI1" s="757"/>
      <c r="AJ1" s="758" t="s">
        <v>912</v>
      </c>
      <c r="AK1" s="758"/>
      <c r="AL1" s="785" t="s">
        <v>632</v>
      </c>
      <c r="AM1" s="785"/>
      <c r="AN1" s="757" t="s">
        <v>633</v>
      </c>
      <c r="AO1" s="757"/>
      <c r="AP1" s="758" t="s">
        <v>627</v>
      </c>
      <c r="AQ1" s="758"/>
      <c r="AR1" s="785" t="s">
        <v>555</v>
      </c>
      <c r="AS1" s="785"/>
      <c r="AT1" s="757" t="s">
        <v>521</v>
      </c>
      <c r="AU1" s="757"/>
      <c r="AV1" s="758" t="s">
        <v>911</v>
      </c>
      <c r="AW1" s="758"/>
      <c r="AX1" s="785" t="s">
        <v>555</v>
      </c>
      <c r="AY1" s="785"/>
      <c r="AZ1" s="757" t="s">
        <v>521</v>
      </c>
      <c r="BA1" s="757"/>
      <c r="BB1" s="758" t="s">
        <v>659</v>
      </c>
      <c r="BC1" s="758"/>
      <c r="BD1" s="785" t="s">
        <v>555</v>
      </c>
      <c r="BE1" s="785"/>
      <c r="BF1" s="757" t="s">
        <v>521</v>
      </c>
      <c r="BG1" s="757"/>
      <c r="BH1" s="758" t="s">
        <v>910</v>
      </c>
      <c r="BI1" s="758"/>
      <c r="BJ1" s="785" t="s">
        <v>555</v>
      </c>
      <c r="BK1" s="785"/>
      <c r="BL1" s="757" t="s">
        <v>521</v>
      </c>
      <c r="BM1" s="757"/>
      <c r="BN1" s="758" t="s">
        <v>928</v>
      </c>
      <c r="BO1" s="758"/>
      <c r="BP1" s="785" t="s">
        <v>555</v>
      </c>
      <c r="BQ1" s="785"/>
      <c r="BR1" s="757" t="s">
        <v>521</v>
      </c>
      <c r="BS1" s="757"/>
      <c r="BT1" s="758" t="s">
        <v>909</v>
      </c>
      <c r="BU1" s="758"/>
      <c r="BV1" s="785" t="s">
        <v>710</v>
      </c>
      <c r="BW1" s="785"/>
      <c r="BX1" s="757" t="s">
        <v>711</v>
      </c>
      <c r="BY1" s="757"/>
      <c r="BZ1" s="758" t="s">
        <v>709</v>
      </c>
      <c r="CA1" s="758"/>
      <c r="CB1" s="785" t="s">
        <v>736</v>
      </c>
      <c r="CC1" s="785"/>
      <c r="CD1" s="757" t="s">
        <v>737</v>
      </c>
      <c r="CE1" s="757"/>
      <c r="CF1" s="758" t="s">
        <v>908</v>
      </c>
      <c r="CG1" s="758"/>
      <c r="CH1" s="785" t="s">
        <v>736</v>
      </c>
      <c r="CI1" s="785"/>
      <c r="CJ1" s="757" t="s">
        <v>737</v>
      </c>
      <c r="CK1" s="757"/>
      <c r="CL1" s="758" t="s">
        <v>754</v>
      </c>
      <c r="CM1" s="758"/>
      <c r="CN1" s="785" t="s">
        <v>736</v>
      </c>
      <c r="CO1" s="785"/>
      <c r="CP1" s="757" t="s">
        <v>737</v>
      </c>
      <c r="CQ1" s="757"/>
      <c r="CR1" s="758" t="s">
        <v>907</v>
      </c>
      <c r="CS1" s="758"/>
      <c r="CT1" s="785" t="s">
        <v>736</v>
      </c>
      <c r="CU1" s="785"/>
      <c r="CV1" s="783" t="s">
        <v>737</v>
      </c>
      <c r="CW1" s="783"/>
      <c r="CX1" s="758" t="s">
        <v>775</v>
      </c>
      <c r="CY1" s="758"/>
      <c r="CZ1" s="785" t="s">
        <v>736</v>
      </c>
      <c r="DA1" s="785"/>
      <c r="DB1" s="783" t="s">
        <v>737</v>
      </c>
      <c r="DC1" s="783"/>
      <c r="DD1" s="758" t="s">
        <v>906</v>
      </c>
      <c r="DE1" s="758"/>
      <c r="DF1" s="785" t="s">
        <v>822</v>
      </c>
      <c r="DG1" s="785"/>
      <c r="DH1" s="783" t="s">
        <v>823</v>
      </c>
      <c r="DI1" s="783"/>
      <c r="DJ1" s="758" t="s">
        <v>815</v>
      </c>
      <c r="DK1" s="758"/>
      <c r="DL1" s="785" t="s">
        <v>822</v>
      </c>
      <c r="DM1" s="785"/>
      <c r="DN1" s="783" t="s">
        <v>737</v>
      </c>
      <c r="DO1" s="783"/>
      <c r="DP1" s="758" t="s">
        <v>905</v>
      </c>
      <c r="DQ1" s="758"/>
      <c r="DR1" s="785" t="s">
        <v>822</v>
      </c>
      <c r="DS1" s="785"/>
      <c r="DT1" s="783" t="s">
        <v>737</v>
      </c>
      <c r="DU1" s="783"/>
      <c r="DV1" s="758" t="s">
        <v>904</v>
      </c>
      <c r="DW1" s="758"/>
      <c r="DX1" s="785" t="s">
        <v>822</v>
      </c>
      <c r="DY1" s="785"/>
      <c r="DZ1" s="783" t="s">
        <v>737</v>
      </c>
      <c r="EA1" s="783"/>
      <c r="EB1" s="758" t="s">
        <v>903</v>
      </c>
      <c r="EC1" s="758"/>
      <c r="ED1" s="785" t="s">
        <v>822</v>
      </c>
      <c r="EE1" s="785"/>
      <c r="EF1" s="783" t="s">
        <v>737</v>
      </c>
      <c r="EG1" s="783"/>
      <c r="EH1" s="758" t="s">
        <v>889</v>
      </c>
      <c r="EI1" s="758"/>
      <c r="EJ1" s="785" t="s">
        <v>822</v>
      </c>
      <c r="EK1" s="785"/>
      <c r="EL1" s="783" t="s">
        <v>943</v>
      </c>
      <c r="EM1" s="783"/>
      <c r="EN1" s="758" t="s">
        <v>929</v>
      </c>
      <c r="EO1" s="758"/>
      <c r="EP1" s="785" t="s">
        <v>822</v>
      </c>
      <c r="EQ1" s="785"/>
      <c r="ER1" s="783" t="s">
        <v>957</v>
      </c>
      <c r="ES1" s="783"/>
      <c r="ET1" s="758" t="s">
        <v>944</v>
      </c>
      <c r="EU1" s="758"/>
      <c r="EV1" s="785" t="s">
        <v>822</v>
      </c>
      <c r="EW1" s="785"/>
      <c r="EX1" s="783" t="s">
        <v>536</v>
      </c>
      <c r="EY1" s="783"/>
      <c r="EZ1" s="758" t="s">
        <v>959</v>
      </c>
      <c r="FA1" s="758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4" t="s">
        <v>785</v>
      </c>
      <c r="CU7" s="75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4" t="s">
        <v>784</v>
      </c>
      <c r="DA8" s="75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4" t="s">
        <v>784</v>
      </c>
      <c r="DG8" s="75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4" t="s">
        <v>784</v>
      </c>
      <c r="DM8" s="75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4" t="s">
        <v>784</v>
      </c>
      <c r="DS8" s="758"/>
      <c r="DT8" s="145" t="s">
        <v>789</v>
      </c>
      <c r="DU8" s="145">
        <f>SUM(DU13:DU17)</f>
        <v>32</v>
      </c>
      <c r="DV8" s="63"/>
      <c r="DW8" s="63"/>
      <c r="DX8" s="784" t="s">
        <v>784</v>
      </c>
      <c r="DY8" s="75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4" t="s">
        <v>935</v>
      </c>
      <c r="EK8" s="75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4" t="s">
        <v>935</v>
      </c>
      <c r="EQ9" s="75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4" t="s">
        <v>935</v>
      </c>
      <c r="EW9" s="75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4" t="s">
        <v>935</v>
      </c>
      <c r="EE11" s="75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4" t="s">
        <v>784</v>
      </c>
      <c r="CU12" s="75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9" t="s">
        <v>788</v>
      </c>
      <c r="CU19" s="74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2" t="s">
        <v>1553</v>
      </c>
      <c r="FF21" s="782"/>
      <c r="FG21" s="782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87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8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2023-03-25T17:33:15Z</dcterms:modified>
</cp:coreProperties>
</file>