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31" i="2"/>
  <c r="I31"/>
  <c r="H31"/>
  <c r="F31"/>
  <c r="E31"/>
  <c r="H34"/>
  <c r="H30"/>
  <c r="J41"/>
  <c r="I41"/>
  <c r="H41"/>
  <c r="F41"/>
  <c r="E41"/>
  <c r="G31" l="1"/>
  <c r="L31" s="1"/>
  <c r="K31"/>
  <c r="G41"/>
  <c r="L41" s="1"/>
  <c r="K41"/>
  <c r="E4"/>
  <c r="J36" l="1"/>
  <c r="I36"/>
  <c r="H36"/>
  <c r="F36"/>
  <c r="E36"/>
  <c r="J32"/>
  <c r="I32"/>
  <c r="H32"/>
  <c r="F32"/>
  <c r="E32"/>
  <c r="K32" l="1"/>
  <c r="K36"/>
  <c r="G36"/>
  <c r="L36" s="1"/>
  <c r="G32"/>
  <c r="L32" s="1"/>
  <c r="J39"/>
  <c r="J40"/>
  <c r="J33"/>
  <c r="J34"/>
  <c r="J35"/>
  <c r="I39"/>
  <c r="I40"/>
  <c r="I33"/>
  <c r="I34"/>
  <c r="I35"/>
  <c r="H33" l="1"/>
  <c r="H42" l="1"/>
  <c r="J8" l="1"/>
  <c r="F39" l="1"/>
  <c r="F40"/>
  <c r="F34"/>
  <c r="F35"/>
  <c r="E39"/>
  <c r="K39" s="1"/>
  <c r="E40"/>
  <c r="K40" s="1"/>
  <c r="E35"/>
  <c r="K35" s="1"/>
  <c r="E34"/>
  <c r="K34" s="1"/>
  <c r="F42"/>
  <c r="E13"/>
  <c r="F38"/>
  <c r="F3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3"/>
  <c r="F4"/>
  <c r="E42"/>
  <c r="E38"/>
  <c r="E37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3"/>
  <c r="K33" s="1"/>
  <c r="E5"/>
  <c r="I30"/>
  <c r="I37"/>
  <c r="I38"/>
  <c r="I42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7"/>
  <c r="J38"/>
  <c r="J42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<sst xmlns="http://schemas.openxmlformats.org/spreadsheetml/2006/main" count="121" uniqueCount="80">
  <si>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</si>
  <si>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</si>
  <si>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</si>
  <si>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</si>
  <si>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</si>
  <si>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</si>
  <si>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</si>
  <si>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</si>
  <si>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</si>
  <si>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</si>
  <si>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</si>
  <si>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</si>
  <si>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</si>
  <si>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</si>
  <si>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</si>
  <si>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</si>
  <si>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</si>
  <si>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</si>
  <si>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</si>
  <si>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</si>
  <si>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</si>
  <si>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</si>
  <si>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</si>
  <si>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</si>
  <si>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</si>
  <si>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</si>
  <si>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</si>
  <si>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</si>
  <si>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</si>
  <si>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</si>
  <si>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</si>
  <si>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</si>
  <si>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</si>
  <si>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</si>
  <si>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</si>
  <si>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</si>
  <si>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</si>
  <si>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</si>
  <si>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</si>
  <si>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</si>
  <si>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6" type="noConversion"/>
  </si>
  <si>
    <t>COST</t>
    <phoneticPr fontId="46" type="noConversion"/>
  </si>
  <si>
    <t>成本</t>
    <phoneticPr fontId="46" type="noConversion"/>
  </si>
  <si>
    <t>销售金额差异</t>
    <phoneticPr fontId="46" type="noConversion"/>
  </si>
  <si>
    <t>销售成本差异</t>
    <phoneticPr fontId="46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</si>
  <si>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</si>
  <si>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</si>
  <si>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</si>
  <si>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</si>
  <si>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</si>
  <si>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</si>
  <si>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</si>
  <si>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</si>
  <si>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</si>
  <si>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</si>
  <si>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</si>
  <si>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</si>
  <si>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</si>
  <si>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</si>
  <si>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</si>
  <si>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</si>
  <si>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</si>
  <si>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</si>
  <si>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</si>
  <si>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</si>
  <si>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6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</si>
  <si>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</si>
  <si>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6" type="noConversion"/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</si>
  <si>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6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</si>
  <si>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</si>
  <si>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6" type="noConversion"/>
  </si>
  <si>
    <t>910-市场部</t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</si>
  <si>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</si>
  <si>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</si>
  <si>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</si>
  <si>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</si>
  <si>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6" type="noConversion"/>
  </si>
  <si>
    <t>43-加工专柜</t>
  </si>
  <si>
    <t>41-周转筐</t>
  </si>
  <si>
    <t xml:space="preserve">   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</si>
</sst>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1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3">
    <xf numFmtId="0" fontId="0" fillId="0" borderId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/>
    <xf numFmtId="0" fontId="56" fillId="0" borderId="0" applyNumberFormat="0" applyFill="0" applyBorder="0" applyAlignment="0" applyProtection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7" fillId="0" borderId="0"/>
    <xf numFmtId="43" fontId="57" fillId="0" borderId="0" applyFont="0" applyFill="0" applyBorder="0" applyAlignment="0" applyProtection="0"/>
    <xf numFmtId="41" fontId="57" fillId="0" borderId="0" applyFont="0" applyFill="0" applyBorder="0" applyAlignment="0" applyProtection="0"/>
    <xf numFmtId="178" fontId="57" fillId="0" borderId="0" applyFont="0" applyFill="0" applyBorder="0" applyAlignment="0" applyProtection="0"/>
    <xf numFmtId="179" fontId="5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1" applyNumberFormat="0" applyFill="0" applyAlignment="0" applyProtection="0"/>
    <xf numFmtId="0" fontId="63" fillId="0" borderId="2" applyNumberFormat="0" applyFill="0" applyAlignment="0" applyProtection="0"/>
    <xf numFmtId="0" fontId="64" fillId="0" borderId="3" applyNumberFormat="0" applyFill="0" applyAlignment="0" applyProtection="0"/>
    <xf numFmtId="0" fontId="64" fillId="0" borderId="0" applyNumberFormat="0" applyFill="0" applyBorder="0" applyAlignment="0" applyProtection="0"/>
    <xf numFmtId="0" fontId="67" fillId="2" borderId="0" applyNumberFormat="0" applyBorder="0" applyAlignment="0" applyProtection="0"/>
    <xf numFmtId="0" fontId="65" fillId="3" borderId="0" applyNumberFormat="0" applyBorder="0" applyAlignment="0" applyProtection="0"/>
    <xf numFmtId="0" fontId="74" fillId="4" borderId="0" applyNumberFormat="0" applyBorder="0" applyAlignment="0" applyProtection="0"/>
    <xf numFmtId="0" fontId="76" fillId="5" borderId="4" applyNumberFormat="0" applyAlignment="0" applyProtection="0"/>
    <xf numFmtId="0" fontId="75" fillId="6" borderId="5" applyNumberFormat="0" applyAlignment="0" applyProtection="0"/>
    <xf numFmtId="0" fontId="69" fillId="6" borderId="4" applyNumberFormat="0" applyAlignment="0" applyProtection="0"/>
    <xf numFmtId="0" fontId="73" fillId="0" borderId="6" applyNumberFormat="0" applyFill="0" applyAlignment="0" applyProtection="0"/>
    <xf numFmtId="0" fontId="70" fillId="7" borderId="7" applyNumberFormat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8" fillId="0" borderId="9" applyNumberFormat="0" applyFill="0" applyAlignment="0" applyProtection="0"/>
    <xf numFmtId="0" fontId="59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9" fillId="32" borderId="0" applyNumberFormat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60" fillId="38" borderId="21">
      <alignment vertical="center"/>
    </xf>
    <xf numFmtId="0" fontId="79" fillId="0" borderId="0"/>
    <xf numFmtId="180" fontId="81" fillId="0" borderId="0" applyFont="0" applyFill="0" applyBorder="0" applyAlignment="0" applyProtection="0"/>
    <xf numFmtId="181" fontId="81" fillId="0" borderId="0" applyFont="0" applyFill="0" applyBorder="0" applyAlignment="0" applyProtection="0"/>
    <xf numFmtId="178" fontId="81" fillId="0" borderId="0" applyFont="0" applyFill="0" applyBorder="0" applyAlignment="0" applyProtection="0"/>
    <xf numFmtId="179" fontId="81" fillId="0" borderId="0" applyFon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1" applyNumberFormat="0" applyFill="0" applyAlignment="0" applyProtection="0">
      <alignment vertical="center"/>
    </xf>
    <xf numFmtId="0" fontId="85" fillId="0" borderId="2" applyNumberFormat="0" applyFill="0" applyAlignment="0" applyProtection="0">
      <alignment vertical="center"/>
    </xf>
    <xf numFmtId="0" fontId="86" fillId="0" borderId="3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2" borderId="0" applyNumberFormat="0" applyBorder="0" applyAlignment="0" applyProtection="0">
      <alignment vertical="center"/>
    </xf>
    <xf numFmtId="0" fontId="88" fillId="3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90" fillId="5" borderId="4" applyNumberFormat="0" applyAlignment="0" applyProtection="0">
      <alignment vertical="center"/>
    </xf>
    <xf numFmtId="0" fontId="91" fillId="6" borderId="5" applyNumberFormat="0" applyAlignment="0" applyProtection="0">
      <alignment vertical="center"/>
    </xf>
    <xf numFmtId="0" fontId="92" fillId="6" borderId="4" applyNumberFormat="0" applyAlignment="0" applyProtection="0">
      <alignment vertical="center"/>
    </xf>
    <xf numFmtId="0" fontId="93" fillId="0" borderId="6" applyNumberFormat="0" applyFill="0" applyAlignment="0" applyProtection="0">
      <alignment vertical="center"/>
    </xf>
    <xf numFmtId="0" fontId="94" fillId="7" borderId="7" applyNumberForma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9" applyNumberFormat="0" applyFill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8" borderId="8" applyNumberFormat="0" applyFon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98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98" fillId="12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8" fillId="28" borderId="0" applyNumberFormat="0" applyBorder="0" applyAlignment="0" applyProtection="0">
      <alignment vertical="center"/>
    </xf>
    <xf numFmtId="0" fontId="98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8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5">
    <xf numFmtId="0" fontId="0" fillId="0" borderId="0" xfId="0"/>
    <xf numFmtId="0" fontId="43" fillId="0" borderId="0" xfId="0" applyFont="1"/>
    <xf numFmtId="177" fontId="43" fillId="0" borderId="0" xfId="0" applyNumberFormat="1" applyFont="1"/>
    <xf numFmtId="0" fontId="0" fillId="0" borderId="0" xfId="0" applyAlignment="1"/>
    <xf numFmtId="0" fontId="43" fillId="0" borderId="0" xfId="0" applyNumberFormat="1" applyFont="1"/>
    <xf numFmtId="0" fontId="44" fillId="0" borderId="18" xfId="0" applyFont="1" applyBorder="1" applyAlignment="1">
      <alignment wrapText="1"/>
    </xf>
    <xf numFmtId="0" fontId="44" fillId="0" borderId="18" xfId="0" applyNumberFormat="1" applyFont="1" applyBorder="1" applyAlignment="1">
      <alignment wrapText="1"/>
    </xf>
    <xf numFmtId="0" fontId="43" fillId="0" borderId="18" xfId="0" applyFont="1" applyBorder="1" applyAlignment="1">
      <alignment wrapText="1"/>
    </xf>
    <xf numFmtId="0" fontId="43" fillId="0" borderId="18" xfId="0" applyFont="1" applyBorder="1" applyAlignment="1">
      <alignment horizontal="right" vertical="center" wrapText="1"/>
    </xf>
    <xf numFmtId="49" fontId="44" fillId="36" borderId="18" xfId="0" applyNumberFormat="1" applyFont="1" applyFill="1" applyBorder="1" applyAlignment="1">
      <alignment vertical="center" wrapText="1"/>
    </xf>
    <xf numFmtId="49" fontId="47" fillId="37" borderId="18" xfId="0" applyNumberFormat="1" applyFont="1" applyFill="1" applyBorder="1" applyAlignment="1">
      <alignment horizontal="center" vertical="center" wrapText="1"/>
    </xf>
    <xf numFmtId="0" fontId="44" fillId="33" borderId="18" xfId="0" applyFont="1" applyFill="1" applyBorder="1" applyAlignment="1">
      <alignment vertical="center" wrapText="1"/>
    </xf>
    <xf numFmtId="0" fontId="44" fillId="33" borderId="18" xfId="0" applyNumberFormat="1" applyFont="1" applyFill="1" applyBorder="1" applyAlignment="1">
      <alignment vertical="center" wrapText="1"/>
    </xf>
    <xf numFmtId="0" fontId="44" fillId="36" borderId="18" xfId="0" applyFont="1" applyFill="1" applyBorder="1" applyAlignment="1">
      <alignment vertical="center" wrapText="1"/>
    </xf>
    <xf numFmtId="0" fontId="44" fillId="37" borderId="18" xfId="0" applyFont="1" applyFill="1" applyBorder="1" applyAlignment="1">
      <alignment vertical="center" wrapText="1"/>
    </xf>
    <xf numFmtId="4" fontId="44" fillId="36" borderId="18" xfId="0" applyNumberFormat="1" applyFont="1" applyFill="1" applyBorder="1" applyAlignment="1">
      <alignment horizontal="right" vertical="top" wrapText="1"/>
    </xf>
    <xf numFmtId="4" fontId="44" fillId="37" borderId="18" xfId="0" applyNumberFormat="1" applyFont="1" applyFill="1" applyBorder="1" applyAlignment="1">
      <alignment horizontal="right" vertical="top" wrapText="1"/>
    </xf>
    <xf numFmtId="177" fontId="43" fillId="36" borderId="18" xfId="0" applyNumberFormat="1" applyFont="1" applyFill="1" applyBorder="1" applyAlignment="1">
      <alignment horizontal="center" vertical="center"/>
    </xf>
    <xf numFmtId="177" fontId="43" fillId="37" borderId="18" xfId="0" applyNumberFormat="1" applyFont="1" applyFill="1" applyBorder="1" applyAlignment="1">
      <alignment horizontal="center" vertical="center"/>
    </xf>
    <xf numFmtId="177" fontId="48" fillId="0" borderId="18" xfId="0" applyNumberFormat="1" applyFont="1" applyBorder="1"/>
    <xf numFmtId="177" fontId="43" fillId="36" borderId="18" xfId="0" applyNumberFormat="1" applyFont="1" applyFill="1" applyBorder="1"/>
    <xf numFmtId="177" fontId="43" fillId="37" borderId="18" xfId="0" applyNumberFormat="1" applyFont="1" applyFill="1" applyBorder="1"/>
    <xf numFmtId="177" fontId="43" fillId="0" borderId="18" xfId="0" applyNumberFormat="1" applyFont="1" applyBorder="1"/>
    <xf numFmtId="49" fontId="44" fillId="0" borderId="18" xfId="0" applyNumberFormat="1" applyFont="1" applyFill="1" applyBorder="1" applyAlignment="1">
      <alignment vertical="center" wrapText="1"/>
    </xf>
    <xf numFmtId="0" fontId="44" fillId="0" borderId="18" xfId="0" applyFont="1" applyFill="1" applyBorder="1" applyAlignment="1">
      <alignment vertical="center" wrapText="1"/>
    </xf>
    <xf numFmtId="4" fontId="44" fillId="0" borderId="18" xfId="0" applyNumberFormat="1" applyFont="1" applyFill="1" applyBorder="1" applyAlignment="1">
      <alignment horizontal="right" vertical="top" wrapText="1"/>
    </xf>
    <xf numFmtId="0" fontId="43" fillId="0" borderId="0" xfId="0" applyFont="1" applyFill="1"/>
    <xf numFmtId="176" fontId="44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4" fillId="0" borderId="0" xfId="0" applyNumberFormat="1" applyFont="1" applyAlignment="1"/>
    <xf numFmtId="1" fontId="54" fillId="0" borderId="0" xfId="0" applyNumberFormat="1" applyFont="1" applyAlignment="1"/>
    <xf numFmtId="0" fontId="43" fillId="0" borderId="0" xfId="0" applyFont="1"/>
    <xf numFmtId="1" fontId="78" fillId="0" borderId="0" xfId="0" applyNumberFormat="1" applyFont="1" applyAlignment="1"/>
    <xf numFmtId="0" fontId="78" fillId="0" borderId="0" xfId="0" applyNumberFormat="1" applyFont="1" applyAlignment="1"/>
    <xf numFmtId="0" fontId="43" fillId="0" borderId="0" xfId="0" applyFont="1"/>
    <xf numFmtId="0" fontId="43" fillId="0" borderId="0" xfId="0" applyFont="1"/>
    <xf numFmtId="0" fontId="79" fillId="0" borderId="0" xfId="110"/>
    <xf numFmtId="0" fontId="80" fillId="0" borderId="0" xfId="110" applyNumberFormat="1" applyFont="1"/>
    <xf numFmtId="1" fontId="82" fillId="0" borderId="0" xfId="0" applyNumberFormat="1" applyFont="1" applyAlignment="1"/>
    <xf numFmtId="0" fontId="82" fillId="0" borderId="0" xfId="0" applyNumberFormat="1" applyFont="1" applyAlignment="1"/>
    <xf numFmtId="0" fontId="43" fillId="0" borderId="0" xfId="0" applyFont="1" applyAlignment="1">
      <alignment vertical="center"/>
    </xf>
    <xf numFmtId="49" fontId="44" fillId="33" borderId="0" xfId="0" applyNumberFormat="1" applyFont="1" applyFill="1" applyBorder="1" applyAlignment="1">
      <alignment horizontal="left" vertical="top" wrapText="1"/>
    </xf>
    <xf numFmtId="49" fontId="44" fillId="33" borderId="0" xfId="0" applyNumberFormat="1" applyFont="1" applyFill="1" applyBorder="1" applyAlignment="1">
      <alignment horizontal="left" vertical="top"/>
    </xf>
    <xf numFmtId="0" fontId="49" fillId="0" borderId="0" xfId="0" applyFont="1" applyAlignment="1">
      <alignment horizontal="left" wrapText="1"/>
    </xf>
    <xf numFmtId="0" fontId="55" fillId="0" borderId="19" xfId="0" applyFont="1" applyBorder="1" applyAlignment="1">
      <alignment horizontal="left" vertical="center" wrapText="1"/>
    </xf>
    <xf numFmtId="0" fontId="44" fillId="0" borderId="10" xfId="0" applyFont="1" applyBorder="1" applyAlignment="1">
      <alignment wrapText="1"/>
    </xf>
    <xf numFmtId="0" fontId="43" fillId="0" borderId="11" xfId="0" applyFont="1" applyBorder="1" applyAlignment="1">
      <alignment wrapText="1"/>
    </xf>
    <xf numFmtId="0" fontId="43" fillId="0" borderId="11" xfId="0" applyFont="1" applyBorder="1" applyAlignment="1">
      <alignment horizontal="right" vertical="center" wrapText="1"/>
    </xf>
    <xf numFmtId="49" fontId="44" fillId="33" borderId="10" xfId="0" applyNumberFormat="1" applyFont="1" applyFill="1" applyBorder="1" applyAlignment="1">
      <alignment vertical="center" wrapText="1"/>
    </xf>
    <xf numFmtId="49" fontId="44" fillId="33" borderId="12" xfId="0" applyNumberFormat="1" applyFont="1" applyFill="1" applyBorder="1" applyAlignment="1">
      <alignment vertical="center" wrapText="1"/>
    </xf>
    <xf numFmtId="0" fontId="44" fillId="33" borderId="10" xfId="0" applyFont="1" applyFill="1" applyBorder="1" applyAlignment="1">
      <alignment vertical="center" wrapText="1"/>
    </xf>
    <xf numFmtId="0" fontId="44" fillId="33" borderId="12" xfId="0" applyFont="1" applyFill="1" applyBorder="1" applyAlignment="1">
      <alignment vertical="center" wrapText="1"/>
    </xf>
    <xf numFmtId="4" fontId="45" fillId="34" borderId="10" xfId="0" applyNumberFormat="1" applyFont="1" applyFill="1" applyBorder="1" applyAlignment="1">
      <alignment horizontal="right" vertical="top" wrapText="1"/>
    </xf>
    <xf numFmtId="176" fontId="45" fillId="34" borderId="10" xfId="0" applyNumberFormat="1" applyFont="1" applyFill="1" applyBorder="1" applyAlignment="1">
      <alignment horizontal="right" vertical="top" wrapText="1"/>
    </xf>
    <xf numFmtId="176" fontId="45" fillId="34" borderId="12" xfId="0" applyNumberFormat="1" applyFont="1" applyFill="1" applyBorder="1" applyAlignment="1">
      <alignment horizontal="right" vertical="top" wrapText="1"/>
    </xf>
    <xf numFmtId="4" fontId="44" fillId="35" borderId="10" xfId="0" applyNumberFormat="1" applyFont="1" applyFill="1" applyBorder="1" applyAlignment="1">
      <alignment horizontal="right" vertical="top" wrapText="1"/>
    </xf>
    <xf numFmtId="176" fontId="44" fillId="35" borderId="10" xfId="0" applyNumberFormat="1" applyFont="1" applyFill="1" applyBorder="1" applyAlignment="1">
      <alignment horizontal="right" vertical="top" wrapText="1"/>
    </xf>
    <xf numFmtId="176" fontId="44" fillId="35" borderId="12" xfId="0" applyNumberFormat="1" applyFont="1" applyFill="1" applyBorder="1" applyAlignment="1">
      <alignment horizontal="right" vertical="top" wrapText="1"/>
    </xf>
    <xf numFmtId="0" fontId="44" fillId="35" borderId="10" xfId="0" applyFont="1" applyFill="1" applyBorder="1" applyAlignment="1">
      <alignment horizontal="right" vertical="top" wrapText="1"/>
    </xf>
    <xf numFmtId="0" fontId="44" fillId="35" borderId="12" xfId="0" applyFont="1" applyFill="1" applyBorder="1" applyAlignment="1">
      <alignment horizontal="right" vertical="top" wrapText="1"/>
    </xf>
    <xf numFmtId="4" fontId="44" fillId="35" borderId="13" xfId="0" applyNumberFormat="1" applyFont="1" applyFill="1" applyBorder="1" applyAlignment="1">
      <alignment horizontal="right" vertical="top" wrapText="1"/>
    </xf>
    <xf numFmtId="0" fontId="44" fillId="35" borderId="13" xfId="0" applyFont="1" applyFill="1" applyBorder="1" applyAlignment="1">
      <alignment horizontal="right" vertical="top" wrapText="1"/>
    </xf>
    <xf numFmtId="176" fontId="44" fillId="35" borderId="13" xfId="0" applyNumberFormat="1" applyFont="1" applyFill="1" applyBorder="1" applyAlignment="1">
      <alignment horizontal="right" vertical="top" wrapText="1"/>
    </xf>
    <xf numFmtId="176" fontId="44" fillId="35" borderId="20" xfId="0" applyNumberFormat="1" applyFont="1" applyFill="1" applyBorder="1" applyAlignment="1">
      <alignment horizontal="right" vertical="top" wrapText="1"/>
    </xf>
    <xf numFmtId="0" fontId="45" fillId="34" borderId="10" xfId="0" applyFont="1" applyFill="1" applyBorder="1" applyAlignment="1">
      <alignment horizontal="right" vertical="top" wrapText="1"/>
    </xf>
    <xf numFmtId="49" fontId="44" fillId="33" borderId="18" xfId="0" applyNumberFormat="1" applyFont="1" applyFill="1" applyBorder="1" applyAlignment="1">
      <alignment horizontal="left" vertical="top" wrapText="1"/>
    </xf>
    <xf numFmtId="49" fontId="44" fillId="33" borderId="22" xfId="0" applyNumberFormat="1" applyFont="1" applyFill="1" applyBorder="1" applyAlignment="1">
      <alignment horizontal="left" vertical="top" wrapText="1"/>
    </xf>
    <xf numFmtId="49" fontId="44" fillId="33" borderId="23" xfId="0" applyNumberFormat="1" applyFont="1" applyFill="1" applyBorder="1" applyAlignment="1">
      <alignment horizontal="left" vertical="top" wrapText="1"/>
    </xf>
    <xf numFmtId="0" fontId="44" fillId="33" borderId="18" xfId="0" applyFont="1" applyFill="1" applyBorder="1" applyAlignment="1">
      <alignment vertical="center" wrapText="1"/>
    </xf>
    <xf numFmtId="49" fontId="45" fillId="33" borderId="18" xfId="0" applyNumberFormat="1" applyFont="1" applyFill="1" applyBorder="1" applyAlignment="1">
      <alignment horizontal="left" vertical="top" wrapText="1"/>
    </xf>
    <xf numFmtId="14" fontId="44" fillId="33" borderId="18" xfId="0" applyNumberFormat="1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14" fontId="44" fillId="33" borderId="12" xfId="0" applyNumberFormat="1" applyFont="1" applyFill="1" applyBorder="1" applyAlignment="1">
      <alignment vertical="center" wrapText="1"/>
    </xf>
    <xf numFmtId="14" fontId="44" fillId="33" borderId="16" xfId="0" applyNumberFormat="1" applyFont="1" applyFill="1" applyBorder="1" applyAlignment="1">
      <alignment vertical="center" wrapText="1"/>
    </xf>
    <xf numFmtId="14" fontId="44" fillId="33" borderId="17" xfId="0" applyNumberFormat="1" applyFont="1" applyFill="1" applyBorder="1" applyAlignment="1">
      <alignment vertical="center" wrapText="1"/>
    </xf>
    <xf numFmtId="0" fontId="43" fillId="0" borderId="0" xfId="0" applyFont="1" applyAlignment="1">
      <alignment wrapText="1"/>
    </xf>
    <xf numFmtId="0" fontId="43" fillId="0" borderId="19" xfId="0" applyFont="1" applyBorder="1" applyAlignment="1">
      <alignment wrapText="1"/>
    </xf>
    <xf numFmtId="0" fontId="43" fillId="0" borderId="0" xfId="0" applyFont="1" applyAlignment="1">
      <alignment horizontal="right" vertical="center" wrapText="1"/>
    </xf>
    <xf numFmtId="0" fontId="44" fillId="33" borderId="13" xfId="0" applyFont="1" applyFill="1" applyBorder="1" applyAlignment="1">
      <alignment vertical="center" wrapText="1"/>
    </xf>
    <xf numFmtId="0" fontId="44" fillId="33" borderId="15" xfId="0" applyFont="1" applyFill="1" applyBorder="1" applyAlignment="1">
      <alignment vertical="center" wrapText="1"/>
    </xf>
    <xf numFmtId="49" fontId="45" fillId="33" borderId="13" xfId="0" applyNumberFormat="1" applyFont="1" applyFill="1" applyBorder="1" applyAlignment="1">
      <alignment horizontal="left" vertical="top" wrapText="1"/>
    </xf>
    <xf numFmtId="49" fontId="45" fillId="33" borderId="14" xfId="0" applyNumberFormat="1" applyFont="1" applyFill="1" applyBorder="1" applyAlignment="1">
      <alignment horizontal="left" vertical="top" wrapText="1"/>
    </xf>
    <xf numFmtId="49" fontId="45" fillId="33" borderId="15" xfId="0" applyNumberFormat="1" applyFont="1" applyFill="1" applyBorder="1" applyAlignment="1">
      <alignment horizontal="left" vertical="top" wrapText="1"/>
    </xf>
  </cellXfs>
  <cellStyles count="523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26" xfId="511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26" xfId="513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26" xfId="515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26" xfId="517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26" xfId="519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26" xfId="521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26" xfId="512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26" xfId="514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26" xfId="516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26" xfId="518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26" xfId="520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26" xfId="522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37" xfId="509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42" xfId="510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671" Type="http://schemas.openxmlformats.org/officeDocument/2006/relationships/hyperlink" Target="cid:7a4c69bc2" TargetMode="External"/><Relationship Id="rId769" Type="http://schemas.openxmlformats.org/officeDocument/2006/relationships/hyperlink" Target="cid:c2d90b252" TargetMode="External"/><Relationship Id="rId976" Type="http://schemas.openxmlformats.org/officeDocument/2006/relationships/image" Target="cid:d01d3d3713" TargetMode="External"/><Relationship Id="rId21" Type="http://schemas.openxmlformats.org/officeDocument/2006/relationships/hyperlink" Target="cid:97a5ff112" TargetMode="External"/><Relationship Id="rId324" Type="http://schemas.openxmlformats.org/officeDocument/2006/relationships/image" Target="cid:756b0d1e13" TargetMode="External"/><Relationship Id="rId531" Type="http://schemas.openxmlformats.org/officeDocument/2006/relationships/hyperlink" Target="cid:9de9f65e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836" Type="http://schemas.openxmlformats.org/officeDocument/2006/relationships/image" Target="cid:6c942d8e13" TargetMode="External"/><Relationship Id="rId1021" Type="http://schemas.openxmlformats.org/officeDocument/2006/relationships/hyperlink" Target="cid:1da8dfeb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82" Type="http://schemas.openxmlformats.org/officeDocument/2006/relationships/image" Target="cid:9d3b197613" TargetMode="External"/><Relationship Id="rId903" Type="http://schemas.openxmlformats.org/officeDocument/2006/relationships/hyperlink" Target="cid:21f3cfa32" TargetMode="External"/><Relationship Id="rId32" Type="http://schemas.openxmlformats.org/officeDocument/2006/relationships/image" Target="cid:a711f732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542" Type="http://schemas.openxmlformats.org/officeDocument/2006/relationships/image" Target="cid:c1f4b6d313" TargetMode="External"/><Relationship Id="rId987" Type="http://schemas.openxmlformats.org/officeDocument/2006/relationships/hyperlink" Target="cid:e4e34c062" TargetMode="External"/><Relationship Id="rId181" Type="http://schemas.openxmlformats.org/officeDocument/2006/relationships/hyperlink" Target="cid:482d44f62" TargetMode="External"/><Relationship Id="rId402" Type="http://schemas.openxmlformats.org/officeDocument/2006/relationships/image" Target="cid:3ec6719313" TargetMode="External"/><Relationship Id="rId847" Type="http://schemas.openxmlformats.org/officeDocument/2006/relationships/hyperlink" Target="cid:8bb548272" TargetMode="External"/><Relationship Id="rId279" Type="http://schemas.openxmlformats.org/officeDocument/2006/relationships/hyperlink" Target="cid:c02295e22" TargetMode="External"/><Relationship Id="rId486" Type="http://schemas.openxmlformats.org/officeDocument/2006/relationships/image" Target="cid:f41228aa13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914" Type="http://schemas.openxmlformats.org/officeDocument/2006/relationships/image" Target="cid:3ac1444a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346" Type="http://schemas.openxmlformats.org/officeDocument/2006/relationships/image" Target="cid:bc84eb1013" TargetMode="External"/><Relationship Id="rId553" Type="http://schemas.openxmlformats.org/officeDocument/2006/relationships/hyperlink" Target="cid:ebcc17232" TargetMode="External"/><Relationship Id="rId760" Type="http://schemas.openxmlformats.org/officeDocument/2006/relationships/image" Target="cid:9ec8b4d813" TargetMode="External"/><Relationship Id="rId998" Type="http://schemas.openxmlformats.org/officeDocument/2006/relationships/image" Target="cid:f929b1d3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858" Type="http://schemas.openxmlformats.org/officeDocument/2006/relationships/image" Target="cid:b0d53c4b13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718" Type="http://schemas.openxmlformats.org/officeDocument/2006/relationships/image" Target="cid:420775fc13" TargetMode="External"/><Relationship Id="rId925" Type="http://schemas.openxmlformats.org/officeDocument/2006/relationships/hyperlink" Target="cid:63cb0212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217" Type="http://schemas.openxmlformats.org/officeDocument/2006/relationships/hyperlink" Target="cid:dd85b6102" TargetMode="External"/><Relationship Id="rId564" Type="http://schemas.openxmlformats.org/officeDocument/2006/relationships/image" Target="cid:f2a015013" TargetMode="External"/><Relationship Id="rId771" Type="http://schemas.openxmlformats.org/officeDocument/2006/relationships/hyperlink" Target="cid:c7e6133d2" TargetMode="External"/><Relationship Id="rId869" Type="http://schemas.openxmlformats.org/officeDocument/2006/relationships/hyperlink" Target="cid:c4b695cb2" TargetMode="External"/><Relationship Id="rId424" Type="http://schemas.openxmlformats.org/officeDocument/2006/relationships/image" Target="cid:91324cd513" TargetMode="External"/><Relationship Id="rId631" Type="http://schemas.openxmlformats.org/officeDocument/2006/relationships/hyperlink" Target="cid:f336addb2" TargetMode="External"/><Relationship Id="rId729" Type="http://schemas.openxmlformats.org/officeDocument/2006/relationships/hyperlink" Target="cid:568c44a82" TargetMode="External"/><Relationship Id="rId270" Type="http://schemas.openxmlformats.org/officeDocument/2006/relationships/image" Target="cid:b0aaf7de13" TargetMode="External"/><Relationship Id="rId936" Type="http://schemas.openxmlformats.org/officeDocument/2006/relationships/image" Target="cid:63de279b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782" Type="http://schemas.openxmlformats.org/officeDocument/2006/relationships/image" Target="cid:fb682104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642" Type="http://schemas.openxmlformats.org/officeDocument/2006/relationships/image" Target="cid:cffdcff13" TargetMode="External"/><Relationship Id="rId281" Type="http://schemas.openxmlformats.org/officeDocument/2006/relationships/hyperlink" Target="cid:c547f7a92" TargetMode="External"/><Relationship Id="rId502" Type="http://schemas.openxmlformats.org/officeDocument/2006/relationships/image" Target="cid:36f12f0113" TargetMode="External"/><Relationship Id="rId947" Type="http://schemas.openxmlformats.org/officeDocument/2006/relationships/hyperlink" Target="cid:a19c34762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86" Type="http://schemas.openxmlformats.org/officeDocument/2006/relationships/image" Target="cid:61b2a1ef13" TargetMode="External"/><Relationship Id="rId793" Type="http://schemas.openxmlformats.org/officeDocument/2006/relationships/hyperlink" Target="cid:9bc9652" TargetMode="External"/><Relationship Id="rId807" Type="http://schemas.openxmlformats.org/officeDocument/2006/relationships/hyperlink" Target="cid:249916742" TargetMode="External"/><Relationship Id="rId7" Type="http://schemas.openxmlformats.org/officeDocument/2006/relationships/hyperlink" Target="cid:7393130e2" TargetMode="External"/><Relationship Id="rId239" Type="http://schemas.openxmlformats.org/officeDocument/2006/relationships/hyperlink" Target="cid:25a2b86c2" TargetMode="External"/><Relationship Id="rId446" Type="http://schemas.openxmlformats.org/officeDocument/2006/relationships/image" Target="cid:edd0fa3b13" TargetMode="External"/><Relationship Id="rId653" Type="http://schemas.openxmlformats.org/officeDocument/2006/relationships/hyperlink" Target="cid:3648ce61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860" Type="http://schemas.openxmlformats.org/officeDocument/2006/relationships/image" Target="cid:b0d869c513" TargetMode="External"/><Relationship Id="rId958" Type="http://schemas.openxmlformats.org/officeDocument/2006/relationships/image" Target="cid:a1ab2b3f13" TargetMode="External"/><Relationship Id="rId87" Type="http://schemas.openxmlformats.org/officeDocument/2006/relationships/hyperlink" Target="cid:3c6ac1ec2" TargetMode="External"/><Relationship Id="rId513" Type="http://schemas.openxmlformats.org/officeDocument/2006/relationships/hyperlink" Target="cid:5c15928c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818" Type="http://schemas.openxmlformats.org/officeDocument/2006/relationships/image" Target="cid:43b740c413" TargetMode="External"/><Relationship Id="rId152" Type="http://schemas.openxmlformats.org/officeDocument/2006/relationships/image" Target="cid:ecaa3d3d13" TargetMode="External"/><Relationship Id="rId457" Type="http://schemas.openxmlformats.org/officeDocument/2006/relationships/hyperlink" Target="cid:9ab5e2f82" TargetMode="External"/><Relationship Id="rId1003" Type="http://schemas.openxmlformats.org/officeDocument/2006/relationships/hyperlink" Target="cid:38ae8ad2" TargetMode="External"/><Relationship Id="rId664" Type="http://schemas.openxmlformats.org/officeDocument/2006/relationships/image" Target="cid:5a66da5c13" TargetMode="External"/><Relationship Id="rId871" Type="http://schemas.openxmlformats.org/officeDocument/2006/relationships/hyperlink" Target="cid:d3908b352" TargetMode="External"/><Relationship Id="rId969" Type="http://schemas.openxmlformats.org/officeDocument/2006/relationships/hyperlink" Target="cid:bb5d8cf52" TargetMode="External"/><Relationship Id="rId14" Type="http://schemas.openxmlformats.org/officeDocument/2006/relationships/image" Target="cid:78c0f48013" TargetMode="External"/><Relationship Id="rId317" Type="http://schemas.openxmlformats.org/officeDocument/2006/relationships/hyperlink" Target="cid:5588ec4e2" TargetMode="External"/><Relationship Id="rId524" Type="http://schemas.openxmlformats.org/officeDocument/2006/relationships/image" Target="cid:7f1ab22313" TargetMode="External"/><Relationship Id="rId731" Type="http://schemas.openxmlformats.org/officeDocument/2006/relationships/hyperlink" Target="cid:5bbb61042" TargetMode="External"/><Relationship Id="rId98" Type="http://schemas.openxmlformats.org/officeDocument/2006/relationships/image" Target="cid:5b3e82c213" TargetMode="External"/><Relationship Id="rId163" Type="http://schemas.openxmlformats.org/officeDocument/2006/relationships/hyperlink" Target="cid:a6fd2d02" TargetMode="External"/><Relationship Id="rId370" Type="http://schemas.openxmlformats.org/officeDocument/2006/relationships/image" Target="cid:2dd5453413" TargetMode="External"/><Relationship Id="rId829" Type="http://schemas.openxmlformats.org/officeDocument/2006/relationships/hyperlink" Target="cid:678bb78f2" TargetMode="External"/><Relationship Id="rId1014" Type="http://schemas.openxmlformats.org/officeDocument/2006/relationships/image" Target="cid:182db0b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882" Type="http://schemas.openxmlformats.org/officeDocument/2006/relationships/image" Target="cid:e872070313" TargetMode="External"/><Relationship Id="rId25" Type="http://schemas.openxmlformats.org/officeDocument/2006/relationships/hyperlink" Target="cid:97aae1182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742" Type="http://schemas.openxmlformats.org/officeDocument/2006/relationships/image" Target="cid:75900290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1025" Type="http://schemas.openxmlformats.org/officeDocument/2006/relationships/hyperlink" Target="cid:22e2ff2b2" TargetMode="External"/><Relationship Id="rId241" Type="http://schemas.openxmlformats.org/officeDocument/2006/relationships/hyperlink" Target="cid:2accc0ce2" TargetMode="External"/><Relationship Id="rId479" Type="http://schemas.openxmlformats.org/officeDocument/2006/relationships/hyperlink" Target="cid:db19d21f2" TargetMode="External"/><Relationship Id="rId686" Type="http://schemas.openxmlformats.org/officeDocument/2006/relationships/image" Target="cid:a3929bb113" TargetMode="External"/><Relationship Id="rId893" Type="http://schemas.openxmlformats.org/officeDocument/2006/relationships/hyperlink" Target="cid:2f362b12" TargetMode="External"/><Relationship Id="rId907" Type="http://schemas.openxmlformats.org/officeDocument/2006/relationships/hyperlink" Target="cid:25f5de112" TargetMode="External"/><Relationship Id="rId36" Type="http://schemas.openxmlformats.org/officeDocument/2006/relationships/image" Target="cid:bbb2dea413" TargetMode="External"/><Relationship Id="rId339" Type="http://schemas.openxmlformats.org/officeDocument/2006/relationships/hyperlink" Target="cid:ad0a8bb92" TargetMode="External"/><Relationship Id="rId546" Type="http://schemas.openxmlformats.org/officeDocument/2006/relationships/image" Target="cid:cc488cb713" TargetMode="External"/><Relationship Id="rId753" Type="http://schemas.openxmlformats.org/officeDocument/2006/relationships/hyperlink" Target="cid:95e4b25b2" TargetMode="External"/><Relationship Id="rId101" Type="http://schemas.openxmlformats.org/officeDocument/2006/relationships/hyperlink" Target="cid:750aa1bc2" TargetMode="External"/><Relationship Id="rId185" Type="http://schemas.openxmlformats.org/officeDocument/2006/relationships/hyperlink" Target="cid:531d4de22" TargetMode="External"/><Relationship Id="rId406" Type="http://schemas.openxmlformats.org/officeDocument/2006/relationships/image" Target="cid:490c124213" TargetMode="External"/><Relationship Id="rId960" Type="http://schemas.openxmlformats.org/officeDocument/2006/relationships/image" Target="cid:a1adea1113" TargetMode="External"/><Relationship Id="rId392" Type="http://schemas.openxmlformats.org/officeDocument/2006/relationships/image" Target="cid:ee5f6213" TargetMode="External"/><Relationship Id="rId613" Type="http://schemas.openxmlformats.org/officeDocument/2006/relationships/hyperlink" Target="cid:ab8186602" TargetMode="External"/><Relationship Id="rId697" Type="http://schemas.openxmlformats.org/officeDocument/2006/relationships/hyperlink" Target="cid:db546e002" TargetMode="External"/><Relationship Id="rId820" Type="http://schemas.openxmlformats.org/officeDocument/2006/relationships/image" Target="cid:43bdc69f13" TargetMode="External"/><Relationship Id="rId918" Type="http://schemas.openxmlformats.org/officeDocument/2006/relationships/image" Target="cid:3b4e98c013" TargetMode="External"/><Relationship Id="rId252" Type="http://schemas.openxmlformats.org/officeDocument/2006/relationships/image" Target="cid:53f9d4e613" TargetMode="External"/><Relationship Id="rId47" Type="http://schemas.openxmlformats.org/officeDocument/2006/relationships/hyperlink" Target="cid:d0b588612" TargetMode="External"/><Relationship Id="rId112" Type="http://schemas.openxmlformats.org/officeDocument/2006/relationships/image" Target="cid:93cf0ff613" TargetMode="External"/><Relationship Id="rId557" Type="http://schemas.openxmlformats.org/officeDocument/2006/relationships/hyperlink" Target="cid:f57373d02" TargetMode="External"/><Relationship Id="rId764" Type="http://schemas.openxmlformats.org/officeDocument/2006/relationships/image" Target="cid:b365409313" TargetMode="External"/><Relationship Id="rId971" Type="http://schemas.openxmlformats.org/officeDocument/2006/relationships/hyperlink" Target="cid:c09664cc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624" Type="http://schemas.openxmlformats.org/officeDocument/2006/relationships/image" Target="cid:cf309d6013" TargetMode="External"/><Relationship Id="rId831" Type="http://schemas.openxmlformats.org/officeDocument/2006/relationships/hyperlink" Target="cid:678eaf0c2" TargetMode="External"/><Relationship Id="rId263" Type="http://schemas.openxmlformats.org/officeDocument/2006/relationships/hyperlink" Target="cid:7d2b2ff72" TargetMode="External"/><Relationship Id="rId470" Type="http://schemas.openxmlformats.org/officeDocument/2006/relationships/image" Target="cid:1643af9513" TargetMode="External"/><Relationship Id="rId929" Type="http://schemas.openxmlformats.org/officeDocument/2006/relationships/hyperlink" Target="cid:63d1608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775" Type="http://schemas.openxmlformats.org/officeDocument/2006/relationships/hyperlink" Target="cid:d76e47a02" TargetMode="External"/><Relationship Id="rId982" Type="http://schemas.openxmlformats.org/officeDocument/2006/relationships/image" Target="cid:da4e820f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842" Type="http://schemas.openxmlformats.org/officeDocument/2006/relationships/image" Target="cid:7c1b6055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79" Type="http://schemas.openxmlformats.org/officeDocument/2006/relationships/hyperlink" Target="cid:521d87e62" TargetMode="External"/><Relationship Id="rId786" Type="http://schemas.openxmlformats.org/officeDocument/2006/relationships/image" Target="cid:fb6c356d13" TargetMode="External"/><Relationship Id="rId993" Type="http://schemas.openxmlformats.org/officeDocument/2006/relationships/hyperlink" Target="cid:f433b6292" TargetMode="External"/><Relationship Id="rId341" Type="http://schemas.openxmlformats.org/officeDocument/2006/relationships/hyperlink" Target="cid:b23869842" TargetMode="External"/><Relationship Id="rId439" Type="http://schemas.openxmlformats.org/officeDocument/2006/relationships/hyperlink" Target="cid:d41961862" TargetMode="External"/><Relationship Id="rId646" Type="http://schemas.openxmlformats.org/officeDocument/2006/relationships/image" Target="cid:174ffe7613" TargetMode="External"/><Relationship Id="rId201" Type="http://schemas.openxmlformats.org/officeDocument/2006/relationships/hyperlink" Target="cid:a60cac882" TargetMode="External"/><Relationship Id="rId285" Type="http://schemas.openxmlformats.org/officeDocument/2006/relationships/hyperlink" Target="cid:d9df1e0c2" TargetMode="External"/><Relationship Id="rId506" Type="http://schemas.openxmlformats.org/officeDocument/2006/relationships/image" Target="cid:413c742113" TargetMode="External"/><Relationship Id="rId853" Type="http://schemas.openxmlformats.org/officeDocument/2006/relationships/hyperlink" Target="cid:9b343f332" TargetMode="External"/><Relationship Id="rId492" Type="http://schemas.openxmlformats.org/officeDocument/2006/relationships/image" Target="cid:12de1e3b13" TargetMode="External"/><Relationship Id="rId713" Type="http://schemas.openxmlformats.org/officeDocument/2006/relationships/hyperlink" Target="cid:f6972582" TargetMode="External"/><Relationship Id="rId797" Type="http://schemas.openxmlformats.org/officeDocument/2006/relationships/hyperlink" Target="cid:ae8ec212" TargetMode="External"/><Relationship Id="rId920" Type="http://schemas.openxmlformats.org/officeDocument/2006/relationships/image" Target="cid:3fe3a69a13" TargetMode="External"/><Relationship Id="rId145" Type="http://schemas.openxmlformats.org/officeDocument/2006/relationships/hyperlink" Target="cid:e293c4ee2" TargetMode="External"/><Relationship Id="rId352" Type="http://schemas.openxmlformats.org/officeDocument/2006/relationships/image" Target="cid:cd2d50ae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699" Type="http://schemas.openxmlformats.org/officeDocument/2006/relationships/hyperlink" Target="cid:e02c118e2" TargetMode="External"/><Relationship Id="rId864" Type="http://schemas.openxmlformats.org/officeDocument/2006/relationships/image" Target="cid:b5a76202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724" Type="http://schemas.openxmlformats.org/officeDocument/2006/relationships/image" Target="cid:4721f69613" TargetMode="External"/><Relationship Id="rId766" Type="http://schemas.openxmlformats.org/officeDocument/2006/relationships/image" Target="cid:b86af5df13" TargetMode="External"/><Relationship Id="rId931" Type="http://schemas.openxmlformats.org/officeDocument/2006/relationships/hyperlink" Target="cid:63d50cad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973" Type="http://schemas.openxmlformats.org/officeDocument/2006/relationships/hyperlink" Target="cid:d0190d112" TargetMode="External"/><Relationship Id="rId1007" Type="http://schemas.openxmlformats.org/officeDocument/2006/relationships/hyperlink" Target="cid:5e9df3a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833" Type="http://schemas.openxmlformats.org/officeDocument/2006/relationships/hyperlink" Target="cid:6791f2062" TargetMode="External"/><Relationship Id="rId875" Type="http://schemas.openxmlformats.org/officeDocument/2006/relationships/hyperlink" Target="cid:d399225b2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735" Type="http://schemas.openxmlformats.org/officeDocument/2006/relationships/hyperlink" Target="cid:6b33b76e2" TargetMode="External"/><Relationship Id="rId900" Type="http://schemas.openxmlformats.org/officeDocument/2006/relationships/image" Target="cid:21e7f28513" TargetMode="External"/><Relationship Id="rId942" Type="http://schemas.openxmlformats.org/officeDocument/2006/relationships/image" Target="cid:735d0c7c13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77" Type="http://schemas.openxmlformats.org/officeDocument/2006/relationships/hyperlink" Target="cid:d77172592" TargetMode="External"/><Relationship Id="rId984" Type="http://schemas.openxmlformats.org/officeDocument/2006/relationships/image" Target="cid:e026838113" TargetMode="External"/><Relationship Id="rId1018" Type="http://schemas.openxmlformats.org/officeDocument/2006/relationships/image" Target="cid:18a012fe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802" Type="http://schemas.openxmlformats.org/officeDocument/2006/relationships/image" Target="cid:1f7f761c13" TargetMode="External"/><Relationship Id="rId844" Type="http://schemas.openxmlformats.org/officeDocument/2006/relationships/image" Target="cid:8badad1c13" TargetMode="External"/><Relationship Id="rId886" Type="http://schemas.openxmlformats.org/officeDocument/2006/relationships/image" Target="cid:f7aa562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746" Type="http://schemas.openxmlformats.org/officeDocument/2006/relationships/image" Target="cid:7fce308213" TargetMode="External"/><Relationship Id="rId911" Type="http://schemas.openxmlformats.org/officeDocument/2006/relationships/hyperlink" Target="cid:3aba824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788" Type="http://schemas.openxmlformats.org/officeDocument/2006/relationships/image" Target="cid:fb6e27cb13" TargetMode="External"/><Relationship Id="rId953" Type="http://schemas.openxmlformats.org/officeDocument/2006/relationships/hyperlink" Target="cid:a1a4c1b02" TargetMode="External"/><Relationship Id="rId995" Type="http://schemas.openxmlformats.org/officeDocument/2006/relationships/hyperlink" Target="cid:f48d61b42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48" Type="http://schemas.openxmlformats.org/officeDocument/2006/relationships/image" Target="cid:26b6ba8e13" TargetMode="External"/><Relationship Id="rId813" Type="http://schemas.openxmlformats.org/officeDocument/2006/relationships/hyperlink" Target="cid:34302f7c2" TargetMode="External"/><Relationship Id="rId855" Type="http://schemas.openxmlformats.org/officeDocument/2006/relationships/hyperlink" Target="cid:a04a25b62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897" Type="http://schemas.openxmlformats.org/officeDocument/2006/relationships/hyperlink" Target="cid:c559d0a2" TargetMode="External"/><Relationship Id="rId922" Type="http://schemas.openxmlformats.org/officeDocument/2006/relationships/image" Target="cid:4512b67e13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757" Type="http://schemas.openxmlformats.org/officeDocument/2006/relationships/hyperlink" Target="cid:999433e22" TargetMode="External"/><Relationship Id="rId799" Type="http://schemas.openxmlformats.org/officeDocument/2006/relationships/hyperlink" Target="cid:109a72352" TargetMode="External"/><Relationship Id="rId964" Type="http://schemas.openxmlformats.org/officeDocument/2006/relationships/image" Target="cid:abd99a7813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617" Type="http://schemas.openxmlformats.org/officeDocument/2006/relationships/hyperlink" Target="cid:bfc298fa2" TargetMode="External"/><Relationship Id="rId659" Type="http://schemas.openxmlformats.org/officeDocument/2006/relationships/hyperlink" Target="cid:500228512" TargetMode="External"/><Relationship Id="rId824" Type="http://schemas.openxmlformats.org/officeDocument/2006/relationships/image" Target="cid:4e36e8ed13" TargetMode="External"/><Relationship Id="rId866" Type="http://schemas.openxmlformats.org/officeDocument/2006/relationships/image" Target="cid:b9e0b83513" TargetMode="External"/><Relationship Id="rId214" Type="http://schemas.openxmlformats.org/officeDocument/2006/relationships/image" Target="cid:c8f5e14113" TargetMode="External"/><Relationship Id="rId256" Type="http://schemas.openxmlformats.org/officeDocument/2006/relationships/image" Target="cid:688eac9213" TargetMode="External"/><Relationship Id="rId298" Type="http://schemas.openxmlformats.org/officeDocument/2006/relationships/image" Target="cid:f8f29cbf13" TargetMode="External"/><Relationship Id="rId421" Type="http://schemas.openxmlformats.org/officeDocument/2006/relationships/hyperlink" Target="cid:8c0050b92" TargetMode="External"/><Relationship Id="rId463" Type="http://schemas.openxmlformats.org/officeDocument/2006/relationships/hyperlink" Target="cid:cd46ec842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116" Type="http://schemas.openxmlformats.org/officeDocument/2006/relationships/image" Target="cid:9917345813" TargetMode="External"/><Relationship Id="rId158" Type="http://schemas.openxmlformats.org/officeDocument/2006/relationships/image" Target="cid:14277013" TargetMode="External"/><Relationship Id="rId323" Type="http://schemas.openxmlformats.org/officeDocument/2006/relationships/hyperlink" Target="cid:756b0cf62" TargetMode="External"/><Relationship Id="rId530" Type="http://schemas.openxmlformats.org/officeDocument/2006/relationships/image" Target="cid:8e741fe313" TargetMode="External"/><Relationship Id="rId726" Type="http://schemas.openxmlformats.org/officeDocument/2006/relationships/image" Target="cid:4c59840513" TargetMode="External"/><Relationship Id="rId768" Type="http://schemas.openxmlformats.org/officeDocument/2006/relationships/image" Target="cid:bd9ba6a513" TargetMode="External"/><Relationship Id="rId933" Type="http://schemas.openxmlformats.org/officeDocument/2006/relationships/hyperlink" Target="cid:63da869f2" TargetMode="External"/><Relationship Id="rId975" Type="http://schemas.openxmlformats.org/officeDocument/2006/relationships/hyperlink" Target="cid:d01d3d0f2" TargetMode="External"/><Relationship Id="rId1009" Type="http://schemas.openxmlformats.org/officeDocument/2006/relationships/hyperlink" Target="cid:8ad64092" TargetMode="External"/><Relationship Id="rId20" Type="http://schemas.openxmlformats.org/officeDocument/2006/relationships/image" Target="cid:883d555513" TargetMode="External"/><Relationship Id="rId62" Type="http://schemas.openxmlformats.org/officeDocument/2006/relationships/image" Target="cid:f456204213" TargetMode="External"/><Relationship Id="rId365" Type="http://schemas.openxmlformats.org/officeDocument/2006/relationships/hyperlink" Target="cid:238fd04e2" TargetMode="External"/><Relationship Id="rId572" Type="http://schemas.openxmlformats.org/officeDocument/2006/relationships/image" Target="cid:33374fa113" TargetMode="External"/><Relationship Id="rId628" Type="http://schemas.openxmlformats.org/officeDocument/2006/relationships/image" Target="cid:e8e5efd513" TargetMode="External"/><Relationship Id="rId835" Type="http://schemas.openxmlformats.org/officeDocument/2006/relationships/hyperlink" Target="cid:6c942d6c2" TargetMode="External"/><Relationship Id="rId225" Type="http://schemas.openxmlformats.org/officeDocument/2006/relationships/hyperlink" Target="cid:fd1fb7c42" TargetMode="External"/><Relationship Id="rId267" Type="http://schemas.openxmlformats.org/officeDocument/2006/relationships/hyperlink" Target="cid:96e6ab7e2" TargetMode="External"/><Relationship Id="rId432" Type="http://schemas.openxmlformats.org/officeDocument/2006/relationships/image" Target="cid:b011a0c113" TargetMode="External"/><Relationship Id="rId474" Type="http://schemas.openxmlformats.org/officeDocument/2006/relationships/image" Target="cid:cac018c913" TargetMode="External"/><Relationship Id="rId877" Type="http://schemas.openxmlformats.org/officeDocument/2006/relationships/hyperlink" Target="cid:d8d2fa762" TargetMode="External"/><Relationship Id="rId1020" Type="http://schemas.openxmlformats.org/officeDocument/2006/relationships/image" Target="cid:1d3d455913" TargetMode="External"/><Relationship Id="rId127" Type="http://schemas.openxmlformats.org/officeDocument/2006/relationships/hyperlink" Target="cid:b8b36ac52" TargetMode="External"/><Relationship Id="rId681" Type="http://schemas.openxmlformats.org/officeDocument/2006/relationships/hyperlink" Target="cid:9d3b194e2" TargetMode="External"/><Relationship Id="rId737" Type="http://schemas.openxmlformats.org/officeDocument/2006/relationships/hyperlink" Target="cid:6b354abe2" TargetMode="External"/><Relationship Id="rId779" Type="http://schemas.openxmlformats.org/officeDocument/2006/relationships/hyperlink" Target="cid:dc8b34262" TargetMode="External"/><Relationship Id="rId902" Type="http://schemas.openxmlformats.org/officeDocument/2006/relationships/image" Target="cid:21ec273e13" TargetMode="External"/><Relationship Id="rId944" Type="http://schemas.openxmlformats.org/officeDocument/2006/relationships/image" Target="cid:78cb74d113" TargetMode="External"/><Relationship Id="rId986" Type="http://schemas.openxmlformats.org/officeDocument/2006/relationships/image" Target="cid:e4bd510013" TargetMode="External"/><Relationship Id="rId31" Type="http://schemas.openxmlformats.org/officeDocument/2006/relationships/hyperlink" Target="cid:a711f70c2" TargetMode="External"/><Relationship Id="rId73" Type="http://schemas.openxmlformats.org/officeDocument/2006/relationships/hyperlink" Target="cid:1338c5792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76" Type="http://schemas.openxmlformats.org/officeDocument/2006/relationships/image" Target="cid:4cbb716013" TargetMode="External"/><Relationship Id="rId541" Type="http://schemas.openxmlformats.org/officeDocument/2006/relationships/hyperlink" Target="cid:c1f4b6ac2" TargetMode="External"/><Relationship Id="rId583" Type="http://schemas.openxmlformats.org/officeDocument/2006/relationships/hyperlink" Target="cid:5d65a7c02" TargetMode="External"/><Relationship Id="rId639" Type="http://schemas.openxmlformats.org/officeDocument/2006/relationships/hyperlink" Target="cid:8ce58662" TargetMode="External"/><Relationship Id="rId790" Type="http://schemas.openxmlformats.org/officeDocument/2006/relationships/image" Target="cid:fb7148b313" TargetMode="External"/><Relationship Id="rId804" Type="http://schemas.openxmlformats.org/officeDocument/2006/relationships/image" Target="cid:1f81bd4f13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36" Type="http://schemas.openxmlformats.org/officeDocument/2006/relationships/image" Target="cid:1128430c13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43" Type="http://schemas.openxmlformats.org/officeDocument/2006/relationships/hyperlink" Target="cid:de6f2be72" TargetMode="External"/><Relationship Id="rId650" Type="http://schemas.openxmlformats.org/officeDocument/2006/relationships/image" Target="cid:2be8618a13" TargetMode="External"/><Relationship Id="rId846" Type="http://schemas.openxmlformats.org/officeDocument/2006/relationships/image" Target="cid:8bb2ca3c13" TargetMode="External"/><Relationship Id="rId888" Type="http://schemas.openxmlformats.org/officeDocument/2006/relationships/image" Target="cid:f7adb918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748" Type="http://schemas.openxmlformats.org/officeDocument/2006/relationships/image" Target="cid:8f452d1413" TargetMode="External"/><Relationship Id="rId913" Type="http://schemas.openxmlformats.org/officeDocument/2006/relationships/hyperlink" Target="cid:3ac144212" TargetMode="External"/><Relationship Id="rId955" Type="http://schemas.openxmlformats.org/officeDocument/2006/relationships/hyperlink" Target="cid:a1a7038a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815" Type="http://schemas.openxmlformats.org/officeDocument/2006/relationships/hyperlink" Target="cid:43b151e92" TargetMode="External"/><Relationship Id="rId997" Type="http://schemas.openxmlformats.org/officeDocument/2006/relationships/hyperlink" Target="cid:f929b1ac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857" Type="http://schemas.openxmlformats.org/officeDocument/2006/relationships/hyperlink" Target="cid:b0d53c232" TargetMode="External"/><Relationship Id="rId899" Type="http://schemas.openxmlformats.org/officeDocument/2006/relationships/hyperlink" Target="cid:21e7f25d2" TargetMode="External"/><Relationship Id="rId1000" Type="http://schemas.openxmlformats.org/officeDocument/2006/relationships/image" Target="cid:fab0f95a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717" Type="http://schemas.openxmlformats.org/officeDocument/2006/relationships/hyperlink" Target="cid:420775d92" TargetMode="External"/><Relationship Id="rId759" Type="http://schemas.openxmlformats.org/officeDocument/2006/relationships/hyperlink" Target="cid:9ec8b4b22" TargetMode="External"/><Relationship Id="rId924" Type="http://schemas.openxmlformats.org/officeDocument/2006/relationships/image" Target="cid:4a2ab0b913" TargetMode="External"/><Relationship Id="rId966" Type="http://schemas.openxmlformats.org/officeDocument/2006/relationships/image" Target="cid:b11338b7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770" Type="http://schemas.openxmlformats.org/officeDocument/2006/relationships/image" Target="cid:c2d90b4b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826" Type="http://schemas.openxmlformats.org/officeDocument/2006/relationships/image" Target="cid:53c6858f13" TargetMode="External"/><Relationship Id="rId868" Type="http://schemas.openxmlformats.org/officeDocument/2006/relationships/image" Target="cid:bf051a4113" TargetMode="External"/><Relationship Id="rId1011" Type="http://schemas.openxmlformats.org/officeDocument/2006/relationships/hyperlink" Target="cid:182b7372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728" Type="http://schemas.openxmlformats.org/officeDocument/2006/relationships/image" Target="cid:517be94b13" TargetMode="External"/><Relationship Id="rId935" Type="http://schemas.openxmlformats.org/officeDocument/2006/relationships/hyperlink" Target="cid:63de276f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977" Type="http://schemas.openxmlformats.org/officeDocument/2006/relationships/hyperlink" Target="cid:d0e52282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781" Type="http://schemas.openxmlformats.org/officeDocument/2006/relationships/hyperlink" Target="cid:fb6820db2" TargetMode="External"/><Relationship Id="rId837" Type="http://schemas.openxmlformats.org/officeDocument/2006/relationships/hyperlink" Target="cid:72220ad62" TargetMode="External"/><Relationship Id="rId879" Type="http://schemas.openxmlformats.org/officeDocument/2006/relationships/hyperlink" Target="cid:de0c4be72" TargetMode="External"/><Relationship Id="rId1022" Type="http://schemas.openxmlformats.org/officeDocument/2006/relationships/image" Target="cid:1da8e01213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739" Type="http://schemas.openxmlformats.org/officeDocument/2006/relationships/hyperlink" Target="cid:7052b1372" TargetMode="External"/><Relationship Id="rId890" Type="http://schemas.openxmlformats.org/officeDocument/2006/relationships/image" Target="cid:f7b209ea13" TargetMode="External"/><Relationship Id="rId904" Type="http://schemas.openxmlformats.org/officeDocument/2006/relationships/image" Target="cid:21f3cfcf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946" Type="http://schemas.openxmlformats.org/officeDocument/2006/relationships/image" Target="cid:a198408913" TargetMode="External"/><Relationship Id="rId988" Type="http://schemas.openxmlformats.org/officeDocument/2006/relationships/image" Target="cid:e4e34c2d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750" Type="http://schemas.openxmlformats.org/officeDocument/2006/relationships/image" Target="cid:8f467b5c13" TargetMode="External"/><Relationship Id="rId792" Type="http://schemas.openxmlformats.org/officeDocument/2006/relationships/image" Target="cid:fb743edf13" TargetMode="External"/><Relationship Id="rId806" Type="http://schemas.openxmlformats.org/officeDocument/2006/relationships/image" Target="cid:1f8528f113" TargetMode="External"/><Relationship Id="rId848" Type="http://schemas.openxmlformats.org/officeDocument/2006/relationships/image" Target="cid:8bb5484d13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915" Type="http://schemas.openxmlformats.org/officeDocument/2006/relationships/hyperlink" Target="cid:3ace2bdd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957" Type="http://schemas.openxmlformats.org/officeDocument/2006/relationships/hyperlink" Target="cid:a1ab2b1e2" TargetMode="External"/><Relationship Id="rId999" Type="http://schemas.openxmlformats.org/officeDocument/2006/relationships/hyperlink" Target="cid:fab0f934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761" Type="http://schemas.openxmlformats.org/officeDocument/2006/relationships/hyperlink" Target="cid:b35bc5672" TargetMode="External"/><Relationship Id="rId817" Type="http://schemas.openxmlformats.org/officeDocument/2006/relationships/hyperlink" Target="cid:43b7409c2" TargetMode="External"/><Relationship Id="rId859" Type="http://schemas.openxmlformats.org/officeDocument/2006/relationships/hyperlink" Target="cid:b0d8699e2" TargetMode="External"/><Relationship Id="rId1002" Type="http://schemas.openxmlformats.org/officeDocument/2006/relationships/image" Target="cid:ff287060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870" Type="http://schemas.openxmlformats.org/officeDocument/2006/relationships/image" Target="cid:c4b695ef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926" Type="http://schemas.openxmlformats.org/officeDocument/2006/relationships/image" Target="cid:63cb023813" TargetMode="External"/><Relationship Id="rId968" Type="http://schemas.openxmlformats.org/officeDocument/2006/relationships/image" Target="cid:b63ca78c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730" Type="http://schemas.openxmlformats.org/officeDocument/2006/relationships/image" Target="cid:568c44cc13" TargetMode="External"/><Relationship Id="rId772" Type="http://schemas.openxmlformats.org/officeDocument/2006/relationships/image" Target="cid:c7e6136313" TargetMode="External"/><Relationship Id="rId828" Type="http://schemas.openxmlformats.org/officeDocument/2006/relationships/image" Target="cid:583022b313" TargetMode="External"/><Relationship Id="rId1013" Type="http://schemas.openxmlformats.org/officeDocument/2006/relationships/hyperlink" Target="cid:182db095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881" Type="http://schemas.openxmlformats.org/officeDocument/2006/relationships/hyperlink" Target="cid:e87206d92" TargetMode="External"/><Relationship Id="rId937" Type="http://schemas.openxmlformats.org/officeDocument/2006/relationships/hyperlink" Target="cid:6a0730142" TargetMode="External"/><Relationship Id="rId979" Type="http://schemas.openxmlformats.org/officeDocument/2006/relationships/hyperlink" Target="cid:d5f7a4d8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741" Type="http://schemas.openxmlformats.org/officeDocument/2006/relationships/hyperlink" Target="cid:759002632" TargetMode="External"/><Relationship Id="rId783" Type="http://schemas.openxmlformats.org/officeDocument/2006/relationships/hyperlink" Target="cid:fb6aa9ef2" TargetMode="External"/><Relationship Id="rId839" Type="http://schemas.openxmlformats.org/officeDocument/2006/relationships/hyperlink" Target="cid:770b98de2" TargetMode="External"/><Relationship Id="rId990" Type="http://schemas.openxmlformats.org/officeDocument/2006/relationships/image" Target="cid:f42ce197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1024" Type="http://schemas.openxmlformats.org/officeDocument/2006/relationships/image" Target="cid:1e566ab713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850" Type="http://schemas.openxmlformats.org/officeDocument/2006/relationships/image" Target="cid:95ec073113" TargetMode="External"/><Relationship Id="rId892" Type="http://schemas.openxmlformats.org/officeDocument/2006/relationships/image" Target="cid:fcd320ff13" TargetMode="External"/><Relationship Id="rId906" Type="http://schemas.openxmlformats.org/officeDocument/2006/relationships/image" Target="cid:21f8372713" TargetMode="External"/><Relationship Id="rId948" Type="http://schemas.openxmlformats.org/officeDocument/2006/relationships/image" Target="cid:a19c349a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752" Type="http://schemas.openxmlformats.org/officeDocument/2006/relationships/image" Target="cid:946c3eea13" TargetMode="External"/><Relationship Id="rId808" Type="http://schemas.openxmlformats.org/officeDocument/2006/relationships/image" Target="cid:2499168f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794" Type="http://schemas.openxmlformats.org/officeDocument/2006/relationships/image" Target="cid:9bc98d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861" Type="http://schemas.openxmlformats.org/officeDocument/2006/relationships/hyperlink" Target="cid:b0db01322" TargetMode="External"/><Relationship Id="rId917" Type="http://schemas.openxmlformats.org/officeDocument/2006/relationships/hyperlink" Target="cid:3b4e989a2" TargetMode="External"/><Relationship Id="rId959" Type="http://schemas.openxmlformats.org/officeDocument/2006/relationships/hyperlink" Target="cid:a1ade9e9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763" Type="http://schemas.openxmlformats.org/officeDocument/2006/relationships/hyperlink" Target="cid:b3654071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819" Type="http://schemas.openxmlformats.org/officeDocument/2006/relationships/hyperlink" Target="cid:43bdc6752" TargetMode="External"/><Relationship Id="rId970" Type="http://schemas.openxmlformats.org/officeDocument/2006/relationships/image" Target="cid:bb5d8d1913" TargetMode="External"/><Relationship Id="rId1004" Type="http://schemas.openxmlformats.org/officeDocument/2006/relationships/image" Target="cid:38ae8d6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830" Type="http://schemas.openxmlformats.org/officeDocument/2006/relationships/image" Target="cid:678bb7bb13" TargetMode="External"/><Relationship Id="rId872" Type="http://schemas.openxmlformats.org/officeDocument/2006/relationships/image" Target="cid:d3908b5813" TargetMode="External"/><Relationship Id="rId928" Type="http://schemas.openxmlformats.org/officeDocument/2006/relationships/image" Target="cid:63ce711e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732" Type="http://schemas.openxmlformats.org/officeDocument/2006/relationships/image" Target="cid:5bbb6129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774" Type="http://schemas.openxmlformats.org/officeDocument/2006/relationships/image" Target="cid:d76c2ded13" TargetMode="External"/><Relationship Id="rId981" Type="http://schemas.openxmlformats.org/officeDocument/2006/relationships/hyperlink" Target="cid:da4e81e32" TargetMode="External"/><Relationship Id="rId1015" Type="http://schemas.openxmlformats.org/officeDocument/2006/relationships/hyperlink" Target="cid:1831f93f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841" Type="http://schemas.openxmlformats.org/officeDocument/2006/relationships/hyperlink" Target="cid:7c1b602f2" TargetMode="External"/><Relationship Id="rId883" Type="http://schemas.openxmlformats.org/officeDocument/2006/relationships/hyperlink" Target="cid:e87ed9a0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939" Type="http://schemas.openxmlformats.org/officeDocument/2006/relationships/hyperlink" Target="cid:6e326b70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743" Type="http://schemas.openxmlformats.org/officeDocument/2006/relationships/hyperlink" Target="cid:7bacefcd2" TargetMode="External"/><Relationship Id="rId785" Type="http://schemas.openxmlformats.org/officeDocument/2006/relationships/hyperlink" Target="cid:fb6c35502" TargetMode="External"/><Relationship Id="rId950" Type="http://schemas.openxmlformats.org/officeDocument/2006/relationships/image" Target="cid:a19e568013" TargetMode="External"/><Relationship Id="rId992" Type="http://schemas.openxmlformats.org/officeDocument/2006/relationships/image" Target="cid:f430371913" TargetMode="External"/><Relationship Id="rId1026" Type="http://schemas.openxmlformats.org/officeDocument/2006/relationships/image" Target="cid:22e2ff86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810" Type="http://schemas.openxmlformats.org/officeDocument/2006/relationships/image" Target="cid:29d8f0ac13" TargetMode="External"/><Relationship Id="rId852" Type="http://schemas.openxmlformats.org/officeDocument/2006/relationships/image" Target="cid:95fab37613" TargetMode="External"/><Relationship Id="rId908" Type="http://schemas.openxmlformats.org/officeDocument/2006/relationships/image" Target="cid:25f5de3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894" Type="http://schemas.openxmlformats.org/officeDocument/2006/relationships/image" Target="cid:2f362de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754" Type="http://schemas.openxmlformats.org/officeDocument/2006/relationships/image" Target="cid:95e4b27913" TargetMode="External"/><Relationship Id="rId796" Type="http://schemas.openxmlformats.org/officeDocument/2006/relationships/image" Target="cid:6aca84c13" TargetMode="External"/><Relationship Id="rId961" Type="http://schemas.openxmlformats.org/officeDocument/2006/relationships/hyperlink" Target="cid:a6f4c44d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821" Type="http://schemas.openxmlformats.org/officeDocument/2006/relationships/hyperlink" Target="cid:49151bb82" TargetMode="External"/><Relationship Id="rId863" Type="http://schemas.openxmlformats.org/officeDocument/2006/relationships/hyperlink" Target="cid:b5a761da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919" Type="http://schemas.openxmlformats.org/officeDocument/2006/relationships/hyperlink" Target="cid:3fe3a668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723" Type="http://schemas.openxmlformats.org/officeDocument/2006/relationships/hyperlink" Target="cid:4721f66f2" TargetMode="External"/><Relationship Id="rId765" Type="http://schemas.openxmlformats.org/officeDocument/2006/relationships/hyperlink" Target="cid:b86af5b42" TargetMode="External"/><Relationship Id="rId930" Type="http://schemas.openxmlformats.org/officeDocument/2006/relationships/image" Target="cid:63d160ac13" TargetMode="External"/><Relationship Id="rId972" Type="http://schemas.openxmlformats.org/officeDocument/2006/relationships/image" Target="cid:c09664f113" TargetMode="External"/><Relationship Id="rId1006" Type="http://schemas.openxmlformats.org/officeDocument/2006/relationships/image" Target="cid:554d067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832" Type="http://schemas.openxmlformats.org/officeDocument/2006/relationships/image" Target="cid:678eaf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874" Type="http://schemas.openxmlformats.org/officeDocument/2006/relationships/image" Target="cid:d39451d8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34" Type="http://schemas.openxmlformats.org/officeDocument/2006/relationships/image" Target="cid:6b31fc9213" TargetMode="External"/><Relationship Id="rId776" Type="http://schemas.openxmlformats.org/officeDocument/2006/relationships/image" Target="cid:d76e47c913" TargetMode="External"/><Relationship Id="rId941" Type="http://schemas.openxmlformats.org/officeDocument/2006/relationships/hyperlink" Target="cid:735d0c562" TargetMode="External"/><Relationship Id="rId983" Type="http://schemas.openxmlformats.org/officeDocument/2006/relationships/hyperlink" Target="cid:e026835a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801" Type="http://schemas.openxmlformats.org/officeDocument/2006/relationships/hyperlink" Target="cid:1f7f75f22" TargetMode="External"/><Relationship Id="rId1017" Type="http://schemas.openxmlformats.org/officeDocument/2006/relationships/hyperlink" Target="cid:18a012d2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843" Type="http://schemas.openxmlformats.org/officeDocument/2006/relationships/hyperlink" Target="cid:8badacf72" TargetMode="External"/><Relationship Id="rId885" Type="http://schemas.openxmlformats.org/officeDocument/2006/relationships/hyperlink" Target="cid:f7aa55fe2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745" Type="http://schemas.openxmlformats.org/officeDocument/2006/relationships/hyperlink" Target="cid:7fce305b2" TargetMode="External"/><Relationship Id="rId910" Type="http://schemas.openxmlformats.org/officeDocument/2006/relationships/image" Target="cid:3ab4faeb13" TargetMode="External"/><Relationship Id="rId952" Type="http://schemas.openxmlformats.org/officeDocument/2006/relationships/image" Target="cid:a1a17c9a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787" Type="http://schemas.openxmlformats.org/officeDocument/2006/relationships/hyperlink" Target="cid:fb6e27a72" TargetMode="External"/><Relationship Id="rId812" Type="http://schemas.openxmlformats.org/officeDocument/2006/relationships/image" Target="cid:2f0174e613" TargetMode="External"/><Relationship Id="rId994" Type="http://schemas.openxmlformats.org/officeDocument/2006/relationships/image" Target="cid:f433b64d13" TargetMode="External"/><Relationship Id="rId1028" Type="http://schemas.openxmlformats.org/officeDocument/2006/relationships/image" Target="cid:27ab636a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854" Type="http://schemas.openxmlformats.org/officeDocument/2006/relationships/image" Target="cid:9b343f5c13" TargetMode="External"/><Relationship Id="rId896" Type="http://schemas.openxmlformats.org/officeDocument/2006/relationships/image" Target="cid:73cfb10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756" Type="http://schemas.openxmlformats.org/officeDocument/2006/relationships/image" Target="cid:96ccbd9513" TargetMode="External"/><Relationship Id="rId921" Type="http://schemas.openxmlformats.org/officeDocument/2006/relationships/hyperlink" Target="cid:4512b656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798" Type="http://schemas.openxmlformats.org/officeDocument/2006/relationships/image" Target="cid:ae8ec4813" TargetMode="External"/><Relationship Id="rId963" Type="http://schemas.openxmlformats.org/officeDocument/2006/relationships/hyperlink" Target="cid:abd99a58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823" Type="http://schemas.openxmlformats.org/officeDocument/2006/relationships/hyperlink" Target="cid:4e36e8c42" TargetMode="External"/><Relationship Id="rId865" Type="http://schemas.openxmlformats.org/officeDocument/2006/relationships/hyperlink" Target="cid:b9e0b8132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725" Type="http://schemas.openxmlformats.org/officeDocument/2006/relationships/hyperlink" Target="cid:4c5983de2" TargetMode="External"/><Relationship Id="rId932" Type="http://schemas.openxmlformats.org/officeDocument/2006/relationships/image" Target="cid:63d50cdc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767" Type="http://schemas.openxmlformats.org/officeDocument/2006/relationships/hyperlink" Target="cid:bd9ba67f2" TargetMode="External"/><Relationship Id="rId974" Type="http://schemas.openxmlformats.org/officeDocument/2006/relationships/image" Target="cid:d0190d3413" TargetMode="External"/><Relationship Id="rId1008" Type="http://schemas.openxmlformats.org/officeDocument/2006/relationships/image" Target="cid:5e9df5d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834" Type="http://schemas.openxmlformats.org/officeDocument/2006/relationships/image" Target="cid:6791f22c13" TargetMode="External"/><Relationship Id="rId876" Type="http://schemas.openxmlformats.org/officeDocument/2006/relationships/image" Target="cid:d3992282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736" Type="http://schemas.openxmlformats.org/officeDocument/2006/relationships/image" Target="cid:6b33b79413" TargetMode="External"/><Relationship Id="rId901" Type="http://schemas.openxmlformats.org/officeDocument/2006/relationships/hyperlink" Target="cid:21ec271f2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78" Type="http://schemas.openxmlformats.org/officeDocument/2006/relationships/image" Target="cid:d771728413" TargetMode="External"/><Relationship Id="rId943" Type="http://schemas.openxmlformats.org/officeDocument/2006/relationships/hyperlink" Target="cid:78cb74b22" TargetMode="External"/><Relationship Id="rId985" Type="http://schemas.openxmlformats.org/officeDocument/2006/relationships/hyperlink" Target="cid:e4bd50d72" TargetMode="External"/><Relationship Id="rId1019" Type="http://schemas.openxmlformats.org/officeDocument/2006/relationships/hyperlink" Target="cid:1d3d45372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Relationship Id="rId803" Type="http://schemas.openxmlformats.org/officeDocument/2006/relationships/hyperlink" Target="cid:1f81bd2c2" TargetMode="External"/><Relationship Id="rId845" Type="http://schemas.openxmlformats.org/officeDocument/2006/relationships/hyperlink" Target="cid:8bb2ca152" TargetMode="External"/><Relationship Id="rId3" Type="http://schemas.openxmlformats.org/officeDocument/2006/relationships/image" Target="cid:650096f013" TargetMode="External"/><Relationship Id="rId235" Type="http://schemas.openxmlformats.org/officeDocument/2006/relationships/hyperlink" Target="cid:112842e72" TargetMode="External"/><Relationship Id="rId277" Type="http://schemas.openxmlformats.org/officeDocument/2006/relationships/hyperlink" Target="cid:bbbea9ec2" TargetMode="External"/><Relationship Id="rId400" Type="http://schemas.openxmlformats.org/officeDocument/2006/relationships/image" Target="cid:25d848f913" TargetMode="External"/><Relationship Id="rId442" Type="http://schemas.openxmlformats.org/officeDocument/2006/relationships/image" Target="cid:d943ccea13" TargetMode="External"/><Relationship Id="rId484" Type="http://schemas.openxmlformats.org/officeDocument/2006/relationships/image" Target="cid:eed194b213" TargetMode="External"/><Relationship Id="rId705" Type="http://schemas.openxmlformats.org/officeDocument/2006/relationships/hyperlink" Target="cid:ef9807592" TargetMode="External"/><Relationship Id="rId887" Type="http://schemas.openxmlformats.org/officeDocument/2006/relationships/hyperlink" Target="cid:f7adb8f22" TargetMode="External"/><Relationship Id="rId137" Type="http://schemas.openxmlformats.org/officeDocument/2006/relationships/hyperlink" Target="cid:dc21ce9c2" TargetMode="External"/><Relationship Id="rId302" Type="http://schemas.openxmlformats.org/officeDocument/2006/relationships/image" Target="cid:41f092313" TargetMode="External"/><Relationship Id="rId344" Type="http://schemas.openxmlformats.org/officeDocument/2006/relationships/image" Target="cid:b85e625313" TargetMode="External"/><Relationship Id="rId691" Type="http://schemas.openxmlformats.org/officeDocument/2006/relationships/hyperlink" Target="cid:c229ee2d2" TargetMode="External"/><Relationship Id="rId747" Type="http://schemas.openxmlformats.org/officeDocument/2006/relationships/hyperlink" Target="cid:8f452ced2" TargetMode="External"/><Relationship Id="rId789" Type="http://schemas.openxmlformats.org/officeDocument/2006/relationships/hyperlink" Target="cid:fb7148952" TargetMode="External"/><Relationship Id="rId912" Type="http://schemas.openxmlformats.org/officeDocument/2006/relationships/image" Target="cid:3aba826c13" TargetMode="External"/><Relationship Id="rId954" Type="http://schemas.openxmlformats.org/officeDocument/2006/relationships/image" Target="cid:a1a4c1d713" TargetMode="External"/><Relationship Id="rId996" Type="http://schemas.openxmlformats.org/officeDocument/2006/relationships/image" Target="cid:f48d61dd13" TargetMode="External"/><Relationship Id="rId41" Type="http://schemas.openxmlformats.org/officeDocument/2006/relationships/hyperlink" Target="cid:c0d5d5872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49" Type="http://schemas.openxmlformats.org/officeDocument/2006/relationships/hyperlink" Target="cid:2be861642" TargetMode="External"/><Relationship Id="rId814" Type="http://schemas.openxmlformats.org/officeDocument/2006/relationships/image" Target="cid:34302f9b13" TargetMode="External"/><Relationship Id="rId856" Type="http://schemas.openxmlformats.org/officeDocument/2006/relationships/image" Target="cid:a04a25df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46" Type="http://schemas.openxmlformats.org/officeDocument/2006/relationships/image" Target="cid:451c38e513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53" Type="http://schemas.openxmlformats.org/officeDocument/2006/relationships/hyperlink" Target="cid:7e78fe482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898" Type="http://schemas.openxmlformats.org/officeDocument/2006/relationships/image" Target="cid:c559d2c13" TargetMode="External"/><Relationship Id="rId106" Type="http://schemas.openxmlformats.org/officeDocument/2006/relationships/image" Target="cid:7f5152f613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716" Type="http://schemas.openxmlformats.org/officeDocument/2006/relationships/image" Target="cid:2d6dbc7513" TargetMode="External"/><Relationship Id="rId758" Type="http://schemas.openxmlformats.org/officeDocument/2006/relationships/image" Target="cid:9994340713" TargetMode="External"/><Relationship Id="rId923" Type="http://schemas.openxmlformats.org/officeDocument/2006/relationships/hyperlink" Target="cid:4a2ab0922" TargetMode="External"/><Relationship Id="rId965" Type="http://schemas.openxmlformats.org/officeDocument/2006/relationships/hyperlink" Target="cid:b11338932" TargetMode="External"/><Relationship Id="rId10" Type="http://schemas.openxmlformats.org/officeDocument/2006/relationships/image" Target="cid:7395293113" TargetMode="External"/><Relationship Id="rId52" Type="http://schemas.openxmlformats.org/officeDocument/2006/relationships/image" Target="cid:dfd5ecc813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355" Type="http://schemas.openxmlformats.org/officeDocument/2006/relationships/hyperlink" Target="cid:d64e53542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62" Type="http://schemas.openxmlformats.org/officeDocument/2006/relationships/image" Target="cid:ac5447513" TargetMode="External"/><Relationship Id="rId618" Type="http://schemas.openxmlformats.org/officeDocument/2006/relationships/image" Target="cid:bfc2992113" TargetMode="External"/><Relationship Id="rId825" Type="http://schemas.openxmlformats.org/officeDocument/2006/relationships/hyperlink" Target="cid:53c685662" TargetMode="External"/><Relationship Id="rId215" Type="http://schemas.openxmlformats.org/officeDocument/2006/relationships/hyperlink" Target="cid:d85c69912" TargetMode="External"/><Relationship Id="rId257" Type="http://schemas.openxmlformats.org/officeDocument/2006/relationships/hyperlink" Target="cid:72d9e8a72" TargetMode="External"/><Relationship Id="rId422" Type="http://schemas.openxmlformats.org/officeDocument/2006/relationships/image" Target="cid:8c0050da13" TargetMode="External"/><Relationship Id="rId464" Type="http://schemas.openxmlformats.org/officeDocument/2006/relationships/image" Target="cid:cd46eca713" TargetMode="External"/><Relationship Id="rId867" Type="http://schemas.openxmlformats.org/officeDocument/2006/relationships/hyperlink" Target="cid:bf051a1d2" TargetMode="External"/><Relationship Id="rId1010" Type="http://schemas.openxmlformats.org/officeDocument/2006/relationships/image" Target="cid:8ad642d13" TargetMode="External"/><Relationship Id="rId299" Type="http://schemas.openxmlformats.org/officeDocument/2006/relationships/hyperlink" Target="cid:fe112e742" TargetMode="External"/><Relationship Id="rId727" Type="http://schemas.openxmlformats.org/officeDocument/2006/relationships/hyperlink" Target="cid:517be92e2" TargetMode="External"/><Relationship Id="rId934" Type="http://schemas.openxmlformats.org/officeDocument/2006/relationships/image" Target="cid:63da86cd13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66" Type="http://schemas.openxmlformats.org/officeDocument/2006/relationships/image" Target="cid:238fd07013" TargetMode="External"/><Relationship Id="rId573" Type="http://schemas.openxmlformats.org/officeDocument/2006/relationships/hyperlink" Target="cid:396108812" TargetMode="External"/><Relationship Id="rId780" Type="http://schemas.openxmlformats.org/officeDocument/2006/relationships/image" Target="cid:dc8b344c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878" Type="http://schemas.openxmlformats.org/officeDocument/2006/relationships/image" Target="cid:d8d2fa9713" TargetMode="External"/><Relationship Id="rId640" Type="http://schemas.openxmlformats.org/officeDocument/2006/relationships/image" Target="cid:8ce589313" TargetMode="External"/><Relationship Id="rId738" Type="http://schemas.openxmlformats.org/officeDocument/2006/relationships/image" Target="cid:6b354ae213" TargetMode="External"/><Relationship Id="rId945" Type="http://schemas.openxmlformats.org/officeDocument/2006/relationships/hyperlink" Target="cid:a19840612" TargetMode="External"/><Relationship Id="rId74" Type="http://schemas.openxmlformats.org/officeDocument/2006/relationships/image" Target="cid:1338c59c13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84" Type="http://schemas.openxmlformats.org/officeDocument/2006/relationships/image" Target="cid:5d65a7e413" TargetMode="External"/><Relationship Id="rId805" Type="http://schemas.openxmlformats.org/officeDocument/2006/relationships/hyperlink" Target="cid:1f8528cb2" TargetMode="External"/><Relationship Id="rId5" Type="http://schemas.openxmlformats.org/officeDocument/2006/relationships/hyperlink" Target="cid:738f7e472" TargetMode="External"/><Relationship Id="rId237" Type="http://schemas.openxmlformats.org/officeDocument/2006/relationships/hyperlink" Target="cid:207b4f192" TargetMode="External"/><Relationship Id="rId791" Type="http://schemas.openxmlformats.org/officeDocument/2006/relationships/hyperlink" Target="cid:fb743ebb2" TargetMode="External"/><Relationship Id="rId889" Type="http://schemas.openxmlformats.org/officeDocument/2006/relationships/hyperlink" Target="cid:f7b209c42" TargetMode="External"/><Relationship Id="rId444" Type="http://schemas.openxmlformats.org/officeDocument/2006/relationships/image" Target="cid:de6f2c0e13" TargetMode="External"/><Relationship Id="rId651" Type="http://schemas.openxmlformats.org/officeDocument/2006/relationships/hyperlink" Target="cid:312c57532" TargetMode="External"/><Relationship Id="rId749" Type="http://schemas.openxmlformats.org/officeDocument/2006/relationships/hyperlink" Target="cid:8f467b35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609" Type="http://schemas.openxmlformats.org/officeDocument/2006/relationships/hyperlink" Target="cid:a0d800e02" TargetMode="External"/><Relationship Id="rId956" Type="http://schemas.openxmlformats.org/officeDocument/2006/relationships/image" Target="cid:a1a703b1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595" Type="http://schemas.openxmlformats.org/officeDocument/2006/relationships/hyperlink" Target="cid:632989442" TargetMode="External"/><Relationship Id="rId816" Type="http://schemas.openxmlformats.org/officeDocument/2006/relationships/image" Target="cid:43b1521113" TargetMode="External"/><Relationship Id="rId1001" Type="http://schemas.openxmlformats.org/officeDocument/2006/relationships/hyperlink" Target="cid:ff287038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662" Type="http://schemas.openxmlformats.org/officeDocument/2006/relationships/image" Target="cid:55245cd7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522" Type="http://schemas.openxmlformats.org/officeDocument/2006/relationships/image" Target="cid:7a2e86d013" TargetMode="External"/><Relationship Id="rId967" Type="http://schemas.openxmlformats.org/officeDocument/2006/relationships/hyperlink" Target="cid:b63ca7662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399" Type="http://schemas.openxmlformats.org/officeDocument/2006/relationships/hyperlink" Target="cid:25d8489d2" TargetMode="External"/><Relationship Id="rId827" Type="http://schemas.openxmlformats.org/officeDocument/2006/relationships/hyperlink" Target="cid:5830228c2" TargetMode="External"/><Relationship Id="rId1012" Type="http://schemas.openxmlformats.org/officeDocument/2006/relationships/image" Target="cid:182b739513" TargetMode="External"/><Relationship Id="rId259" Type="http://schemas.openxmlformats.org/officeDocument/2006/relationships/hyperlink" Target="cid:72dad9032" TargetMode="External"/><Relationship Id="rId466" Type="http://schemas.openxmlformats.org/officeDocument/2006/relationships/image" Target="cid:70e2548113" TargetMode="External"/><Relationship Id="rId673" Type="http://schemas.openxmlformats.org/officeDocument/2006/relationships/hyperlink" Target="cid:7f43d4242" TargetMode="External"/><Relationship Id="rId880" Type="http://schemas.openxmlformats.org/officeDocument/2006/relationships/image" Target="cid:de0c4c0d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978" Type="http://schemas.openxmlformats.org/officeDocument/2006/relationships/image" Target="cid:d0e522a813" TargetMode="External"/><Relationship Id="rId740" Type="http://schemas.openxmlformats.org/officeDocument/2006/relationships/image" Target="cid:7052b15f13" TargetMode="External"/><Relationship Id="rId838" Type="http://schemas.openxmlformats.org/officeDocument/2006/relationships/image" Target="cid:72220afc13" TargetMode="External"/><Relationship Id="rId1023" Type="http://schemas.openxmlformats.org/officeDocument/2006/relationships/hyperlink" Target="cid:1e566a912" TargetMode="External"/><Relationship Id="rId172" Type="http://schemas.openxmlformats.org/officeDocument/2006/relationships/image" Target="cid:16470bac13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84" Type="http://schemas.openxmlformats.org/officeDocument/2006/relationships/image" Target="cid:a2dc87f013" TargetMode="External"/><Relationship Id="rId337" Type="http://schemas.openxmlformats.org/officeDocument/2006/relationships/hyperlink" Target="cid:9d975cad2" TargetMode="External"/><Relationship Id="rId891" Type="http://schemas.openxmlformats.org/officeDocument/2006/relationships/hyperlink" Target="cid:fcd320d72" TargetMode="External"/><Relationship Id="rId905" Type="http://schemas.openxmlformats.org/officeDocument/2006/relationships/hyperlink" Target="cid:21f836ff2" TargetMode="External"/><Relationship Id="rId989" Type="http://schemas.openxmlformats.org/officeDocument/2006/relationships/hyperlink" Target="cid:f42ce1702" TargetMode="External"/><Relationship Id="rId34" Type="http://schemas.openxmlformats.org/officeDocument/2006/relationships/image" Target="cid:ac87b7df13" TargetMode="External"/><Relationship Id="rId544" Type="http://schemas.openxmlformats.org/officeDocument/2006/relationships/image" Target="cid:c7314bf313" TargetMode="External"/><Relationship Id="rId751" Type="http://schemas.openxmlformats.org/officeDocument/2006/relationships/hyperlink" Target="cid:946c3ec42" TargetMode="External"/><Relationship Id="rId849" Type="http://schemas.openxmlformats.org/officeDocument/2006/relationships/hyperlink" Target="cid:95ec070b2" TargetMode="External"/><Relationship Id="rId183" Type="http://schemas.openxmlformats.org/officeDocument/2006/relationships/hyperlink" Target="cid:4d58e284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611" Type="http://schemas.openxmlformats.org/officeDocument/2006/relationships/hyperlink" Target="cid:a5fed8522" TargetMode="External"/><Relationship Id="rId250" Type="http://schemas.openxmlformats.org/officeDocument/2006/relationships/image" Target="cid:4fda174d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916" Type="http://schemas.openxmlformats.org/officeDocument/2006/relationships/image" Target="cid:3ace2c0e13" TargetMode="External"/><Relationship Id="rId45" Type="http://schemas.openxmlformats.org/officeDocument/2006/relationships/hyperlink" Target="cid:cb1fd4b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55" Type="http://schemas.openxmlformats.org/officeDocument/2006/relationships/hyperlink" Target="cid:f049fb932" TargetMode="External"/><Relationship Id="rId762" Type="http://schemas.openxmlformats.org/officeDocument/2006/relationships/image" Target="cid:b35bc591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927" Type="http://schemas.openxmlformats.org/officeDocument/2006/relationships/hyperlink" Target="cid:63ce70f52" TargetMode="External"/><Relationship Id="rId56" Type="http://schemas.openxmlformats.org/officeDocument/2006/relationships/image" Target="cid:e76dc9a413" TargetMode="External"/><Relationship Id="rId359" Type="http://schemas.openxmlformats.org/officeDocument/2006/relationships/hyperlink" Target="cid:9d9111c2" TargetMode="External"/><Relationship Id="rId566" Type="http://schemas.openxmlformats.org/officeDocument/2006/relationships/image" Target="cid:1486e01413" TargetMode="External"/><Relationship Id="rId773" Type="http://schemas.openxmlformats.org/officeDocument/2006/relationships/hyperlink" Target="cid:d76c2dbf2" TargetMode="External"/><Relationship Id="rId121" Type="http://schemas.openxmlformats.org/officeDocument/2006/relationships/hyperlink" Target="cid:a88b2f882" TargetMode="External"/><Relationship Id="rId219" Type="http://schemas.openxmlformats.org/officeDocument/2006/relationships/hyperlink" Target="cid:e2b490a42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980" Type="http://schemas.openxmlformats.org/officeDocument/2006/relationships/image" Target="cid:d5f7a50213" TargetMode="External"/><Relationship Id="rId840" Type="http://schemas.openxmlformats.org/officeDocument/2006/relationships/image" Target="cid:770b990413" TargetMode="External"/><Relationship Id="rId938" Type="http://schemas.openxmlformats.org/officeDocument/2006/relationships/image" Target="cid:6a07303a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132" Type="http://schemas.openxmlformats.org/officeDocument/2006/relationships/image" Target="cid:c246516c13" TargetMode="External"/><Relationship Id="rId784" Type="http://schemas.openxmlformats.org/officeDocument/2006/relationships/image" Target="cid:fb6aaa1213" TargetMode="External"/><Relationship Id="rId991" Type="http://schemas.openxmlformats.org/officeDocument/2006/relationships/hyperlink" Target="cid:f43036fb2" TargetMode="External"/><Relationship Id="rId437" Type="http://schemas.openxmlformats.org/officeDocument/2006/relationships/hyperlink" Target="cid:cef11c8d2" TargetMode="External"/><Relationship Id="rId644" Type="http://schemas.openxmlformats.org/officeDocument/2006/relationships/image" Target="cid:1212874113" TargetMode="External"/><Relationship Id="rId851" Type="http://schemas.openxmlformats.org/officeDocument/2006/relationships/hyperlink" Target="cid:95fab3242" TargetMode="External"/><Relationship Id="rId283" Type="http://schemas.openxmlformats.org/officeDocument/2006/relationships/hyperlink" Target="cid:d51f220c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711" Type="http://schemas.openxmlformats.org/officeDocument/2006/relationships/hyperlink" Target="cid:97be4272" TargetMode="External"/><Relationship Id="rId949" Type="http://schemas.openxmlformats.org/officeDocument/2006/relationships/hyperlink" Target="cid:a19e565c2" TargetMode="External"/><Relationship Id="rId78" Type="http://schemas.openxmlformats.org/officeDocument/2006/relationships/image" Target="cid:27d3d8c413" TargetMode="External"/><Relationship Id="rId143" Type="http://schemas.openxmlformats.org/officeDocument/2006/relationships/hyperlink" Target="cid:e2636a2d2" TargetMode="External"/><Relationship Id="rId350" Type="http://schemas.openxmlformats.org/officeDocument/2006/relationships/image" Target="cid:c6d730e813" TargetMode="External"/><Relationship Id="rId588" Type="http://schemas.openxmlformats.org/officeDocument/2006/relationships/image" Target="cid:680b06d213" TargetMode="External"/><Relationship Id="rId795" Type="http://schemas.openxmlformats.org/officeDocument/2006/relationships/hyperlink" Target="cid:6aca8262" TargetMode="External"/><Relationship Id="rId809" Type="http://schemas.openxmlformats.org/officeDocument/2006/relationships/hyperlink" Target="cid:29d8f0842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448" Type="http://schemas.openxmlformats.org/officeDocument/2006/relationships/image" Target="cid:f3fbac1e13" TargetMode="External"/><Relationship Id="rId655" Type="http://schemas.openxmlformats.org/officeDocument/2006/relationships/hyperlink" Target="cid:3c6b66212" TargetMode="External"/><Relationship Id="rId862" Type="http://schemas.openxmlformats.org/officeDocument/2006/relationships/image" Target="cid:b0db015a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89" Type="http://schemas.openxmlformats.org/officeDocument/2006/relationships/hyperlink" Target="cid:3c6fa8862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99" Type="http://schemas.openxmlformats.org/officeDocument/2006/relationships/hyperlink" Target="cid:7cd4f1142" TargetMode="External"/><Relationship Id="rId1005" Type="http://schemas.openxmlformats.org/officeDocument/2006/relationships/hyperlink" Target="cid:554d0402" TargetMode="External"/><Relationship Id="rId459" Type="http://schemas.openxmlformats.org/officeDocument/2006/relationships/hyperlink" Target="cid:9ffc73f82" TargetMode="External"/><Relationship Id="rId666" Type="http://schemas.openxmlformats.org/officeDocument/2006/relationships/image" Target="cid:5f8f72ba13" TargetMode="External"/><Relationship Id="rId873" Type="http://schemas.openxmlformats.org/officeDocument/2006/relationships/hyperlink" Target="cid:d39451ac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319" Type="http://schemas.openxmlformats.org/officeDocument/2006/relationships/hyperlink" Target="cid:64f5efd42" TargetMode="External"/><Relationship Id="rId526" Type="http://schemas.openxmlformats.org/officeDocument/2006/relationships/image" Target="cid:842f442513" TargetMode="External"/><Relationship Id="rId733" Type="http://schemas.openxmlformats.org/officeDocument/2006/relationships/hyperlink" Target="cid:6b31fc6a2" TargetMode="External"/><Relationship Id="rId940" Type="http://schemas.openxmlformats.org/officeDocument/2006/relationships/image" Target="cid:6e326b9413" TargetMode="External"/><Relationship Id="rId1016" Type="http://schemas.openxmlformats.org/officeDocument/2006/relationships/image" Target="cid:1831f96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677" Type="http://schemas.openxmlformats.org/officeDocument/2006/relationships/hyperlink" Target="cid:92f0c2722" TargetMode="External"/><Relationship Id="rId800" Type="http://schemas.openxmlformats.org/officeDocument/2006/relationships/image" Target="cid:109a725b13" TargetMode="External"/><Relationship Id="rId232" Type="http://schemas.openxmlformats.org/officeDocument/2006/relationships/image" Target="cid:7e6338613" TargetMode="External"/><Relationship Id="rId884" Type="http://schemas.openxmlformats.org/officeDocument/2006/relationships/image" Target="cid:e87eda0213" TargetMode="External"/><Relationship Id="rId27" Type="http://schemas.openxmlformats.org/officeDocument/2006/relationships/hyperlink" Target="cid:9cc12f202" TargetMode="External"/><Relationship Id="rId537" Type="http://schemas.openxmlformats.org/officeDocument/2006/relationships/hyperlink" Target="cid:ad5e98cf2" TargetMode="External"/><Relationship Id="rId744" Type="http://schemas.openxmlformats.org/officeDocument/2006/relationships/image" Target="cid:7baceff413" TargetMode="External"/><Relationship Id="rId951" Type="http://schemas.openxmlformats.org/officeDocument/2006/relationships/hyperlink" Target="cid:a1a17c7a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83" Type="http://schemas.openxmlformats.org/officeDocument/2006/relationships/hyperlink" Target="cid:cd6ed5c9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811" Type="http://schemas.openxmlformats.org/officeDocument/2006/relationships/hyperlink" Target="cid:2f0174c22" TargetMode="External"/><Relationship Id="rId1027" Type="http://schemas.openxmlformats.org/officeDocument/2006/relationships/hyperlink" Target="cid:27ab63422" TargetMode="External"/><Relationship Id="rId243" Type="http://schemas.openxmlformats.org/officeDocument/2006/relationships/hyperlink" Target="cid:2fee70f82" TargetMode="External"/><Relationship Id="rId450" Type="http://schemas.openxmlformats.org/officeDocument/2006/relationships/image" Target="cid:698b158313" TargetMode="External"/><Relationship Id="rId688" Type="http://schemas.openxmlformats.org/officeDocument/2006/relationships/image" Target="cid:a7986da913" TargetMode="External"/><Relationship Id="rId895" Type="http://schemas.openxmlformats.org/officeDocument/2006/relationships/hyperlink" Target="cid:73cfaed2" TargetMode="External"/><Relationship Id="rId909" Type="http://schemas.openxmlformats.org/officeDocument/2006/relationships/hyperlink" Target="cid:3ab4fabe2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548" Type="http://schemas.openxmlformats.org/officeDocument/2006/relationships/image" Target="cid:d15f957713" TargetMode="External"/><Relationship Id="rId755" Type="http://schemas.openxmlformats.org/officeDocument/2006/relationships/hyperlink" Target="cid:96ccbd6b2" TargetMode="External"/><Relationship Id="rId962" Type="http://schemas.openxmlformats.org/officeDocument/2006/relationships/image" Target="cid:a6f4c47313" TargetMode="External"/><Relationship Id="rId91" Type="http://schemas.openxmlformats.org/officeDocument/2006/relationships/hyperlink" Target="cid:4babe7622" TargetMode="External"/><Relationship Id="rId187" Type="http://schemas.openxmlformats.org/officeDocument/2006/relationships/hyperlink" Target="cid:579a7efa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822" Type="http://schemas.openxmlformats.org/officeDocument/2006/relationships/image" Target="cid:49151bd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9" name="Picture 2" descr="cid:4721f69613">
          <a:hlinkClick xmlns:r="http://schemas.openxmlformats.org/officeDocument/2006/relationships" r:id="rId7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1" name="Picture 2" descr="cid:4c59840513">
          <a:hlinkClick xmlns:r="http://schemas.openxmlformats.org/officeDocument/2006/relationships" r:id="rId7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3" name="Picture 2" descr="cid:517be94b13">
          <a:hlinkClick xmlns:r="http://schemas.openxmlformats.org/officeDocument/2006/relationships" r:id="rId7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5" name="Picture 2" descr="cid:568c44cc13">
          <a:hlinkClick xmlns:r="http://schemas.openxmlformats.org/officeDocument/2006/relationships" r:id="rId7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7" name="Picture 2" descr="cid:5bbb612913">
          <a:hlinkClick xmlns:r="http://schemas.openxmlformats.org/officeDocument/2006/relationships" r:id="rId7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89" name="Picture 2" descr="cid:6b31fc9213">
          <a:hlinkClick xmlns:r="http://schemas.openxmlformats.org/officeDocument/2006/relationships" r:id="rId7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1" name="Picture 2" descr="cid:6b33b79413">
          <a:hlinkClick xmlns:r="http://schemas.openxmlformats.org/officeDocument/2006/relationships" r:id="rId7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6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3" name="Picture 2" descr="cid:6b354ae213">
          <a:hlinkClick xmlns:r="http://schemas.openxmlformats.org/officeDocument/2006/relationships" r:id="rId7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5" name="Picture 2" descr="cid:7052b15f13">
          <a:hlinkClick xmlns:r="http://schemas.openxmlformats.org/officeDocument/2006/relationships" r:id="rId7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0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7" name="Picture 2" descr="cid:7590029013">
          <a:hlinkClick xmlns:r="http://schemas.openxmlformats.org/officeDocument/2006/relationships" r:id="rId7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9" name="Picture 2" descr="cid:7baceff413">
          <a:hlinkClick xmlns:r="http://schemas.openxmlformats.org/officeDocument/2006/relationships" r:id="rId7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1" name="Picture 2" descr="cid:7fce308213">
          <a:hlinkClick xmlns:r="http://schemas.openxmlformats.org/officeDocument/2006/relationships" r:id="rId7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3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5" name="Picture 2" descr="cid:8f467b5c13">
          <a:hlinkClick xmlns:r="http://schemas.openxmlformats.org/officeDocument/2006/relationships" r:id="rId7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7" name="Picture 2" descr="cid:8f452d1413">
          <a:hlinkClick xmlns:r="http://schemas.openxmlformats.org/officeDocument/2006/relationships" r:id="rId7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09" name="Picture 2" descr="cid:946c3eea13">
          <a:hlinkClick xmlns:r="http://schemas.openxmlformats.org/officeDocument/2006/relationships" r:id="rId7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1" name="Picture 2" descr="cid:95e4b27913">
          <a:hlinkClick xmlns:r="http://schemas.openxmlformats.org/officeDocument/2006/relationships" r:id="rId7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4" cstate="print"/>
        <a:srcRect/>
        <a:stretch>
          <a:fillRect/>
        </a:stretch>
      </xdr:blipFill>
      <xdr:spPr bwMode="auto">
        <a:xfrm>
          <a:off x="200596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3" name="Picture 2" descr="cid:96ccbd9513">
          <a:hlinkClick xmlns:r="http://schemas.openxmlformats.org/officeDocument/2006/relationships" r:id="rId7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6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5" name="Picture 2" descr="cid:9994340713">
          <a:hlinkClick xmlns:r="http://schemas.openxmlformats.org/officeDocument/2006/relationships" r:id="rId7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5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7" name="Picture 2" descr="cid:9ec8b4d813">
          <a:hlinkClick xmlns:r="http://schemas.openxmlformats.org/officeDocument/2006/relationships" r:id="rId7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9" name="Picture 2" descr="cid:b35bc59113">
          <a:hlinkClick xmlns:r="http://schemas.openxmlformats.org/officeDocument/2006/relationships" r:id="rId7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1" name="Picture 2" descr="cid:b365409313">
          <a:hlinkClick xmlns:r="http://schemas.openxmlformats.org/officeDocument/2006/relationships" r:id="rId7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3" name="Picture 2" descr="cid:b86af5df13">
          <a:hlinkClick xmlns:r="http://schemas.openxmlformats.org/officeDocument/2006/relationships" r:id="rId7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5" name="Picture 2" descr="cid:bd9ba6a513">
          <a:hlinkClick xmlns:r="http://schemas.openxmlformats.org/officeDocument/2006/relationships" r:id="rId7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7" name="Picture 2" descr="cid:c2d90b4b13">
          <a:hlinkClick xmlns:r="http://schemas.openxmlformats.org/officeDocument/2006/relationships" r:id="rId7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29" name="Picture 2" descr="cid:c7e6136313">
          <a:hlinkClick xmlns:r="http://schemas.openxmlformats.org/officeDocument/2006/relationships" r:id="rId7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1" name="Picture 2" descr="cid:d76c2ded13">
          <a:hlinkClick xmlns:r="http://schemas.openxmlformats.org/officeDocument/2006/relationships" r:id="rId7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4" cstate="print"/>
        <a:srcRect/>
        <a:stretch>
          <a:fillRect/>
        </a:stretch>
      </xdr:blipFill>
      <xdr:spPr bwMode="auto">
        <a:xfrm>
          <a:off x="20135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3" name="Picture 2" descr="cid:d76e47c913">
          <a:hlinkClick xmlns:r="http://schemas.openxmlformats.org/officeDocument/2006/relationships" r:id="rId7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5" name="Picture 2" descr="cid:d771728413">
          <a:hlinkClick xmlns:r="http://schemas.openxmlformats.org/officeDocument/2006/relationships" r:id="rId7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7" name="Picture 2" descr="cid:dc8b344c13">
          <a:hlinkClick xmlns:r="http://schemas.openxmlformats.org/officeDocument/2006/relationships" r:id="rId7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9" name="Picture 2" descr="cid:fb68210413">
          <a:hlinkClick xmlns:r="http://schemas.openxmlformats.org/officeDocument/2006/relationships" r:id="rId7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1" name="Picture 2" descr="cid:fb6aaa1213">
          <a:hlinkClick xmlns:r="http://schemas.openxmlformats.org/officeDocument/2006/relationships" r:id="rId7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3" name="Picture 2" descr="cid:fb6c356d13">
          <a:hlinkClick xmlns:r="http://schemas.openxmlformats.org/officeDocument/2006/relationships" r:id="rId7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5" name="Picture 2" descr="cid:fb6e27cb13">
          <a:hlinkClick xmlns:r="http://schemas.openxmlformats.org/officeDocument/2006/relationships" r:id="rId7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7" name="Picture 2" descr="cid:fb7148b313">
          <a:hlinkClick xmlns:r="http://schemas.openxmlformats.org/officeDocument/2006/relationships" r:id="rId7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49" name="Picture 2" descr="cid:fb743edf13">
          <a:hlinkClick xmlns:r="http://schemas.openxmlformats.org/officeDocument/2006/relationships" r:id="rId7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1" name="Picture 2" descr="cid:9bc98d13">
          <a:hlinkClick xmlns:r="http://schemas.openxmlformats.org/officeDocument/2006/relationships" r:id="rId7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3" name="Picture 2" descr="cid:6aca84c13">
          <a:hlinkClick xmlns:r="http://schemas.openxmlformats.org/officeDocument/2006/relationships" r:id="rId7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5" name="Picture 2" descr="cid:ae8ec4813">
          <a:hlinkClick xmlns:r="http://schemas.openxmlformats.org/officeDocument/2006/relationships" r:id="rId7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98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7" name="Picture 2" descr="cid:109a725b13">
          <a:hlinkClick xmlns:r="http://schemas.openxmlformats.org/officeDocument/2006/relationships" r:id="rId7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9" name="Picture 2" descr="cid:1f7f761c13">
          <a:hlinkClick xmlns:r="http://schemas.openxmlformats.org/officeDocument/2006/relationships" r:id="rId8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1" name="Picture 2" descr="cid:1f81bd4f13">
          <a:hlinkClick xmlns:r="http://schemas.openxmlformats.org/officeDocument/2006/relationships" r:id="rId8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3" name="Picture 2" descr="cid:1f8528f113">
          <a:hlinkClick xmlns:r="http://schemas.openxmlformats.org/officeDocument/2006/relationships" r:id="rId8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5" name="Picture 2" descr="cid:2499168f13">
          <a:hlinkClick xmlns:r="http://schemas.openxmlformats.org/officeDocument/2006/relationships" r:id="rId8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7" name="Picture 2" descr="cid:29d8f0ac13">
          <a:hlinkClick xmlns:r="http://schemas.openxmlformats.org/officeDocument/2006/relationships" r:id="rId8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69" name="Picture 2" descr="cid:2f0174e613">
          <a:hlinkClick xmlns:r="http://schemas.openxmlformats.org/officeDocument/2006/relationships" r:id="rId8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1" name="Picture 2" descr="cid:34302f9b13">
          <a:hlinkClick xmlns:r="http://schemas.openxmlformats.org/officeDocument/2006/relationships" r:id="rId8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4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3" name="Picture 2" descr="cid:43b1521113">
          <a:hlinkClick xmlns:r="http://schemas.openxmlformats.org/officeDocument/2006/relationships" r:id="rId8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5" name="Picture 2" descr="cid:43b740c413">
          <a:hlinkClick xmlns:r="http://schemas.openxmlformats.org/officeDocument/2006/relationships" r:id="rId8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7" name="Picture 2" descr="cid:43bdc69f13">
          <a:hlinkClick xmlns:r="http://schemas.openxmlformats.org/officeDocument/2006/relationships" r:id="rId8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9" name="Picture 2" descr="cid:49151bda13">
          <a:hlinkClick xmlns:r="http://schemas.openxmlformats.org/officeDocument/2006/relationships" r:id="rId8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1" name="Picture 2" descr="cid:4e36e8ed13">
          <a:hlinkClick xmlns:r="http://schemas.openxmlformats.org/officeDocument/2006/relationships" r:id="rId8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3" name="Picture 2" descr="cid:53c6858f13">
          <a:hlinkClick xmlns:r="http://schemas.openxmlformats.org/officeDocument/2006/relationships" r:id="rId8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5" name="Picture 2" descr="cid:583022b313">
          <a:hlinkClick xmlns:r="http://schemas.openxmlformats.org/officeDocument/2006/relationships" r:id="rId8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7" name="Picture 2" descr="cid:678bb7bb13">
          <a:hlinkClick xmlns:r="http://schemas.openxmlformats.org/officeDocument/2006/relationships" r:id="rId8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0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89" name="Picture 2" descr="cid:678eaf2f13">
          <a:hlinkClick xmlns:r="http://schemas.openxmlformats.org/officeDocument/2006/relationships" r:id="rId8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1" name="Picture 2" descr="cid:6791f22c13">
          <a:hlinkClick xmlns:r="http://schemas.openxmlformats.org/officeDocument/2006/relationships" r:id="rId8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3" name="Picture 2" descr="cid:6c942d8e13">
          <a:hlinkClick xmlns:r="http://schemas.openxmlformats.org/officeDocument/2006/relationships" r:id="rId8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5" name="Picture 2" descr="cid:72220afc13">
          <a:hlinkClick xmlns:r="http://schemas.openxmlformats.org/officeDocument/2006/relationships" r:id="rId8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38" cstate="print"/>
        <a:srcRect/>
        <a:stretch>
          <a:fillRect/>
        </a:stretch>
      </xdr:blipFill>
      <xdr:spPr bwMode="auto">
        <a:xfrm>
          <a:off x="19602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7" name="Picture 2" descr="cid:770b990413">
          <a:hlinkClick xmlns:r="http://schemas.openxmlformats.org/officeDocument/2006/relationships" r:id="rId8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9" name="Picture 2" descr="cid:7c1b605513">
          <a:hlinkClick xmlns:r="http://schemas.openxmlformats.org/officeDocument/2006/relationships" r:id="rId8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1" name="Picture 2" descr="cid:8badad1c13">
          <a:hlinkClick xmlns:r="http://schemas.openxmlformats.org/officeDocument/2006/relationships" r:id="rId8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3" name="Picture 2" descr="cid:8bb2ca3c13">
          <a:hlinkClick xmlns:r="http://schemas.openxmlformats.org/officeDocument/2006/relationships" r:id="rId8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5" name="Picture 2" descr="cid:8bb5484d13">
          <a:hlinkClick xmlns:r="http://schemas.openxmlformats.org/officeDocument/2006/relationships" r:id="rId8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7" name="Picture 2" descr="cid:95ec073113">
          <a:hlinkClick xmlns:r="http://schemas.openxmlformats.org/officeDocument/2006/relationships" r:id="rId8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09" name="Picture 2" descr="cid:95fab37613">
          <a:hlinkClick xmlns:r="http://schemas.openxmlformats.org/officeDocument/2006/relationships" r:id="rId8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1" name="Picture 2" descr="cid:9b343f5c13">
          <a:hlinkClick xmlns:r="http://schemas.openxmlformats.org/officeDocument/2006/relationships" r:id="rId8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4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3" name="Picture 2" descr="cid:a04a25df13">
          <a:hlinkClick xmlns:r="http://schemas.openxmlformats.org/officeDocument/2006/relationships" r:id="rId8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5" name="Picture 2" descr="cid:b0d53c4b13">
          <a:hlinkClick xmlns:r="http://schemas.openxmlformats.org/officeDocument/2006/relationships" r:id="rId8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7" name="Picture 2" descr="cid:b0d869c513">
          <a:hlinkClick xmlns:r="http://schemas.openxmlformats.org/officeDocument/2006/relationships" r:id="rId8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9" name="Picture 2" descr="cid:b0db015a13">
          <a:hlinkClick xmlns:r="http://schemas.openxmlformats.org/officeDocument/2006/relationships" r:id="rId8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1" name="Picture 2" descr="cid:b5a7620213">
          <a:hlinkClick xmlns:r="http://schemas.openxmlformats.org/officeDocument/2006/relationships" r:id="rId8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3" name="Picture 2" descr="cid:b9e0b83513">
          <a:hlinkClick xmlns:r="http://schemas.openxmlformats.org/officeDocument/2006/relationships" r:id="rId8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5" name="Picture 2" descr="cid:bf051a4113">
          <a:hlinkClick xmlns:r="http://schemas.openxmlformats.org/officeDocument/2006/relationships" r:id="rId8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7" name="Picture 2" descr="cid:c4b695ef13">
          <a:hlinkClick xmlns:r="http://schemas.openxmlformats.org/officeDocument/2006/relationships" r:id="rId8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29" name="Picture 2" descr="cid:d3908b5813">
          <a:hlinkClick xmlns:r="http://schemas.openxmlformats.org/officeDocument/2006/relationships" r:id="rId8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1" name="Picture 2" descr="cid:d39451d813">
          <a:hlinkClick xmlns:r="http://schemas.openxmlformats.org/officeDocument/2006/relationships" r:id="rId8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3" name="Picture 2" descr="cid:d399228213">
          <a:hlinkClick xmlns:r="http://schemas.openxmlformats.org/officeDocument/2006/relationships" r:id="rId8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5" name="Picture 2" descr="cid:d8d2fa9713">
          <a:hlinkClick xmlns:r="http://schemas.openxmlformats.org/officeDocument/2006/relationships" r:id="rId8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7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7" name="Picture 2" descr="cid:de0c4c0d13">
          <a:hlinkClick xmlns:r="http://schemas.openxmlformats.org/officeDocument/2006/relationships" r:id="rId8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9" name="Picture 2" descr="cid:e872070313">
          <a:hlinkClick xmlns:r="http://schemas.openxmlformats.org/officeDocument/2006/relationships" r:id="rId8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1" name="Picture 2" descr="cid:e87eda0213">
          <a:hlinkClick xmlns:r="http://schemas.openxmlformats.org/officeDocument/2006/relationships" r:id="rId8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3" name="Picture 2" descr="cid:f7aa562213">
          <a:hlinkClick xmlns:r="http://schemas.openxmlformats.org/officeDocument/2006/relationships" r:id="rId8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5" name="Picture 2" descr="cid:f7adb91813">
          <a:hlinkClick xmlns:r="http://schemas.openxmlformats.org/officeDocument/2006/relationships" r:id="rId8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7" name="Picture 2" descr="cid:f7b209ea13">
          <a:hlinkClick xmlns:r="http://schemas.openxmlformats.org/officeDocument/2006/relationships" r:id="rId8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49" name="Picture 2" descr="cid:fcd320ff13">
          <a:hlinkClick xmlns:r="http://schemas.openxmlformats.org/officeDocument/2006/relationships" r:id="rId8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2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1" name="Picture 2" descr="cid:2f362de13">
          <a:hlinkClick xmlns:r="http://schemas.openxmlformats.org/officeDocument/2006/relationships" r:id="rId8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3" name="Picture 2" descr="cid:73cfb1013">
          <a:hlinkClick xmlns:r="http://schemas.openxmlformats.org/officeDocument/2006/relationships" r:id="rId8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5" name="Picture 2" descr="cid:c559d2c13">
          <a:hlinkClick xmlns:r="http://schemas.openxmlformats.org/officeDocument/2006/relationships" r:id="rId8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7" name="Picture 2" descr="cid:21e7f28513">
          <a:hlinkClick xmlns:r="http://schemas.openxmlformats.org/officeDocument/2006/relationships" r:id="rId8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9" name="Picture 2" descr="cid:21ec273e13">
          <a:hlinkClick xmlns:r="http://schemas.openxmlformats.org/officeDocument/2006/relationships" r:id="rId9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1" name="Picture 2" descr="cid:21f3cfcf13">
          <a:hlinkClick xmlns:r="http://schemas.openxmlformats.org/officeDocument/2006/relationships" r:id="rId9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3" name="Picture 2" descr="cid:21f8372713">
          <a:hlinkClick xmlns:r="http://schemas.openxmlformats.org/officeDocument/2006/relationships" r:id="rId9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5" name="Picture 2" descr="cid:25f5de3313">
          <a:hlinkClick xmlns:r="http://schemas.openxmlformats.org/officeDocument/2006/relationships" r:id="rId9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7" name="Picture 2" descr="cid:3ab4faeb13">
          <a:hlinkClick xmlns:r="http://schemas.openxmlformats.org/officeDocument/2006/relationships" r:id="rId9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69" name="Picture 2" descr="cid:3aba826c13">
          <a:hlinkClick xmlns:r="http://schemas.openxmlformats.org/officeDocument/2006/relationships" r:id="rId9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1" name="Picture 2" descr="cid:3ac1444a13">
          <a:hlinkClick xmlns:r="http://schemas.openxmlformats.org/officeDocument/2006/relationships" r:id="rId9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3" name="Picture 2" descr="cid:3ace2c0e13">
          <a:hlinkClick xmlns:r="http://schemas.openxmlformats.org/officeDocument/2006/relationships" r:id="rId9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5" name="Picture 2" descr="cid:3b4e98c013">
          <a:hlinkClick xmlns:r="http://schemas.openxmlformats.org/officeDocument/2006/relationships" r:id="rId9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7" name="Picture 2" descr="cid:3fe3a69a13">
          <a:hlinkClick xmlns:r="http://schemas.openxmlformats.org/officeDocument/2006/relationships" r:id="rId9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9" name="Picture 2" descr="cid:4512b67e13">
          <a:hlinkClick xmlns:r="http://schemas.openxmlformats.org/officeDocument/2006/relationships" r:id="rId9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1" name="Picture 2" descr="cid:4a2ab0b913">
          <a:hlinkClick xmlns:r="http://schemas.openxmlformats.org/officeDocument/2006/relationships" r:id="rId9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3" name="Picture 2" descr="cid:63cb023813">
          <a:hlinkClick xmlns:r="http://schemas.openxmlformats.org/officeDocument/2006/relationships" r:id="rId9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5" name="Picture 2" descr="cid:63ce711e13">
          <a:hlinkClick xmlns:r="http://schemas.openxmlformats.org/officeDocument/2006/relationships" r:id="rId9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8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7" name="Picture 2" descr="cid:63d160ac13">
          <a:hlinkClick xmlns:r="http://schemas.openxmlformats.org/officeDocument/2006/relationships" r:id="rId9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89" name="Picture 2" descr="cid:63d50cdc13">
          <a:hlinkClick xmlns:r="http://schemas.openxmlformats.org/officeDocument/2006/relationships" r:id="rId9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1" name="Picture 2" descr="cid:63da86cd13">
          <a:hlinkClick xmlns:r="http://schemas.openxmlformats.org/officeDocument/2006/relationships" r:id="rId9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3" name="Picture 2" descr="cid:63de279b13">
          <a:hlinkClick xmlns:r="http://schemas.openxmlformats.org/officeDocument/2006/relationships" r:id="rId9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5" name="Picture 2" descr="cid:6a07303a13">
          <a:hlinkClick xmlns:r="http://schemas.openxmlformats.org/officeDocument/2006/relationships" r:id="rId9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7" name="Picture 2" descr="cid:6e326b9413">
          <a:hlinkClick xmlns:r="http://schemas.openxmlformats.org/officeDocument/2006/relationships" r:id="rId9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9" name="Picture 2" descr="cid:735d0c7c13">
          <a:hlinkClick xmlns:r="http://schemas.openxmlformats.org/officeDocument/2006/relationships" r:id="rId9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2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1" name="Picture 2" descr="cid:78cb74d113">
          <a:hlinkClick xmlns:r="http://schemas.openxmlformats.org/officeDocument/2006/relationships" r:id="rId9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3" name="Picture 2" descr="cid:a198408913">
          <a:hlinkClick xmlns:r="http://schemas.openxmlformats.org/officeDocument/2006/relationships" r:id="rId9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5" name="Picture 2" descr="cid:a19c349a13">
          <a:hlinkClick xmlns:r="http://schemas.openxmlformats.org/officeDocument/2006/relationships" r:id="rId9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8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7" name="Picture 2" descr="cid:a19e568013">
          <a:hlinkClick xmlns:r="http://schemas.openxmlformats.org/officeDocument/2006/relationships" r:id="rId9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09" name="Picture 2" descr="cid:a1a17c9a13">
          <a:hlinkClick xmlns:r="http://schemas.openxmlformats.org/officeDocument/2006/relationships" r:id="rId9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2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1" name="Picture 2" descr="cid:a1a4c1d713">
          <a:hlinkClick xmlns:r="http://schemas.openxmlformats.org/officeDocument/2006/relationships" r:id="rId9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4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3" name="Picture 2" descr="cid:a1a703b113">
          <a:hlinkClick xmlns:r="http://schemas.openxmlformats.org/officeDocument/2006/relationships" r:id="rId9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5" name="Picture 2" descr="cid:a1ab2b3f13">
          <a:hlinkClick xmlns:r="http://schemas.openxmlformats.org/officeDocument/2006/relationships" r:id="rId9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58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7" name="Picture 2" descr="cid:a1adea1113">
          <a:hlinkClick xmlns:r="http://schemas.openxmlformats.org/officeDocument/2006/relationships" r:id="rId9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0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9" name="Picture 2" descr="cid:a6f4c47313">
          <a:hlinkClick xmlns:r="http://schemas.openxmlformats.org/officeDocument/2006/relationships" r:id="rId9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2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1" name="Picture 2" descr="cid:abd99a7813">
          <a:hlinkClick xmlns:r="http://schemas.openxmlformats.org/officeDocument/2006/relationships" r:id="rId9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3" name="Picture 2" descr="cid:b11338b713">
          <a:hlinkClick xmlns:r="http://schemas.openxmlformats.org/officeDocument/2006/relationships" r:id="rId9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5" name="Picture 2" descr="cid:b63ca78c13">
          <a:hlinkClick xmlns:r="http://schemas.openxmlformats.org/officeDocument/2006/relationships" r:id="rId9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7" name="Picture 2" descr="cid:bb5d8d1913">
          <a:hlinkClick xmlns:r="http://schemas.openxmlformats.org/officeDocument/2006/relationships" r:id="rId9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29" name="Picture 2" descr="cid:c09664f113">
          <a:hlinkClick xmlns:r="http://schemas.openxmlformats.org/officeDocument/2006/relationships" r:id="rId9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1" name="Picture 2" descr="cid:d0190d3413">
          <a:hlinkClick xmlns:r="http://schemas.openxmlformats.org/officeDocument/2006/relationships" r:id="rId9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3" name="Picture 2" descr="cid:d01d3d3713">
          <a:hlinkClick xmlns:r="http://schemas.openxmlformats.org/officeDocument/2006/relationships" r:id="rId9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5" name="Picture 2" descr="cid:d0e522a813">
          <a:hlinkClick xmlns:r="http://schemas.openxmlformats.org/officeDocument/2006/relationships" r:id="rId9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7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7" name="Picture 2" descr="cid:d5f7a50213">
          <a:hlinkClick xmlns:r="http://schemas.openxmlformats.org/officeDocument/2006/relationships" r:id="rId9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9" name="Picture 2" descr="cid:da4e820f13">
          <a:hlinkClick xmlns:r="http://schemas.openxmlformats.org/officeDocument/2006/relationships" r:id="rId9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1" name="Picture 2" descr="cid:e026838113">
          <a:hlinkClick xmlns:r="http://schemas.openxmlformats.org/officeDocument/2006/relationships" r:id="rId9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3" name="Picture 2" descr="cid:e4bd510013">
          <a:hlinkClick xmlns:r="http://schemas.openxmlformats.org/officeDocument/2006/relationships" r:id="rId9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5" name="Picture 2" descr="cid:e4e34c2d13">
          <a:hlinkClick xmlns:r="http://schemas.openxmlformats.org/officeDocument/2006/relationships" r:id="rId9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7" name="Picture 2" descr="cid:f42ce19713">
          <a:hlinkClick xmlns:r="http://schemas.openxmlformats.org/officeDocument/2006/relationships" r:id="rId9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49" name="Picture 2" descr="cid:f430371913">
          <a:hlinkClick xmlns:r="http://schemas.openxmlformats.org/officeDocument/2006/relationships" r:id="rId9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2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1" name="Picture 2" descr="cid:f433b64d13">
          <a:hlinkClick xmlns:r="http://schemas.openxmlformats.org/officeDocument/2006/relationships" r:id="rId9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4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3" name="Picture 2" descr="cid:f48d61dd13">
          <a:hlinkClick xmlns:r="http://schemas.openxmlformats.org/officeDocument/2006/relationships" r:id="rId9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5" name="Picture 2" descr="cid:f929b1d313">
          <a:hlinkClick xmlns:r="http://schemas.openxmlformats.org/officeDocument/2006/relationships" r:id="rId9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98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7" name="Picture 2" descr="cid:fab0f95a13">
          <a:hlinkClick xmlns:r="http://schemas.openxmlformats.org/officeDocument/2006/relationships" r:id="rId9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0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9" name="Picture 2" descr="cid:ff28706013">
          <a:hlinkClick xmlns:r="http://schemas.openxmlformats.org/officeDocument/2006/relationships" r:id="rId10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1" name="Picture 2" descr="cid:38ae8d613">
          <a:hlinkClick xmlns:r="http://schemas.openxmlformats.org/officeDocument/2006/relationships" r:id="rId10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4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3" name="Picture 2" descr="cid:554d06713">
          <a:hlinkClick xmlns:r="http://schemas.openxmlformats.org/officeDocument/2006/relationships" r:id="rId10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6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5" name="Picture 2" descr="cid:5e9df5d13">
          <a:hlinkClick xmlns:r="http://schemas.openxmlformats.org/officeDocument/2006/relationships" r:id="rId10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8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7" name="Picture 2" descr="cid:8ad642d13">
          <a:hlinkClick xmlns:r="http://schemas.openxmlformats.org/officeDocument/2006/relationships" r:id="rId10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0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69" name="Picture 2" descr="cid:182b739513">
          <a:hlinkClick xmlns:r="http://schemas.openxmlformats.org/officeDocument/2006/relationships" r:id="rId10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2" cstate="print"/>
        <a:srcRect/>
        <a:stretch>
          <a:fillRect/>
        </a:stretch>
      </xdr:blipFill>
      <xdr:spPr bwMode="auto">
        <a:xfrm>
          <a:off x="197739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1" name="Picture 2" descr="cid:182db0be13">
          <a:hlinkClick xmlns:r="http://schemas.openxmlformats.org/officeDocument/2006/relationships" r:id="rId10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4" cstate="print"/>
        <a:srcRect/>
        <a:stretch>
          <a:fillRect/>
        </a:stretch>
      </xdr:blipFill>
      <xdr:spPr bwMode="auto">
        <a:xfrm>
          <a:off x="19869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3" name="Picture 2" descr="cid:1831f96413">
          <a:hlinkClick xmlns:r="http://schemas.openxmlformats.org/officeDocument/2006/relationships" r:id="rId10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6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5" name="Picture 2" descr="cid:18a012fe13">
          <a:hlinkClick xmlns:r="http://schemas.openxmlformats.org/officeDocument/2006/relationships" r:id="rId10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18" cstate="print"/>
        <a:srcRect/>
        <a:stretch>
          <a:fillRect/>
        </a:stretch>
      </xdr:blipFill>
      <xdr:spPr bwMode="auto">
        <a:xfrm>
          <a:off x="199644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7" name="Picture 2" descr="cid:1d3d455913">
          <a:hlinkClick xmlns:r="http://schemas.openxmlformats.org/officeDocument/2006/relationships" r:id="rId10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0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0</xdr:row>
      <xdr:rowOff>0</xdr:rowOff>
    </xdr:from>
    <xdr:ext cx="523875" cy="333375"/>
    <xdr:pic>
      <xdr:nvPicPr>
        <xdr:cNvPr id="1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oneCellAnchor>
  <xdr:oneCellAnchor>
    <xdr:from>
      <xdr:col>22</xdr:col>
      <xdr:colOff>0</xdr:colOff>
      <xdr:row>0</xdr:row>
      <xdr:rowOff>0</xdr:rowOff>
    </xdr:from>
    <xdr:ext cx="304800" cy="304800"/>
    <xdr:pic>
      <xdr:nvPicPr>
        <xdr:cNvPr id="1579" name="Picture 2" descr="cid:1da8e01213">
          <a:hlinkClick xmlns:r="http://schemas.openxmlformats.org/officeDocument/2006/relationships" r:id="rId10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2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1" name="Picture 2" descr="cid:1e566ab713">
          <a:hlinkClick xmlns:r="http://schemas.openxmlformats.org/officeDocument/2006/relationships" r:id="rId10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4" cstate="print"/>
        <a:srcRect/>
        <a:stretch>
          <a:fillRect/>
        </a:stretch>
      </xdr:blipFill>
      <xdr:spPr bwMode="auto">
        <a:xfrm>
          <a:off x="199739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3" name="Picture 2" descr="cid:22e2ff8613">
          <a:hlinkClick xmlns:r="http://schemas.openxmlformats.org/officeDocument/2006/relationships" r:id="rId10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6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85" name="Picture 2" descr="cid:27ab636a13">
          <a:hlinkClick xmlns:r="http://schemas.openxmlformats.org/officeDocument/2006/relationships" r:id="rId10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8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3" sqref="L13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9" t="s">
        <v>4</v>
      </c>
      <c r="D2" s="69"/>
      <c r="E2" s="13"/>
      <c r="F2" s="24"/>
      <c r="G2" s="14"/>
      <c r="H2" s="24"/>
      <c r="I2" s="20"/>
      <c r="J2" s="21"/>
      <c r="K2" s="22"/>
      <c r="L2" s="22"/>
    </row>
    <row r="3" spans="1:13">
      <c r="A3" s="70" t="s">
        <v>5</v>
      </c>
      <c r="B3" s="70"/>
      <c r="C3" s="70"/>
      <c r="D3" s="70"/>
      <c r="E3" s="15">
        <f>SUM(E4:E42)</f>
        <v>15563735.212199999</v>
      </c>
      <c r="F3" s="25">
        <f>RA!I7</f>
        <v>1791890.1536000001</v>
      </c>
      <c r="G3" s="16">
        <f>SUM(G4:G42)</f>
        <v>13771845.058600003</v>
      </c>
      <c r="H3" s="27">
        <f>RA!J7</f>
        <v>11.513239779326099</v>
      </c>
      <c r="I3" s="20">
        <f>SUM(I4:I42)</f>
        <v>15563741.620736996</v>
      </c>
      <c r="J3" s="21">
        <f>SUM(J4:J42)</f>
        <v>13771844.885470148</v>
      </c>
      <c r="K3" s="22">
        <f>E3-I3</f>
        <v>-6.4085369966924191</v>
      </c>
      <c r="L3" s="22">
        <f>G3-J3</f>
        <v>0.17312985472381115</v>
      </c>
    </row>
    <row r="4" spans="1:13">
      <c r="A4" s="71">
        <f>RA!A8</f>
        <v>42676</v>
      </c>
      <c r="B4" s="12">
        <v>12</v>
      </c>
      <c r="C4" s="66" t="s">
        <v>6</v>
      </c>
      <c r="D4" s="66"/>
      <c r="E4" s="15">
        <f>VLOOKUP(C4,RA!B8:D35,3,0)</f>
        <v>567026.91170000006</v>
      </c>
      <c r="F4" s="25">
        <f>VLOOKUP(C4,RA!B8:I38,8,0)</f>
        <v>169458.97</v>
      </c>
      <c r="G4" s="16">
        <f t="shared" ref="G4:G42" si="0">E4-F4</f>
        <v>397567.94170000008</v>
      </c>
      <c r="H4" s="27">
        <f>RA!J8</f>
        <v>29.885525096497801</v>
      </c>
      <c r="I4" s="20">
        <f>VLOOKUP(B4,RMS!B:D,3,FALSE)</f>
        <v>567027.59545213694</v>
      </c>
      <c r="J4" s="21">
        <f>VLOOKUP(B4,RMS!B:E,4,FALSE)</f>
        <v>397567.95389487199</v>
      </c>
      <c r="K4" s="22">
        <f t="shared" ref="K4:K42" si="1">E4-I4</f>
        <v>-0.68375213688705117</v>
      </c>
      <c r="L4" s="22">
        <f t="shared" ref="L4:L42" si="2">G4-J4</f>
        <v>-1.219487190246582E-2</v>
      </c>
    </row>
    <row r="5" spans="1:13">
      <c r="A5" s="71"/>
      <c r="B5" s="12">
        <v>13</v>
      </c>
      <c r="C5" s="66" t="s">
        <v>7</v>
      </c>
      <c r="D5" s="66"/>
      <c r="E5" s="15">
        <f>VLOOKUP(C5,RA!B8:D36,3,0)</f>
        <v>53071.283499999998</v>
      </c>
      <c r="F5" s="25">
        <f>VLOOKUP(C5,RA!B9:I39,8,0)</f>
        <v>12212.0957</v>
      </c>
      <c r="G5" s="16">
        <f t="shared" si="0"/>
        <v>40859.1878</v>
      </c>
      <c r="H5" s="27">
        <f>RA!J9</f>
        <v>23.010741204327601</v>
      </c>
      <c r="I5" s="20">
        <f>VLOOKUP(B5,RMS!B:D,3,FALSE)</f>
        <v>53071.304987179501</v>
      </c>
      <c r="J5" s="21">
        <f>VLOOKUP(B5,RMS!B:E,4,FALSE)</f>
        <v>40859.180676923097</v>
      </c>
      <c r="K5" s="22">
        <f t="shared" si="1"/>
        <v>-2.1487179503310472E-2</v>
      </c>
      <c r="L5" s="22">
        <f t="shared" si="2"/>
        <v>7.1230769026442431E-3</v>
      </c>
      <c r="M5" s="32"/>
    </row>
    <row r="6" spans="1:13">
      <c r="A6" s="71"/>
      <c r="B6" s="12">
        <v>14</v>
      </c>
      <c r="C6" s="66" t="s">
        <v>8</v>
      </c>
      <c r="D6" s="66"/>
      <c r="E6" s="15">
        <f>VLOOKUP(C6,RA!B10:D37,3,0)</f>
        <v>78518.079700000002</v>
      </c>
      <c r="F6" s="25">
        <f>VLOOKUP(C6,RA!B10:I40,8,0)</f>
        <v>27433.1332</v>
      </c>
      <c r="G6" s="16">
        <f t="shared" si="0"/>
        <v>51084.946500000005</v>
      </c>
      <c r="H6" s="27">
        <f>RA!J10</f>
        <v>34.938619620876899</v>
      </c>
      <c r="I6" s="20">
        <f>VLOOKUP(B6,RMS!B:D,3,FALSE)</f>
        <v>78520.137358588603</v>
      </c>
      <c r="J6" s="21">
        <f>VLOOKUP(B6,RMS!B:E,4,FALSE)</f>
        <v>51084.944405190101</v>
      </c>
      <c r="K6" s="22">
        <f>E6-I6</f>
        <v>-2.0576585886010434</v>
      </c>
      <c r="L6" s="22">
        <f t="shared" si="2"/>
        <v>2.0948099045199342E-3</v>
      </c>
      <c r="M6" s="32"/>
    </row>
    <row r="7" spans="1:13">
      <c r="A7" s="71"/>
      <c r="B7" s="12">
        <v>15</v>
      </c>
      <c r="C7" s="66" t="s">
        <v>9</v>
      </c>
      <c r="D7" s="66"/>
      <c r="E7" s="15">
        <f>VLOOKUP(C7,RA!B10:D38,3,0)</f>
        <v>60322.857300000003</v>
      </c>
      <c r="F7" s="25">
        <f>VLOOKUP(C7,RA!B11:I41,8,0)</f>
        <v>14451.986699999999</v>
      </c>
      <c r="G7" s="16">
        <f t="shared" si="0"/>
        <v>45870.870600000002</v>
      </c>
      <c r="H7" s="27">
        <f>RA!J11</f>
        <v>23.957729038143601</v>
      </c>
      <c r="I7" s="20">
        <f>VLOOKUP(B7,RMS!B:D,3,FALSE)</f>
        <v>60322.8870235988</v>
      </c>
      <c r="J7" s="21">
        <f>VLOOKUP(B7,RMS!B:E,4,FALSE)</f>
        <v>45870.870659050001</v>
      </c>
      <c r="K7" s="22">
        <f t="shared" si="1"/>
        <v>-2.9723598796408623E-2</v>
      </c>
      <c r="L7" s="22">
        <f t="shared" si="2"/>
        <v>-5.9049998526461422E-5</v>
      </c>
      <c r="M7" s="32"/>
    </row>
    <row r="8" spans="1:13">
      <c r="A8" s="71"/>
      <c r="B8" s="12">
        <v>16</v>
      </c>
      <c r="C8" s="66" t="s">
        <v>10</v>
      </c>
      <c r="D8" s="66"/>
      <c r="E8" s="15">
        <f>VLOOKUP(C8,RA!B12:D38,3,0)</f>
        <v>235651.14009999999</v>
      </c>
      <c r="F8" s="25">
        <f>VLOOKUP(C8,RA!B12:I42,8,0)</f>
        <v>44542.788500000002</v>
      </c>
      <c r="G8" s="16">
        <f t="shared" si="0"/>
        <v>191108.35159999999</v>
      </c>
      <c r="H8" s="27">
        <f>RA!J12</f>
        <v>18.9020042428388</v>
      </c>
      <c r="I8" s="20">
        <f>VLOOKUP(B8,RMS!B:D,3,FALSE)</f>
        <v>235651.12823760699</v>
      </c>
      <c r="J8" s="21">
        <f>VLOOKUP(B8,RMS!B:E,4,FALSE)</f>
        <v>191108.353155555</v>
      </c>
      <c r="K8" s="22">
        <f t="shared" si="1"/>
        <v>1.1862393002957106E-2</v>
      </c>
      <c r="L8" s="22">
        <f t="shared" si="2"/>
        <v>-1.5555550053250045E-3</v>
      </c>
      <c r="M8" s="32"/>
    </row>
    <row r="9" spans="1:13">
      <c r="A9" s="71"/>
      <c r="B9" s="12">
        <v>17</v>
      </c>
      <c r="C9" s="66" t="s">
        <v>11</v>
      </c>
      <c r="D9" s="66"/>
      <c r="E9" s="15">
        <f>VLOOKUP(C9,RA!B12:D39,3,0)</f>
        <v>293867.0453</v>
      </c>
      <c r="F9" s="25">
        <f>VLOOKUP(C9,RA!B13:I43,8,0)</f>
        <v>97129.554199999999</v>
      </c>
      <c r="G9" s="16">
        <f t="shared" si="0"/>
        <v>196737.49109999998</v>
      </c>
      <c r="H9" s="27">
        <f>RA!J13</f>
        <v>33.052210431027902</v>
      </c>
      <c r="I9" s="20">
        <f>VLOOKUP(B9,RMS!B:D,3,FALSE)</f>
        <v>293867.25459572597</v>
      </c>
      <c r="J9" s="21">
        <f>VLOOKUP(B9,RMS!B:E,4,FALSE)</f>
        <v>196737.49205555601</v>
      </c>
      <c r="K9" s="22">
        <f t="shared" si="1"/>
        <v>-0.20929572597378865</v>
      </c>
      <c r="L9" s="22">
        <f t="shared" si="2"/>
        <v>-9.5555602456443012E-4</v>
      </c>
      <c r="M9" s="32"/>
    </row>
    <row r="10" spans="1:13">
      <c r="A10" s="71"/>
      <c r="B10" s="12">
        <v>18</v>
      </c>
      <c r="C10" s="66" t="s">
        <v>12</v>
      </c>
      <c r="D10" s="66"/>
      <c r="E10" s="15">
        <f>VLOOKUP(C10,RA!B14:D40,3,0)</f>
        <v>121116.1493</v>
      </c>
      <c r="F10" s="25">
        <f>VLOOKUP(C10,RA!B14:I43,8,0)</f>
        <v>24218.781500000001</v>
      </c>
      <c r="G10" s="16">
        <f t="shared" si="0"/>
        <v>96897.367800000007</v>
      </c>
      <c r="H10" s="27">
        <f>RA!J14</f>
        <v>19.996327194989501</v>
      </c>
      <c r="I10" s="20">
        <f>VLOOKUP(B10,RMS!B:D,3,FALSE)</f>
        <v>121116.143623932</v>
      </c>
      <c r="J10" s="21">
        <f>VLOOKUP(B10,RMS!B:E,4,FALSE)</f>
        <v>96897.365278632496</v>
      </c>
      <c r="K10" s="22">
        <f t="shared" si="1"/>
        <v>5.6760680017760023E-3</v>
      </c>
      <c r="L10" s="22">
        <f t="shared" si="2"/>
        <v>2.5213675107806921E-3</v>
      </c>
      <c r="M10" s="32"/>
    </row>
    <row r="11" spans="1:13">
      <c r="A11" s="71"/>
      <c r="B11" s="12">
        <v>19</v>
      </c>
      <c r="C11" s="66" t="s">
        <v>13</v>
      </c>
      <c r="D11" s="66"/>
      <c r="E11" s="15">
        <f>VLOOKUP(C11,RA!B14:D41,3,0)</f>
        <v>134011.5019</v>
      </c>
      <c r="F11" s="25">
        <f>VLOOKUP(C11,RA!B15:I44,8,0)</f>
        <v>32633.8099</v>
      </c>
      <c r="G11" s="16">
        <f t="shared" si="0"/>
        <v>101377.69200000001</v>
      </c>
      <c r="H11" s="27">
        <f>RA!J15</f>
        <v>24.351499264855299</v>
      </c>
      <c r="I11" s="20">
        <f>VLOOKUP(B11,RMS!B:D,3,FALSE)</f>
        <v>134011.64979401699</v>
      </c>
      <c r="J11" s="21">
        <f>VLOOKUP(B11,RMS!B:E,4,FALSE)</f>
        <v>101377.691300855</v>
      </c>
      <c r="K11" s="22">
        <f t="shared" si="1"/>
        <v>-0.14789401699090376</v>
      </c>
      <c r="L11" s="22">
        <f t="shared" si="2"/>
        <v>6.9914500636514276E-4</v>
      </c>
      <c r="M11" s="32"/>
    </row>
    <row r="12" spans="1:13">
      <c r="A12" s="71"/>
      <c r="B12" s="12">
        <v>21</v>
      </c>
      <c r="C12" s="66" t="s">
        <v>14</v>
      </c>
      <c r="D12" s="66"/>
      <c r="E12" s="15">
        <f>VLOOKUP(C12,RA!B16:D42,3,0)</f>
        <v>547797.18629999994</v>
      </c>
      <c r="F12" s="25">
        <f>VLOOKUP(C12,RA!B16:I45,8,0)</f>
        <v>10935.108899999999</v>
      </c>
      <c r="G12" s="16">
        <f t="shared" si="0"/>
        <v>536862.07739999995</v>
      </c>
      <c r="H12" s="27">
        <f>RA!J16</f>
        <v>1.99619661682808</v>
      </c>
      <c r="I12" s="20">
        <f>VLOOKUP(B12,RMS!B:D,3,FALSE)</f>
        <v>547796.91680769203</v>
      </c>
      <c r="J12" s="21">
        <f>VLOOKUP(B12,RMS!B:E,4,FALSE)</f>
        <v>536862.07739999995</v>
      </c>
      <c r="K12" s="22">
        <f t="shared" si="1"/>
        <v>0.26949230791069567</v>
      </c>
      <c r="L12" s="22">
        <f t="shared" si="2"/>
        <v>0</v>
      </c>
      <c r="M12" s="32"/>
    </row>
    <row r="13" spans="1:13">
      <c r="A13" s="71"/>
      <c r="B13" s="12">
        <v>22</v>
      </c>
      <c r="C13" s="66" t="s">
        <v>15</v>
      </c>
      <c r="D13" s="66"/>
      <c r="E13" s="15">
        <f>VLOOKUP(C13,RA!B16:D43,3,0)</f>
        <v>406819.2084</v>
      </c>
      <c r="F13" s="25">
        <f>VLOOKUP(C13,RA!B17:I46,8,0)</f>
        <v>57976.8992</v>
      </c>
      <c r="G13" s="16">
        <f t="shared" si="0"/>
        <v>348842.30920000002</v>
      </c>
      <c r="H13" s="27">
        <f>RA!J17</f>
        <v>14.2512688690439</v>
      </c>
      <c r="I13" s="20">
        <f>VLOOKUP(B13,RMS!B:D,3,FALSE)</f>
        <v>406819.20496666699</v>
      </c>
      <c r="J13" s="21">
        <f>VLOOKUP(B13,RMS!B:E,4,FALSE)</f>
        <v>348842.30680769199</v>
      </c>
      <c r="K13" s="22">
        <f t="shared" si="1"/>
        <v>3.4333330113440752E-3</v>
      </c>
      <c r="L13" s="22">
        <f t="shared" si="2"/>
        <v>2.3923080298118293E-3</v>
      </c>
      <c r="M13" s="32"/>
    </row>
    <row r="14" spans="1:13">
      <c r="A14" s="71"/>
      <c r="B14" s="12">
        <v>23</v>
      </c>
      <c r="C14" s="66" t="s">
        <v>16</v>
      </c>
      <c r="D14" s="66"/>
      <c r="E14" s="15">
        <f>VLOOKUP(C14,RA!B18:D43,3,0)</f>
        <v>1388158.6311999999</v>
      </c>
      <c r="F14" s="25">
        <f>VLOOKUP(C14,RA!B18:I47,8,0)</f>
        <v>207236.995</v>
      </c>
      <c r="G14" s="16">
        <f t="shared" si="0"/>
        <v>1180921.6362000001</v>
      </c>
      <c r="H14" s="27">
        <f>RA!J18</f>
        <v>14.9289130465481</v>
      </c>
      <c r="I14" s="20">
        <f>VLOOKUP(B14,RMS!B:D,3,FALSE)</f>
        <v>1388158.7900512801</v>
      </c>
      <c r="J14" s="21">
        <f>VLOOKUP(B14,RMS!B:E,4,FALSE)</f>
        <v>1180921.6195461501</v>
      </c>
      <c r="K14" s="22">
        <f t="shared" si="1"/>
        <v>-0.15885128010995686</v>
      </c>
      <c r="L14" s="22">
        <f t="shared" si="2"/>
        <v>1.665384997613728E-2</v>
      </c>
      <c r="M14" s="32"/>
    </row>
    <row r="15" spans="1:13">
      <c r="A15" s="71"/>
      <c r="B15" s="12">
        <v>24</v>
      </c>
      <c r="C15" s="66" t="s">
        <v>17</v>
      </c>
      <c r="D15" s="66"/>
      <c r="E15" s="15">
        <f>VLOOKUP(C15,RA!B18:D44,3,0)</f>
        <v>665144.14950000006</v>
      </c>
      <c r="F15" s="25">
        <f>VLOOKUP(C15,RA!B19:I48,8,0)</f>
        <v>37139.427799999998</v>
      </c>
      <c r="G15" s="16">
        <f t="shared" si="0"/>
        <v>628004.72170000011</v>
      </c>
      <c r="H15" s="27">
        <f>RA!J19</f>
        <v>5.5836660110320899</v>
      </c>
      <c r="I15" s="20">
        <f>VLOOKUP(B15,RMS!B:D,3,FALSE)</f>
        <v>665144.15610769205</v>
      </c>
      <c r="J15" s="21">
        <f>VLOOKUP(B15,RMS!B:E,4,FALSE)</f>
        <v>628004.72069230804</v>
      </c>
      <c r="K15" s="22">
        <f t="shared" si="1"/>
        <v>-6.607691990211606E-3</v>
      </c>
      <c r="L15" s="22">
        <f t="shared" si="2"/>
        <v>1.0076920734718442E-3</v>
      </c>
      <c r="M15" s="32"/>
    </row>
    <row r="16" spans="1:13">
      <c r="A16" s="71"/>
      <c r="B16" s="12">
        <v>25</v>
      </c>
      <c r="C16" s="66" t="s">
        <v>18</v>
      </c>
      <c r="D16" s="66"/>
      <c r="E16" s="15">
        <f>VLOOKUP(C16,RA!B20:D45,3,0)</f>
        <v>995114.0233</v>
      </c>
      <c r="F16" s="25">
        <f>VLOOKUP(C16,RA!B20:I49,8,0)</f>
        <v>110516.3553</v>
      </c>
      <c r="G16" s="16">
        <f t="shared" si="0"/>
        <v>884597.66800000006</v>
      </c>
      <c r="H16" s="27">
        <f>RA!J20</f>
        <v>11.105898692242899</v>
      </c>
      <c r="I16" s="20">
        <f>VLOOKUP(B16,RMS!B:D,3,FALSE)</f>
        <v>995114.13650000002</v>
      </c>
      <c r="J16" s="21">
        <f>VLOOKUP(B16,RMS!B:E,4,FALSE)</f>
        <v>884597.66799999995</v>
      </c>
      <c r="K16" s="22">
        <f t="shared" si="1"/>
        <v>-0.11320000002160668</v>
      </c>
      <c r="L16" s="22">
        <f t="shared" si="2"/>
        <v>0</v>
      </c>
      <c r="M16" s="32"/>
    </row>
    <row r="17" spans="1:13">
      <c r="A17" s="71"/>
      <c r="B17" s="12">
        <v>26</v>
      </c>
      <c r="C17" s="66" t="s">
        <v>19</v>
      </c>
      <c r="D17" s="66"/>
      <c r="E17" s="15">
        <f>VLOOKUP(C17,RA!B20:D46,3,0)</f>
        <v>304937.15919999999</v>
      </c>
      <c r="F17" s="25">
        <f>VLOOKUP(C17,RA!B21:I50,8,0)</f>
        <v>48760.968200000003</v>
      </c>
      <c r="G17" s="16">
        <f t="shared" si="0"/>
        <v>256176.19099999999</v>
      </c>
      <c r="H17" s="27">
        <f>RA!J21</f>
        <v>15.9904972971887</v>
      </c>
      <c r="I17" s="20">
        <f>VLOOKUP(B17,RMS!B:D,3,FALSE)</f>
        <v>304936.95023286401</v>
      </c>
      <c r="J17" s="21">
        <f>VLOOKUP(B17,RMS!B:E,4,FALSE)</f>
        <v>256176.19094964801</v>
      </c>
      <c r="K17" s="22">
        <f t="shared" si="1"/>
        <v>0.20896713598631322</v>
      </c>
      <c r="L17" s="22">
        <f t="shared" si="2"/>
        <v>5.0351984100416303E-5</v>
      </c>
      <c r="M17" s="32"/>
    </row>
    <row r="18" spans="1:13">
      <c r="A18" s="71"/>
      <c r="B18" s="12">
        <v>27</v>
      </c>
      <c r="C18" s="66" t="s">
        <v>20</v>
      </c>
      <c r="D18" s="66"/>
      <c r="E18" s="15">
        <f>VLOOKUP(C18,RA!B22:D47,3,0)</f>
        <v>971599.6298</v>
      </c>
      <c r="F18" s="25">
        <f>VLOOKUP(C18,RA!B22:I51,8,0)</f>
        <v>75097.051000000007</v>
      </c>
      <c r="G18" s="16">
        <f t="shared" si="0"/>
        <v>896502.57880000002</v>
      </c>
      <c r="H18" s="27">
        <f>RA!J22</f>
        <v>7.7292177453236004</v>
      </c>
      <c r="I18" s="20">
        <f>VLOOKUP(B18,RMS!B:D,3,FALSE)</f>
        <v>971600.73098899506</v>
      </c>
      <c r="J18" s="21">
        <f>VLOOKUP(B18,RMS!B:E,4,FALSE)</f>
        <v>896502.57785861101</v>
      </c>
      <c r="K18" s="22">
        <f t="shared" si="1"/>
        <v>-1.1011889950605109</v>
      </c>
      <c r="L18" s="22">
        <f t="shared" si="2"/>
        <v>9.4138900749385357E-4</v>
      </c>
      <c r="M18" s="32"/>
    </row>
    <row r="19" spans="1:13">
      <c r="A19" s="71"/>
      <c r="B19" s="12">
        <v>29</v>
      </c>
      <c r="C19" s="66" t="s">
        <v>21</v>
      </c>
      <c r="D19" s="66"/>
      <c r="E19" s="15">
        <f>VLOOKUP(C19,RA!B22:D48,3,0)</f>
        <v>2071928.4223</v>
      </c>
      <c r="F19" s="25">
        <f>VLOOKUP(C19,RA!B23:I52,8,0)</f>
        <v>254262.0233</v>
      </c>
      <c r="G19" s="16">
        <f t="shared" si="0"/>
        <v>1817666.399</v>
      </c>
      <c r="H19" s="27">
        <f>RA!J23</f>
        <v>12.271757101422899</v>
      </c>
      <c r="I19" s="20">
        <f>VLOOKUP(B19,RMS!B:D,3,FALSE)</f>
        <v>2071930.1233538501</v>
      </c>
      <c r="J19" s="21">
        <f>VLOOKUP(B19,RMS!B:E,4,FALSE)</f>
        <v>1817666.4208444401</v>
      </c>
      <c r="K19" s="22">
        <f t="shared" si="1"/>
        <v>-1.7010538501199335</v>
      </c>
      <c r="L19" s="22">
        <f t="shared" si="2"/>
        <v>-2.1844440139830112E-2</v>
      </c>
      <c r="M19" s="32"/>
    </row>
    <row r="20" spans="1:13">
      <c r="A20" s="71"/>
      <c r="B20" s="12">
        <v>31</v>
      </c>
      <c r="C20" s="66" t="s">
        <v>22</v>
      </c>
      <c r="D20" s="66"/>
      <c r="E20" s="15">
        <f>VLOOKUP(C20,RA!B24:D49,3,0)</f>
        <v>272417.24930000002</v>
      </c>
      <c r="F20" s="25">
        <f>VLOOKUP(C20,RA!B24:I53,8,0)</f>
        <v>38795.348899999997</v>
      </c>
      <c r="G20" s="16">
        <f t="shared" si="0"/>
        <v>233621.90040000004</v>
      </c>
      <c r="H20" s="27">
        <f>RA!J24</f>
        <v>14.2411499270652</v>
      </c>
      <c r="I20" s="20">
        <f>VLOOKUP(B20,RMS!B:D,3,FALSE)</f>
        <v>272417.35845047998</v>
      </c>
      <c r="J20" s="21">
        <f>VLOOKUP(B20,RMS!B:E,4,FALSE)</f>
        <v>233621.89660935101</v>
      </c>
      <c r="K20" s="22">
        <f t="shared" si="1"/>
        <v>-0.10915047995513305</v>
      </c>
      <c r="L20" s="22">
        <f t="shared" si="2"/>
        <v>3.7906490324530751E-3</v>
      </c>
      <c r="M20" s="32"/>
    </row>
    <row r="21" spans="1:13">
      <c r="A21" s="71"/>
      <c r="B21" s="12">
        <v>32</v>
      </c>
      <c r="C21" s="66" t="s">
        <v>23</v>
      </c>
      <c r="D21" s="66"/>
      <c r="E21" s="15">
        <f>VLOOKUP(C21,RA!B24:D50,3,0)</f>
        <v>316236.28980000003</v>
      </c>
      <c r="F21" s="25">
        <f>VLOOKUP(C21,RA!B25:I54,8,0)</f>
        <v>27123.457600000002</v>
      </c>
      <c r="G21" s="16">
        <f t="shared" si="0"/>
        <v>289112.8322</v>
      </c>
      <c r="H21" s="27">
        <f>RA!J25</f>
        <v>8.5769592152608194</v>
      </c>
      <c r="I21" s="20">
        <f>VLOOKUP(B21,RMS!B:D,3,FALSE)</f>
        <v>316236.27812145097</v>
      </c>
      <c r="J21" s="21">
        <f>VLOOKUP(B21,RMS!B:E,4,FALSE)</f>
        <v>289112.820193914</v>
      </c>
      <c r="K21" s="22">
        <f t="shared" si="1"/>
        <v>1.1678549053613096E-2</v>
      </c>
      <c r="L21" s="22">
        <f t="shared" si="2"/>
        <v>1.2006086006294936E-2</v>
      </c>
      <c r="M21" s="32"/>
    </row>
    <row r="22" spans="1:13">
      <c r="A22" s="71"/>
      <c r="B22" s="12">
        <v>33</v>
      </c>
      <c r="C22" s="66" t="s">
        <v>24</v>
      </c>
      <c r="D22" s="66"/>
      <c r="E22" s="15">
        <f>VLOOKUP(C22,RA!B26:D51,3,0)</f>
        <v>624707.06229999999</v>
      </c>
      <c r="F22" s="25">
        <f>VLOOKUP(C22,RA!B26:I55,8,0)</f>
        <v>139214.44959999999</v>
      </c>
      <c r="G22" s="16">
        <f t="shared" si="0"/>
        <v>485492.6127</v>
      </c>
      <c r="H22" s="27">
        <f>RA!J26</f>
        <v>22.284756808647298</v>
      </c>
      <c r="I22" s="20">
        <f>VLOOKUP(B22,RMS!B:D,3,FALSE)</f>
        <v>624707.05114854395</v>
      </c>
      <c r="J22" s="21">
        <f>VLOOKUP(B22,RMS!B:E,4,FALSE)</f>
        <v>485492.58397751098</v>
      </c>
      <c r="K22" s="22">
        <f t="shared" si="1"/>
        <v>1.1151456041261554E-2</v>
      </c>
      <c r="L22" s="22">
        <f t="shared" si="2"/>
        <v>2.8722489019855857E-2</v>
      </c>
      <c r="M22" s="32"/>
    </row>
    <row r="23" spans="1:13">
      <c r="A23" s="71"/>
      <c r="B23" s="12">
        <v>34</v>
      </c>
      <c r="C23" s="66" t="s">
        <v>25</v>
      </c>
      <c r="D23" s="66"/>
      <c r="E23" s="15">
        <f>VLOOKUP(C23,RA!B26:D52,3,0)</f>
        <v>227327.69570000001</v>
      </c>
      <c r="F23" s="25">
        <f>VLOOKUP(C23,RA!B27:I56,8,0)</f>
        <v>57248.337699999996</v>
      </c>
      <c r="G23" s="16">
        <f t="shared" si="0"/>
        <v>170079.35800000001</v>
      </c>
      <c r="H23" s="27">
        <f>RA!J27</f>
        <v>25.183177757429799</v>
      </c>
      <c r="I23" s="20">
        <f>VLOOKUP(B23,RMS!B:D,3,FALSE)</f>
        <v>227327.577599493</v>
      </c>
      <c r="J23" s="21">
        <f>VLOOKUP(B23,RMS!B:E,4,FALSE)</f>
        <v>170079.38389072201</v>
      </c>
      <c r="K23" s="22">
        <f t="shared" si="1"/>
        <v>0.11810050701024011</v>
      </c>
      <c r="L23" s="22">
        <f t="shared" si="2"/>
        <v>-2.5890721997711807E-2</v>
      </c>
      <c r="M23" s="32"/>
    </row>
    <row r="24" spans="1:13">
      <c r="A24" s="71"/>
      <c r="B24" s="12">
        <v>35</v>
      </c>
      <c r="C24" s="66" t="s">
        <v>26</v>
      </c>
      <c r="D24" s="66"/>
      <c r="E24" s="15">
        <f>VLOOKUP(C24,RA!B28:D53,3,0)</f>
        <v>1059222.1916</v>
      </c>
      <c r="F24" s="25">
        <f>VLOOKUP(C24,RA!B28:I57,8,0)</f>
        <v>66278.143400000001</v>
      </c>
      <c r="G24" s="16">
        <f t="shared" si="0"/>
        <v>992944.04820000008</v>
      </c>
      <c r="H24" s="27">
        <f>RA!J28</f>
        <v>6.2572464895098197</v>
      </c>
      <c r="I24" s="20">
        <f>VLOOKUP(B24,RMS!B:D,3,FALSE)</f>
        <v>1059222.8104354001</v>
      </c>
      <c r="J24" s="21">
        <f>VLOOKUP(B24,RMS!B:E,4,FALSE)</f>
        <v>992944.05204690294</v>
      </c>
      <c r="K24" s="22">
        <f t="shared" si="1"/>
        <v>-0.61883540009148419</v>
      </c>
      <c r="L24" s="22">
        <f t="shared" si="2"/>
        <v>-3.8469028659164906E-3</v>
      </c>
      <c r="M24" s="32"/>
    </row>
    <row r="25" spans="1:13">
      <c r="A25" s="71"/>
      <c r="B25" s="12">
        <v>36</v>
      </c>
      <c r="C25" s="66" t="s">
        <v>27</v>
      </c>
      <c r="D25" s="66"/>
      <c r="E25" s="15">
        <f>VLOOKUP(C25,RA!B28:D54,3,0)</f>
        <v>770338.78740000003</v>
      </c>
      <c r="F25" s="25">
        <f>VLOOKUP(C25,RA!B29:I58,8,0)</f>
        <v>102172.77589999999</v>
      </c>
      <c r="G25" s="16">
        <f t="shared" si="0"/>
        <v>668166.01150000002</v>
      </c>
      <c r="H25" s="27">
        <f>RA!J29</f>
        <v>13.2633560157145</v>
      </c>
      <c r="I25" s="20">
        <f>VLOOKUP(B25,RMS!B:D,3,FALSE)</f>
        <v>770338.80382920301</v>
      </c>
      <c r="J25" s="21">
        <f>VLOOKUP(B25,RMS!B:E,4,FALSE)</f>
        <v>668166.02164511499</v>
      </c>
      <c r="K25" s="22">
        <f t="shared" si="1"/>
        <v>-1.6429202980361879E-2</v>
      </c>
      <c r="L25" s="22">
        <f t="shared" si="2"/>
        <v>-1.0145114967599511E-2</v>
      </c>
      <c r="M25" s="32"/>
    </row>
    <row r="26" spans="1:13">
      <c r="A26" s="71"/>
      <c r="B26" s="12">
        <v>37</v>
      </c>
      <c r="C26" s="66" t="s">
        <v>67</v>
      </c>
      <c r="D26" s="66"/>
      <c r="E26" s="15">
        <f>VLOOKUP(C26,RA!B30:D55,3,0)</f>
        <v>876640.56400000001</v>
      </c>
      <c r="F26" s="25">
        <f>VLOOKUP(C26,RA!B30:I59,8,0)</f>
        <v>101218.9491</v>
      </c>
      <c r="G26" s="16">
        <f t="shared" si="0"/>
        <v>775421.61490000004</v>
      </c>
      <c r="H26" s="27">
        <f>RA!J30</f>
        <v>11.5462315179839</v>
      </c>
      <c r="I26" s="20">
        <f>VLOOKUP(B26,RMS!B:D,3,FALSE)</f>
        <v>876640.59991946898</v>
      </c>
      <c r="J26" s="21">
        <f>VLOOKUP(B26,RMS!B:E,4,FALSE)</f>
        <v>775421.59006025095</v>
      </c>
      <c r="K26" s="22">
        <f t="shared" si="1"/>
        <v>-3.5919468966312706E-2</v>
      </c>
      <c r="L26" s="22">
        <f t="shared" si="2"/>
        <v>2.4839749094098806E-2</v>
      </c>
      <c r="M26" s="32"/>
    </row>
    <row r="27" spans="1:13">
      <c r="A27" s="71"/>
      <c r="B27" s="12">
        <v>38</v>
      </c>
      <c r="C27" s="66" t="s">
        <v>29</v>
      </c>
      <c r="D27" s="66"/>
      <c r="E27" s="15">
        <f>VLOOKUP(C27,RA!B30:D56,3,0)</f>
        <v>1568698.7775000001</v>
      </c>
      <c r="F27" s="25">
        <f>VLOOKUP(C27,RA!B31:I60,8,0)</f>
        <v>-27258.884600000001</v>
      </c>
      <c r="G27" s="16">
        <f t="shared" si="0"/>
        <v>1595957.6621000001</v>
      </c>
      <c r="H27" s="27">
        <f>RA!J31</f>
        <v>-1.7376748800328601</v>
      </c>
      <c r="I27" s="20">
        <f>VLOOKUP(B27,RMS!B:D,3,FALSE)</f>
        <v>1568698.8958592899</v>
      </c>
      <c r="J27" s="21">
        <f>VLOOKUP(B27,RMS!B:E,4,FALSE)</f>
        <v>1595957.5140008801</v>
      </c>
      <c r="K27" s="22">
        <f t="shared" si="1"/>
        <v>-0.11835928983055055</v>
      </c>
      <c r="L27" s="22">
        <f t="shared" si="2"/>
        <v>0.14809912000782788</v>
      </c>
      <c r="M27" s="32"/>
    </row>
    <row r="28" spans="1:13">
      <c r="A28" s="71"/>
      <c r="B28" s="12">
        <v>39</v>
      </c>
      <c r="C28" s="66" t="s">
        <v>30</v>
      </c>
      <c r="D28" s="66"/>
      <c r="E28" s="15">
        <f>VLOOKUP(C28,RA!B32:D57,3,0)</f>
        <v>125350.3517</v>
      </c>
      <c r="F28" s="25">
        <f>VLOOKUP(C28,RA!B32:I61,8,0)</f>
        <v>28071.364799999999</v>
      </c>
      <c r="G28" s="16">
        <f t="shared" si="0"/>
        <v>97278.986900000004</v>
      </c>
      <c r="H28" s="27">
        <f>RA!J32</f>
        <v>22.394324722106099</v>
      </c>
      <c r="I28" s="20">
        <f>VLOOKUP(B28,RMS!B:D,3,FALSE)</f>
        <v>125350.276039709</v>
      </c>
      <c r="J28" s="21">
        <f>VLOOKUP(B28,RMS!B:E,4,FALSE)</f>
        <v>97279.005065322199</v>
      </c>
      <c r="K28" s="22">
        <f t="shared" si="1"/>
        <v>7.5660290996893309E-2</v>
      </c>
      <c r="L28" s="22">
        <f t="shared" si="2"/>
        <v>-1.8165322195272893E-2</v>
      </c>
      <c r="M28" s="32"/>
    </row>
    <row r="29" spans="1:13">
      <c r="A29" s="71"/>
      <c r="B29" s="12">
        <v>40</v>
      </c>
      <c r="C29" s="66" t="s">
        <v>68</v>
      </c>
      <c r="D29" s="66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>
      <c r="A30" s="71"/>
      <c r="B30" s="12">
        <v>42</v>
      </c>
      <c r="C30" s="66" t="s">
        <v>31</v>
      </c>
      <c r="D30" s="66"/>
      <c r="E30" s="15">
        <f>VLOOKUP(C30,RA!B34:D60,3,0)</f>
        <v>230799.3603</v>
      </c>
      <c r="F30" s="25">
        <f>VLOOKUP(C30,RA!B34:I64,8,0)</f>
        <v>26998.67</v>
      </c>
      <c r="G30" s="16">
        <f t="shared" si="0"/>
        <v>203800.69030000002</v>
      </c>
      <c r="H30" s="27">
        <f>RA!J34</f>
        <v>0</v>
      </c>
      <c r="I30" s="20">
        <f>VLOOKUP(B30,RMS!B:D,3,FALSE)</f>
        <v>230799.35980000001</v>
      </c>
      <c r="J30" s="21">
        <f>VLOOKUP(B30,RMS!B:E,4,FALSE)</f>
        <v>203800.67249999999</v>
      </c>
      <c r="K30" s="22">
        <f t="shared" si="1"/>
        <v>4.999999946448952E-4</v>
      </c>
      <c r="L30" s="22">
        <f t="shared" si="2"/>
        <v>1.780000003054738E-2</v>
      </c>
      <c r="M30" s="32"/>
    </row>
    <row r="31" spans="1:13" s="36" customFormat="1" ht="12" thickBot="1">
      <c r="A31" s="71"/>
      <c r="B31" s="12">
        <v>43</v>
      </c>
      <c r="C31" s="43" t="s">
        <v>76</v>
      </c>
      <c r="D31" s="42"/>
      <c r="E31" s="15">
        <f>VLOOKUP(C31,RA!B35:D61,3,0)</f>
        <v>0</v>
      </c>
      <c r="F31" s="25">
        <f>VLOOKUP(C31,RA!B35:I65,8,0)</f>
        <v>0</v>
      </c>
      <c r="G31" s="16">
        <f t="shared" si="0"/>
        <v>0</v>
      </c>
      <c r="H31" s="27">
        <f>RA!J35</f>
        <v>11.697896374108799</v>
      </c>
      <c r="I31" s="20">
        <f>VLOOKUP(B31,RMS!B:D,3,FALSE)</f>
        <v>0</v>
      </c>
      <c r="J31" s="21">
        <f>VLOOKUP(B31,RMS!B:E,4,FALSE)</f>
        <v>0</v>
      </c>
      <c r="K31" s="22">
        <f t="shared" si="1"/>
        <v>0</v>
      </c>
      <c r="L31" s="22">
        <f t="shared" si="2"/>
        <v>0</v>
      </c>
    </row>
    <row r="32" spans="1:13" s="35" customFormat="1" ht="12" thickBot="1">
      <c r="A32" s="71"/>
      <c r="B32" s="12">
        <v>70</v>
      </c>
      <c r="C32" s="72" t="s">
        <v>64</v>
      </c>
      <c r="D32" s="73"/>
      <c r="E32" s="15">
        <f>VLOOKUP(C32,RA!B34:D61,3,0)</f>
        <v>60761.01</v>
      </c>
      <c r="F32" s="25">
        <f>VLOOKUP(C32,RA!B34:I65,8,0)</f>
        <v>1605.98</v>
      </c>
      <c r="G32" s="16">
        <f t="shared" si="0"/>
        <v>59155.03</v>
      </c>
      <c r="H32" s="27">
        <f>RA!J34</f>
        <v>0</v>
      </c>
      <c r="I32" s="20">
        <f>VLOOKUP(B32,RMS!B:D,3,FALSE)</f>
        <v>60761.01</v>
      </c>
      <c r="J32" s="21">
        <f>VLOOKUP(B32,RMS!B:E,4,FALSE)</f>
        <v>59155.03</v>
      </c>
      <c r="K32" s="22">
        <f t="shared" si="1"/>
        <v>0</v>
      </c>
      <c r="L32" s="22">
        <f t="shared" si="2"/>
        <v>0</v>
      </c>
    </row>
    <row r="33" spans="1:13">
      <c r="A33" s="71"/>
      <c r="B33" s="12">
        <v>71</v>
      </c>
      <c r="C33" s="66" t="s">
        <v>35</v>
      </c>
      <c r="D33" s="66"/>
      <c r="E33" s="15">
        <f>VLOOKUP(C33,RA!B34:D61,3,0)</f>
        <v>80014.58</v>
      </c>
      <c r="F33" s="25">
        <f>VLOOKUP(C33,RA!B34:I65,8,0)</f>
        <v>-7561.11</v>
      </c>
      <c r="G33" s="16">
        <f t="shared" si="0"/>
        <v>87575.69</v>
      </c>
      <c r="H33" s="27">
        <f>RA!J34</f>
        <v>0</v>
      </c>
      <c r="I33" s="20">
        <f>VLOOKUP(B33,RMS!B:D,3,FALSE)</f>
        <v>80014.58</v>
      </c>
      <c r="J33" s="21">
        <f>VLOOKUP(B33,RMS!B:E,4,FALSE)</f>
        <v>87575.69</v>
      </c>
      <c r="K33" s="22">
        <f t="shared" si="1"/>
        <v>0</v>
      </c>
      <c r="L33" s="22">
        <f t="shared" si="2"/>
        <v>0</v>
      </c>
      <c r="M33" s="32"/>
    </row>
    <row r="34" spans="1:13">
      <c r="A34" s="71"/>
      <c r="B34" s="12">
        <v>72</v>
      </c>
      <c r="C34" s="66" t="s">
        <v>36</v>
      </c>
      <c r="D34" s="66"/>
      <c r="E34" s="15">
        <f>VLOOKUP(C34,RA!B34:D62,3,0)</f>
        <v>2030.78</v>
      </c>
      <c r="F34" s="25">
        <f>VLOOKUP(C34,RA!B34:I66,8,0)</f>
        <v>1395.75</v>
      </c>
      <c r="G34" s="16">
        <f t="shared" si="0"/>
        <v>635.03</v>
      </c>
      <c r="H34" s="27">
        <f>RA!J35</f>
        <v>11.697896374108799</v>
      </c>
      <c r="I34" s="20">
        <f>VLOOKUP(B34,RMS!B:D,3,FALSE)</f>
        <v>2030.78</v>
      </c>
      <c r="J34" s="21">
        <f>VLOOKUP(B34,RMS!B:E,4,FALSE)</f>
        <v>635.03</v>
      </c>
      <c r="K34" s="22">
        <f t="shared" si="1"/>
        <v>0</v>
      </c>
      <c r="L34" s="22">
        <f t="shared" si="2"/>
        <v>0</v>
      </c>
      <c r="M34" s="32"/>
    </row>
    <row r="35" spans="1:13">
      <c r="A35" s="71"/>
      <c r="B35" s="12">
        <v>73</v>
      </c>
      <c r="C35" s="66" t="s">
        <v>37</v>
      </c>
      <c r="D35" s="66"/>
      <c r="E35" s="15">
        <f>VLOOKUP(C35,RA!B34:D63,3,0)</f>
        <v>34914.18</v>
      </c>
      <c r="F35" s="25">
        <f>VLOOKUP(C35,RA!B34:I67,8,0)</f>
        <v>-7083.31</v>
      </c>
      <c r="G35" s="16">
        <f t="shared" si="0"/>
        <v>41997.49</v>
      </c>
      <c r="H35" s="27">
        <f>RA!J34</f>
        <v>0</v>
      </c>
      <c r="I35" s="20">
        <f>VLOOKUP(B35,RMS!B:D,3,FALSE)</f>
        <v>34914.18</v>
      </c>
      <c r="J35" s="21">
        <f>VLOOKUP(B35,RMS!B:E,4,FALSE)</f>
        <v>41997.49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71"/>
      <c r="B36" s="12">
        <v>74</v>
      </c>
      <c r="C36" s="66" t="s">
        <v>65</v>
      </c>
      <c r="D36" s="66"/>
      <c r="E36" s="15">
        <f>VLOOKUP(C36,RA!B35:D64,3,0)</f>
        <v>0</v>
      </c>
      <c r="F36" s="25">
        <f>VLOOKUP(C36,RA!B35:I68,8,0)</f>
        <v>0</v>
      </c>
      <c r="G36" s="16">
        <f t="shared" si="0"/>
        <v>0</v>
      </c>
      <c r="H36" s="27">
        <f>RA!J35</f>
        <v>11.697896374108799</v>
      </c>
      <c r="I36" s="20">
        <f>VLOOKUP(B36,RMS!B:D,3,FALSE)</f>
        <v>0</v>
      </c>
      <c r="J36" s="21">
        <f>VLOOKUP(B36,RMS!B:E,4,FALSE)</f>
        <v>0</v>
      </c>
      <c r="K36" s="22">
        <f t="shared" si="1"/>
        <v>0</v>
      </c>
      <c r="L36" s="22">
        <f t="shared" si="2"/>
        <v>0</v>
      </c>
    </row>
    <row r="37" spans="1:13" ht="11.25" customHeight="1">
      <c r="A37" s="71"/>
      <c r="B37" s="12">
        <v>75</v>
      </c>
      <c r="C37" s="66" t="s">
        <v>32</v>
      </c>
      <c r="D37" s="66"/>
      <c r="E37" s="15">
        <f>VLOOKUP(C37,RA!B8:D64,3,0)</f>
        <v>11723.076499999999</v>
      </c>
      <c r="F37" s="25">
        <f>VLOOKUP(C37,RA!B8:I68,8,0)</f>
        <v>1162.6876</v>
      </c>
      <c r="G37" s="16">
        <f t="shared" si="0"/>
        <v>10560.3889</v>
      </c>
      <c r="H37" s="27">
        <f>RA!J35</f>
        <v>11.697896374108799</v>
      </c>
      <c r="I37" s="20">
        <f>VLOOKUP(B37,RMS!B:D,3,FALSE)</f>
        <v>11723.0769230769</v>
      </c>
      <c r="J37" s="21">
        <f>VLOOKUP(B37,RMS!B:E,4,FALSE)</f>
        <v>10560.3888888889</v>
      </c>
      <c r="K37" s="22">
        <f t="shared" si="1"/>
        <v>-4.2307690091547556E-4</v>
      </c>
      <c r="L37" s="22">
        <f t="shared" si="2"/>
        <v>1.1111100320704281E-5</v>
      </c>
      <c r="M37" s="32"/>
    </row>
    <row r="38" spans="1:13">
      <c r="A38" s="71"/>
      <c r="B38" s="12">
        <v>76</v>
      </c>
      <c r="C38" s="66" t="s">
        <v>33</v>
      </c>
      <c r="D38" s="66"/>
      <c r="E38" s="15">
        <f>VLOOKUP(C38,RA!B8:D65,3,0)</f>
        <v>283119.10590000002</v>
      </c>
      <c r="F38" s="25">
        <f>VLOOKUP(C38,RA!B8:I69,8,0)</f>
        <v>21453.685099999999</v>
      </c>
      <c r="G38" s="16">
        <f t="shared" si="0"/>
        <v>261665.42080000002</v>
      </c>
      <c r="H38" s="27">
        <f>RA!J36</f>
        <v>0</v>
      </c>
      <c r="I38" s="20">
        <f>VLOOKUP(B38,RMS!B:D,3,FALSE)</f>
        <v>283119.10107606801</v>
      </c>
      <c r="J38" s="21">
        <f>VLOOKUP(B38,RMS!B:E,4,FALSE)</f>
        <v>261665.421698291</v>
      </c>
      <c r="K38" s="22">
        <f t="shared" si="1"/>
        <v>4.8239320167340338E-3</v>
      </c>
      <c r="L38" s="22">
        <f t="shared" si="2"/>
        <v>-8.982909785117954E-4</v>
      </c>
      <c r="M38" s="32"/>
    </row>
    <row r="39" spans="1:13">
      <c r="A39" s="71"/>
      <c r="B39" s="12">
        <v>77</v>
      </c>
      <c r="C39" s="66" t="s">
        <v>38</v>
      </c>
      <c r="D39" s="66"/>
      <c r="E39" s="15">
        <f>VLOOKUP(C39,RA!B9:D66,3,0)</f>
        <v>80361.84</v>
      </c>
      <c r="F39" s="25">
        <f>VLOOKUP(C39,RA!B9:I70,8,0)</f>
        <v>-8997.43</v>
      </c>
      <c r="G39" s="16">
        <f t="shared" si="0"/>
        <v>89359.26999999999</v>
      </c>
      <c r="H39" s="27">
        <f>RA!J37</f>
        <v>2.6431094545663401</v>
      </c>
      <c r="I39" s="20">
        <f>VLOOKUP(B39,RMS!B:D,3,FALSE)</f>
        <v>80361.84</v>
      </c>
      <c r="J39" s="21">
        <f>VLOOKUP(B39,RMS!B:E,4,FALSE)</f>
        <v>89359.27</v>
      </c>
      <c r="K39" s="22">
        <f t="shared" si="1"/>
        <v>0</v>
      </c>
      <c r="L39" s="22">
        <f t="shared" si="2"/>
        <v>0</v>
      </c>
      <c r="M39" s="32"/>
    </row>
    <row r="40" spans="1:13">
      <c r="A40" s="71"/>
      <c r="B40" s="12">
        <v>78</v>
      </c>
      <c r="C40" s="66" t="s">
        <v>39</v>
      </c>
      <c r="D40" s="66"/>
      <c r="E40" s="15">
        <f>VLOOKUP(C40,RA!B10:D67,3,0)</f>
        <v>41335.94</v>
      </c>
      <c r="F40" s="25">
        <f>VLOOKUP(C40,RA!B10:I71,8,0)</f>
        <v>5854.87</v>
      </c>
      <c r="G40" s="16">
        <f t="shared" si="0"/>
        <v>35481.07</v>
      </c>
      <c r="H40" s="27">
        <f>RA!J38</f>
        <v>-9.4496652984993492</v>
      </c>
      <c r="I40" s="20">
        <f>VLOOKUP(B40,RMS!B:D,3,FALSE)</f>
        <v>41335.94</v>
      </c>
      <c r="J40" s="21">
        <f>VLOOKUP(B40,RMS!B:E,4,FALSE)</f>
        <v>35481.07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71"/>
      <c r="B41" s="12">
        <v>9101</v>
      </c>
      <c r="C41" s="67" t="s">
        <v>70</v>
      </c>
      <c r="D41" s="68"/>
      <c r="E41" s="15">
        <f>VLOOKUP(C41,RA!B11:D68,3,0)</f>
        <v>0</v>
      </c>
      <c r="F41" s="25">
        <f>VLOOKUP(C41,RA!B11:I72,8,0)</f>
        <v>0</v>
      </c>
      <c r="G41" s="16">
        <f t="shared" si="0"/>
        <v>0</v>
      </c>
      <c r="H41" s="27">
        <f>RA!J39</f>
        <v>68.729749160421093</v>
      </c>
      <c r="I41" s="20">
        <f>VLOOKUP(B41,RMS!B:D,3,FALSE)</f>
        <v>0</v>
      </c>
      <c r="J41" s="21">
        <f>VLOOKUP(B41,RMS!B:E,4,FALSE)</f>
        <v>0</v>
      </c>
      <c r="K41" s="22">
        <f t="shared" si="1"/>
        <v>0</v>
      </c>
      <c r="L41" s="22">
        <f t="shared" si="2"/>
        <v>0</v>
      </c>
    </row>
    <row r="42" spans="1:13">
      <c r="A42" s="71"/>
      <c r="B42" s="12">
        <v>99</v>
      </c>
      <c r="C42" s="66" t="s">
        <v>34</v>
      </c>
      <c r="D42" s="66"/>
      <c r="E42" s="15">
        <f>VLOOKUP(C42,RA!B8:D68,3,0)</f>
        <v>2652.9913999999999</v>
      </c>
      <c r="F42" s="25">
        <f>VLOOKUP(C42,RA!B8:I72,8,0)</f>
        <v>190.4701</v>
      </c>
      <c r="G42" s="16">
        <f t="shared" si="0"/>
        <v>2462.5212999999999</v>
      </c>
      <c r="H42" s="27">
        <f>RA!J39</f>
        <v>68.729749160421093</v>
      </c>
      <c r="I42" s="20">
        <f>VLOOKUP(B42,RMS!B:D,3,FALSE)</f>
        <v>2652.9914529914499</v>
      </c>
      <c r="J42" s="21">
        <f>VLOOKUP(B42,RMS!B:E,4,FALSE)</f>
        <v>2462.5213675213699</v>
      </c>
      <c r="K42" s="22">
        <f t="shared" si="1"/>
        <v>-5.2991450047557009E-5</v>
      </c>
      <c r="L42" s="22">
        <f t="shared" si="2"/>
        <v>-6.7521370056056185E-5</v>
      </c>
      <c r="M42" s="32"/>
    </row>
  </sheetData>
  <mergeCells count="41"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46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7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4" width="13.140625" style="41" bestFit="1" customWidth="1"/>
    <col min="5" max="5" width="12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7" width="10.5703125" style="41" bestFit="1" customWidth="1"/>
    <col min="18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44" t="s">
        <v>45</v>
      </c>
      <c r="W1" s="79"/>
    </row>
    <row r="2" spans="1:23" ht="12.7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44"/>
      <c r="W2" s="79"/>
    </row>
    <row r="3" spans="1:23" ht="23.25" thickBo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45" t="s">
        <v>46</v>
      </c>
      <c r="W3" s="79"/>
    </row>
    <row r="4" spans="1:23" ht="12.75" thickTop="1" thickBot="1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W4" s="79"/>
    </row>
    <row r="5" spans="1:23" ht="22.5" thickTop="1" thickBot="1">
      <c r="A5" s="46"/>
      <c r="B5" s="47"/>
      <c r="C5" s="48"/>
      <c r="D5" s="49" t="s">
        <v>0</v>
      </c>
      <c r="E5" s="49" t="s">
        <v>72</v>
      </c>
      <c r="F5" s="49" t="s">
        <v>73</v>
      </c>
      <c r="G5" s="49" t="s">
        <v>47</v>
      </c>
      <c r="H5" s="49" t="s">
        <v>48</v>
      </c>
      <c r="I5" s="49" t="s">
        <v>1</v>
      </c>
      <c r="J5" s="49" t="s">
        <v>2</v>
      </c>
      <c r="K5" s="49" t="s">
        <v>49</v>
      </c>
      <c r="L5" s="49" t="s">
        <v>50</v>
      </c>
      <c r="M5" s="49" t="s">
        <v>51</v>
      </c>
      <c r="N5" s="49" t="s">
        <v>52</v>
      </c>
      <c r="O5" s="49" t="s">
        <v>53</v>
      </c>
      <c r="P5" s="49" t="s">
        <v>74</v>
      </c>
      <c r="Q5" s="49" t="s">
        <v>75</v>
      </c>
      <c r="R5" s="49" t="s">
        <v>54</v>
      </c>
      <c r="S5" s="49" t="s">
        <v>55</v>
      </c>
      <c r="T5" s="49" t="s">
        <v>56</v>
      </c>
      <c r="U5" s="50" t="s">
        <v>57</v>
      </c>
    </row>
    <row r="6" spans="1:23" ht="12" thickBot="1">
      <c r="A6" s="51" t="s">
        <v>3</v>
      </c>
      <c r="B6" s="80" t="s">
        <v>4</v>
      </c>
      <c r="C6" s="8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3" ht="12" thickBot="1">
      <c r="A7" s="82" t="s">
        <v>5</v>
      </c>
      <c r="B7" s="83"/>
      <c r="C7" s="84"/>
      <c r="D7" s="53">
        <v>15563735.212200001</v>
      </c>
      <c r="E7" s="65"/>
      <c r="F7" s="65"/>
      <c r="G7" s="53">
        <v>14219277.782299999</v>
      </c>
      <c r="H7" s="54">
        <v>9.4551738174323301</v>
      </c>
      <c r="I7" s="53">
        <v>1791890.1536000001</v>
      </c>
      <c r="J7" s="54">
        <v>11.513239779326099</v>
      </c>
      <c r="K7" s="53">
        <v>1819658.6095</v>
      </c>
      <c r="L7" s="54">
        <v>12.7971239985556</v>
      </c>
      <c r="M7" s="54">
        <v>-1.5260255827674001E-2</v>
      </c>
      <c r="N7" s="53">
        <v>31363858.273699999</v>
      </c>
      <c r="O7" s="53">
        <v>6713522636.7033005</v>
      </c>
      <c r="P7" s="53">
        <v>866080</v>
      </c>
      <c r="Q7" s="53">
        <v>897433</v>
      </c>
      <c r="R7" s="54">
        <v>-3.4936312794381301</v>
      </c>
      <c r="S7" s="53">
        <v>17.970320538749299</v>
      </c>
      <c r="T7" s="53">
        <v>17.605908253318098</v>
      </c>
      <c r="U7" s="55">
        <v>2.0278563459424999</v>
      </c>
    </row>
    <row r="8" spans="1:23" ht="12" thickBot="1">
      <c r="A8" s="74">
        <v>42676</v>
      </c>
      <c r="B8" s="72" t="s">
        <v>6</v>
      </c>
      <c r="C8" s="73"/>
      <c r="D8" s="56">
        <v>567026.91170000006</v>
      </c>
      <c r="E8" s="59"/>
      <c r="F8" s="59"/>
      <c r="G8" s="56">
        <v>546609.09250000003</v>
      </c>
      <c r="H8" s="57">
        <v>3.7353603297405802</v>
      </c>
      <c r="I8" s="56">
        <v>169458.97</v>
      </c>
      <c r="J8" s="57">
        <v>29.885525096497801</v>
      </c>
      <c r="K8" s="56">
        <v>146746.99179999999</v>
      </c>
      <c r="L8" s="57">
        <v>26.8467893808408</v>
      </c>
      <c r="M8" s="57">
        <v>0.15476963392172299</v>
      </c>
      <c r="N8" s="56">
        <v>1171350.6665000001</v>
      </c>
      <c r="O8" s="56">
        <v>247922965.53119999</v>
      </c>
      <c r="P8" s="56">
        <v>21388</v>
      </c>
      <c r="Q8" s="56">
        <v>22667</v>
      </c>
      <c r="R8" s="57">
        <v>-5.6425640799400103</v>
      </c>
      <c r="S8" s="56">
        <v>26.511450893024101</v>
      </c>
      <c r="T8" s="56">
        <v>26.660950050734598</v>
      </c>
      <c r="U8" s="58">
        <v>-0.56390409681333797</v>
      </c>
    </row>
    <row r="9" spans="1:23" ht="12" thickBot="1">
      <c r="A9" s="75"/>
      <c r="B9" s="72" t="s">
        <v>7</v>
      </c>
      <c r="C9" s="73"/>
      <c r="D9" s="56">
        <v>53071.283499999998</v>
      </c>
      <c r="E9" s="59"/>
      <c r="F9" s="59"/>
      <c r="G9" s="56">
        <v>59142.933599999997</v>
      </c>
      <c r="H9" s="57">
        <v>-10.2660617768206</v>
      </c>
      <c r="I9" s="56">
        <v>12212.0957</v>
      </c>
      <c r="J9" s="57">
        <v>23.010741204327601</v>
      </c>
      <c r="K9" s="56">
        <v>14029.867899999999</v>
      </c>
      <c r="L9" s="57">
        <v>23.721968198073998</v>
      </c>
      <c r="M9" s="57">
        <v>-0.129564455842097</v>
      </c>
      <c r="N9" s="56">
        <v>108944.1154</v>
      </c>
      <c r="O9" s="56">
        <v>35335191.2205</v>
      </c>
      <c r="P9" s="56">
        <v>3442</v>
      </c>
      <c r="Q9" s="56">
        <v>3472</v>
      </c>
      <c r="R9" s="57">
        <v>-0.86405529953916804</v>
      </c>
      <c r="S9" s="56">
        <v>15.4187343114468</v>
      </c>
      <c r="T9" s="56">
        <v>16.092405501152101</v>
      </c>
      <c r="U9" s="58">
        <v>-4.3691730857902398</v>
      </c>
    </row>
    <row r="10" spans="1:23" ht="12" thickBot="1">
      <c r="A10" s="75"/>
      <c r="B10" s="72" t="s">
        <v>8</v>
      </c>
      <c r="C10" s="73"/>
      <c r="D10" s="56">
        <v>78518.079700000002</v>
      </c>
      <c r="E10" s="59"/>
      <c r="F10" s="59"/>
      <c r="G10" s="56">
        <v>83131.102700000003</v>
      </c>
      <c r="H10" s="57">
        <v>-5.5490939614349699</v>
      </c>
      <c r="I10" s="56">
        <v>27433.1332</v>
      </c>
      <c r="J10" s="57">
        <v>34.938619620876899</v>
      </c>
      <c r="K10" s="56">
        <v>25661.708299999998</v>
      </c>
      <c r="L10" s="57">
        <v>30.868961756235699</v>
      </c>
      <c r="M10" s="57">
        <v>6.9029889954753995E-2</v>
      </c>
      <c r="N10" s="56">
        <v>158662.07260000001</v>
      </c>
      <c r="O10" s="56">
        <v>56279508.192199998</v>
      </c>
      <c r="P10" s="56">
        <v>85896</v>
      </c>
      <c r="Q10" s="56">
        <v>88622</v>
      </c>
      <c r="R10" s="57">
        <v>-3.0759856469048299</v>
      </c>
      <c r="S10" s="56">
        <v>0.91410635768836701</v>
      </c>
      <c r="T10" s="56">
        <v>0.90433518652253397</v>
      </c>
      <c r="U10" s="58">
        <v>1.0689315399296699</v>
      </c>
    </row>
    <row r="11" spans="1:23" ht="12" thickBot="1">
      <c r="A11" s="75"/>
      <c r="B11" s="72" t="s">
        <v>9</v>
      </c>
      <c r="C11" s="73"/>
      <c r="D11" s="56">
        <v>60322.857300000003</v>
      </c>
      <c r="E11" s="59"/>
      <c r="F11" s="59"/>
      <c r="G11" s="56">
        <v>48534.741900000001</v>
      </c>
      <c r="H11" s="57">
        <v>24.287994410865601</v>
      </c>
      <c r="I11" s="56">
        <v>14451.986699999999</v>
      </c>
      <c r="J11" s="57">
        <v>23.957729038143601</v>
      </c>
      <c r="K11" s="56">
        <v>10921.2732</v>
      </c>
      <c r="L11" s="57">
        <v>22.501970284506701</v>
      </c>
      <c r="M11" s="57">
        <v>0.32328771887145902</v>
      </c>
      <c r="N11" s="56">
        <v>129133.1401</v>
      </c>
      <c r="O11" s="56">
        <v>20086728.418000001</v>
      </c>
      <c r="P11" s="56">
        <v>2596</v>
      </c>
      <c r="Q11" s="56">
        <v>2876</v>
      </c>
      <c r="R11" s="57">
        <v>-9.7357440890125204</v>
      </c>
      <c r="S11" s="56">
        <v>23.236847958397501</v>
      </c>
      <c r="T11" s="56">
        <v>23.925689429763601</v>
      </c>
      <c r="U11" s="58">
        <v>-2.9644359364028201</v>
      </c>
    </row>
    <row r="12" spans="1:23" ht="12" thickBot="1">
      <c r="A12" s="75"/>
      <c r="B12" s="72" t="s">
        <v>10</v>
      </c>
      <c r="C12" s="73"/>
      <c r="D12" s="56">
        <v>235651.14009999999</v>
      </c>
      <c r="E12" s="59"/>
      <c r="F12" s="59"/>
      <c r="G12" s="56">
        <v>261252.85490000001</v>
      </c>
      <c r="H12" s="57">
        <v>-9.7995923565312406</v>
      </c>
      <c r="I12" s="56">
        <v>44542.788500000002</v>
      </c>
      <c r="J12" s="57">
        <v>18.9020042428388</v>
      </c>
      <c r="K12" s="56">
        <v>43827.3226</v>
      </c>
      <c r="L12" s="57">
        <v>16.7758253270671</v>
      </c>
      <c r="M12" s="57">
        <v>1.632465452042E-2</v>
      </c>
      <c r="N12" s="56">
        <v>476587.70679999999</v>
      </c>
      <c r="O12" s="56">
        <v>72685013.376800001</v>
      </c>
      <c r="P12" s="56">
        <v>1601</v>
      </c>
      <c r="Q12" s="56">
        <v>1886</v>
      </c>
      <c r="R12" s="57">
        <v>-15.111346765641599</v>
      </c>
      <c r="S12" s="56">
        <v>147.18996883198</v>
      </c>
      <c r="T12" s="56">
        <v>127.750035365854</v>
      </c>
      <c r="U12" s="58">
        <v>13.207376576264799</v>
      </c>
    </row>
    <row r="13" spans="1:23" ht="12" thickBot="1">
      <c r="A13" s="75"/>
      <c r="B13" s="72" t="s">
        <v>11</v>
      </c>
      <c r="C13" s="73"/>
      <c r="D13" s="56">
        <v>293867.0453</v>
      </c>
      <c r="E13" s="59"/>
      <c r="F13" s="59"/>
      <c r="G13" s="56">
        <v>320689.7867</v>
      </c>
      <c r="H13" s="57">
        <v>-8.3640772211720797</v>
      </c>
      <c r="I13" s="56">
        <v>97129.554199999999</v>
      </c>
      <c r="J13" s="57">
        <v>33.052210431027902</v>
      </c>
      <c r="K13" s="56">
        <v>84479.275399999999</v>
      </c>
      <c r="L13" s="57">
        <v>26.3429890516061</v>
      </c>
      <c r="M13" s="57">
        <v>0.149744167905114</v>
      </c>
      <c r="N13" s="56">
        <v>648504.11589999998</v>
      </c>
      <c r="O13" s="56">
        <v>104479360.2808</v>
      </c>
      <c r="P13" s="56">
        <v>9425</v>
      </c>
      <c r="Q13" s="56">
        <v>10768</v>
      </c>
      <c r="R13" s="57">
        <v>-12.472139673105501</v>
      </c>
      <c r="S13" s="56">
        <v>31.179527352785101</v>
      </c>
      <c r="T13" s="56">
        <v>32.9343490527489</v>
      </c>
      <c r="U13" s="58">
        <v>-5.6281215558804396</v>
      </c>
    </row>
    <row r="14" spans="1:23" ht="12" thickBot="1">
      <c r="A14" s="75"/>
      <c r="B14" s="72" t="s">
        <v>12</v>
      </c>
      <c r="C14" s="73"/>
      <c r="D14" s="56">
        <v>121116.1493</v>
      </c>
      <c r="E14" s="59"/>
      <c r="F14" s="59"/>
      <c r="G14" s="56">
        <v>136556.49369999999</v>
      </c>
      <c r="H14" s="57">
        <v>-11.306927983901501</v>
      </c>
      <c r="I14" s="56">
        <v>24218.781500000001</v>
      </c>
      <c r="J14" s="57">
        <v>19.996327194989501</v>
      </c>
      <c r="K14" s="56">
        <v>28070.367600000001</v>
      </c>
      <c r="L14" s="57">
        <v>20.5558643455416</v>
      </c>
      <c r="M14" s="57">
        <v>-0.13721181549471401</v>
      </c>
      <c r="N14" s="56">
        <v>261868.45550000001</v>
      </c>
      <c r="O14" s="56">
        <v>43519549.790200002</v>
      </c>
      <c r="P14" s="56">
        <v>1790</v>
      </c>
      <c r="Q14" s="56">
        <v>2288</v>
      </c>
      <c r="R14" s="57">
        <v>-21.765734265734299</v>
      </c>
      <c r="S14" s="56">
        <v>67.662653240223506</v>
      </c>
      <c r="T14" s="56">
        <v>61.517616346153901</v>
      </c>
      <c r="U14" s="58">
        <v>9.08187397300666</v>
      </c>
    </row>
    <row r="15" spans="1:23" ht="12" thickBot="1">
      <c r="A15" s="75"/>
      <c r="B15" s="72" t="s">
        <v>13</v>
      </c>
      <c r="C15" s="73"/>
      <c r="D15" s="56">
        <v>134011.5019</v>
      </c>
      <c r="E15" s="59"/>
      <c r="F15" s="59"/>
      <c r="G15" s="56">
        <v>163198.6121</v>
      </c>
      <c r="H15" s="57">
        <v>-17.884410795182198</v>
      </c>
      <c r="I15" s="56">
        <v>32633.8099</v>
      </c>
      <c r="J15" s="57">
        <v>24.351499264855299</v>
      </c>
      <c r="K15" s="56">
        <v>34594.116099999999</v>
      </c>
      <c r="L15" s="57">
        <v>21.1975553314157</v>
      </c>
      <c r="M15" s="57">
        <v>-5.6665884867051E-2</v>
      </c>
      <c r="N15" s="56">
        <v>307882.75309999997</v>
      </c>
      <c r="O15" s="56">
        <v>38842593.788900003</v>
      </c>
      <c r="P15" s="56">
        <v>4726</v>
      </c>
      <c r="Q15" s="56">
        <v>6264</v>
      </c>
      <c r="R15" s="57">
        <v>-24.553001277139199</v>
      </c>
      <c r="S15" s="56">
        <v>28.356221307659801</v>
      </c>
      <c r="T15" s="56">
        <v>27.757224010217101</v>
      </c>
      <c r="U15" s="58">
        <v>2.1124016876001601</v>
      </c>
    </row>
    <row r="16" spans="1:23" ht="12" thickBot="1">
      <c r="A16" s="75"/>
      <c r="B16" s="72" t="s">
        <v>14</v>
      </c>
      <c r="C16" s="73"/>
      <c r="D16" s="56">
        <v>547797.18629999994</v>
      </c>
      <c r="E16" s="59"/>
      <c r="F16" s="59"/>
      <c r="G16" s="56">
        <v>562150.30059999996</v>
      </c>
      <c r="H16" s="57">
        <v>-2.5532520901759699</v>
      </c>
      <c r="I16" s="56">
        <v>10935.108899999999</v>
      </c>
      <c r="J16" s="57">
        <v>1.99619661682808</v>
      </c>
      <c r="K16" s="56">
        <v>41057.868000000002</v>
      </c>
      <c r="L16" s="57">
        <v>7.3037171653519897</v>
      </c>
      <c r="M16" s="57">
        <v>-0.73366593462670804</v>
      </c>
      <c r="N16" s="56">
        <v>1095692.1725000001</v>
      </c>
      <c r="O16" s="56">
        <v>350298048.0654</v>
      </c>
      <c r="P16" s="56">
        <v>29251</v>
      </c>
      <c r="Q16" s="56">
        <v>28972</v>
      </c>
      <c r="R16" s="57">
        <v>0.96299875742096297</v>
      </c>
      <c r="S16" s="56">
        <v>18.727468677993901</v>
      </c>
      <c r="T16" s="56">
        <v>18.911189638271399</v>
      </c>
      <c r="U16" s="58">
        <v>-0.98102398907442301</v>
      </c>
    </row>
    <row r="17" spans="1:21" ht="12" thickBot="1">
      <c r="A17" s="75"/>
      <c r="B17" s="72" t="s">
        <v>15</v>
      </c>
      <c r="C17" s="73"/>
      <c r="D17" s="56">
        <v>406819.2084</v>
      </c>
      <c r="E17" s="59"/>
      <c r="F17" s="59"/>
      <c r="G17" s="56">
        <v>338860.00510000001</v>
      </c>
      <c r="H17" s="57">
        <v>20.055244725604201</v>
      </c>
      <c r="I17" s="56">
        <v>57976.8992</v>
      </c>
      <c r="J17" s="57">
        <v>14.2512688690439</v>
      </c>
      <c r="K17" s="56">
        <v>43753.344799999999</v>
      </c>
      <c r="L17" s="57">
        <v>12.911923549988799</v>
      </c>
      <c r="M17" s="57">
        <v>0.32508496127592101</v>
      </c>
      <c r="N17" s="56">
        <v>1106997.5386999999</v>
      </c>
      <c r="O17" s="56">
        <v>352805018.74559999</v>
      </c>
      <c r="P17" s="56">
        <v>8596</v>
      </c>
      <c r="Q17" s="56">
        <v>8660</v>
      </c>
      <c r="R17" s="57">
        <v>-0.73903002309468901</v>
      </c>
      <c r="S17" s="56">
        <v>47.3265714751047</v>
      </c>
      <c r="T17" s="56">
        <v>80.852001189376494</v>
      </c>
      <c r="U17" s="58">
        <v>-70.838492350765804</v>
      </c>
    </row>
    <row r="18" spans="1:21" ht="12" thickBot="1">
      <c r="A18" s="75"/>
      <c r="B18" s="72" t="s">
        <v>16</v>
      </c>
      <c r="C18" s="73"/>
      <c r="D18" s="56">
        <v>1388158.6311999999</v>
      </c>
      <c r="E18" s="59"/>
      <c r="F18" s="59"/>
      <c r="G18" s="56">
        <v>1230356.8287</v>
      </c>
      <c r="H18" s="57">
        <v>12.82569404412</v>
      </c>
      <c r="I18" s="56">
        <v>207236.995</v>
      </c>
      <c r="J18" s="57">
        <v>14.9289130465481</v>
      </c>
      <c r="K18" s="56">
        <v>203146.61</v>
      </c>
      <c r="L18" s="57">
        <v>16.511194578782899</v>
      </c>
      <c r="M18" s="57">
        <v>2.0135137869148001E-2</v>
      </c>
      <c r="N18" s="56">
        <v>2779261.9073000001</v>
      </c>
      <c r="O18" s="56">
        <v>661344410.44270003</v>
      </c>
      <c r="P18" s="56">
        <v>63277</v>
      </c>
      <c r="Q18" s="56">
        <v>63841</v>
      </c>
      <c r="R18" s="57">
        <v>-0.88344480819535498</v>
      </c>
      <c r="S18" s="56">
        <v>21.937807279106199</v>
      </c>
      <c r="T18" s="56">
        <v>21.7901235272004</v>
      </c>
      <c r="U18" s="58">
        <v>0.67319285846046795</v>
      </c>
    </row>
    <row r="19" spans="1:21" ht="12" thickBot="1">
      <c r="A19" s="75"/>
      <c r="B19" s="72" t="s">
        <v>17</v>
      </c>
      <c r="C19" s="73"/>
      <c r="D19" s="56">
        <v>665144.14950000006</v>
      </c>
      <c r="E19" s="59"/>
      <c r="F19" s="59"/>
      <c r="G19" s="56">
        <v>479997.07819999999</v>
      </c>
      <c r="H19" s="57">
        <v>38.572541315106697</v>
      </c>
      <c r="I19" s="56">
        <v>37139.427799999998</v>
      </c>
      <c r="J19" s="57">
        <v>5.5836660110320899</v>
      </c>
      <c r="K19" s="56">
        <v>51852.758199999997</v>
      </c>
      <c r="L19" s="57">
        <v>10.8027237154128</v>
      </c>
      <c r="M19" s="57">
        <v>-0.28375212642015202</v>
      </c>
      <c r="N19" s="56">
        <v>1228870.9953000001</v>
      </c>
      <c r="O19" s="56">
        <v>199699642.02160001</v>
      </c>
      <c r="P19" s="56">
        <v>12522</v>
      </c>
      <c r="Q19" s="56">
        <v>12676</v>
      </c>
      <c r="R19" s="57">
        <v>-1.2148942884190601</v>
      </c>
      <c r="S19" s="56">
        <v>53.118044202204103</v>
      </c>
      <c r="T19" s="56">
        <v>44.471982155253997</v>
      </c>
      <c r="U19" s="58">
        <v>16.277071524013898</v>
      </c>
    </row>
    <row r="20" spans="1:21" ht="12" thickBot="1">
      <c r="A20" s="75"/>
      <c r="B20" s="72" t="s">
        <v>18</v>
      </c>
      <c r="C20" s="73"/>
      <c r="D20" s="56">
        <v>995114.0233</v>
      </c>
      <c r="E20" s="59"/>
      <c r="F20" s="59"/>
      <c r="G20" s="56">
        <v>928640.47600000002</v>
      </c>
      <c r="H20" s="57">
        <v>7.1581574374537604</v>
      </c>
      <c r="I20" s="56">
        <v>110516.3553</v>
      </c>
      <c r="J20" s="57">
        <v>11.105898692242899</v>
      </c>
      <c r="K20" s="56">
        <v>83684.426399999997</v>
      </c>
      <c r="L20" s="57">
        <v>9.0114989129549894</v>
      </c>
      <c r="M20" s="57">
        <v>0.32063228553120598</v>
      </c>
      <c r="N20" s="56">
        <v>2048183.3197000001</v>
      </c>
      <c r="O20" s="56">
        <v>392836515.4303</v>
      </c>
      <c r="P20" s="56">
        <v>41046</v>
      </c>
      <c r="Q20" s="56">
        <v>43926</v>
      </c>
      <c r="R20" s="57">
        <v>-6.5564813550061496</v>
      </c>
      <c r="S20" s="56">
        <v>24.243873295814499</v>
      </c>
      <c r="T20" s="56">
        <v>23.973712525611301</v>
      </c>
      <c r="U20" s="58">
        <v>1.1143465687466501</v>
      </c>
    </row>
    <row r="21" spans="1:21" ht="12" thickBot="1">
      <c r="A21" s="75"/>
      <c r="B21" s="72" t="s">
        <v>19</v>
      </c>
      <c r="C21" s="73"/>
      <c r="D21" s="56">
        <v>304937.15919999999</v>
      </c>
      <c r="E21" s="59"/>
      <c r="F21" s="59"/>
      <c r="G21" s="56">
        <v>305290.66830000002</v>
      </c>
      <c r="H21" s="57">
        <v>-0.11579426975889499</v>
      </c>
      <c r="I21" s="56">
        <v>48760.968200000003</v>
      </c>
      <c r="J21" s="57">
        <v>15.9904972971887</v>
      </c>
      <c r="K21" s="56">
        <v>43369.313399999999</v>
      </c>
      <c r="L21" s="57">
        <v>14.2059086317641</v>
      </c>
      <c r="M21" s="57">
        <v>0.124319579382596</v>
      </c>
      <c r="N21" s="56">
        <v>633864.51580000005</v>
      </c>
      <c r="O21" s="56">
        <v>125465743.9673</v>
      </c>
      <c r="P21" s="56">
        <v>25943</v>
      </c>
      <c r="Q21" s="56">
        <v>28461</v>
      </c>
      <c r="R21" s="57">
        <v>-8.8471944063806696</v>
      </c>
      <c r="S21" s="56">
        <v>11.7541209266469</v>
      </c>
      <c r="T21" s="56">
        <v>11.557125772109201</v>
      </c>
      <c r="U21" s="58">
        <v>1.67596671641419</v>
      </c>
    </row>
    <row r="22" spans="1:21" ht="12" thickBot="1">
      <c r="A22" s="75"/>
      <c r="B22" s="72" t="s">
        <v>20</v>
      </c>
      <c r="C22" s="73"/>
      <c r="D22" s="56">
        <v>971599.6298</v>
      </c>
      <c r="E22" s="59"/>
      <c r="F22" s="59"/>
      <c r="G22" s="56">
        <v>891861.11560000002</v>
      </c>
      <c r="H22" s="57">
        <v>8.9406873789262598</v>
      </c>
      <c r="I22" s="56">
        <v>75097.051000000007</v>
      </c>
      <c r="J22" s="57">
        <v>7.7292177453236004</v>
      </c>
      <c r="K22" s="56">
        <v>114965.45110000001</v>
      </c>
      <c r="L22" s="57">
        <v>12.890510539038001</v>
      </c>
      <c r="M22" s="57">
        <v>-0.34678592323637603</v>
      </c>
      <c r="N22" s="56">
        <v>1963630.8252000001</v>
      </c>
      <c r="O22" s="56">
        <v>446023344.74940002</v>
      </c>
      <c r="P22" s="56">
        <v>59211</v>
      </c>
      <c r="Q22" s="56">
        <v>59486</v>
      </c>
      <c r="R22" s="57">
        <v>-0.462293648925793</v>
      </c>
      <c r="S22" s="56">
        <v>16.409106919322401</v>
      </c>
      <c r="T22" s="56">
        <v>16.676717133443201</v>
      </c>
      <c r="U22" s="58">
        <v>-1.6308639795967099</v>
      </c>
    </row>
    <row r="23" spans="1:21" ht="12" thickBot="1">
      <c r="A23" s="75"/>
      <c r="B23" s="72" t="s">
        <v>21</v>
      </c>
      <c r="C23" s="73"/>
      <c r="D23" s="56">
        <v>2071928.4223</v>
      </c>
      <c r="E23" s="59"/>
      <c r="F23" s="59"/>
      <c r="G23" s="56">
        <v>2434384.4105000002</v>
      </c>
      <c r="H23" s="57">
        <v>-14.889020264698299</v>
      </c>
      <c r="I23" s="56">
        <v>254262.0233</v>
      </c>
      <c r="J23" s="57">
        <v>12.271757101422899</v>
      </c>
      <c r="K23" s="56">
        <v>316667.76459999999</v>
      </c>
      <c r="L23" s="57">
        <v>13.0081248973723</v>
      </c>
      <c r="M23" s="57">
        <v>-0.19707007872692101</v>
      </c>
      <c r="N23" s="56">
        <v>4254277.2547000004</v>
      </c>
      <c r="O23" s="56">
        <v>982753350.47669995</v>
      </c>
      <c r="P23" s="56">
        <v>70245</v>
      </c>
      <c r="Q23" s="56">
        <v>72782</v>
      </c>
      <c r="R23" s="57">
        <v>-3.4857519716413399</v>
      </c>
      <c r="S23" s="56">
        <v>29.4957423631575</v>
      </c>
      <c r="T23" s="56">
        <v>29.984732933967202</v>
      </c>
      <c r="U23" s="58">
        <v>-1.6578344250133401</v>
      </c>
    </row>
    <row r="24" spans="1:21" ht="12" thickBot="1">
      <c r="A24" s="75"/>
      <c r="B24" s="72" t="s">
        <v>22</v>
      </c>
      <c r="C24" s="73"/>
      <c r="D24" s="56">
        <v>272417.24930000002</v>
      </c>
      <c r="E24" s="59"/>
      <c r="F24" s="59"/>
      <c r="G24" s="56">
        <v>225714.62289999999</v>
      </c>
      <c r="H24" s="57">
        <v>20.6910061031761</v>
      </c>
      <c r="I24" s="56">
        <v>38795.348899999997</v>
      </c>
      <c r="J24" s="57">
        <v>14.2411499270652</v>
      </c>
      <c r="K24" s="56">
        <v>32943.459699999999</v>
      </c>
      <c r="L24" s="57">
        <v>14.5951818613875</v>
      </c>
      <c r="M24" s="57">
        <v>0.17763432418119701</v>
      </c>
      <c r="N24" s="56">
        <v>556408.27850000001</v>
      </c>
      <c r="O24" s="56">
        <v>96158206.046499997</v>
      </c>
      <c r="P24" s="56">
        <v>25725</v>
      </c>
      <c r="Q24" s="56">
        <v>27106</v>
      </c>
      <c r="R24" s="57">
        <v>-5.0948129565409799</v>
      </c>
      <c r="S24" s="56">
        <v>10.5895918095238</v>
      </c>
      <c r="T24" s="56">
        <v>10.477054128237301</v>
      </c>
      <c r="U24" s="58">
        <v>1.06271972811365</v>
      </c>
    </row>
    <row r="25" spans="1:21" ht="12" thickBot="1">
      <c r="A25" s="75"/>
      <c r="B25" s="72" t="s">
        <v>23</v>
      </c>
      <c r="C25" s="73"/>
      <c r="D25" s="56">
        <v>316236.28980000003</v>
      </c>
      <c r="E25" s="59"/>
      <c r="F25" s="59"/>
      <c r="G25" s="56">
        <v>260959.67939999999</v>
      </c>
      <c r="H25" s="57">
        <v>21.182050241283399</v>
      </c>
      <c r="I25" s="56">
        <v>27123.457600000002</v>
      </c>
      <c r="J25" s="57">
        <v>8.5769592152608194</v>
      </c>
      <c r="K25" s="56">
        <v>19880.072499999998</v>
      </c>
      <c r="L25" s="57">
        <v>7.61806289220939</v>
      </c>
      <c r="M25" s="57">
        <v>0.36435405856794501</v>
      </c>
      <c r="N25" s="56">
        <v>651310.98239999998</v>
      </c>
      <c r="O25" s="56">
        <v>112493675.83319999</v>
      </c>
      <c r="P25" s="56">
        <v>19180</v>
      </c>
      <c r="Q25" s="56">
        <v>20465</v>
      </c>
      <c r="R25" s="57">
        <v>-6.2790129489372104</v>
      </c>
      <c r="S25" s="56">
        <v>16.487814900938499</v>
      </c>
      <c r="T25" s="56">
        <v>16.3730609626191</v>
      </c>
      <c r="U25" s="58">
        <v>0.69599239807598301</v>
      </c>
    </row>
    <row r="26" spans="1:21" ht="12" thickBot="1">
      <c r="A26" s="75"/>
      <c r="B26" s="72" t="s">
        <v>24</v>
      </c>
      <c r="C26" s="73"/>
      <c r="D26" s="56">
        <v>624707.06229999999</v>
      </c>
      <c r="E26" s="59"/>
      <c r="F26" s="59"/>
      <c r="G26" s="56">
        <v>522529.99790000002</v>
      </c>
      <c r="H26" s="57">
        <v>19.5542963677952</v>
      </c>
      <c r="I26" s="56">
        <v>139214.44959999999</v>
      </c>
      <c r="J26" s="57">
        <v>22.284756808647298</v>
      </c>
      <c r="K26" s="56">
        <v>100225.90760000001</v>
      </c>
      <c r="L26" s="57">
        <v>19.180890667100201</v>
      </c>
      <c r="M26" s="57">
        <v>0.38900662447081702</v>
      </c>
      <c r="N26" s="56">
        <v>1268956.808</v>
      </c>
      <c r="O26" s="56">
        <v>213672481.84310001</v>
      </c>
      <c r="P26" s="56">
        <v>46076</v>
      </c>
      <c r="Q26" s="56">
        <v>48539</v>
      </c>
      <c r="R26" s="57">
        <v>-5.0742701744988503</v>
      </c>
      <c r="S26" s="56">
        <v>13.558187826634301</v>
      </c>
      <c r="T26" s="56">
        <v>13.272826916500099</v>
      </c>
      <c r="U26" s="58">
        <v>2.1047127668016601</v>
      </c>
    </row>
    <row r="27" spans="1:21" ht="12" thickBot="1">
      <c r="A27" s="75"/>
      <c r="B27" s="72" t="s">
        <v>25</v>
      </c>
      <c r="C27" s="73"/>
      <c r="D27" s="56">
        <v>227327.69570000001</v>
      </c>
      <c r="E27" s="59"/>
      <c r="F27" s="59"/>
      <c r="G27" s="56">
        <v>201302.2144</v>
      </c>
      <c r="H27" s="57">
        <v>12.9285618529192</v>
      </c>
      <c r="I27" s="56">
        <v>57248.337699999996</v>
      </c>
      <c r="J27" s="57">
        <v>25.183177757429799</v>
      </c>
      <c r="K27" s="56">
        <v>55646.923300000002</v>
      </c>
      <c r="L27" s="57">
        <v>27.643473006921901</v>
      </c>
      <c r="M27" s="57">
        <v>2.8778130128893999E-2</v>
      </c>
      <c r="N27" s="56">
        <v>466009.09379999997</v>
      </c>
      <c r="O27" s="56">
        <v>78253669.827199996</v>
      </c>
      <c r="P27" s="56">
        <v>29576</v>
      </c>
      <c r="Q27" s="56">
        <v>30739</v>
      </c>
      <c r="R27" s="57">
        <v>-3.7834672565795899</v>
      </c>
      <c r="S27" s="56">
        <v>7.6862217913172799</v>
      </c>
      <c r="T27" s="56">
        <v>7.7647743290282696</v>
      </c>
      <c r="U27" s="58">
        <v>-1.0219915563680699</v>
      </c>
    </row>
    <row r="28" spans="1:21" ht="12" thickBot="1">
      <c r="A28" s="75"/>
      <c r="B28" s="72" t="s">
        <v>26</v>
      </c>
      <c r="C28" s="73"/>
      <c r="D28" s="56">
        <v>1059222.1916</v>
      </c>
      <c r="E28" s="59"/>
      <c r="F28" s="59"/>
      <c r="G28" s="56">
        <v>944730.06839999999</v>
      </c>
      <c r="H28" s="57">
        <v>12.1190302954901</v>
      </c>
      <c r="I28" s="56">
        <v>66278.143400000001</v>
      </c>
      <c r="J28" s="57">
        <v>6.2572464895098197</v>
      </c>
      <c r="K28" s="56">
        <v>49792.224699999999</v>
      </c>
      <c r="L28" s="57">
        <v>5.2705239692781598</v>
      </c>
      <c r="M28" s="57">
        <v>0.33109423809296101</v>
      </c>
      <c r="N28" s="56">
        <v>2194036.5085</v>
      </c>
      <c r="O28" s="56">
        <v>329185411.11250001</v>
      </c>
      <c r="P28" s="56">
        <v>45357</v>
      </c>
      <c r="Q28" s="56">
        <v>48796</v>
      </c>
      <c r="R28" s="57">
        <v>-7.0477088285924996</v>
      </c>
      <c r="S28" s="56">
        <v>23.353003761271701</v>
      </c>
      <c r="T28" s="56">
        <v>23.256297993688001</v>
      </c>
      <c r="U28" s="58">
        <v>0.414104192215554</v>
      </c>
    </row>
    <row r="29" spans="1:21" ht="12" thickBot="1">
      <c r="A29" s="75"/>
      <c r="B29" s="72" t="s">
        <v>27</v>
      </c>
      <c r="C29" s="73"/>
      <c r="D29" s="56">
        <v>770338.78740000003</v>
      </c>
      <c r="E29" s="59"/>
      <c r="F29" s="59"/>
      <c r="G29" s="56">
        <v>642500.66229999997</v>
      </c>
      <c r="H29" s="57">
        <v>19.896963941230801</v>
      </c>
      <c r="I29" s="56">
        <v>102172.77589999999</v>
      </c>
      <c r="J29" s="57">
        <v>13.2633560157145</v>
      </c>
      <c r="K29" s="56">
        <v>95846.903300000005</v>
      </c>
      <c r="L29" s="57">
        <v>14.9177905835756</v>
      </c>
      <c r="M29" s="57">
        <v>6.5999759848266004E-2</v>
      </c>
      <c r="N29" s="56">
        <v>1600079.4856</v>
      </c>
      <c r="O29" s="56">
        <v>234118692.1631</v>
      </c>
      <c r="P29" s="56">
        <v>108849</v>
      </c>
      <c r="Q29" s="56">
        <v>116489</v>
      </c>
      <c r="R29" s="57">
        <v>-6.5585591772613698</v>
      </c>
      <c r="S29" s="56">
        <v>7.0771324256538897</v>
      </c>
      <c r="T29" s="56">
        <v>7.1229103022603004</v>
      </c>
      <c r="U29" s="58">
        <v>-0.64684216506210201</v>
      </c>
    </row>
    <row r="30" spans="1:21" ht="12" thickBot="1">
      <c r="A30" s="75"/>
      <c r="B30" s="72" t="s">
        <v>28</v>
      </c>
      <c r="C30" s="73"/>
      <c r="D30" s="56">
        <v>876640.56400000001</v>
      </c>
      <c r="E30" s="59"/>
      <c r="F30" s="59"/>
      <c r="G30" s="56">
        <v>726938.55149999994</v>
      </c>
      <c r="H30" s="57">
        <v>20.5934892558797</v>
      </c>
      <c r="I30" s="56">
        <v>101218.9491</v>
      </c>
      <c r="J30" s="57">
        <v>11.5462315179839</v>
      </c>
      <c r="K30" s="56">
        <v>96297.2114</v>
      </c>
      <c r="L30" s="57">
        <v>13.246953432486899</v>
      </c>
      <c r="M30" s="57">
        <v>5.1109867341392001E-2</v>
      </c>
      <c r="N30" s="56">
        <v>1773871.9177000001</v>
      </c>
      <c r="O30" s="56">
        <v>377716724.20169997</v>
      </c>
      <c r="P30" s="56">
        <v>69817</v>
      </c>
      <c r="Q30" s="56">
        <v>70981</v>
      </c>
      <c r="R30" s="57">
        <v>-1.63987545963005</v>
      </c>
      <c r="S30" s="56">
        <v>12.5562622856897</v>
      </c>
      <c r="T30" s="56">
        <v>12.640443973739499</v>
      </c>
      <c r="U30" s="58">
        <v>-0.67043588397848597</v>
      </c>
    </row>
    <row r="31" spans="1:21" ht="12" thickBot="1">
      <c r="A31" s="75"/>
      <c r="B31" s="72" t="s">
        <v>29</v>
      </c>
      <c r="C31" s="73"/>
      <c r="D31" s="56">
        <v>1568698.7775000001</v>
      </c>
      <c r="E31" s="59"/>
      <c r="F31" s="59"/>
      <c r="G31" s="56">
        <v>720418.6655</v>
      </c>
      <c r="H31" s="57">
        <v>117.748214007095</v>
      </c>
      <c r="I31" s="56">
        <v>-27258.884600000001</v>
      </c>
      <c r="J31" s="57">
        <v>-1.7376748800328601</v>
      </c>
      <c r="K31" s="56">
        <v>43517.768199999999</v>
      </c>
      <c r="L31" s="57">
        <v>6.04062197219681</v>
      </c>
      <c r="M31" s="57">
        <v>-1.6263851692651801</v>
      </c>
      <c r="N31" s="56">
        <v>2440208.8511999999</v>
      </c>
      <c r="O31" s="56">
        <v>390808524.42460001</v>
      </c>
      <c r="P31" s="56">
        <v>40129</v>
      </c>
      <c r="Q31" s="56">
        <v>33567</v>
      </c>
      <c r="R31" s="57">
        <v>19.5489617779367</v>
      </c>
      <c r="S31" s="56">
        <v>39.0913996735528</v>
      </c>
      <c r="T31" s="56">
        <v>25.963299481633801</v>
      </c>
      <c r="U31" s="58">
        <v>33.583090658175699</v>
      </c>
    </row>
    <row r="32" spans="1:21" ht="12" thickBot="1">
      <c r="A32" s="75"/>
      <c r="B32" s="72" t="s">
        <v>30</v>
      </c>
      <c r="C32" s="73"/>
      <c r="D32" s="56">
        <v>125350.3517</v>
      </c>
      <c r="E32" s="59"/>
      <c r="F32" s="59"/>
      <c r="G32" s="56">
        <v>96120.127099999998</v>
      </c>
      <c r="H32" s="57">
        <v>30.410097741121302</v>
      </c>
      <c r="I32" s="56">
        <v>28071.364799999999</v>
      </c>
      <c r="J32" s="57">
        <v>22.394324722106099</v>
      </c>
      <c r="K32" s="56">
        <v>24419.3475</v>
      </c>
      <c r="L32" s="57">
        <v>25.405030389311701</v>
      </c>
      <c r="M32" s="57">
        <v>0.14955425406022799</v>
      </c>
      <c r="N32" s="56">
        <v>255697.0368</v>
      </c>
      <c r="O32" s="56">
        <v>38636590.710000001</v>
      </c>
      <c r="P32" s="56">
        <v>23461</v>
      </c>
      <c r="Q32" s="56">
        <v>24730</v>
      </c>
      <c r="R32" s="57">
        <v>-5.1314193287505097</v>
      </c>
      <c r="S32" s="56">
        <v>5.3429245002344299</v>
      </c>
      <c r="T32" s="56">
        <v>5.2707919571370798</v>
      </c>
      <c r="U32" s="58">
        <v>1.3500573158798299</v>
      </c>
    </row>
    <row r="33" spans="1:21" ht="12" thickBot="1">
      <c r="A33" s="75"/>
      <c r="B33" s="72" t="s">
        <v>69</v>
      </c>
      <c r="C33" s="73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6">
        <v>526.58000000000004</v>
      </c>
      <c r="P33" s="59"/>
      <c r="Q33" s="59"/>
      <c r="R33" s="59"/>
      <c r="S33" s="59"/>
      <c r="T33" s="59"/>
      <c r="U33" s="60"/>
    </row>
    <row r="34" spans="1:21" ht="12" thickBot="1">
      <c r="A34" s="75"/>
      <c r="B34" s="72" t="s">
        <v>78</v>
      </c>
      <c r="C34" s="73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6">
        <v>1</v>
      </c>
      <c r="P34" s="59"/>
      <c r="Q34" s="59"/>
      <c r="R34" s="59"/>
      <c r="S34" s="59"/>
      <c r="T34" s="59"/>
      <c r="U34" s="60"/>
    </row>
    <row r="35" spans="1:21" ht="12" thickBot="1">
      <c r="A35" s="75"/>
      <c r="B35" s="72" t="s">
        <v>31</v>
      </c>
      <c r="C35" s="73"/>
      <c r="D35" s="56">
        <v>230799.3603</v>
      </c>
      <c r="E35" s="59"/>
      <c r="F35" s="59"/>
      <c r="G35" s="56">
        <v>192321.19690000001</v>
      </c>
      <c r="H35" s="57">
        <v>20.007239981980401</v>
      </c>
      <c r="I35" s="56">
        <v>26998.67</v>
      </c>
      <c r="J35" s="57">
        <v>11.697896374108799</v>
      </c>
      <c r="K35" s="56">
        <v>13665.425300000001</v>
      </c>
      <c r="L35" s="57">
        <v>7.1055221786631897</v>
      </c>
      <c r="M35" s="57">
        <v>0.97569189449229898</v>
      </c>
      <c r="N35" s="56">
        <v>474130.0086</v>
      </c>
      <c r="O35" s="56">
        <v>64543496.788500004</v>
      </c>
      <c r="P35" s="56">
        <v>15000</v>
      </c>
      <c r="Q35" s="56">
        <v>16195</v>
      </c>
      <c r="R35" s="57">
        <v>-7.3788206236492702</v>
      </c>
      <c r="S35" s="56">
        <v>15.386624019999999</v>
      </c>
      <c r="T35" s="56">
        <v>15.025047749305299</v>
      </c>
      <c r="U35" s="58">
        <v>2.3499389484312401</v>
      </c>
    </row>
    <row r="36" spans="1:21" ht="12" thickBot="1">
      <c r="A36" s="75"/>
      <c r="B36" s="72" t="s">
        <v>77</v>
      </c>
      <c r="C36" s="73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6">
        <v>434490.90740000003</v>
      </c>
      <c r="P36" s="59"/>
      <c r="Q36" s="59"/>
      <c r="R36" s="59"/>
      <c r="S36" s="59"/>
      <c r="T36" s="59"/>
      <c r="U36" s="60"/>
    </row>
    <row r="37" spans="1:21" ht="12" thickBot="1">
      <c r="A37" s="75"/>
      <c r="B37" s="72" t="s">
        <v>64</v>
      </c>
      <c r="C37" s="73"/>
      <c r="D37" s="56">
        <v>60761.01</v>
      </c>
      <c r="E37" s="59"/>
      <c r="F37" s="59"/>
      <c r="G37" s="56">
        <v>111418.87</v>
      </c>
      <c r="H37" s="57">
        <v>-45.466140520003499</v>
      </c>
      <c r="I37" s="56">
        <v>1605.98</v>
      </c>
      <c r="J37" s="57">
        <v>2.6431094545663401</v>
      </c>
      <c r="K37" s="56">
        <v>3006.31</v>
      </c>
      <c r="L37" s="57">
        <v>2.6982054296547799</v>
      </c>
      <c r="M37" s="57">
        <v>-0.46579694043528402</v>
      </c>
      <c r="N37" s="56">
        <v>112707.58</v>
      </c>
      <c r="O37" s="56">
        <v>64727822.200000003</v>
      </c>
      <c r="P37" s="56">
        <v>49</v>
      </c>
      <c r="Q37" s="56">
        <v>55</v>
      </c>
      <c r="R37" s="57">
        <v>-10.909090909090899</v>
      </c>
      <c r="S37" s="56">
        <v>1240.0206122448999</v>
      </c>
      <c r="T37" s="56">
        <v>944.48309090909095</v>
      </c>
      <c r="U37" s="58">
        <v>23.833274900227199</v>
      </c>
    </row>
    <row r="38" spans="1:21" ht="12" thickBot="1">
      <c r="A38" s="75"/>
      <c r="B38" s="72" t="s">
        <v>35</v>
      </c>
      <c r="C38" s="73"/>
      <c r="D38" s="56">
        <v>80014.58</v>
      </c>
      <c r="E38" s="59"/>
      <c r="F38" s="59"/>
      <c r="G38" s="56">
        <v>122874.37</v>
      </c>
      <c r="H38" s="57">
        <v>-34.880984537296101</v>
      </c>
      <c r="I38" s="56">
        <v>-7561.11</v>
      </c>
      <c r="J38" s="57">
        <v>-9.4496652984993492</v>
      </c>
      <c r="K38" s="56">
        <v>-11827.42</v>
      </c>
      <c r="L38" s="57">
        <v>-9.6256200540438197</v>
      </c>
      <c r="M38" s="57">
        <v>-0.36071349457447199</v>
      </c>
      <c r="N38" s="56">
        <v>212379.19</v>
      </c>
      <c r="O38" s="56">
        <v>123896251.17</v>
      </c>
      <c r="P38" s="56">
        <v>40</v>
      </c>
      <c r="Q38" s="56">
        <v>60</v>
      </c>
      <c r="R38" s="57">
        <v>-33.3333333333333</v>
      </c>
      <c r="S38" s="56">
        <v>2000.3644999999999</v>
      </c>
      <c r="T38" s="56">
        <v>2206.0768333333299</v>
      </c>
      <c r="U38" s="58">
        <v>-10.283742454604299</v>
      </c>
    </row>
    <row r="39" spans="1:21" ht="12" thickBot="1">
      <c r="A39" s="75"/>
      <c r="B39" s="72" t="s">
        <v>36</v>
      </c>
      <c r="C39" s="73"/>
      <c r="D39" s="56">
        <v>2030.78</v>
      </c>
      <c r="E39" s="59"/>
      <c r="F39" s="59"/>
      <c r="G39" s="56">
        <v>47035.87</v>
      </c>
      <c r="H39" s="57">
        <v>-95.682486578859894</v>
      </c>
      <c r="I39" s="56">
        <v>1395.75</v>
      </c>
      <c r="J39" s="57">
        <v>68.729749160421093</v>
      </c>
      <c r="K39" s="56">
        <v>-190.61</v>
      </c>
      <c r="L39" s="57">
        <v>-0.40524391278400901</v>
      </c>
      <c r="M39" s="57">
        <v>-8.3225434132521894</v>
      </c>
      <c r="N39" s="56">
        <v>-1551.77</v>
      </c>
      <c r="O39" s="56">
        <v>108160207.09</v>
      </c>
      <c r="P39" s="56">
        <v>7</v>
      </c>
      <c r="Q39" s="56">
        <v>8</v>
      </c>
      <c r="R39" s="57">
        <v>-12.5</v>
      </c>
      <c r="S39" s="56">
        <v>290.11142857142897</v>
      </c>
      <c r="T39" s="56">
        <v>-447.81875000000002</v>
      </c>
      <c r="U39" s="58">
        <v>254.36094751770301</v>
      </c>
    </row>
    <row r="40" spans="1:21" ht="12" thickBot="1">
      <c r="A40" s="75"/>
      <c r="B40" s="72" t="s">
        <v>37</v>
      </c>
      <c r="C40" s="73"/>
      <c r="D40" s="56">
        <v>34914.18</v>
      </c>
      <c r="E40" s="59"/>
      <c r="F40" s="59"/>
      <c r="G40" s="56">
        <v>55239.38</v>
      </c>
      <c r="H40" s="57">
        <v>-36.794764894175103</v>
      </c>
      <c r="I40" s="56">
        <v>-7083.31</v>
      </c>
      <c r="J40" s="57">
        <v>-20.287774193751702</v>
      </c>
      <c r="K40" s="56">
        <v>-13476.05</v>
      </c>
      <c r="L40" s="57">
        <v>-24.395730002762502</v>
      </c>
      <c r="M40" s="57">
        <v>-0.47437787779059898</v>
      </c>
      <c r="N40" s="56">
        <v>70969.75</v>
      </c>
      <c r="O40" s="56">
        <v>90145869.079999998</v>
      </c>
      <c r="P40" s="56">
        <v>25</v>
      </c>
      <c r="Q40" s="56">
        <v>29</v>
      </c>
      <c r="R40" s="57">
        <v>-13.7931034482759</v>
      </c>
      <c r="S40" s="56">
        <v>1396.5672</v>
      </c>
      <c r="T40" s="56">
        <v>1243.2955172413799</v>
      </c>
      <c r="U40" s="58">
        <v>10.974887764700499</v>
      </c>
    </row>
    <row r="41" spans="1:21" ht="12" thickBot="1">
      <c r="A41" s="75"/>
      <c r="B41" s="72" t="s">
        <v>66</v>
      </c>
      <c r="C41" s="73"/>
      <c r="D41" s="59"/>
      <c r="E41" s="59"/>
      <c r="F41" s="59"/>
      <c r="G41" s="56">
        <v>81.709999999999994</v>
      </c>
      <c r="H41" s="59"/>
      <c r="I41" s="59"/>
      <c r="J41" s="59"/>
      <c r="K41" s="56">
        <v>-4584.96</v>
      </c>
      <c r="L41" s="57">
        <v>-5611.2593317831397</v>
      </c>
      <c r="M41" s="59"/>
      <c r="N41" s="59"/>
      <c r="O41" s="56">
        <v>1372.9</v>
      </c>
      <c r="P41" s="59"/>
      <c r="Q41" s="59"/>
      <c r="R41" s="59"/>
      <c r="S41" s="59"/>
      <c r="T41" s="59"/>
      <c r="U41" s="60"/>
    </row>
    <row r="42" spans="1:21" ht="12" thickBot="1">
      <c r="A42" s="75"/>
      <c r="B42" s="72" t="s">
        <v>32</v>
      </c>
      <c r="C42" s="73"/>
      <c r="D42" s="56">
        <v>11723.076499999999</v>
      </c>
      <c r="E42" s="59"/>
      <c r="F42" s="59"/>
      <c r="G42" s="56">
        <v>82576.9228</v>
      </c>
      <c r="H42" s="57">
        <v>-85.8034471345062</v>
      </c>
      <c r="I42" s="56">
        <v>1162.6876</v>
      </c>
      <c r="J42" s="57">
        <v>9.91793920307523</v>
      </c>
      <c r="K42" s="56">
        <v>4774.5717999999997</v>
      </c>
      <c r="L42" s="57">
        <v>5.7819686640103303</v>
      </c>
      <c r="M42" s="57">
        <v>-0.75648337721091596</v>
      </c>
      <c r="N42" s="56">
        <v>22552.136200000001</v>
      </c>
      <c r="O42" s="56">
        <v>20526512.201900002</v>
      </c>
      <c r="P42" s="56">
        <v>70</v>
      </c>
      <c r="Q42" s="56">
        <v>54</v>
      </c>
      <c r="R42" s="57">
        <v>29.629629629629601</v>
      </c>
      <c r="S42" s="56">
        <v>167.47252142857101</v>
      </c>
      <c r="T42" s="56">
        <v>200.538142592593</v>
      </c>
      <c r="U42" s="58">
        <v>-19.743908362975201</v>
      </c>
    </row>
    <row r="43" spans="1:21" ht="12" thickBot="1">
      <c r="A43" s="75"/>
      <c r="B43" s="72" t="s">
        <v>33</v>
      </c>
      <c r="C43" s="73"/>
      <c r="D43" s="56">
        <v>283119.10590000002</v>
      </c>
      <c r="E43" s="59"/>
      <c r="F43" s="59"/>
      <c r="G43" s="56">
        <v>306590.52490000002</v>
      </c>
      <c r="H43" s="57">
        <v>-7.6556243894542</v>
      </c>
      <c r="I43" s="56">
        <v>21453.685099999999</v>
      </c>
      <c r="J43" s="57">
        <v>7.5776182719288503</v>
      </c>
      <c r="K43" s="56">
        <v>22559.918900000001</v>
      </c>
      <c r="L43" s="57">
        <v>7.3583222793197303</v>
      </c>
      <c r="M43" s="57">
        <v>-4.9035362445384999E-2</v>
      </c>
      <c r="N43" s="56">
        <v>608524.08889999997</v>
      </c>
      <c r="O43" s="56">
        <v>141793082.44260001</v>
      </c>
      <c r="P43" s="56">
        <v>1639</v>
      </c>
      <c r="Q43" s="56">
        <v>1831</v>
      </c>
      <c r="R43" s="57">
        <v>-10.486073184052399</v>
      </c>
      <c r="S43" s="56">
        <v>172.73892977425299</v>
      </c>
      <c r="T43" s="56">
        <v>177.71981594757</v>
      </c>
      <c r="U43" s="58">
        <v>-2.8834763419146099</v>
      </c>
    </row>
    <row r="44" spans="1:21" ht="12" thickBot="1">
      <c r="A44" s="75"/>
      <c r="B44" s="72" t="s">
        <v>38</v>
      </c>
      <c r="C44" s="73"/>
      <c r="D44" s="56">
        <v>80361.84</v>
      </c>
      <c r="E44" s="59"/>
      <c r="F44" s="59"/>
      <c r="G44" s="56">
        <v>108517.14</v>
      </c>
      <c r="H44" s="57">
        <v>-25.945486583962701</v>
      </c>
      <c r="I44" s="56">
        <v>-8997.43</v>
      </c>
      <c r="J44" s="57">
        <v>-11.1961473256461</v>
      </c>
      <c r="K44" s="56">
        <v>-8036.67</v>
      </c>
      <c r="L44" s="57">
        <v>-7.4058991971222197</v>
      </c>
      <c r="M44" s="57">
        <v>0.11954702631811399</v>
      </c>
      <c r="N44" s="56">
        <v>169738.06</v>
      </c>
      <c r="O44" s="56">
        <v>62721171.630000003</v>
      </c>
      <c r="P44" s="56">
        <v>79</v>
      </c>
      <c r="Q44" s="56">
        <v>76</v>
      </c>
      <c r="R44" s="57">
        <v>3.9473684210526301</v>
      </c>
      <c r="S44" s="56">
        <v>1017.23848101266</v>
      </c>
      <c r="T44" s="56">
        <v>1176.0028947368401</v>
      </c>
      <c r="U44" s="58">
        <v>-15.6073936139473</v>
      </c>
    </row>
    <row r="45" spans="1:21" ht="12" thickBot="1">
      <c r="A45" s="75"/>
      <c r="B45" s="72" t="s">
        <v>39</v>
      </c>
      <c r="C45" s="73"/>
      <c r="D45" s="56">
        <v>41335.94</v>
      </c>
      <c r="E45" s="59"/>
      <c r="F45" s="59"/>
      <c r="G45" s="56">
        <v>43323.11</v>
      </c>
      <c r="H45" s="57">
        <v>-4.58685906898189</v>
      </c>
      <c r="I45" s="56">
        <v>5854.87</v>
      </c>
      <c r="J45" s="57">
        <v>14.1641148114691</v>
      </c>
      <c r="K45" s="56">
        <v>5950.54</v>
      </c>
      <c r="L45" s="57">
        <v>13.7352558484375</v>
      </c>
      <c r="M45" s="57">
        <v>-1.6077532459239E-2</v>
      </c>
      <c r="N45" s="56">
        <v>90129.99</v>
      </c>
      <c r="O45" s="56">
        <v>27669401.280000001</v>
      </c>
      <c r="P45" s="56">
        <v>38</v>
      </c>
      <c r="Q45" s="56">
        <v>49</v>
      </c>
      <c r="R45" s="57">
        <v>-22.4489795918367</v>
      </c>
      <c r="S45" s="56">
        <v>1087.7878947368399</v>
      </c>
      <c r="T45" s="56">
        <v>995.79693877550994</v>
      </c>
      <c r="U45" s="58">
        <v>8.4566997303813896</v>
      </c>
    </row>
    <row r="46" spans="1:21" ht="12" thickBot="1">
      <c r="A46" s="75"/>
      <c r="B46" s="72" t="s">
        <v>71</v>
      </c>
      <c r="C46" s="73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6">
        <v>-5687.4357</v>
      </c>
      <c r="P46" s="59"/>
      <c r="Q46" s="59"/>
      <c r="R46" s="59"/>
      <c r="S46" s="59"/>
      <c r="T46" s="59"/>
      <c r="U46" s="60"/>
    </row>
    <row r="47" spans="1:21" ht="12" thickBot="1">
      <c r="A47" s="76"/>
      <c r="B47" s="72" t="s">
        <v>34</v>
      </c>
      <c r="C47" s="73"/>
      <c r="D47" s="61">
        <v>2652.9913999999999</v>
      </c>
      <c r="E47" s="62"/>
      <c r="F47" s="62"/>
      <c r="G47" s="61">
        <v>17427.5972</v>
      </c>
      <c r="H47" s="63">
        <v>-84.777067259736796</v>
      </c>
      <c r="I47" s="61">
        <v>190.4701</v>
      </c>
      <c r="J47" s="63">
        <v>7.1794465673729704</v>
      </c>
      <c r="K47" s="61">
        <v>2419.2759000000001</v>
      </c>
      <c r="L47" s="63">
        <v>13.881867203127699</v>
      </c>
      <c r="M47" s="63">
        <v>-0.92126978985736996</v>
      </c>
      <c r="N47" s="61">
        <v>23988.722399999999</v>
      </c>
      <c r="O47" s="61">
        <v>7487158.2090999996</v>
      </c>
      <c r="P47" s="61">
        <v>8</v>
      </c>
      <c r="Q47" s="61">
        <v>17</v>
      </c>
      <c r="R47" s="63">
        <v>-52.941176470588204</v>
      </c>
      <c r="S47" s="61">
        <v>331.62392499999999</v>
      </c>
      <c r="T47" s="61">
        <v>1255.0429999999999</v>
      </c>
      <c r="U47" s="64">
        <v>-278.45369570365</v>
      </c>
    </row>
  </sheetData>
  <mergeCells count="45">
    <mergeCell ref="A8:A47"/>
    <mergeCell ref="B47:C47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36:C36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8:C18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46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63"/>
  <sheetViews>
    <sheetView workbookViewId="0">
      <selection activeCell="B34" sqref="B34:E39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79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69415.618000000002</v>
      </c>
      <c r="D2" s="37">
        <v>567027.59545213694</v>
      </c>
      <c r="E2" s="37">
        <v>397567.95389487199</v>
      </c>
      <c r="F2" s="37">
        <v>169459.64155726499</v>
      </c>
      <c r="G2" s="37">
        <v>397567.95389487199</v>
      </c>
      <c r="H2" s="37">
        <v>0.29885607493607302</v>
      </c>
    </row>
    <row r="3" spans="1:8">
      <c r="A3" s="37">
        <v>2</v>
      </c>
      <c r="B3" s="37">
        <v>13</v>
      </c>
      <c r="C3" s="37">
        <v>6022</v>
      </c>
      <c r="D3" s="37">
        <v>53071.304987179501</v>
      </c>
      <c r="E3" s="37">
        <v>40859.180676923097</v>
      </c>
      <c r="F3" s="37">
        <v>12212.1243102564</v>
      </c>
      <c r="G3" s="37">
        <v>40859.180676923097</v>
      </c>
      <c r="H3" s="37">
        <v>0.23010785796969799</v>
      </c>
    </row>
    <row r="4" spans="1:8">
      <c r="A4" s="37">
        <v>3</v>
      </c>
      <c r="B4" s="37">
        <v>14</v>
      </c>
      <c r="C4" s="37">
        <v>96002</v>
      </c>
      <c r="D4" s="37">
        <v>78520.137358588603</v>
      </c>
      <c r="E4" s="37">
        <v>51084.944405190101</v>
      </c>
      <c r="F4" s="37">
        <v>27435.192953398499</v>
      </c>
      <c r="G4" s="37">
        <v>51084.944405190101</v>
      </c>
      <c r="H4" s="37">
        <v>0.34940327254022002</v>
      </c>
    </row>
    <row r="5" spans="1:8">
      <c r="A5" s="37">
        <v>4</v>
      </c>
      <c r="B5" s="37">
        <v>15</v>
      </c>
      <c r="C5" s="37">
        <v>3256</v>
      </c>
      <c r="D5" s="37">
        <v>60322.8870235988</v>
      </c>
      <c r="E5" s="37">
        <v>45870.870659050001</v>
      </c>
      <c r="F5" s="37">
        <v>14452.016364548799</v>
      </c>
      <c r="G5" s="37">
        <v>45870.870659050001</v>
      </c>
      <c r="H5" s="37">
        <v>0.23957766409447701</v>
      </c>
    </row>
    <row r="6" spans="1:8">
      <c r="A6" s="37">
        <v>5</v>
      </c>
      <c r="B6" s="37">
        <v>16</v>
      </c>
      <c r="C6" s="37">
        <v>4393</v>
      </c>
      <c r="D6" s="37">
        <v>235651.12823760699</v>
      </c>
      <c r="E6" s="37">
        <v>191108.353155555</v>
      </c>
      <c r="F6" s="37">
        <v>44542.775082051303</v>
      </c>
      <c r="G6" s="37">
        <v>191108.353155555</v>
      </c>
      <c r="H6" s="37">
        <v>0.189019995003541</v>
      </c>
    </row>
    <row r="7" spans="1:8">
      <c r="A7" s="37">
        <v>6</v>
      </c>
      <c r="B7" s="37">
        <v>17</v>
      </c>
      <c r="C7" s="37">
        <v>16494</v>
      </c>
      <c r="D7" s="37">
        <v>293867.25459572597</v>
      </c>
      <c r="E7" s="37">
        <v>196737.49205555601</v>
      </c>
      <c r="F7" s="37">
        <v>97129.762540170894</v>
      </c>
      <c r="G7" s="37">
        <v>196737.49205555601</v>
      </c>
      <c r="H7" s="37">
        <v>0.330522577868679</v>
      </c>
    </row>
    <row r="8" spans="1:8">
      <c r="A8" s="37">
        <v>7</v>
      </c>
      <c r="B8" s="37">
        <v>18</v>
      </c>
      <c r="C8" s="37">
        <v>68553</v>
      </c>
      <c r="D8" s="37">
        <v>121116.143623932</v>
      </c>
      <c r="E8" s="37">
        <v>96897.365278632496</v>
      </c>
      <c r="F8" s="37">
        <v>24218.778345299099</v>
      </c>
      <c r="G8" s="37">
        <v>96897.365278632496</v>
      </c>
      <c r="H8" s="37">
        <v>0.199963255274202</v>
      </c>
    </row>
    <row r="9" spans="1:8">
      <c r="A9" s="37">
        <v>8</v>
      </c>
      <c r="B9" s="37">
        <v>19</v>
      </c>
      <c r="C9" s="37">
        <v>17196</v>
      </c>
      <c r="D9" s="37">
        <v>134011.64979401699</v>
      </c>
      <c r="E9" s="37">
        <v>101377.691300855</v>
      </c>
      <c r="F9" s="37">
        <v>32633.958493162401</v>
      </c>
      <c r="G9" s="37">
        <v>101377.691300855</v>
      </c>
      <c r="H9" s="37">
        <v>0.24351583271545801</v>
      </c>
    </row>
    <row r="10" spans="1:8">
      <c r="A10" s="37">
        <v>9</v>
      </c>
      <c r="B10" s="37">
        <v>21</v>
      </c>
      <c r="C10" s="37">
        <v>136391</v>
      </c>
      <c r="D10" s="37">
        <v>547796.91680769203</v>
      </c>
      <c r="E10" s="37">
        <v>536862.07739999995</v>
      </c>
      <c r="F10" s="37">
        <v>10915.1471</v>
      </c>
      <c r="G10" s="37">
        <v>536862.07739999995</v>
      </c>
      <c r="H10" s="37">
        <v>1.9926252154720599E-2</v>
      </c>
    </row>
    <row r="11" spans="1:8">
      <c r="A11" s="37">
        <v>10</v>
      </c>
      <c r="B11" s="37">
        <v>22</v>
      </c>
      <c r="C11" s="37">
        <v>19316</v>
      </c>
      <c r="D11" s="37">
        <v>406819.20496666699</v>
      </c>
      <c r="E11" s="37">
        <v>348842.30680769199</v>
      </c>
      <c r="F11" s="37">
        <v>57976.8981589744</v>
      </c>
      <c r="G11" s="37">
        <v>348842.30680769199</v>
      </c>
      <c r="H11" s="37">
        <v>0.142512687334229</v>
      </c>
    </row>
    <row r="12" spans="1:8">
      <c r="A12" s="37">
        <v>11</v>
      </c>
      <c r="B12" s="37">
        <v>23</v>
      </c>
      <c r="C12" s="37">
        <v>136456.829</v>
      </c>
      <c r="D12" s="37">
        <v>1388158.7900512801</v>
      </c>
      <c r="E12" s="37">
        <v>1180921.6195461501</v>
      </c>
      <c r="F12" s="37">
        <v>188634.42828290601</v>
      </c>
      <c r="G12" s="37">
        <v>1180921.6195461501</v>
      </c>
      <c r="H12" s="37">
        <v>0.13773399678086801</v>
      </c>
    </row>
    <row r="13" spans="1:8">
      <c r="A13" s="37">
        <v>12</v>
      </c>
      <c r="B13" s="37">
        <v>24</v>
      </c>
      <c r="C13" s="37">
        <v>22527</v>
      </c>
      <c r="D13" s="37">
        <v>665144.15610769205</v>
      </c>
      <c r="E13" s="37">
        <v>628004.72069230804</v>
      </c>
      <c r="F13" s="37">
        <v>37139.4354153846</v>
      </c>
      <c r="G13" s="37">
        <v>628004.72069230804</v>
      </c>
      <c r="H13" s="37">
        <v>5.58366710048512E-2</v>
      </c>
    </row>
    <row r="14" spans="1:8">
      <c r="A14" s="37">
        <v>13</v>
      </c>
      <c r="B14" s="37">
        <v>25</v>
      </c>
      <c r="C14" s="37">
        <v>85653</v>
      </c>
      <c r="D14" s="37">
        <v>995114.13650000002</v>
      </c>
      <c r="E14" s="37">
        <v>884597.66799999995</v>
      </c>
      <c r="F14" s="37">
        <v>110516.4685</v>
      </c>
      <c r="G14" s="37">
        <v>884597.66799999995</v>
      </c>
      <c r="H14" s="37">
        <v>0.11105908804462</v>
      </c>
    </row>
    <row r="15" spans="1:8">
      <c r="A15" s="37">
        <v>14</v>
      </c>
      <c r="B15" s="37">
        <v>26</v>
      </c>
      <c r="C15" s="37">
        <v>49016</v>
      </c>
      <c r="D15" s="37">
        <v>304936.95023286401</v>
      </c>
      <c r="E15" s="37">
        <v>256176.19094964801</v>
      </c>
      <c r="F15" s="37">
        <v>48760.759283216103</v>
      </c>
      <c r="G15" s="37">
        <v>256176.19094964801</v>
      </c>
      <c r="H15" s="37">
        <v>0.15990439743684701</v>
      </c>
    </row>
    <row r="16" spans="1:8">
      <c r="A16" s="37">
        <v>15</v>
      </c>
      <c r="B16" s="37">
        <v>27</v>
      </c>
      <c r="C16" s="37">
        <v>116271.33900000001</v>
      </c>
      <c r="D16" s="37">
        <v>971600.73098899506</v>
      </c>
      <c r="E16" s="37">
        <v>896502.57785861101</v>
      </c>
      <c r="F16" s="37">
        <v>75027.127489357794</v>
      </c>
      <c r="G16" s="37">
        <v>896502.57785861101</v>
      </c>
      <c r="H16" s="37">
        <v>7.7225767854916597E-2</v>
      </c>
    </row>
    <row r="17" spans="1:9">
      <c r="A17" s="37">
        <v>16</v>
      </c>
      <c r="B17" s="37">
        <v>29</v>
      </c>
      <c r="C17" s="37">
        <v>155618</v>
      </c>
      <c r="D17" s="37">
        <v>2071930.1233538501</v>
      </c>
      <c r="E17" s="37">
        <v>1817666.4208444401</v>
      </c>
      <c r="F17" s="37">
        <v>253693.61703931601</v>
      </c>
      <c r="G17" s="37">
        <v>1817666.4208444401</v>
      </c>
      <c r="H17" s="37">
        <v>0.122476832805226</v>
      </c>
    </row>
    <row r="18" spans="1:9">
      <c r="A18" s="37">
        <v>17</v>
      </c>
      <c r="B18" s="37">
        <v>31</v>
      </c>
      <c r="C18" s="37">
        <v>25811.618999999999</v>
      </c>
      <c r="D18" s="37">
        <v>272417.35845047998</v>
      </c>
      <c r="E18" s="37">
        <v>233621.89660935101</v>
      </c>
      <c r="F18" s="37">
        <v>38795.461841129298</v>
      </c>
      <c r="G18" s="37">
        <v>233621.89660935101</v>
      </c>
      <c r="H18" s="37">
        <v>0.142411856798698</v>
      </c>
    </row>
    <row r="19" spans="1:9">
      <c r="A19" s="37">
        <v>18</v>
      </c>
      <c r="B19" s="37">
        <v>32</v>
      </c>
      <c r="C19" s="37">
        <v>17719.603999999999</v>
      </c>
      <c r="D19" s="37">
        <v>316236.27812145097</v>
      </c>
      <c r="E19" s="37">
        <v>289112.820193914</v>
      </c>
      <c r="F19" s="37">
        <v>27123.457927536299</v>
      </c>
      <c r="G19" s="37">
        <v>289112.820193914</v>
      </c>
      <c r="H19" s="37">
        <v>8.5769596355796604E-2</v>
      </c>
    </row>
    <row r="20" spans="1:9">
      <c r="A20" s="37">
        <v>19</v>
      </c>
      <c r="B20" s="37">
        <v>33</v>
      </c>
      <c r="C20" s="37">
        <v>40747.4</v>
      </c>
      <c r="D20" s="37">
        <v>624707.05114854395</v>
      </c>
      <c r="E20" s="37">
        <v>485492.58397751098</v>
      </c>
      <c r="F20" s="37">
        <v>139214.467171033</v>
      </c>
      <c r="G20" s="37">
        <v>485492.58397751098</v>
      </c>
      <c r="H20" s="37">
        <v>0.22284760019129399</v>
      </c>
    </row>
    <row r="21" spans="1:9">
      <c r="A21" s="37">
        <v>20</v>
      </c>
      <c r="B21" s="37">
        <v>34</v>
      </c>
      <c r="C21" s="37">
        <v>37778.699000000001</v>
      </c>
      <c r="D21" s="37">
        <v>227327.577599493</v>
      </c>
      <c r="E21" s="37">
        <v>170079.38389072201</v>
      </c>
      <c r="F21" s="37">
        <v>57248.193708771199</v>
      </c>
      <c r="G21" s="37">
        <v>170079.38389072201</v>
      </c>
      <c r="H21" s="37">
        <v>0.25183127499661001</v>
      </c>
    </row>
    <row r="22" spans="1:9">
      <c r="A22" s="37">
        <v>21</v>
      </c>
      <c r="B22" s="37">
        <v>35</v>
      </c>
      <c r="C22" s="37">
        <v>42892.73</v>
      </c>
      <c r="D22" s="37">
        <v>1059222.8104354001</v>
      </c>
      <c r="E22" s="37">
        <v>992944.05204690294</v>
      </c>
      <c r="F22" s="37">
        <v>66278.758388495597</v>
      </c>
      <c r="G22" s="37">
        <v>992944.05204690294</v>
      </c>
      <c r="H22" s="37">
        <v>6.2573008941576094E-2</v>
      </c>
    </row>
    <row r="23" spans="1:9">
      <c r="A23" s="37">
        <v>22</v>
      </c>
      <c r="B23" s="37">
        <v>36</v>
      </c>
      <c r="C23" s="37">
        <v>139142.31400000001</v>
      </c>
      <c r="D23" s="37">
        <v>770338.80382920301</v>
      </c>
      <c r="E23" s="37">
        <v>668166.02164511499</v>
      </c>
      <c r="F23" s="37">
        <v>102172.782184089</v>
      </c>
      <c r="G23" s="37">
        <v>668166.02164511499</v>
      </c>
      <c r="H23" s="37">
        <v>0.132633565486002</v>
      </c>
    </row>
    <row r="24" spans="1:9">
      <c r="A24" s="37">
        <v>23</v>
      </c>
      <c r="B24" s="37">
        <v>37</v>
      </c>
      <c r="C24" s="37">
        <v>119338.814</v>
      </c>
      <c r="D24" s="37">
        <v>876640.59991946898</v>
      </c>
      <c r="E24" s="37">
        <v>775421.59006025095</v>
      </c>
      <c r="F24" s="37">
        <v>101219.009859218</v>
      </c>
      <c r="G24" s="37">
        <v>775421.59006025095</v>
      </c>
      <c r="H24" s="37">
        <v>0.11546237975804</v>
      </c>
    </row>
    <row r="25" spans="1:9">
      <c r="A25" s="37">
        <v>24</v>
      </c>
      <c r="B25" s="37">
        <v>38</v>
      </c>
      <c r="C25" s="37">
        <v>377526.701</v>
      </c>
      <c r="D25" s="37">
        <v>1568698.8958592899</v>
      </c>
      <c r="E25" s="37">
        <v>1595957.5140008801</v>
      </c>
      <c r="F25" s="37">
        <v>-27258.618141592899</v>
      </c>
      <c r="G25" s="37">
        <v>1595957.5140008801</v>
      </c>
      <c r="H25" s="37">
        <v>-1.7376577629744101E-2</v>
      </c>
    </row>
    <row r="26" spans="1:9">
      <c r="A26" s="37">
        <v>25</v>
      </c>
      <c r="B26" s="37">
        <v>39</v>
      </c>
      <c r="C26" s="37">
        <v>68364.759999999995</v>
      </c>
      <c r="D26" s="37">
        <v>125350.276039709</v>
      </c>
      <c r="E26" s="37">
        <v>97279.005065322199</v>
      </c>
      <c r="F26" s="37">
        <v>28071.2709743874</v>
      </c>
      <c r="G26" s="37">
        <v>97279.005065322199</v>
      </c>
      <c r="H26" s="37">
        <v>0.22394263388374799</v>
      </c>
    </row>
    <row r="27" spans="1:9">
      <c r="A27" s="37">
        <v>26</v>
      </c>
      <c r="B27" s="37">
        <v>42</v>
      </c>
      <c r="C27" s="37">
        <v>34151.978999999999</v>
      </c>
      <c r="D27" s="37">
        <v>230799.35980000001</v>
      </c>
      <c r="E27" s="37">
        <v>203800.67249999999</v>
      </c>
      <c r="F27" s="37">
        <v>26998.687300000001</v>
      </c>
      <c r="G27" s="37">
        <v>203800.67249999999</v>
      </c>
      <c r="H27" s="37">
        <v>0.11697903895139</v>
      </c>
    </row>
    <row r="28" spans="1:9">
      <c r="A28" s="37">
        <v>27</v>
      </c>
      <c r="B28" s="37">
        <v>75</v>
      </c>
      <c r="C28" s="37">
        <v>130</v>
      </c>
      <c r="D28" s="37">
        <v>11723.0769230769</v>
      </c>
      <c r="E28" s="37">
        <v>10560.3888888889</v>
      </c>
      <c r="F28" s="37">
        <v>1162.6880341880301</v>
      </c>
      <c r="G28" s="37">
        <v>10560.3888888889</v>
      </c>
      <c r="H28" s="37">
        <v>9.9179425488480605E-2</v>
      </c>
    </row>
    <row r="29" spans="1:9">
      <c r="A29" s="37">
        <v>28</v>
      </c>
      <c r="B29" s="37">
        <v>76</v>
      </c>
      <c r="C29" s="37">
        <v>1670</v>
      </c>
      <c r="D29" s="37">
        <v>283119.10107606801</v>
      </c>
      <c r="E29" s="37">
        <v>261665.421698291</v>
      </c>
      <c r="F29" s="37">
        <v>21453.6793777778</v>
      </c>
      <c r="G29" s="37">
        <v>261665.421698291</v>
      </c>
      <c r="H29" s="37">
        <v>7.5776163799042298E-2</v>
      </c>
    </row>
    <row r="30" spans="1:9">
      <c r="A30" s="37">
        <v>29</v>
      </c>
      <c r="B30" s="37">
        <v>99</v>
      </c>
      <c r="C30" s="37">
        <v>10</v>
      </c>
      <c r="D30" s="37">
        <v>2652.9914529914499</v>
      </c>
      <c r="E30" s="37">
        <v>2462.5213675213699</v>
      </c>
      <c r="F30" s="37">
        <v>190.470085470085</v>
      </c>
      <c r="G30" s="37">
        <v>2462.5213675213699</v>
      </c>
      <c r="H30" s="37">
        <v>7.1794458762886607E-2</v>
      </c>
    </row>
    <row r="31" spans="1:9">
      <c r="A31" s="30">
        <v>30</v>
      </c>
      <c r="B31" s="39">
        <v>40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/>
    </row>
    <row r="32" spans="1:9">
      <c r="A32" s="30">
        <v>31</v>
      </c>
      <c r="B32" s="39">
        <v>9101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</row>
    <row r="33" spans="1:8">
      <c r="A33" s="30">
        <v>33</v>
      </c>
      <c r="B33" s="39">
        <v>43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49</v>
      </c>
      <c r="D34" s="34">
        <v>60761.01</v>
      </c>
      <c r="E34" s="34">
        <v>59155.03</v>
      </c>
      <c r="F34" s="30"/>
      <c r="G34" s="30"/>
      <c r="H34" s="30"/>
    </row>
    <row r="35" spans="1:8">
      <c r="A35" s="30"/>
      <c r="B35" s="33">
        <v>71</v>
      </c>
      <c r="C35" s="34">
        <v>38</v>
      </c>
      <c r="D35" s="34">
        <v>80014.58</v>
      </c>
      <c r="E35" s="34">
        <v>87575.69</v>
      </c>
      <c r="F35" s="30"/>
      <c r="G35" s="30"/>
      <c r="H35" s="30"/>
    </row>
    <row r="36" spans="1:8">
      <c r="A36" s="30"/>
      <c r="B36" s="33">
        <v>72</v>
      </c>
      <c r="C36" s="34">
        <v>3</v>
      </c>
      <c r="D36" s="34">
        <v>2030.78</v>
      </c>
      <c r="E36" s="34">
        <v>635.03</v>
      </c>
      <c r="F36" s="30"/>
      <c r="G36" s="30"/>
      <c r="H36" s="30"/>
    </row>
    <row r="37" spans="1:8">
      <c r="A37" s="30"/>
      <c r="B37" s="33">
        <v>73</v>
      </c>
      <c r="C37" s="34">
        <v>25</v>
      </c>
      <c r="D37" s="34">
        <v>34914.18</v>
      </c>
      <c r="E37" s="34">
        <v>41997.49</v>
      </c>
      <c r="F37" s="30"/>
      <c r="G37" s="30"/>
      <c r="H37" s="30"/>
    </row>
    <row r="38" spans="1:8">
      <c r="A38" s="30"/>
      <c r="B38" s="33">
        <v>77</v>
      </c>
      <c r="C38" s="34">
        <v>80</v>
      </c>
      <c r="D38" s="34">
        <v>80361.84</v>
      </c>
      <c r="E38" s="34">
        <v>89359.27</v>
      </c>
      <c r="F38" s="30"/>
      <c r="G38" s="30"/>
      <c r="H38" s="30"/>
    </row>
    <row r="39" spans="1:8">
      <c r="A39" s="30"/>
      <c r="B39" s="33">
        <v>78</v>
      </c>
      <c r="C39" s="34">
        <v>36</v>
      </c>
      <c r="D39" s="34">
        <v>41335.94</v>
      </c>
      <c r="E39" s="34">
        <v>35481.07</v>
      </c>
      <c r="F39" s="34"/>
      <c r="G39" s="30"/>
      <c r="H39" s="30"/>
    </row>
    <row r="40" spans="1:8">
      <c r="A40" s="30"/>
      <c r="B40" s="33">
        <v>74</v>
      </c>
      <c r="C40" s="34">
        <v>0</v>
      </c>
      <c r="D40" s="34">
        <v>0</v>
      </c>
      <c r="E40" s="34">
        <v>0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2016-11-03T00:51:46Z</dcterms:modified>
</cp:coreProperties>
</file>