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0920" activeTab="4"/>
  </bookViews>
  <sheets>
    <sheet name="区域-门店" sheetId="1" r:id="rId1"/>
    <sheet name="new" sheetId="2" r:id="rId2"/>
    <sheet name="变更" sheetId="3" r:id="rId3"/>
    <sheet name="变更对照清单" sheetId="4" r:id="rId4"/>
    <sheet name="变更结果" sheetId="5" r:id="rId5"/>
  </sheets>
  <definedNames>
    <definedName name="_xlnm._FilterDatabase" localSheetId="2" hidden="1">变更!$A$1:$J$104</definedName>
    <definedName name="_xlnm._FilterDatabase" localSheetId="3" hidden="1">变更对照清单!$A$1:$E$1</definedName>
  </definedNames>
  <calcPr calcId="125725"/>
</workbook>
</file>

<file path=xl/calcChain.xml><?xml version="1.0" encoding="utf-8"?>
<calcChain xmlns="http://schemas.openxmlformats.org/spreadsheetml/2006/main">
  <c r="I6" i="3"/>
  <c r="I29"/>
  <c r="I31"/>
  <c r="I38"/>
  <c r="I41"/>
  <c r="I48"/>
  <c r="I84"/>
  <c r="I85"/>
  <c r="H6"/>
  <c r="H29"/>
  <c r="H31"/>
  <c r="H38"/>
  <c r="H41"/>
  <c r="H48"/>
  <c r="H84"/>
  <c r="H8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2"/>
  <c r="J3"/>
  <c r="J4"/>
  <c r="J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0"/>
  <c r="J32"/>
  <c r="J33"/>
  <c r="J34"/>
  <c r="J35"/>
  <c r="J36"/>
  <c r="J37"/>
  <c r="J39"/>
  <c r="J40"/>
  <c r="J42"/>
  <c r="J43"/>
  <c r="J44"/>
  <c r="J45"/>
  <c r="J46"/>
  <c r="J4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G3"/>
  <c r="H3" s="1"/>
  <c r="I3" s="1"/>
  <c r="G4"/>
  <c r="H4" s="1"/>
  <c r="I4" s="1"/>
  <c r="G5"/>
  <c r="H5" s="1"/>
  <c r="I5" s="1"/>
  <c r="G7"/>
  <c r="H7" s="1"/>
  <c r="I7" s="1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30"/>
  <c r="H30" s="1"/>
  <c r="I30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9"/>
  <c r="H39" s="1"/>
  <c r="I39" s="1"/>
  <c r="G40"/>
  <c r="H40" s="1"/>
  <c r="I40" s="1"/>
  <c r="G42"/>
  <c r="H42" s="1"/>
  <c r="I42" s="1"/>
  <c r="G43"/>
  <c r="H43" s="1"/>
  <c r="I43" s="1"/>
  <c r="G44"/>
  <c r="H44" s="1"/>
  <c r="I44" s="1"/>
  <c r="G45"/>
  <c r="H45" s="1"/>
  <c r="I45" s="1"/>
  <c r="G46"/>
  <c r="H46" s="1"/>
  <c r="I46" s="1"/>
  <c r="G47"/>
  <c r="H47" s="1"/>
  <c r="I47" s="1"/>
  <c r="G49"/>
  <c r="H49" s="1"/>
  <c r="I49" s="1"/>
  <c r="G50"/>
  <c r="H50" s="1"/>
  <c r="I50" s="1"/>
  <c r="G51"/>
  <c r="H51" s="1"/>
  <c r="I51" s="1"/>
  <c r="G52"/>
  <c r="H52" s="1"/>
  <c r="I52" s="1"/>
  <c r="G53"/>
  <c r="H53" s="1"/>
  <c r="I53" s="1"/>
  <c r="G54"/>
  <c r="H54" s="1"/>
  <c r="I54" s="1"/>
  <c r="G55"/>
  <c r="H55" s="1"/>
  <c r="I55" s="1"/>
  <c r="G56"/>
  <c r="H56" s="1"/>
  <c r="I56" s="1"/>
  <c r="G57"/>
  <c r="H57" s="1"/>
  <c r="I57" s="1"/>
  <c r="G58"/>
  <c r="H58" s="1"/>
  <c r="I58" s="1"/>
  <c r="G59"/>
  <c r="H59" s="1"/>
  <c r="I59" s="1"/>
  <c r="G60"/>
  <c r="H60" s="1"/>
  <c r="I60" s="1"/>
  <c r="G61"/>
  <c r="H61" s="1"/>
  <c r="I61" s="1"/>
  <c r="G62"/>
  <c r="H62" s="1"/>
  <c r="I62" s="1"/>
  <c r="G63"/>
  <c r="H63" s="1"/>
  <c r="I63" s="1"/>
  <c r="G64"/>
  <c r="H64" s="1"/>
  <c r="I64" s="1"/>
  <c r="G65"/>
  <c r="H65" s="1"/>
  <c r="I65" s="1"/>
  <c r="G66"/>
  <c r="H66" s="1"/>
  <c r="I66" s="1"/>
  <c r="G67"/>
  <c r="H67" s="1"/>
  <c r="I67" s="1"/>
  <c r="G68"/>
  <c r="H68" s="1"/>
  <c r="I68" s="1"/>
  <c r="G69"/>
  <c r="H69" s="1"/>
  <c r="I69" s="1"/>
  <c r="G70"/>
  <c r="H70" s="1"/>
  <c r="I70" s="1"/>
  <c r="G71"/>
  <c r="H71" s="1"/>
  <c r="I71" s="1"/>
  <c r="G72"/>
  <c r="H72" s="1"/>
  <c r="I72" s="1"/>
  <c r="G73"/>
  <c r="H73" s="1"/>
  <c r="I73" s="1"/>
  <c r="G74"/>
  <c r="H74" s="1"/>
  <c r="I74" s="1"/>
  <c r="G75"/>
  <c r="H75" s="1"/>
  <c r="I75" s="1"/>
  <c r="G76"/>
  <c r="H76" s="1"/>
  <c r="I76" s="1"/>
  <c r="G77"/>
  <c r="H77" s="1"/>
  <c r="I77" s="1"/>
  <c r="G78"/>
  <c r="H78" s="1"/>
  <c r="I78" s="1"/>
  <c r="G79"/>
  <c r="H79" s="1"/>
  <c r="I79" s="1"/>
  <c r="G80"/>
  <c r="H80" s="1"/>
  <c r="I80" s="1"/>
  <c r="G81"/>
  <c r="H81" s="1"/>
  <c r="I81" s="1"/>
  <c r="G82"/>
  <c r="H82" s="1"/>
  <c r="I82" s="1"/>
  <c r="G83"/>
  <c r="H83" s="1"/>
  <c r="I83" s="1"/>
  <c r="G86"/>
  <c r="H86" s="1"/>
  <c r="I86" s="1"/>
  <c r="G87"/>
  <c r="H87" s="1"/>
  <c r="I87" s="1"/>
  <c r="G88"/>
  <c r="H88" s="1"/>
  <c r="I88" s="1"/>
  <c r="G89"/>
  <c r="H89" s="1"/>
  <c r="I89" s="1"/>
  <c r="G90"/>
  <c r="H90" s="1"/>
  <c r="I90" s="1"/>
  <c r="G91"/>
  <c r="H91" s="1"/>
  <c r="I91" s="1"/>
  <c r="G92"/>
  <c r="H92" s="1"/>
  <c r="I92" s="1"/>
  <c r="G93"/>
  <c r="H93" s="1"/>
  <c r="I93" s="1"/>
  <c r="G94"/>
  <c r="H94" s="1"/>
  <c r="I94" s="1"/>
  <c r="G95"/>
  <c r="H95" s="1"/>
  <c r="I95" s="1"/>
  <c r="G96"/>
  <c r="H96" s="1"/>
  <c r="I96" s="1"/>
  <c r="G97"/>
  <c r="H97" s="1"/>
  <c r="I97" s="1"/>
  <c r="G98"/>
  <c r="H98" s="1"/>
  <c r="I98" s="1"/>
  <c r="G99"/>
  <c r="H99" s="1"/>
  <c r="I99" s="1"/>
  <c r="G100"/>
  <c r="H100" s="1"/>
  <c r="I100" s="1"/>
  <c r="G101"/>
  <c r="H101" s="1"/>
  <c r="I101" s="1"/>
  <c r="G102"/>
  <c r="H102" s="1"/>
  <c r="I102" s="1"/>
  <c r="G103"/>
  <c r="H103" s="1"/>
  <c r="I103" s="1"/>
  <c r="G104"/>
  <c r="H104" s="1"/>
  <c r="I104" s="1"/>
  <c r="J2"/>
  <c r="G2"/>
  <c r="H2" s="1"/>
  <c r="I2" s="1"/>
</calcChain>
</file>

<file path=xl/sharedStrings.xml><?xml version="1.0" encoding="utf-8"?>
<sst xmlns="http://schemas.openxmlformats.org/spreadsheetml/2006/main" count="1576" uniqueCount="436">
  <si>
    <t>省份</t>
  </si>
  <si>
    <t>Province</t>
  </si>
  <si>
    <t>区域</t>
  </si>
  <si>
    <t>District</t>
  </si>
  <si>
    <t>城市</t>
  </si>
  <si>
    <t>City</t>
  </si>
  <si>
    <t>门店代码</t>
  </si>
  <si>
    <t>ID</t>
  </si>
  <si>
    <t>门店名称</t>
  </si>
  <si>
    <t>Store Name</t>
  </si>
  <si>
    <t>湖南省</t>
  </si>
  <si>
    <t>Hunan province</t>
  </si>
  <si>
    <t>长沙A区域</t>
  </si>
  <si>
    <t>CS A District</t>
  </si>
  <si>
    <t>长沙</t>
  </si>
  <si>
    <t>Changsha</t>
  </si>
  <si>
    <t>长沙东塘店</t>
  </si>
  <si>
    <t>Dong Tang Store</t>
  </si>
  <si>
    <t>长沙红星店</t>
  </si>
  <si>
    <t>Hong Xing Store</t>
  </si>
  <si>
    <t>长沙南国店</t>
  </si>
  <si>
    <t>Nan Guo Store</t>
  </si>
  <si>
    <t>长沙王府店</t>
  </si>
  <si>
    <t>Wang Fu Store</t>
  </si>
  <si>
    <t>长沙喜乐地店</t>
  </si>
  <si>
    <t>Xi Le Di Store</t>
  </si>
  <si>
    <t>长沙金星路店</t>
  </si>
  <si>
    <t>Jin Xing Rd. Store</t>
  </si>
  <si>
    <t>长沙万家丽店</t>
  </si>
  <si>
    <t>Wan Jia Li Store</t>
  </si>
  <si>
    <t>长沙井圭路店</t>
  </si>
  <si>
    <t>Jing Gui Rd. Store</t>
  </si>
  <si>
    <t>长沙东站店</t>
  </si>
  <si>
    <t>Dong Zhan Store</t>
  </si>
  <si>
    <t>长沙王家湾店</t>
  </si>
  <si>
    <t>Wang Jia Wan Store</t>
  </si>
  <si>
    <t xml:space="preserve">长沙西站店                                    </t>
  </si>
  <si>
    <t>Xi Zhan Store</t>
  </si>
  <si>
    <t>长沙B区域</t>
  </si>
  <si>
    <t>CS B District</t>
  </si>
  <si>
    <t>星沙</t>
  </si>
  <si>
    <t>Xinsha</t>
  </si>
  <si>
    <t>长沙星沙店</t>
  </si>
  <si>
    <t>Xing Sha Store</t>
  </si>
  <si>
    <t>望城</t>
  </si>
  <si>
    <t>Wangcheng</t>
  </si>
  <si>
    <t>望城郭亮路店</t>
  </si>
  <si>
    <t>Guo Liang Rd. Store</t>
  </si>
  <si>
    <t>浏阳</t>
  </si>
  <si>
    <t>Liuyang</t>
  </si>
  <si>
    <t>浏阳步行街店</t>
  </si>
  <si>
    <r>
      <t xml:space="preserve">Liu Yang </t>
    </r>
    <r>
      <rPr>
        <sz val="10.5"/>
        <color rgb="FF333333"/>
        <rFont val="Arial"/>
        <family val="2"/>
      </rPr>
      <t>Pedestrian Store</t>
    </r>
  </si>
  <si>
    <t>浏阳礼花路店</t>
  </si>
  <si>
    <t>Li Hua Rd. Store</t>
  </si>
  <si>
    <t>宁乡</t>
  </si>
  <si>
    <t>Ningxiang</t>
  </si>
  <si>
    <t>宁乡玉潭店</t>
  </si>
  <si>
    <t>Yu Tan Store</t>
  </si>
  <si>
    <t>岳益区域</t>
  </si>
  <si>
    <t>YY District</t>
  </si>
  <si>
    <t>益阳</t>
  </si>
  <si>
    <t>Yiyang</t>
  </si>
  <si>
    <t>益阳康富店</t>
  </si>
  <si>
    <t>Kang Fu Store</t>
  </si>
  <si>
    <t>益阳赫山店</t>
  </si>
  <si>
    <t>He Shan Store</t>
  </si>
  <si>
    <t>益阳桃花江店</t>
  </si>
  <si>
    <t>Tao Hua River Store</t>
  </si>
  <si>
    <t>安化店</t>
  </si>
  <si>
    <t>An Hua Store</t>
  </si>
  <si>
    <t>岳阳</t>
  </si>
  <si>
    <t>Yuyang</t>
  </si>
  <si>
    <t>湘阴店</t>
  </si>
  <si>
    <t>Xiang Yin Store</t>
  </si>
  <si>
    <t>临湘店</t>
  </si>
  <si>
    <t>Lin Xiang Store</t>
  </si>
  <si>
    <t>岳阳金鹗店</t>
  </si>
  <si>
    <t>Jin’e Store</t>
  </si>
  <si>
    <t>岳阳太阳桥店</t>
  </si>
  <si>
    <t>Sun Bridge Store</t>
  </si>
  <si>
    <t>南县店</t>
  </si>
  <si>
    <t>Nan County Store</t>
  </si>
  <si>
    <t>南县南洲店</t>
  </si>
  <si>
    <t>Nan Zhou Store</t>
  </si>
  <si>
    <t>常德</t>
  </si>
  <si>
    <t>Changde</t>
  </si>
  <si>
    <t>澧县店</t>
  </si>
  <si>
    <t>Li County Store</t>
  </si>
  <si>
    <t>临澧迎宾店</t>
  </si>
  <si>
    <t>Ying Bin Store</t>
  </si>
  <si>
    <t>常德桥南店</t>
  </si>
  <si>
    <t>Qiao Nan Store</t>
  </si>
  <si>
    <t>常德火车站店</t>
  </si>
  <si>
    <t>Chang De Rail Station Store</t>
  </si>
  <si>
    <t>张家界</t>
  </si>
  <si>
    <t>Zhang Jiajie</t>
  </si>
  <si>
    <t>张家界十字街店</t>
  </si>
  <si>
    <t>Shi Zi Street Store</t>
  </si>
  <si>
    <t>桑植科赛店</t>
  </si>
  <si>
    <t>Ke Sai Store</t>
  </si>
  <si>
    <t>吉首</t>
  </si>
  <si>
    <t>Jishou</t>
  </si>
  <si>
    <t xml:space="preserve">吉首广场店 </t>
  </si>
  <si>
    <t>Jishou Suqare Store</t>
  </si>
  <si>
    <t>吉首红旗门店</t>
  </si>
  <si>
    <t>Hong Qi Men Store</t>
  </si>
  <si>
    <t>怀化</t>
  </si>
  <si>
    <t>Huaihua</t>
  </si>
  <si>
    <t>靖州店</t>
  </si>
  <si>
    <t>Jing Zhou Store</t>
  </si>
  <si>
    <t>怀化府安店</t>
  </si>
  <si>
    <t>Fu An Store</t>
  </si>
  <si>
    <t>怀化顺天店</t>
  </si>
  <si>
    <t>Shun Tian Store</t>
  </si>
  <si>
    <t>怀化宝庆店</t>
  </si>
  <si>
    <t>Baoqing Store</t>
  </si>
  <si>
    <t>溆浦店</t>
  </si>
  <si>
    <t>Xu Pu Store</t>
  </si>
  <si>
    <t>郴衡区域</t>
  </si>
  <si>
    <t>CH District</t>
  </si>
  <si>
    <t>郴州</t>
  </si>
  <si>
    <t>Chengzhou</t>
  </si>
  <si>
    <t>郴州罗家井店</t>
  </si>
  <si>
    <t>Luo Jia Jing Store</t>
  </si>
  <si>
    <t>郴州燕泉店</t>
  </si>
  <si>
    <t>Yan Quan Store</t>
  </si>
  <si>
    <t>桂阳店</t>
  </si>
  <si>
    <t>Gui Yang Store</t>
  </si>
  <si>
    <t>嘉禾店</t>
  </si>
  <si>
    <t>Jia He Store</t>
  </si>
  <si>
    <t>郴州苏园店</t>
  </si>
  <si>
    <t>Su Yuan Store</t>
  </si>
  <si>
    <t>衡阳</t>
  </si>
  <si>
    <t>Hengyang</t>
  </si>
  <si>
    <t>耒阳店</t>
  </si>
  <si>
    <t>Lei Yang Store</t>
  </si>
  <si>
    <t>耒阳国贸店</t>
  </si>
  <si>
    <t>Lei Yang Mall</t>
  </si>
  <si>
    <t>衡阳店</t>
  </si>
  <si>
    <t>Heng Yang Store</t>
  </si>
  <si>
    <t>衡阳江东店</t>
  </si>
  <si>
    <t>Jiang Dong Store</t>
  </si>
  <si>
    <t>衡山人民中路店</t>
  </si>
  <si>
    <t>Ren Min Mid-Road Store</t>
  </si>
  <si>
    <t>衡阳广场店</t>
  </si>
  <si>
    <t>Heng Yang Square Store</t>
  </si>
  <si>
    <t>祁东店</t>
  </si>
  <si>
    <t>Qi Dong Store</t>
  </si>
  <si>
    <t>株洲区域</t>
  </si>
  <si>
    <t>ZZ District</t>
  </si>
  <si>
    <t>株洲</t>
  </si>
  <si>
    <t>Zhuzhou</t>
  </si>
  <si>
    <t>株洲湘天桥店</t>
  </si>
  <si>
    <t>Xiang Tian Bridge Store</t>
  </si>
  <si>
    <t>株洲国安店</t>
  </si>
  <si>
    <t>Guo An Store</t>
  </si>
  <si>
    <t>株洲贺嘉土</t>
  </si>
  <si>
    <t>He Jia Tu Store</t>
  </si>
  <si>
    <t>株洲东都店</t>
  </si>
  <si>
    <t>Dong Du Store</t>
  </si>
  <si>
    <t>株洲富华店</t>
  </si>
  <si>
    <t>Fu Hua Store</t>
  </si>
  <si>
    <t>醴陵瓷城店</t>
  </si>
  <si>
    <t>Ci Cheng Store</t>
  </si>
  <si>
    <t>株洲渌口店</t>
  </si>
  <si>
    <t>Lu Kou Store</t>
  </si>
  <si>
    <t>茶陵店</t>
  </si>
  <si>
    <t>Cha Lin Store</t>
  </si>
  <si>
    <t>攸县店</t>
  </si>
  <si>
    <t>You County Store</t>
  </si>
  <si>
    <t>永州区域</t>
  </si>
  <si>
    <t>YZ District</t>
  </si>
  <si>
    <t>永州</t>
  </si>
  <si>
    <t>Yongzhou</t>
  </si>
  <si>
    <t>永州店</t>
  </si>
  <si>
    <t>Yong Zhou Store</t>
  </si>
  <si>
    <t>祁阳店</t>
  </si>
  <si>
    <t>Qi Yang Store</t>
  </si>
  <si>
    <t>东安店</t>
  </si>
  <si>
    <t>Dong An Store</t>
  </si>
  <si>
    <t>永州徐家井店</t>
  </si>
  <si>
    <t>Xu Jia Jing Store</t>
  </si>
  <si>
    <t>永州舜德店</t>
  </si>
  <si>
    <t>Shun De Store</t>
  </si>
  <si>
    <t>道县店</t>
  </si>
  <si>
    <t>Dao County Store</t>
  </si>
  <si>
    <t>双牌紫金路店</t>
  </si>
  <si>
    <t>Shuang Pai Store</t>
  </si>
  <si>
    <t>江永店</t>
  </si>
  <si>
    <t>Jiang Yong Store</t>
  </si>
  <si>
    <t>宁远店</t>
  </si>
  <si>
    <t>Ning Yuan Store</t>
  </si>
  <si>
    <t>江华店</t>
  </si>
  <si>
    <t>Jiang Hua Store</t>
  </si>
  <si>
    <t>永州珊瑚路店</t>
  </si>
  <si>
    <t>Shan Hu Rd. Store</t>
  </si>
  <si>
    <t>娄邵区域</t>
  </si>
  <si>
    <t>LS District</t>
  </si>
  <si>
    <t>娄底</t>
  </si>
  <si>
    <t>Loudi</t>
  </si>
  <si>
    <t>娄底购广超市</t>
  </si>
  <si>
    <t>Lou Di Store</t>
  </si>
  <si>
    <t>双峰店</t>
  </si>
  <si>
    <t>Shuang Feng Store</t>
  </si>
  <si>
    <t>娄底阳光店</t>
  </si>
  <si>
    <t>Yang Guang Store</t>
  </si>
  <si>
    <t>新化店</t>
  </si>
  <si>
    <t>Xin Hua Store</t>
  </si>
  <si>
    <t>娄底回龙湾店</t>
  </si>
  <si>
    <t>Hui Long Wan Store</t>
  </si>
  <si>
    <t>邵阳</t>
  </si>
  <si>
    <t>Shaoyang</t>
  </si>
  <si>
    <t>邵阳购广超市</t>
  </si>
  <si>
    <t>Shao Yang Store</t>
  </si>
  <si>
    <t>邵阳红旗路店</t>
  </si>
  <si>
    <t>Hong Qi Rd. Store</t>
  </si>
  <si>
    <t>邵阳南站店</t>
  </si>
  <si>
    <t>Nan Zhan Store</t>
  </si>
  <si>
    <t>邵阳人民广场店</t>
  </si>
  <si>
    <t>Ren Min Square Store</t>
  </si>
  <si>
    <t>邵阳九亿店</t>
  </si>
  <si>
    <t>Jiu Yi Store</t>
  </si>
  <si>
    <t>邵东兴和店</t>
  </si>
  <si>
    <t>Xing He Store</t>
  </si>
  <si>
    <t>武冈店</t>
  </si>
  <si>
    <t>Wu Gang Store</t>
  </si>
  <si>
    <t>武冈都梁店</t>
  </si>
  <si>
    <t>Du Liang Store</t>
  </si>
  <si>
    <t>湘潭区域</t>
  </si>
  <si>
    <t>XT District</t>
  </si>
  <si>
    <t>湘潭</t>
  </si>
  <si>
    <t>Xiangtan</t>
  </si>
  <si>
    <t>岳塘店</t>
  </si>
  <si>
    <t>Yue Tang Store</t>
  </si>
  <si>
    <t>湘潭基建营店</t>
  </si>
  <si>
    <t>Ji Jian Ying Store</t>
  </si>
  <si>
    <t>湘潭金海店</t>
  </si>
  <si>
    <t>Jin Hai Store</t>
  </si>
  <si>
    <t>金湘潭店</t>
  </si>
  <si>
    <t>Gold Xiang Tan Store</t>
  </si>
  <si>
    <t>湘潭莲城步行街店</t>
  </si>
  <si>
    <t>Lian Cheng Store</t>
  </si>
  <si>
    <t>湘潭白石店</t>
  </si>
  <si>
    <t>Bai Shi Store</t>
  </si>
  <si>
    <t>板塘多伦店</t>
  </si>
  <si>
    <t>Ban Tang Hyper</t>
  </si>
  <si>
    <t>湘潭东方红店</t>
  </si>
  <si>
    <t>Dong Fang Hong Store</t>
  </si>
  <si>
    <t>湘潭易俗河广场店</t>
  </si>
  <si>
    <t>Yi Su River Square Store</t>
  </si>
  <si>
    <t>湘潭江南店</t>
  </si>
  <si>
    <t>Jiang Nan Store</t>
  </si>
  <si>
    <t>湘乡店</t>
  </si>
  <si>
    <t>Xiang Xiang Store</t>
  </si>
  <si>
    <t>韶山店</t>
  </si>
  <si>
    <t>Shao Shan Store</t>
  </si>
  <si>
    <t>湖南大卖场各营运区域所辖门店</t>
    <phoneticPr fontId="1" type="noConversion"/>
  </si>
  <si>
    <t>湘西区域</t>
    <phoneticPr fontId="1" type="noConversion"/>
  </si>
  <si>
    <t>XX. District</t>
    <phoneticPr fontId="1" type="noConversion"/>
  </si>
  <si>
    <t>REGION</t>
  </si>
  <si>
    <t>REGION_NAME</t>
  </si>
  <si>
    <t>DISTRICT</t>
  </si>
  <si>
    <t>DISTRICT_NAME</t>
  </si>
  <si>
    <t>STORE</t>
  </si>
  <si>
    <t>STORE_NAME</t>
  </si>
  <si>
    <t xml:space="preserve">大卖场湘东区域 </t>
  </si>
  <si>
    <t>大卖场株洲</t>
  </si>
  <si>
    <t>贺嘉土店</t>
  </si>
  <si>
    <t>大卖场衡阳</t>
  </si>
  <si>
    <t>东都店</t>
  </si>
  <si>
    <t>和平路大卖场</t>
  </si>
  <si>
    <t>衡阳解放路店</t>
  </si>
  <si>
    <t>国安购物广场超市</t>
  </si>
  <si>
    <t>湘天桥</t>
  </si>
  <si>
    <t>富华店</t>
  </si>
  <si>
    <t xml:space="preserve">大卖场湘东南区域 </t>
  </si>
  <si>
    <t>大卖场耒阳</t>
  </si>
  <si>
    <t>衡阳耒阳店</t>
  </si>
  <si>
    <t>大卖场郴州</t>
  </si>
  <si>
    <t>燕泉店</t>
  </si>
  <si>
    <t>大卖场攸县</t>
  </si>
  <si>
    <t>郴州店</t>
  </si>
  <si>
    <t>郴州桂阳店</t>
  </si>
  <si>
    <t>郴州苏园</t>
  </si>
  <si>
    <t>大卖场茶陵</t>
  </si>
  <si>
    <t>茶陵交通店</t>
  </si>
  <si>
    <t>衡阳蔡伦中路店</t>
  </si>
  <si>
    <t xml:space="preserve">大卖场湘东北区域 </t>
  </si>
  <si>
    <t>大卖场岳阳</t>
  </si>
  <si>
    <t>大卖场南县</t>
  </si>
  <si>
    <t>大卖场浏阳</t>
  </si>
  <si>
    <t>大卖场宁乡</t>
  </si>
  <si>
    <t>益阳南县南州店</t>
  </si>
  <si>
    <t>大卖场望城</t>
  </si>
  <si>
    <t>桥西店</t>
  </si>
  <si>
    <t>岳阳临湘店</t>
  </si>
  <si>
    <t xml:space="preserve">大卖场湘西北区域 </t>
  </si>
  <si>
    <t>大卖场益阳</t>
  </si>
  <si>
    <t>康富店</t>
  </si>
  <si>
    <t>大卖场张家界</t>
  </si>
  <si>
    <t>张家界桑植科赛店</t>
  </si>
  <si>
    <t>大卖场常德</t>
  </si>
  <si>
    <t>桃花江店</t>
  </si>
  <si>
    <t>资阳店</t>
  </si>
  <si>
    <t>赫山店</t>
  </si>
  <si>
    <t>张家界超市</t>
  </si>
  <si>
    <t>大卖场安化</t>
  </si>
  <si>
    <t xml:space="preserve">大卖场湘西区域 </t>
  </si>
  <si>
    <t>大卖场邵阳</t>
  </si>
  <si>
    <t>邵东九亿</t>
  </si>
  <si>
    <t>大卖场怀化</t>
  </si>
  <si>
    <t>怀化靖州</t>
  </si>
  <si>
    <t>怀化鸿瑞店</t>
  </si>
  <si>
    <t>大卖场武冈</t>
  </si>
  <si>
    <t>红旗路店</t>
  </si>
  <si>
    <t>怀化府安店超市</t>
  </si>
  <si>
    <t>邵阳南站超市</t>
  </si>
  <si>
    <t>大卖场吉首</t>
  </si>
  <si>
    <t>邵阳武冈</t>
  </si>
  <si>
    <t>邵阳购物广场超市</t>
  </si>
  <si>
    <t>吉首店</t>
  </si>
  <si>
    <t xml:space="preserve">大卖场湘南区域 </t>
  </si>
  <si>
    <t>大卖场永州</t>
  </si>
  <si>
    <t>永州江永店</t>
  </si>
  <si>
    <t>永州道县店</t>
  </si>
  <si>
    <t>大卖场祁东</t>
  </si>
  <si>
    <t>衡阳祁东店</t>
  </si>
  <si>
    <t>徐家井店</t>
  </si>
  <si>
    <t>永州江华店</t>
  </si>
  <si>
    <t>永州宁远店</t>
  </si>
  <si>
    <t>永州舜德摩尔超市</t>
  </si>
  <si>
    <t xml:space="preserve">大卖场湘中区域 </t>
  </si>
  <si>
    <t>大卖场湘潭</t>
  </si>
  <si>
    <t>易俗河广场店</t>
  </si>
  <si>
    <t>大卖场娄底</t>
  </si>
  <si>
    <t>双峰城中店</t>
  </si>
  <si>
    <t>莲城步行街店</t>
  </si>
  <si>
    <t>金湘潭</t>
  </si>
  <si>
    <t>金海店</t>
  </si>
  <si>
    <t>易俗河店</t>
  </si>
  <si>
    <t>岳塘折扣店</t>
  </si>
  <si>
    <t>新化天华南路店</t>
  </si>
  <si>
    <t>基建营店超市</t>
  </si>
  <si>
    <t>江南店</t>
  </si>
  <si>
    <t>大卖场长沙区域</t>
  </si>
  <si>
    <t>大卖场长沙</t>
  </si>
  <si>
    <t>长沙南国</t>
  </si>
  <si>
    <t>长沙西站店</t>
  </si>
  <si>
    <t>东塘店</t>
  </si>
  <si>
    <t>大卖场万家丽店</t>
  </si>
  <si>
    <t>大卖场井圭路店</t>
  </si>
  <si>
    <t>星沙店</t>
  </si>
  <si>
    <t>红星店</t>
  </si>
  <si>
    <t>新区域</t>
    <phoneticPr fontId="1" type="noConversion"/>
  </si>
  <si>
    <t>新城市</t>
    <phoneticPr fontId="1" type="noConversion"/>
  </si>
  <si>
    <t xml:space="preserve">大卖场湘东区域 </t>
    <phoneticPr fontId="1" type="noConversion"/>
  </si>
  <si>
    <t xml:space="preserve">大卖场湘东南区域 </t>
    <phoneticPr fontId="1" type="noConversion"/>
  </si>
  <si>
    <t xml:space="preserve">大卖场湘东北区域 </t>
    <phoneticPr fontId="1" type="noConversion"/>
  </si>
  <si>
    <t xml:space="preserve">大卖场湘西北区域 </t>
    <phoneticPr fontId="1" type="noConversion"/>
  </si>
  <si>
    <t>大卖场湘西北区域</t>
    <phoneticPr fontId="1" type="noConversion"/>
  </si>
  <si>
    <t>大卖场湘西区域</t>
    <phoneticPr fontId="1" type="noConversion"/>
  </si>
  <si>
    <t>湘西区域</t>
  </si>
  <si>
    <t>湘西区域</t>
    <phoneticPr fontId="1" type="noConversion"/>
  </si>
  <si>
    <t>大卖场湘南区域</t>
    <phoneticPr fontId="1" type="noConversion"/>
  </si>
  <si>
    <t>大卖场湘中区域</t>
    <phoneticPr fontId="1" type="noConversion"/>
  </si>
  <si>
    <t>大卖场长沙区域</t>
    <phoneticPr fontId="1" type="noConversion"/>
  </si>
  <si>
    <t>张家界</t>
    <phoneticPr fontId="1" type="noConversion"/>
  </si>
  <si>
    <t>益阳</t>
    <phoneticPr fontId="1" type="noConversion"/>
  </si>
  <si>
    <t>新增region区域代码</t>
    <phoneticPr fontId="1" type="noConversion"/>
  </si>
  <si>
    <t>修改区域名称</t>
    <phoneticPr fontId="1" type="noConversion"/>
  </si>
  <si>
    <t>修改城市对应区域代码</t>
    <phoneticPr fontId="1" type="noConversion"/>
  </si>
  <si>
    <t>返利表刷新</t>
    <phoneticPr fontId="1" type="noConversion"/>
  </si>
  <si>
    <t>确认最新组织表进入RA</t>
    <phoneticPr fontId="1" type="noConversion"/>
  </si>
  <si>
    <t>历史数据的修正2013,2014</t>
    <phoneticPr fontId="1" type="noConversion"/>
  </si>
  <si>
    <t>新增城市大卖场星沙</t>
    <phoneticPr fontId="1" type="noConversion"/>
  </si>
  <si>
    <t>修改星沙store城市为大卖场星沙</t>
    <phoneticPr fontId="1" type="noConversion"/>
  </si>
  <si>
    <t>价格区域组是否需要变更？</t>
    <phoneticPr fontId="1" type="noConversion"/>
  </si>
  <si>
    <t>店群是否需要变更？</t>
    <phoneticPr fontId="1" type="noConversion"/>
  </si>
  <si>
    <t>原区域名称</t>
    <phoneticPr fontId="1" type="noConversion"/>
  </si>
  <si>
    <t>新区域名称</t>
    <phoneticPr fontId="1" type="noConversion"/>
  </si>
  <si>
    <t>SN</t>
    <phoneticPr fontId="1" type="noConversion"/>
  </si>
  <si>
    <t>工作事项</t>
    <phoneticPr fontId="1" type="noConversion"/>
  </si>
  <si>
    <t>负责人</t>
    <phoneticPr fontId="1" type="noConversion"/>
  </si>
  <si>
    <t>完成时间</t>
    <phoneticPr fontId="1" type="noConversion"/>
  </si>
  <si>
    <t>王勇昱</t>
    <phoneticPr fontId="1" type="noConversion"/>
  </si>
  <si>
    <t>丁勇</t>
    <phoneticPr fontId="1" type="noConversion"/>
  </si>
  <si>
    <t>杨进</t>
    <phoneticPr fontId="1" type="noConversion"/>
  </si>
  <si>
    <t>业绩短信修改</t>
    <phoneticPr fontId="1" type="noConversion"/>
  </si>
  <si>
    <t>邓汝清</t>
    <phoneticPr fontId="1" type="noConversion"/>
  </si>
  <si>
    <t>刘利辉</t>
    <phoneticPr fontId="1" type="noConversion"/>
  </si>
  <si>
    <t>注意事项：</t>
    <phoneticPr fontId="1" type="noConversion"/>
  </si>
  <si>
    <t>区域调整必须在界面操作，触发价格事件写入</t>
    <phoneticPr fontId="1" type="noConversion"/>
  </si>
  <si>
    <t>大卖场株洲区域</t>
    <phoneticPr fontId="1" type="noConversion"/>
  </si>
  <si>
    <t>大卖场郴衡区域</t>
    <phoneticPr fontId="1" type="noConversion"/>
  </si>
  <si>
    <t>大卖场岳益区域</t>
    <phoneticPr fontId="1" type="noConversion"/>
  </si>
  <si>
    <t>大卖场娄邵区域</t>
    <phoneticPr fontId="1" type="noConversion"/>
  </si>
  <si>
    <t>大卖场永州区域</t>
    <phoneticPr fontId="1" type="noConversion"/>
  </si>
  <si>
    <t>大卖场湘潭区域</t>
    <phoneticPr fontId="1" type="noConversion"/>
  </si>
  <si>
    <t>大卖场长沙A区域</t>
    <phoneticPr fontId="1" type="noConversion"/>
  </si>
  <si>
    <t>大卖场长沙B区域</t>
    <phoneticPr fontId="1" type="noConversion"/>
  </si>
  <si>
    <t>完成状态</t>
    <phoneticPr fontId="1" type="noConversion"/>
  </si>
  <si>
    <t>确认RA脚本的正确性</t>
    <phoneticPr fontId="1" type="noConversion"/>
  </si>
  <si>
    <t>区域代码</t>
    <phoneticPr fontId="1" type="noConversion"/>
  </si>
  <si>
    <t>增加价格区域组</t>
    <phoneticPr fontId="1" type="noConversion"/>
  </si>
  <si>
    <t>*****人员的权限？</t>
    <phoneticPr fontId="1" type="noConversion"/>
  </si>
  <si>
    <t xml:space="preserve">   </t>
  </si>
  <si>
    <t>大卖场星沙</t>
  </si>
  <si>
    <t>大卖场长沙B区域</t>
  </si>
  <si>
    <t>修改区域对应的名称</t>
    <phoneticPr fontId="1" type="noConversion"/>
  </si>
  <si>
    <t>修改城市对应的区域</t>
    <phoneticPr fontId="1" type="noConversion"/>
  </si>
  <si>
    <t>一</t>
    <phoneticPr fontId="1" type="noConversion"/>
  </si>
  <si>
    <t>二</t>
    <phoneticPr fontId="1" type="noConversion"/>
  </si>
  <si>
    <t>大卖场郴衡区域</t>
  </si>
  <si>
    <t>大卖场株洲区域</t>
  </si>
  <si>
    <t>大卖场岳益区域</t>
  </si>
  <si>
    <t>大卖场湘西区域</t>
  </si>
  <si>
    <t>大卖场娄邵区域</t>
  </si>
  <si>
    <t>大卖场永州区域</t>
  </si>
  <si>
    <t>大卖场湘潭区域</t>
  </si>
  <si>
    <t>大卖场长沙A区域</t>
  </si>
  <si>
    <t>大卖场株洲区域</t>
    <phoneticPr fontId="1" type="noConversion"/>
  </si>
  <si>
    <t>大卖场郴衡区域</t>
    <phoneticPr fontId="1" type="noConversion"/>
  </si>
  <si>
    <t>大卖场岳益区域</t>
    <phoneticPr fontId="1" type="noConversion"/>
  </si>
  <si>
    <t>大卖场娄邵区域</t>
    <phoneticPr fontId="1" type="noConversion"/>
  </si>
  <si>
    <t>大卖场湘西区域</t>
    <phoneticPr fontId="1" type="noConversion"/>
  </si>
  <si>
    <t>大卖场永州区域</t>
    <phoneticPr fontId="1" type="noConversion"/>
  </si>
  <si>
    <t>大卖场湘潭区域</t>
    <phoneticPr fontId="1" type="noConversion"/>
  </si>
  <si>
    <t>新门店对应的城市暂不修改</t>
    <phoneticPr fontId="1" type="noConversion"/>
  </si>
  <si>
    <t>完成</t>
    <phoneticPr fontId="1" type="noConversion"/>
  </si>
  <si>
    <t>AREA</t>
  </si>
  <si>
    <t>AREA_NAME</t>
  </si>
  <si>
    <t>CHAIN</t>
  </si>
  <si>
    <t>CHAIN_NAME</t>
  </si>
  <si>
    <t>STORE_OPEN_DATE</t>
  </si>
  <si>
    <t>大卖场湖南</t>
  </si>
  <si>
    <t>大卖场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</si>
</sst>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.5"/>
      <color rgb="FF333333"/>
      <name val="Arial"/>
      <family val="2"/>
    </font>
    <font>
      <b/>
      <sz val="12"/>
      <color theme="1"/>
      <name val="微软雅黑"/>
      <family val="2"/>
      <charset val="134"/>
    </font>
    <font>
      <b/>
      <sz val="9"/>
      <color indexed="64"/>
      <name val="宋体"/>
      <family val="3"/>
      <charset val="134"/>
    </font>
    <font>
      <sz val="9"/>
      <color indexed="64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0" fillId="0" borderId="0" xfId="0" applyAlignment="1"/>
    <xf numFmtId="0" fontId="10" fillId="0" borderId="0" xfId="0" applyNumberFormat="1" applyFont="1" applyAlignment="1"/>
    <xf numFmtId="49" fontId="10" fillId="0" borderId="0" xfId="0" applyNumberFormat="1" applyFont="1" applyAlignment="1"/>
    <xf numFmtId="0" fontId="0" fillId="0" borderId="0" xfId="0" applyNumberFormat="1" applyAlignment="1"/>
    <xf numFmtId="0" fontId="9" fillId="3" borderId="0" xfId="0" applyNumberFormat="1" applyFont="1" applyFill="1" applyAlignment="1"/>
    <xf numFmtId="0" fontId="10" fillId="4" borderId="0" xfId="0" applyNumberFormat="1" applyFont="1" applyFill="1" applyAlignment="1"/>
    <xf numFmtId="49" fontId="10" fillId="4" borderId="0" xfId="0" applyNumberFormat="1" applyFont="1" applyFill="1" applyAlignment="1"/>
    <xf numFmtId="0" fontId="0" fillId="4" borderId="0" xfId="0" applyFill="1" applyAlignment="1"/>
    <xf numFmtId="49" fontId="10" fillId="0" borderId="0" xfId="0" applyNumberFormat="1" applyFont="1" applyFill="1" applyAlignment="1"/>
    <xf numFmtId="0" fontId="0" fillId="0" borderId="0" xfId="0" applyFill="1" applyAlignment="1"/>
    <xf numFmtId="0" fontId="9" fillId="5" borderId="0" xfId="0" applyNumberFormat="1" applyFont="1" applyFill="1" applyAlignment="1"/>
    <xf numFmtId="0" fontId="0" fillId="3" borderId="9" xfId="0" applyFill="1" applyBorder="1" applyAlignment="1"/>
    <xf numFmtId="0" fontId="0" fillId="0" borderId="9" xfId="0" applyBorder="1" applyAlignment="1"/>
    <xf numFmtId="0" fontId="0" fillId="3" borderId="9" xfId="0" applyFill="1" applyBorder="1" applyAlignment="1">
      <alignment horizontal="center"/>
    </xf>
    <xf numFmtId="0" fontId="0" fillId="0" borderId="9" xfId="0" applyFill="1" applyBorder="1" applyAlignment="1"/>
    <xf numFmtId="49" fontId="10" fillId="0" borderId="9" xfId="0" applyNumberFormat="1" applyFont="1" applyFill="1" applyBorder="1" applyAlignment="1"/>
    <xf numFmtId="0" fontId="11" fillId="0" borderId="9" xfId="0" applyFont="1" applyFill="1" applyBorder="1" applyAlignment="1"/>
    <xf numFmtId="0" fontId="12" fillId="0" borderId="9" xfId="0" applyFont="1" applyFill="1" applyBorder="1" applyAlignment="1"/>
    <xf numFmtId="0" fontId="10" fillId="0" borderId="0" xfId="0" applyNumberFormat="1" applyFont="1" applyFill="1" applyAlignment="1"/>
    <xf numFmtId="0" fontId="0" fillId="0" borderId="0" xfId="0" applyFill="1" applyBorder="1" applyAlignment="1"/>
    <xf numFmtId="0" fontId="8" fillId="0" borderId="8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justify" vertical="center"/>
    </xf>
    <xf numFmtId="0" fontId="6" fillId="2" borderId="2" xfId="0" applyFont="1" applyFill="1" applyBorder="1" applyAlignment="1">
      <alignment horizontal="justify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6"/>
  <sheetViews>
    <sheetView workbookViewId="0">
      <selection activeCell="D56" sqref="D56:D57"/>
    </sheetView>
  </sheetViews>
  <sheetFormatPr defaultRowHeight="13.5"/>
  <cols>
    <col min="1" max="1" width="11.375" customWidth="1"/>
    <col min="2" max="2" width="11" customWidth="1"/>
    <col min="3" max="3" width="14.75" customWidth="1"/>
    <col min="4" max="4" width="12.5" customWidth="1"/>
    <col min="5" max="5" width="19.875" customWidth="1"/>
  </cols>
  <sheetData>
    <row r="1" spans="1:5" ht="36" customHeight="1" thickBot="1">
      <c r="A1" s="43" t="s">
        <v>256</v>
      </c>
      <c r="B1" s="43"/>
      <c r="C1" s="43"/>
      <c r="D1" s="43"/>
      <c r="E1" s="43"/>
    </row>
    <row r="2" spans="1:5" s="18" customFormat="1" ht="14.25">
      <c r="A2" s="2" t="s">
        <v>0</v>
      </c>
      <c r="B2" s="4" t="s">
        <v>2</v>
      </c>
      <c r="C2" s="4" t="s">
        <v>4</v>
      </c>
      <c r="D2" s="6" t="s">
        <v>6</v>
      </c>
      <c r="E2" s="6" t="s">
        <v>8</v>
      </c>
    </row>
    <row r="3" spans="1:5" ht="15" thickBot="1">
      <c r="A3" s="3" t="s">
        <v>1</v>
      </c>
      <c r="B3" s="5" t="s">
        <v>3</v>
      </c>
      <c r="C3" s="5" t="s">
        <v>5</v>
      </c>
      <c r="D3" s="7" t="s">
        <v>7</v>
      </c>
      <c r="E3" s="7" t="s">
        <v>9</v>
      </c>
    </row>
    <row r="4" spans="1:5" ht="14.25">
      <c r="A4" s="8" t="s">
        <v>10</v>
      </c>
      <c r="B4" s="9" t="s">
        <v>12</v>
      </c>
      <c r="C4" s="9" t="s">
        <v>14</v>
      </c>
      <c r="D4" s="44">
        <v>120036</v>
      </c>
      <c r="E4" s="10" t="s">
        <v>16</v>
      </c>
    </row>
    <row r="5" spans="1:5" ht="29.25" thickBot="1">
      <c r="A5" s="8" t="s">
        <v>11</v>
      </c>
      <c r="B5" s="9" t="s">
        <v>13</v>
      </c>
      <c r="C5" s="9" t="s">
        <v>15</v>
      </c>
      <c r="D5" s="45"/>
      <c r="E5" s="11" t="s">
        <v>17</v>
      </c>
    </row>
    <row r="6" spans="1:5" ht="14.25">
      <c r="A6" s="12"/>
      <c r="B6" s="13"/>
      <c r="C6" s="13"/>
      <c r="D6" s="44">
        <v>120056</v>
      </c>
      <c r="E6" s="10" t="s">
        <v>18</v>
      </c>
    </row>
    <row r="7" spans="1:5" ht="15" thickBot="1">
      <c r="A7" s="12"/>
      <c r="B7" s="13"/>
      <c r="C7" s="13"/>
      <c r="D7" s="45"/>
      <c r="E7" s="11" t="s">
        <v>19</v>
      </c>
    </row>
    <row r="8" spans="1:5" ht="14.25">
      <c r="A8" s="12"/>
      <c r="B8" s="13"/>
      <c r="C8" s="13"/>
      <c r="D8" s="44">
        <v>120122</v>
      </c>
      <c r="E8" s="10" t="s">
        <v>20</v>
      </c>
    </row>
    <row r="9" spans="1:5" ht="15" thickBot="1">
      <c r="A9" s="12"/>
      <c r="B9" s="13"/>
      <c r="C9" s="13"/>
      <c r="D9" s="45"/>
      <c r="E9" s="11" t="s">
        <v>21</v>
      </c>
    </row>
    <row r="10" spans="1:5" ht="14.25">
      <c r="A10" s="12"/>
      <c r="B10" s="13"/>
      <c r="C10" s="13"/>
      <c r="D10" s="44">
        <v>120135</v>
      </c>
      <c r="E10" s="10" t="s">
        <v>22</v>
      </c>
    </row>
    <row r="11" spans="1:5" ht="15" thickBot="1">
      <c r="A11" s="12"/>
      <c r="B11" s="13"/>
      <c r="C11" s="13"/>
      <c r="D11" s="45"/>
      <c r="E11" s="11" t="s">
        <v>23</v>
      </c>
    </row>
    <row r="12" spans="1:5" ht="14.25">
      <c r="A12" s="12"/>
      <c r="B12" s="13"/>
      <c r="C12" s="13"/>
      <c r="D12" s="44">
        <v>120159</v>
      </c>
      <c r="E12" s="10" t="s">
        <v>24</v>
      </c>
    </row>
    <row r="13" spans="1:5" ht="15" thickBot="1">
      <c r="A13" s="12"/>
      <c r="B13" s="13"/>
      <c r="C13" s="13"/>
      <c r="D13" s="45"/>
      <c r="E13" s="11" t="s">
        <v>25</v>
      </c>
    </row>
    <row r="14" spans="1:5" ht="14.25">
      <c r="A14" s="12"/>
      <c r="B14" s="13"/>
      <c r="C14" s="13"/>
      <c r="D14" s="44">
        <v>120164</v>
      </c>
      <c r="E14" s="10" t="s">
        <v>26</v>
      </c>
    </row>
    <row r="15" spans="1:5" ht="15" thickBot="1">
      <c r="A15" s="12"/>
      <c r="B15" s="13"/>
      <c r="C15" s="13"/>
      <c r="D15" s="45"/>
      <c r="E15" s="11" t="s">
        <v>27</v>
      </c>
    </row>
    <row r="16" spans="1:5" ht="14.25">
      <c r="A16" s="12"/>
      <c r="B16" s="13"/>
      <c r="C16" s="13"/>
      <c r="D16" s="44">
        <v>120166</v>
      </c>
      <c r="E16" s="10" t="s">
        <v>28</v>
      </c>
    </row>
    <row r="17" spans="1:5" ht="15" thickBot="1">
      <c r="A17" s="12"/>
      <c r="B17" s="13"/>
      <c r="C17" s="13"/>
      <c r="D17" s="45"/>
      <c r="E17" s="11" t="s">
        <v>29</v>
      </c>
    </row>
    <row r="18" spans="1:5" ht="14.25">
      <c r="A18" s="12"/>
      <c r="B18" s="13"/>
      <c r="C18" s="13"/>
      <c r="D18" s="44">
        <v>120167</v>
      </c>
      <c r="E18" s="10" t="s">
        <v>30</v>
      </c>
    </row>
    <row r="19" spans="1:5" ht="15" thickBot="1">
      <c r="A19" s="12"/>
      <c r="B19" s="13"/>
      <c r="C19" s="13"/>
      <c r="D19" s="45"/>
      <c r="E19" s="11" t="s">
        <v>31</v>
      </c>
    </row>
    <row r="20" spans="1:5" ht="14.25">
      <c r="A20" s="12"/>
      <c r="B20" s="13"/>
      <c r="C20" s="13"/>
      <c r="D20" s="44">
        <v>120191</v>
      </c>
      <c r="E20" s="10" t="s">
        <v>32</v>
      </c>
    </row>
    <row r="21" spans="1:5" ht="15" thickBot="1">
      <c r="A21" s="12"/>
      <c r="B21" s="13"/>
      <c r="C21" s="13"/>
      <c r="D21" s="45"/>
      <c r="E21" s="11" t="s">
        <v>33</v>
      </c>
    </row>
    <row r="22" spans="1:5" ht="14.25">
      <c r="A22" s="12"/>
      <c r="B22" s="13"/>
      <c r="C22" s="13"/>
      <c r="D22" s="44">
        <v>120189</v>
      </c>
      <c r="E22" s="10" t="s">
        <v>34</v>
      </c>
    </row>
    <row r="23" spans="1:5" ht="15" thickBot="1">
      <c r="A23" s="12"/>
      <c r="B23" s="13"/>
      <c r="C23" s="13"/>
      <c r="D23" s="45"/>
      <c r="E23" s="11" t="s">
        <v>35</v>
      </c>
    </row>
    <row r="24" spans="1:5" ht="14.25">
      <c r="A24" s="12"/>
      <c r="B24" s="13"/>
      <c r="C24" s="13"/>
      <c r="D24" s="44">
        <v>120215</v>
      </c>
      <c r="E24" s="10" t="s">
        <v>36</v>
      </c>
    </row>
    <row r="25" spans="1:5" ht="15" thickBot="1">
      <c r="A25" s="12"/>
      <c r="B25" s="14"/>
      <c r="C25" s="14"/>
      <c r="D25" s="45"/>
      <c r="E25" s="11" t="s">
        <v>37</v>
      </c>
    </row>
    <row r="26" spans="1:5" ht="14.25">
      <c r="A26" s="12"/>
      <c r="B26" s="9" t="s">
        <v>38</v>
      </c>
      <c r="C26" s="9" t="s">
        <v>40</v>
      </c>
      <c r="D26" s="44">
        <v>120066</v>
      </c>
      <c r="E26" s="10" t="s">
        <v>42</v>
      </c>
    </row>
    <row r="27" spans="1:5" ht="15" thickBot="1">
      <c r="A27" s="12"/>
      <c r="B27" s="9" t="s">
        <v>39</v>
      </c>
      <c r="C27" s="7" t="s">
        <v>41</v>
      </c>
      <c r="D27" s="45"/>
      <c r="E27" s="11" t="s">
        <v>43</v>
      </c>
    </row>
    <row r="28" spans="1:5" ht="14.25">
      <c r="A28" s="12"/>
      <c r="B28" s="13"/>
      <c r="C28" s="9" t="s">
        <v>44</v>
      </c>
      <c r="D28" s="44">
        <v>120163</v>
      </c>
      <c r="E28" s="10" t="s">
        <v>46</v>
      </c>
    </row>
    <row r="29" spans="1:5" ht="15" thickBot="1">
      <c r="A29" s="12"/>
      <c r="B29" s="13"/>
      <c r="C29" s="7" t="s">
        <v>45</v>
      </c>
      <c r="D29" s="45"/>
      <c r="E29" s="11" t="s">
        <v>47</v>
      </c>
    </row>
    <row r="30" spans="1:5" ht="14.25">
      <c r="A30" s="12"/>
      <c r="B30" s="13"/>
      <c r="C30" s="9" t="s">
        <v>48</v>
      </c>
      <c r="D30" s="44">
        <v>120157</v>
      </c>
      <c r="E30" s="10" t="s">
        <v>50</v>
      </c>
    </row>
    <row r="31" spans="1:5" ht="29.25" thickBot="1">
      <c r="A31" s="12"/>
      <c r="B31" s="13"/>
      <c r="C31" s="9" t="s">
        <v>49</v>
      </c>
      <c r="D31" s="45"/>
      <c r="E31" s="11" t="s">
        <v>51</v>
      </c>
    </row>
    <row r="32" spans="1:5" ht="14.25">
      <c r="A32" s="12"/>
      <c r="B32" s="13"/>
      <c r="C32" s="13"/>
      <c r="D32" s="44">
        <v>120161</v>
      </c>
      <c r="E32" s="10" t="s">
        <v>52</v>
      </c>
    </row>
    <row r="33" spans="1:5" ht="15" thickBot="1">
      <c r="A33" s="12"/>
      <c r="B33" s="13"/>
      <c r="C33" s="15"/>
      <c r="D33" s="45"/>
      <c r="E33" s="11" t="s">
        <v>53</v>
      </c>
    </row>
    <row r="34" spans="1:5" ht="14.25">
      <c r="A34" s="12"/>
      <c r="B34" s="13"/>
      <c r="C34" s="9" t="s">
        <v>54</v>
      </c>
      <c r="D34" s="44">
        <v>120200</v>
      </c>
      <c r="E34" s="10" t="s">
        <v>56</v>
      </c>
    </row>
    <row r="35" spans="1:5" ht="15" thickBot="1">
      <c r="A35" s="12"/>
      <c r="B35" s="14"/>
      <c r="C35" s="9" t="s">
        <v>55</v>
      </c>
      <c r="D35" s="45"/>
      <c r="E35" s="11" t="s">
        <v>57</v>
      </c>
    </row>
    <row r="36" spans="1:5" ht="14.25">
      <c r="A36" s="12"/>
      <c r="B36" s="9" t="s">
        <v>58</v>
      </c>
      <c r="C36" s="6" t="s">
        <v>60</v>
      </c>
      <c r="D36" s="44">
        <v>120015</v>
      </c>
      <c r="E36" s="10" t="s">
        <v>62</v>
      </c>
    </row>
    <row r="37" spans="1:5" ht="15" thickBot="1">
      <c r="A37" s="12"/>
      <c r="B37" s="9" t="s">
        <v>59</v>
      </c>
      <c r="C37" s="9" t="s">
        <v>61</v>
      </c>
      <c r="D37" s="45"/>
      <c r="E37" s="11" t="s">
        <v>63</v>
      </c>
    </row>
    <row r="38" spans="1:5" ht="14.25">
      <c r="A38" s="12"/>
      <c r="B38" s="13"/>
      <c r="C38" s="13"/>
      <c r="D38" s="44">
        <v>120016</v>
      </c>
      <c r="E38" s="10" t="s">
        <v>64</v>
      </c>
    </row>
    <row r="39" spans="1:5" ht="15" thickBot="1">
      <c r="A39" s="12"/>
      <c r="B39" s="13"/>
      <c r="C39" s="13"/>
      <c r="D39" s="45"/>
      <c r="E39" s="11" t="s">
        <v>65</v>
      </c>
    </row>
    <row r="40" spans="1:5" ht="14.25">
      <c r="A40" s="12"/>
      <c r="B40" s="13"/>
      <c r="C40" s="13"/>
      <c r="D40" s="44">
        <v>120106</v>
      </c>
      <c r="E40" s="10" t="s">
        <v>66</v>
      </c>
    </row>
    <row r="41" spans="1:5" ht="15" thickBot="1">
      <c r="A41" s="12"/>
      <c r="B41" s="13"/>
      <c r="C41" s="13"/>
      <c r="D41" s="45"/>
      <c r="E41" s="11" t="s">
        <v>67</v>
      </c>
    </row>
    <row r="42" spans="1:5" ht="14.25">
      <c r="A42" s="12"/>
      <c r="B42" s="13"/>
      <c r="C42" s="13"/>
      <c r="D42" s="44">
        <v>120155</v>
      </c>
      <c r="E42" s="10" t="s">
        <v>68</v>
      </c>
    </row>
    <row r="43" spans="1:5" ht="15" thickBot="1">
      <c r="A43" s="12"/>
      <c r="B43" s="13"/>
      <c r="C43" s="15"/>
      <c r="D43" s="45"/>
      <c r="E43" s="11" t="s">
        <v>69</v>
      </c>
    </row>
    <row r="44" spans="1:5" ht="14.25">
      <c r="A44" s="12"/>
      <c r="B44" s="13"/>
      <c r="C44" s="9" t="s">
        <v>70</v>
      </c>
      <c r="D44" s="44">
        <v>120064</v>
      </c>
      <c r="E44" s="10" t="s">
        <v>72</v>
      </c>
    </row>
    <row r="45" spans="1:5" ht="15" thickBot="1">
      <c r="A45" s="12"/>
      <c r="B45" s="13"/>
      <c r="C45" s="9" t="s">
        <v>71</v>
      </c>
      <c r="D45" s="45"/>
      <c r="E45" s="11" t="s">
        <v>73</v>
      </c>
    </row>
    <row r="46" spans="1:5" ht="14.25">
      <c r="A46" s="12"/>
      <c r="B46" s="13"/>
      <c r="C46" s="13"/>
      <c r="D46" s="44">
        <v>120085</v>
      </c>
      <c r="E46" s="10" t="s">
        <v>74</v>
      </c>
    </row>
    <row r="47" spans="1:5" ht="15" thickBot="1">
      <c r="A47" s="12"/>
      <c r="B47" s="13"/>
      <c r="C47" s="13"/>
      <c r="D47" s="45"/>
      <c r="E47" s="11" t="s">
        <v>75</v>
      </c>
    </row>
    <row r="48" spans="1:5" ht="14.25">
      <c r="A48" s="12"/>
      <c r="B48" s="13"/>
      <c r="C48" s="13"/>
      <c r="D48" s="44">
        <v>120170</v>
      </c>
      <c r="E48" s="10" t="s">
        <v>76</v>
      </c>
    </row>
    <row r="49" spans="1:5" ht="15" thickBot="1">
      <c r="A49" s="12"/>
      <c r="B49" s="13"/>
      <c r="C49" s="13"/>
      <c r="D49" s="45"/>
      <c r="E49" s="11" t="s">
        <v>77</v>
      </c>
    </row>
    <row r="50" spans="1:5" ht="14.25">
      <c r="A50" s="12"/>
      <c r="B50" s="13"/>
      <c r="C50" s="13"/>
      <c r="D50" s="44">
        <v>120199</v>
      </c>
      <c r="E50" s="10" t="s">
        <v>78</v>
      </c>
    </row>
    <row r="51" spans="1:5" ht="15" thickBot="1">
      <c r="A51" s="12"/>
      <c r="B51" s="13"/>
      <c r="C51" s="13"/>
      <c r="D51" s="45"/>
      <c r="E51" s="11" t="s">
        <v>79</v>
      </c>
    </row>
    <row r="52" spans="1:5" ht="14.25">
      <c r="A52" s="12"/>
      <c r="B52" s="13"/>
      <c r="C52" s="13"/>
      <c r="D52" s="44">
        <v>120029</v>
      </c>
      <c r="E52" s="10" t="s">
        <v>80</v>
      </c>
    </row>
    <row r="53" spans="1:5" ht="15" thickBot="1">
      <c r="A53" s="12"/>
      <c r="B53" s="13"/>
      <c r="C53" s="13"/>
      <c r="D53" s="45"/>
      <c r="E53" s="11" t="s">
        <v>81</v>
      </c>
    </row>
    <row r="54" spans="1:5" ht="14.25">
      <c r="A54" s="12"/>
      <c r="B54" s="13"/>
      <c r="C54" s="13"/>
      <c r="D54" s="44">
        <v>120188</v>
      </c>
      <c r="E54" s="10" t="s">
        <v>82</v>
      </c>
    </row>
    <row r="55" spans="1:5" ht="15" thickBot="1">
      <c r="A55" s="12"/>
      <c r="B55" s="14"/>
      <c r="C55" s="15"/>
      <c r="D55" s="45"/>
      <c r="E55" s="11" t="s">
        <v>83</v>
      </c>
    </row>
    <row r="56" spans="1:5" ht="14.25">
      <c r="A56" s="12"/>
      <c r="B56" s="9" t="s">
        <v>257</v>
      </c>
      <c r="C56" s="9" t="s">
        <v>84</v>
      </c>
      <c r="D56" s="44">
        <v>120063</v>
      </c>
      <c r="E56" s="10" t="s">
        <v>86</v>
      </c>
    </row>
    <row r="57" spans="1:5" ht="15" thickBot="1">
      <c r="A57" s="12"/>
      <c r="B57" s="9" t="s">
        <v>258</v>
      </c>
      <c r="C57" s="9" t="s">
        <v>85</v>
      </c>
      <c r="D57" s="45"/>
      <c r="E57" s="11" t="s">
        <v>87</v>
      </c>
    </row>
    <row r="58" spans="1:5" ht="14.25">
      <c r="A58" s="12"/>
      <c r="B58" s="13"/>
      <c r="C58" s="13"/>
      <c r="D58" s="44">
        <v>120144</v>
      </c>
      <c r="E58" s="10" t="s">
        <v>88</v>
      </c>
    </row>
    <row r="59" spans="1:5" ht="15" thickBot="1">
      <c r="A59" s="12"/>
      <c r="B59" s="13"/>
      <c r="C59" s="13"/>
      <c r="D59" s="45"/>
      <c r="E59" s="11" t="s">
        <v>89</v>
      </c>
    </row>
    <row r="60" spans="1:5" ht="14.25">
      <c r="A60" s="12"/>
      <c r="B60" s="13"/>
      <c r="C60" s="13"/>
      <c r="D60" s="44">
        <v>120151</v>
      </c>
      <c r="E60" s="10" t="s">
        <v>90</v>
      </c>
    </row>
    <row r="61" spans="1:5" ht="15" thickBot="1">
      <c r="A61" s="12"/>
      <c r="B61" s="13"/>
      <c r="C61" s="13"/>
      <c r="D61" s="45"/>
      <c r="E61" s="11" t="s">
        <v>91</v>
      </c>
    </row>
    <row r="62" spans="1:5" ht="14.25">
      <c r="A62" s="12"/>
      <c r="B62" s="13"/>
      <c r="C62" s="13"/>
      <c r="D62" s="44">
        <v>120217</v>
      </c>
      <c r="E62" s="10" t="s">
        <v>92</v>
      </c>
    </row>
    <row r="63" spans="1:5" ht="29.25" thickBot="1">
      <c r="A63" s="12"/>
      <c r="B63" s="13"/>
      <c r="C63" s="15"/>
      <c r="D63" s="45"/>
      <c r="E63" s="11" t="s">
        <v>93</v>
      </c>
    </row>
    <row r="64" spans="1:5" ht="14.25">
      <c r="A64" s="12"/>
      <c r="B64" s="13"/>
      <c r="C64" s="9" t="s">
        <v>94</v>
      </c>
      <c r="D64" s="44">
        <v>120173</v>
      </c>
      <c r="E64" s="10" t="s">
        <v>96</v>
      </c>
    </row>
    <row r="65" spans="1:5" ht="15" thickBot="1">
      <c r="A65" s="12"/>
      <c r="B65" s="13"/>
      <c r="C65" s="9" t="s">
        <v>95</v>
      </c>
      <c r="D65" s="45"/>
      <c r="E65" s="11" t="s">
        <v>97</v>
      </c>
    </row>
    <row r="66" spans="1:5" ht="14.25">
      <c r="A66" s="12"/>
      <c r="B66" s="13"/>
      <c r="C66" s="13"/>
      <c r="D66" s="44">
        <v>120187</v>
      </c>
      <c r="E66" s="10" t="s">
        <v>98</v>
      </c>
    </row>
    <row r="67" spans="1:5" ht="15" thickBot="1">
      <c r="A67" s="12"/>
      <c r="B67" s="13"/>
      <c r="C67" s="15"/>
      <c r="D67" s="45"/>
      <c r="E67" s="11" t="s">
        <v>99</v>
      </c>
    </row>
    <row r="68" spans="1:5" ht="14.25">
      <c r="A68" s="12"/>
      <c r="B68" s="13"/>
      <c r="C68" s="9" t="s">
        <v>100</v>
      </c>
      <c r="D68" s="44">
        <v>120179</v>
      </c>
      <c r="E68" s="10" t="s">
        <v>102</v>
      </c>
    </row>
    <row r="69" spans="1:5" ht="15" thickBot="1">
      <c r="A69" s="12"/>
      <c r="B69" s="13"/>
      <c r="C69" s="9" t="s">
        <v>101</v>
      </c>
      <c r="D69" s="45"/>
      <c r="E69" s="11" t="s">
        <v>103</v>
      </c>
    </row>
    <row r="70" spans="1:5" ht="14.25">
      <c r="A70" s="12"/>
      <c r="B70" s="13"/>
      <c r="C70" s="13"/>
      <c r="D70" s="44">
        <v>120207</v>
      </c>
      <c r="E70" s="10" t="s">
        <v>104</v>
      </c>
    </row>
    <row r="71" spans="1:5" ht="15" thickBot="1">
      <c r="A71" s="12"/>
      <c r="B71" s="13"/>
      <c r="C71" s="15"/>
      <c r="D71" s="45"/>
      <c r="E71" s="11" t="s">
        <v>105</v>
      </c>
    </row>
    <row r="72" spans="1:5" ht="14.25">
      <c r="A72" s="12"/>
      <c r="B72" s="13"/>
      <c r="C72" s="9" t="s">
        <v>106</v>
      </c>
      <c r="D72" s="44">
        <v>120124</v>
      </c>
      <c r="E72" s="10" t="s">
        <v>108</v>
      </c>
    </row>
    <row r="73" spans="1:5" ht="15" thickBot="1">
      <c r="A73" s="12"/>
      <c r="B73" s="13"/>
      <c r="C73" s="9" t="s">
        <v>107</v>
      </c>
      <c r="D73" s="45"/>
      <c r="E73" s="11" t="s">
        <v>109</v>
      </c>
    </row>
    <row r="74" spans="1:5" ht="14.25">
      <c r="A74" s="12"/>
      <c r="B74" s="13"/>
      <c r="C74" s="13"/>
      <c r="D74" s="44">
        <v>120075</v>
      </c>
      <c r="E74" s="10" t="s">
        <v>110</v>
      </c>
    </row>
    <row r="75" spans="1:5" ht="15" thickBot="1">
      <c r="A75" s="12"/>
      <c r="B75" s="13"/>
      <c r="C75" s="13"/>
      <c r="D75" s="45"/>
      <c r="E75" s="11" t="s">
        <v>111</v>
      </c>
    </row>
    <row r="76" spans="1:5" ht="14.25">
      <c r="A76" s="12"/>
      <c r="B76" s="13"/>
      <c r="C76" s="13"/>
      <c r="D76" s="44">
        <v>120181</v>
      </c>
      <c r="E76" s="10" t="s">
        <v>112</v>
      </c>
    </row>
    <row r="77" spans="1:5" ht="15" thickBot="1">
      <c r="A77" s="12"/>
      <c r="B77" s="13"/>
      <c r="C77" s="13"/>
      <c r="D77" s="45"/>
      <c r="E77" s="11" t="s">
        <v>113</v>
      </c>
    </row>
    <row r="78" spans="1:5" ht="14.25">
      <c r="A78" s="12"/>
      <c r="B78" s="13"/>
      <c r="C78" s="13"/>
      <c r="D78" s="44">
        <v>120184</v>
      </c>
      <c r="E78" s="10" t="s">
        <v>114</v>
      </c>
    </row>
    <row r="79" spans="1:5" ht="15" thickBot="1">
      <c r="A79" s="12"/>
      <c r="B79" s="13"/>
      <c r="C79" s="13"/>
      <c r="D79" s="45"/>
      <c r="E79" s="11" t="s">
        <v>115</v>
      </c>
    </row>
    <row r="80" spans="1:5" ht="14.25">
      <c r="A80" s="12"/>
      <c r="B80" s="13"/>
      <c r="C80" s="13"/>
      <c r="D80" s="44">
        <v>120175</v>
      </c>
      <c r="E80" s="10" t="s">
        <v>116</v>
      </c>
    </row>
    <row r="81" spans="1:5" ht="15" thickBot="1">
      <c r="A81" s="12"/>
      <c r="B81" s="15"/>
      <c r="C81" s="15"/>
      <c r="D81" s="45"/>
      <c r="E81" s="11" t="s">
        <v>117</v>
      </c>
    </row>
    <row r="82" spans="1:5" ht="14.25">
      <c r="A82" s="12"/>
      <c r="B82" s="9" t="s">
        <v>118</v>
      </c>
      <c r="C82" s="9" t="s">
        <v>120</v>
      </c>
      <c r="D82" s="44">
        <v>120022</v>
      </c>
      <c r="E82" s="10" t="s">
        <v>122</v>
      </c>
    </row>
    <row r="83" spans="1:5" ht="15" thickBot="1">
      <c r="A83" s="12"/>
      <c r="B83" s="9" t="s">
        <v>119</v>
      </c>
      <c r="C83" s="9" t="s">
        <v>121</v>
      </c>
      <c r="D83" s="45"/>
      <c r="E83" s="11" t="s">
        <v>123</v>
      </c>
    </row>
    <row r="84" spans="1:5" ht="14.25">
      <c r="A84" s="12"/>
      <c r="B84" s="13"/>
      <c r="C84" s="13"/>
      <c r="D84" s="44">
        <v>120039</v>
      </c>
      <c r="E84" s="10" t="s">
        <v>124</v>
      </c>
    </row>
    <row r="85" spans="1:5" ht="15" thickBot="1">
      <c r="A85" s="12"/>
      <c r="B85" s="13"/>
      <c r="C85" s="13"/>
      <c r="D85" s="45"/>
      <c r="E85" s="11" t="s">
        <v>125</v>
      </c>
    </row>
    <row r="86" spans="1:5" ht="14.25">
      <c r="A86" s="12"/>
      <c r="B86" s="13"/>
      <c r="C86" s="13"/>
      <c r="D86" s="44">
        <v>120065</v>
      </c>
      <c r="E86" s="10" t="s">
        <v>126</v>
      </c>
    </row>
    <row r="87" spans="1:5" ht="15" thickBot="1">
      <c r="A87" s="12"/>
      <c r="B87" s="13"/>
      <c r="C87" s="13"/>
      <c r="D87" s="45"/>
      <c r="E87" s="11" t="s">
        <v>127</v>
      </c>
    </row>
    <row r="88" spans="1:5" ht="14.25">
      <c r="A88" s="12"/>
      <c r="B88" s="13"/>
      <c r="C88" s="13"/>
      <c r="D88" s="44">
        <v>120089</v>
      </c>
      <c r="E88" s="10" t="s">
        <v>128</v>
      </c>
    </row>
    <row r="89" spans="1:5" ht="15" thickBot="1">
      <c r="A89" s="12"/>
      <c r="B89" s="13"/>
      <c r="C89" s="13"/>
      <c r="D89" s="45"/>
      <c r="E89" s="11" t="s">
        <v>129</v>
      </c>
    </row>
    <row r="90" spans="1:5" ht="14.25">
      <c r="A90" s="12"/>
      <c r="B90" s="13"/>
      <c r="C90" s="13"/>
      <c r="D90" s="44">
        <v>120119</v>
      </c>
      <c r="E90" s="10" t="s">
        <v>130</v>
      </c>
    </row>
    <row r="91" spans="1:5" ht="15" thickBot="1">
      <c r="A91" s="12"/>
      <c r="B91" s="13"/>
      <c r="C91" s="13"/>
      <c r="D91" s="45"/>
      <c r="E91" s="11" t="s">
        <v>131</v>
      </c>
    </row>
    <row r="92" spans="1:5" ht="14.25">
      <c r="A92" s="12"/>
      <c r="B92" s="13"/>
      <c r="C92" s="6" t="s">
        <v>132</v>
      </c>
      <c r="D92" s="44">
        <v>120060</v>
      </c>
      <c r="E92" s="10" t="s">
        <v>134</v>
      </c>
    </row>
    <row r="93" spans="1:5" ht="15" thickBot="1">
      <c r="A93" s="12"/>
      <c r="B93" s="13"/>
      <c r="C93" s="9" t="s">
        <v>133</v>
      </c>
      <c r="D93" s="45"/>
      <c r="E93" s="11" t="s">
        <v>135</v>
      </c>
    </row>
    <row r="94" spans="1:5" ht="14.25">
      <c r="A94" s="12"/>
      <c r="B94" s="13"/>
      <c r="C94" s="13"/>
      <c r="D94" s="44">
        <v>120182</v>
      </c>
      <c r="E94" s="10" t="s">
        <v>136</v>
      </c>
    </row>
    <row r="95" spans="1:5" ht="15" thickBot="1">
      <c r="A95" s="12"/>
      <c r="B95" s="13"/>
      <c r="C95" s="13"/>
      <c r="D95" s="45"/>
      <c r="E95" s="11" t="s">
        <v>137</v>
      </c>
    </row>
    <row r="96" spans="1:5" ht="14.25">
      <c r="A96" s="12"/>
      <c r="B96" s="13"/>
      <c r="C96" s="13"/>
      <c r="D96" s="44">
        <v>120053</v>
      </c>
      <c r="E96" s="10" t="s">
        <v>138</v>
      </c>
    </row>
    <row r="97" spans="1:5" ht="15" thickBot="1">
      <c r="A97" s="12"/>
      <c r="B97" s="13"/>
      <c r="C97" s="13"/>
      <c r="D97" s="45"/>
      <c r="E97" s="11" t="s">
        <v>139</v>
      </c>
    </row>
    <row r="98" spans="1:5" ht="14.25">
      <c r="A98" s="12"/>
      <c r="B98" s="13"/>
      <c r="C98" s="13"/>
      <c r="D98" s="44">
        <v>120109</v>
      </c>
      <c r="E98" s="10" t="s">
        <v>140</v>
      </c>
    </row>
    <row r="99" spans="1:5" ht="15" thickBot="1">
      <c r="A99" s="12"/>
      <c r="B99" s="13"/>
      <c r="C99" s="13"/>
      <c r="D99" s="45"/>
      <c r="E99" s="11" t="s">
        <v>141</v>
      </c>
    </row>
    <row r="100" spans="1:5" ht="14.25">
      <c r="A100" s="12"/>
      <c r="B100" s="13"/>
      <c r="C100" s="13"/>
      <c r="D100" s="44">
        <v>120177</v>
      </c>
      <c r="E100" s="10" t="s">
        <v>142</v>
      </c>
    </row>
    <row r="101" spans="1:5" ht="15" thickBot="1">
      <c r="A101" s="12"/>
      <c r="B101" s="13"/>
      <c r="C101" s="13"/>
      <c r="D101" s="45"/>
      <c r="E101" s="11" t="s">
        <v>143</v>
      </c>
    </row>
    <row r="102" spans="1:5" ht="14.25">
      <c r="A102" s="12"/>
      <c r="B102" s="13"/>
      <c r="C102" s="13"/>
      <c r="D102" s="44">
        <v>120185</v>
      </c>
      <c r="E102" s="10" t="s">
        <v>144</v>
      </c>
    </row>
    <row r="103" spans="1:5" ht="15" thickBot="1">
      <c r="A103" s="12"/>
      <c r="B103" s="13"/>
      <c r="C103" s="13"/>
      <c r="D103" s="45"/>
      <c r="E103" s="11" t="s">
        <v>145</v>
      </c>
    </row>
    <row r="104" spans="1:5" ht="14.25">
      <c r="A104" s="12"/>
      <c r="B104" s="13"/>
      <c r="C104" s="13"/>
      <c r="D104" s="44">
        <v>120192</v>
      </c>
      <c r="E104" s="10" t="s">
        <v>146</v>
      </c>
    </row>
    <row r="105" spans="1:5" ht="15" thickBot="1">
      <c r="A105" s="16"/>
      <c r="B105" s="13"/>
      <c r="C105" s="15"/>
      <c r="D105" s="45"/>
      <c r="E105" s="11" t="s">
        <v>147</v>
      </c>
    </row>
    <row r="106" spans="1:5" ht="14.25">
      <c r="A106" s="16"/>
      <c r="B106" s="9" t="s">
        <v>148</v>
      </c>
      <c r="C106" s="9" t="s">
        <v>150</v>
      </c>
      <c r="D106" s="44">
        <v>120017</v>
      </c>
      <c r="E106" s="10" t="s">
        <v>152</v>
      </c>
    </row>
    <row r="107" spans="1:5" ht="15" thickBot="1">
      <c r="A107" s="16"/>
      <c r="B107" s="9" t="s">
        <v>149</v>
      </c>
      <c r="C107" s="9" t="s">
        <v>151</v>
      </c>
      <c r="D107" s="45"/>
      <c r="E107" s="11" t="s">
        <v>153</v>
      </c>
    </row>
    <row r="108" spans="1:5" ht="14.25">
      <c r="A108" s="16"/>
      <c r="B108" s="13"/>
      <c r="C108" s="13"/>
      <c r="D108" s="44">
        <v>120030</v>
      </c>
      <c r="E108" s="10" t="s">
        <v>154</v>
      </c>
    </row>
    <row r="109" spans="1:5" ht="15" thickBot="1">
      <c r="A109" s="16"/>
      <c r="B109" s="13"/>
      <c r="C109" s="13"/>
      <c r="D109" s="45"/>
      <c r="E109" s="11" t="s">
        <v>155</v>
      </c>
    </row>
    <row r="110" spans="1:5" ht="14.25">
      <c r="A110" s="16"/>
      <c r="B110" s="13"/>
      <c r="C110" s="13"/>
      <c r="D110" s="44">
        <v>120055</v>
      </c>
      <c r="E110" s="10" t="s">
        <v>156</v>
      </c>
    </row>
    <row r="111" spans="1:5" ht="15" thickBot="1">
      <c r="A111" s="16"/>
      <c r="B111" s="13"/>
      <c r="C111" s="13"/>
      <c r="D111" s="45"/>
      <c r="E111" s="11" t="s">
        <v>157</v>
      </c>
    </row>
    <row r="112" spans="1:5" ht="14.25">
      <c r="A112" s="16"/>
      <c r="B112" s="13"/>
      <c r="C112" s="13"/>
      <c r="D112" s="44">
        <v>120082</v>
      </c>
      <c r="E112" s="10" t="s">
        <v>158</v>
      </c>
    </row>
    <row r="113" spans="1:5" ht="15" thickBot="1">
      <c r="A113" s="16"/>
      <c r="B113" s="13"/>
      <c r="C113" s="13"/>
      <c r="D113" s="45"/>
      <c r="E113" s="11" t="s">
        <v>159</v>
      </c>
    </row>
    <row r="114" spans="1:5" ht="14.25">
      <c r="A114" s="16"/>
      <c r="B114" s="13"/>
      <c r="C114" s="13"/>
      <c r="D114" s="44">
        <v>120131</v>
      </c>
      <c r="E114" s="10" t="s">
        <v>160</v>
      </c>
    </row>
    <row r="115" spans="1:5" ht="15" thickBot="1">
      <c r="A115" s="16"/>
      <c r="B115" s="13"/>
      <c r="C115" s="13"/>
      <c r="D115" s="45"/>
      <c r="E115" s="11" t="s">
        <v>161</v>
      </c>
    </row>
    <row r="116" spans="1:5" ht="14.25">
      <c r="A116" s="16"/>
      <c r="B116" s="13"/>
      <c r="C116" s="13"/>
      <c r="D116" s="44">
        <v>120146</v>
      </c>
      <c r="E116" s="10" t="s">
        <v>162</v>
      </c>
    </row>
    <row r="117" spans="1:5" ht="15" thickBot="1">
      <c r="A117" s="16"/>
      <c r="B117" s="13"/>
      <c r="C117" s="13"/>
      <c r="D117" s="45"/>
      <c r="E117" s="11" t="s">
        <v>163</v>
      </c>
    </row>
    <row r="118" spans="1:5" ht="14.25">
      <c r="A118" s="16"/>
      <c r="B118" s="13"/>
      <c r="C118" s="13"/>
      <c r="D118" s="44">
        <v>120210</v>
      </c>
      <c r="E118" s="10" t="s">
        <v>164</v>
      </c>
    </row>
    <row r="119" spans="1:5" ht="15" thickBot="1">
      <c r="A119" s="16"/>
      <c r="B119" s="13"/>
      <c r="C119" s="13"/>
      <c r="D119" s="45"/>
      <c r="E119" s="11" t="s">
        <v>165</v>
      </c>
    </row>
    <row r="120" spans="1:5" ht="14.25">
      <c r="A120" s="16"/>
      <c r="B120" s="13"/>
      <c r="C120" s="13"/>
      <c r="D120" s="44">
        <v>120154</v>
      </c>
      <c r="E120" s="10" t="s">
        <v>166</v>
      </c>
    </row>
    <row r="121" spans="1:5" ht="15" thickBot="1">
      <c r="A121" s="16"/>
      <c r="B121" s="13"/>
      <c r="C121" s="13"/>
      <c r="D121" s="45"/>
      <c r="E121" s="11" t="s">
        <v>167</v>
      </c>
    </row>
    <row r="122" spans="1:5" ht="14.25">
      <c r="A122" s="16"/>
      <c r="B122" s="13"/>
      <c r="C122" s="13"/>
      <c r="D122" s="44">
        <v>120035</v>
      </c>
      <c r="E122" s="10" t="s">
        <v>168</v>
      </c>
    </row>
    <row r="123" spans="1:5" ht="15" thickBot="1">
      <c r="A123" s="16"/>
      <c r="B123" s="15"/>
      <c r="C123" s="15"/>
      <c r="D123" s="45"/>
      <c r="E123" s="11" t="s">
        <v>169</v>
      </c>
    </row>
    <row r="124" spans="1:5" ht="14.25">
      <c r="A124" s="16"/>
      <c r="B124" s="9" t="s">
        <v>170</v>
      </c>
      <c r="C124" s="9" t="s">
        <v>172</v>
      </c>
      <c r="D124" s="44">
        <v>120023</v>
      </c>
      <c r="E124" s="10" t="s">
        <v>174</v>
      </c>
    </row>
    <row r="125" spans="1:5" ht="15" thickBot="1">
      <c r="A125" s="16"/>
      <c r="B125" s="9" t="s">
        <v>171</v>
      </c>
      <c r="C125" s="9" t="s">
        <v>173</v>
      </c>
      <c r="D125" s="45"/>
      <c r="E125" s="11" t="s">
        <v>175</v>
      </c>
    </row>
    <row r="126" spans="1:5" ht="14.25">
      <c r="A126" s="16"/>
      <c r="B126" s="13"/>
      <c r="C126" s="13"/>
      <c r="D126" s="44">
        <v>120028</v>
      </c>
      <c r="E126" s="10" t="s">
        <v>176</v>
      </c>
    </row>
    <row r="127" spans="1:5" ht="15" thickBot="1">
      <c r="A127" s="16"/>
      <c r="B127" s="13"/>
      <c r="C127" s="13"/>
      <c r="D127" s="45"/>
      <c r="E127" s="11" t="s">
        <v>177</v>
      </c>
    </row>
    <row r="128" spans="1:5" ht="14.25">
      <c r="A128" s="16"/>
      <c r="B128" s="13"/>
      <c r="C128" s="13"/>
      <c r="D128" s="44">
        <v>120094</v>
      </c>
      <c r="E128" s="10" t="s">
        <v>178</v>
      </c>
    </row>
    <row r="129" spans="1:5" ht="15" thickBot="1">
      <c r="A129" s="16"/>
      <c r="B129" s="13"/>
      <c r="C129" s="13"/>
      <c r="D129" s="45"/>
      <c r="E129" s="11" t="s">
        <v>179</v>
      </c>
    </row>
    <row r="130" spans="1:5" ht="14.25">
      <c r="A130" s="16"/>
      <c r="B130" s="13"/>
      <c r="C130" s="13"/>
      <c r="D130" s="44">
        <v>120095</v>
      </c>
      <c r="E130" s="10" t="s">
        <v>180</v>
      </c>
    </row>
    <row r="131" spans="1:5" ht="15" thickBot="1">
      <c r="A131" s="16"/>
      <c r="B131" s="13"/>
      <c r="C131" s="13"/>
      <c r="D131" s="45"/>
      <c r="E131" s="11" t="s">
        <v>181</v>
      </c>
    </row>
    <row r="132" spans="1:5" ht="14.25">
      <c r="A132" s="16"/>
      <c r="B132" s="13"/>
      <c r="C132" s="13"/>
      <c r="D132" s="44">
        <v>120129</v>
      </c>
      <c r="E132" s="10" t="s">
        <v>182</v>
      </c>
    </row>
    <row r="133" spans="1:5" ht="15" thickBot="1">
      <c r="A133" s="16"/>
      <c r="B133" s="13"/>
      <c r="C133" s="13"/>
      <c r="D133" s="45"/>
      <c r="E133" s="11" t="s">
        <v>183</v>
      </c>
    </row>
    <row r="134" spans="1:5" ht="14.25">
      <c r="A134" s="16"/>
      <c r="B134" s="13"/>
      <c r="C134" s="13"/>
      <c r="D134" s="44">
        <v>120134</v>
      </c>
      <c r="E134" s="10" t="s">
        <v>184</v>
      </c>
    </row>
    <row r="135" spans="1:5" ht="15" thickBot="1">
      <c r="A135" s="16"/>
      <c r="B135" s="13"/>
      <c r="C135" s="13"/>
      <c r="D135" s="45"/>
      <c r="E135" s="11" t="s">
        <v>185</v>
      </c>
    </row>
    <row r="136" spans="1:5" ht="14.25">
      <c r="A136" s="16"/>
      <c r="B136" s="13"/>
      <c r="C136" s="13"/>
      <c r="D136" s="46">
        <v>120160</v>
      </c>
      <c r="E136" s="10" t="s">
        <v>186</v>
      </c>
    </row>
    <row r="137" spans="1:5" ht="15" thickBot="1">
      <c r="A137" s="16"/>
      <c r="B137" s="13"/>
      <c r="C137" s="13"/>
      <c r="D137" s="47"/>
      <c r="E137" s="11" t="s">
        <v>187</v>
      </c>
    </row>
    <row r="138" spans="1:5" ht="14.25">
      <c r="A138" s="16"/>
      <c r="B138" s="13"/>
      <c r="C138" s="13"/>
      <c r="D138" s="44">
        <v>120162</v>
      </c>
      <c r="E138" s="10" t="s">
        <v>188</v>
      </c>
    </row>
    <row r="139" spans="1:5" ht="15" thickBot="1">
      <c r="A139" s="16"/>
      <c r="B139" s="13"/>
      <c r="C139" s="13"/>
      <c r="D139" s="45"/>
      <c r="E139" s="11" t="s">
        <v>189</v>
      </c>
    </row>
    <row r="140" spans="1:5" ht="14.25">
      <c r="A140" s="16"/>
      <c r="B140" s="13"/>
      <c r="C140" s="13"/>
      <c r="D140" s="44">
        <v>120168</v>
      </c>
      <c r="E140" s="10" t="s">
        <v>190</v>
      </c>
    </row>
    <row r="141" spans="1:5" ht="15" thickBot="1">
      <c r="A141" s="16"/>
      <c r="B141" s="13"/>
      <c r="C141" s="13"/>
      <c r="D141" s="45"/>
      <c r="E141" s="11" t="s">
        <v>191</v>
      </c>
    </row>
    <row r="142" spans="1:5" ht="14.25">
      <c r="A142" s="16"/>
      <c r="B142" s="13"/>
      <c r="C142" s="13"/>
      <c r="D142" s="44">
        <v>120183</v>
      </c>
      <c r="E142" s="10" t="s">
        <v>192</v>
      </c>
    </row>
    <row r="143" spans="1:5" ht="15" thickBot="1">
      <c r="A143" s="16"/>
      <c r="B143" s="13"/>
      <c r="C143" s="13"/>
      <c r="D143" s="45"/>
      <c r="E143" s="11" t="s">
        <v>193</v>
      </c>
    </row>
    <row r="144" spans="1:5" ht="14.25">
      <c r="A144" s="16"/>
      <c r="B144" s="13"/>
      <c r="C144" s="13"/>
      <c r="D144" s="44">
        <v>120214</v>
      </c>
      <c r="E144" s="10" t="s">
        <v>194</v>
      </c>
    </row>
    <row r="145" spans="1:5" ht="15" thickBot="1">
      <c r="A145" s="16"/>
      <c r="B145" s="13"/>
      <c r="C145" s="15"/>
      <c r="D145" s="45"/>
      <c r="E145" s="11" t="s">
        <v>195</v>
      </c>
    </row>
    <row r="146" spans="1:5" ht="14.25">
      <c r="A146" s="16"/>
      <c r="B146" s="6" t="s">
        <v>196</v>
      </c>
      <c r="C146" s="9" t="s">
        <v>198</v>
      </c>
      <c r="D146" s="44">
        <v>120051</v>
      </c>
      <c r="E146" s="10" t="s">
        <v>200</v>
      </c>
    </row>
    <row r="147" spans="1:5" ht="15" thickBot="1">
      <c r="A147" s="16"/>
      <c r="B147" s="9" t="s">
        <v>197</v>
      </c>
      <c r="C147" s="9" t="s">
        <v>199</v>
      </c>
      <c r="D147" s="45"/>
      <c r="E147" s="11" t="s">
        <v>201</v>
      </c>
    </row>
    <row r="148" spans="1:5" ht="14.25">
      <c r="A148" s="16"/>
      <c r="B148" s="13"/>
      <c r="C148" s="13"/>
      <c r="D148" s="44">
        <v>120186</v>
      </c>
      <c r="E148" s="10" t="s">
        <v>202</v>
      </c>
    </row>
    <row r="149" spans="1:5" ht="15" thickBot="1">
      <c r="A149" s="16"/>
      <c r="B149" s="13"/>
      <c r="C149" s="13"/>
      <c r="D149" s="45"/>
      <c r="E149" s="11" t="s">
        <v>203</v>
      </c>
    </row>
    <row r="150" spans="1:5" ht="14.25">
      <c r="A150" s="16"/>
      <c r="B150" s="13"/>
      <c r="C150" s="13"/>
      <c r="D150" s="44">
        <v>120190</v>
      </c>
      <c r="E150" s="10" t="s">
        <v>204</v>
      </c>
    </row>
    <row r="151" spans="1:5" ht="15" thickBot="1">
      <c r="A151" s="16"/>
      <c r="B151" s="13"/>
      <c r="C151" s="13"/>
      <c r="D151" s="45"/>
      <c r="E151" s="11" t="s">
        <v>205</v>
      </c>
    </row>
    <row r="152" spans="1:5" ht="14.25">
      <c r="A152" s="16"/>
      <c r="B152" s="13"/>
      <c r="C152" s="13"/>
      <c r="D152" s="44">
        <v>120196</v>
      </c>
      <c r="E152" s="10" t="s">
        <v>206</v>
      </c>
    </row>
    <row r="153" spans="1:5" ht="15" thickBot="1">
      <c r="A153" s="16"/>
      <c r="B153" s="13"/>
      <c r="C153" s="13"/>
      <c r="D153" s="45"/>
      <c r="E153" s="11" t="s">
        <v>207</v>
      </c>
    </row>
    <row r="154" spans="1:5" ht="14.25">
      <c r="A154" s="16"/>
      <c r="B154" s="13"/>
      <c r="C154" s="13"/>
      <c r="D154" s="44">
        <v>120193</v>
      </c>
      <c r="E154" s="10" t="s">
        <v>208</v>
      </c>
    </row>
    <row r="155" spans="1:5" ht="15" thickBot="1">
      <c r="A155" s="16"/>
      <c r="B155" s="13"/>
      <c r="C155" s="15"/>
      <c r="D155" s="45"/>
      <c r="E155" s="11" t="s">
        <v>209</v>
      </c>
    </row>
    <row r="156" spans="1:5" ht="14.25">
      <c r="A156" s="16"/>
      <c r="B156" s="13"/>
      <c r="C156" s="9" t="s">
        <v>210</v>
      </c>
      <c r="D156" s="44">
        <v>120020</v>
      </c>
      <c r="E156" s="10" t="s">
        <v>212</v>
      </c>
    </row>
    <row r="157" spans="1:5" ht="15" thickBot="1">
      <c r="A157" s="16"/>
      <c r="B157" s="13"/>
      <c r="C157" s="9" t="s">
        <v>211</v>
      </c>
      <c r="D157" s="45"/>
      <c r="E157" s="11" t="s">
        <v>213</v>
      </c>
    </row>
    <row r="158" spans="1:5" ht="14.25">
      <c r="A158" s="16"/>
      <c r="B158" s="13"/>
      <c r="C158" s="13"/>
      <c r="D158" s="44">
        <v>120045</v>
      </c>
      <c r="E158" s="10" t="s">
        <v>214</v>
      </c>
    </row>
    <row r="159" spans="1:5" ht="15" thickBot="1">
      <c r="A159" s="16"/>
      <c r="B159" s="13"/>
      <c r="C159" s="13"/>
      <c r="D159" s="45"/>
      <c r="E159" s="11" t="s">
        <v>215</v>
      </c>
    </row>
    <row r="160" spans="1:5" ht="14.25">
      <c r="A160" s="16"/>
      <c r="B160" s="13"/>
      <c r="C160" s="13"/>
      <c r="D160" s="44">
        <v>120149</v>
      </c>
      <c r="E160" s="10" t="s">
        <v>216</v>
      </c>
    </row>
    <row r="161" spans="1:5" ht="15" thickBot="1">
      <c r="A161" s="16"/>
      <c r="B161" s="13"/>
      <c r="C161" s="13"/>
      <c r="D161" s="45"/>
      <c r="E161" s="11" t="s">
        <v>217</v>
      </c>
    </row>
    <row r="162" spans="1:5" ht="14.25">
      <c r="A162" s="16"/>
      <c r="B162" s="13"/>
      <c r="C162" s="13"/>
      <c r="D162" s="44">
        <v>120206</v>
      </c>
      <c r="E162" s="10" t="s">
        <v>218</v>
      </c>
    </row>
    <row r="163" spans="1:5" ht="15" thickBot="1">
      <c r="A163" s="16"/>
      <c r="B163" s="13"/>
      <c r="C163" s="13"/>
      <c r="D163" s="45"/>
      <c r="E163" s="11" t="s">
        <v>219</v>
      </c>
    </row>
    <row r="164" spans="1:5" ht="14.25">
      <c r="A164" s="16"/>
      <c r="B164" s="13"/>
      <c r="C164" s="13"/>
      <c r="D164" s="44">
        <v>120116</v>
      </c>
      <c r="E164" s="10" t="s">
        <v>220</v>
      </c>
    </row>
    <row r="165" spans="1:5" ht="15" thickBot="1">
      <c r="A165" s="16"/>
      <c r="B165" s="13"/>
      <c r="C165" s="13"/>
      <c r="D165" s="45"/>
      <c r="E165" s="11" t="s">
        <v>221</v>
      </c>
    </row>
    <row r="166" spans="1:5" ht="14.25">
      <c r="A166" s="16"/>
      <c r="B166" s="13"/>
      <c r="C166" s="13"/>
      <c r="D166" s="44">
        <v>120205</v>
      </c>
      <c r="E166" s="10" t="s">
        <v>222</v>
      </c>
    </row>
    <row r="167" spans="1:5" ht="15" thickBot="1">
      <c r="A167" s="16"/>
      <c r="B167" s="13"/>
      <c r="C167" s="13"/>
      <c r="D167" s="45"/>
      <c r="E167" s="11" t="s">
        <v>223</v>
      </c>
    </row>
    <row r="168" spans="1:5" ht="14.25">
      <c r="A168" s="16"/>
      <c r="B168" s="13"/>
      <c r="C168" s="13"/>
      <c r="D168" s="44">
        <v>120123</v>
      </c>
      <c r="E168" s="10" t="s">
        <v>224</v>
      </c>
    </row>
    <row r="169" spans="1:5" ht="15" thickBot="1">
      <c r="A169" s="16"/>
      <c r="B169" s="13"/>
      <c r="C169" s="13"/>
      <c r="D169" s="45"/>
      <c r="E169" s="11" t="s">
        <v>225</v>
      </c>
    </row>
    <row r="170" spans="1:5" ht="14.25">
      <c r="A170" s="16"/>
      <c r="B170" s="13"/>
      <c r="C170" s="13"/>
      <c r="D170" s="44">
        <v>120171</v>
      </c>
      <c r="E170" s="10" t="s">
        <v>226</v>
      </c>
    </row>
    <row r="171" spans="1:5" ht="15" thickBot="1">
      <c r="A171" s="16"/>
      <c r="B171" s="15"/>
      <c r="C171" s="15"/>
      <c r="D171" s="45"/>
      <c r="E171" s="11" t="s">
        <v>227</v>
      </c>
    </row>
    <row r="172" spans="1:5" ht="14.25">
      <c r="A172" s="16"/>
      <c r="B172" s="9" t="s">
        <v>228</v>
      </c>
      <c r="C172" s="9" t="s">
        <v>230</v>
      </c>
      <c r="D172" s="44">
        <v>120002</v>
      </c>
      <c r="E172" s="10" t="s">
        <v>232</v>
      </c>
    </row>
    <row r="173" spans="1:5" ht="15" thickBot="1">
      <c r="A173" s="16"/>
      <c r="B173" s="9" t="s">
        <v>229</v>
      </c>
      <c r="C173" s="9" t="s">
        <v>231</v>
      </c>
      <c r="D173" s="45"/>
      <c r="E173" s="11" t="s">
        <v>233</v>
      </c>
    </row>
    <row r="174" spans="1:5" ht="14.25">
      <c r="A174" s="16"/>
      <c r="B174" s="13"/>
      <c r="C174" s="13"/>
      <c r="D174" s="44">
        <v>120011</v>
      </c>
      <c r="E174" s="10" t="s">
        <v>234</v>
      </c>
    </row>
    <row r="175" spans="1:5" ht="15" thickBot="1">
      <c r="A175" s="16"/>
      <c r="B175" s="13"/>
      <c r="C175" s="13"/>
      <c r="D175" s="45"/>
      <c r="E175" s="11" t="s">
        <v>235</v>
      </c>
    </row>
    <row r="176" spans="1:5" ht="14.25">
      <c r="A176" s="16"/>
      <c r="B176" s="13"/>
      <c r="C176" s="13"/>
      <c r="D176" s="44">
        <v>120033</v>
      </c>
      <c r="E176" s="10" t="s">
        <v>236</v>
      </c>
    </row>
    <row r="177" spans="1:5" ht="15" thickBot="1">
      <c r="A177" s="16"/>
      <c r="B177" s="13"/>
      <c r="C177" s="13"/>
      <c r="D177" s="45"/>
      <c r="E177" s="11" t="s">
        <v>237</v>
      </c>
    </row>
    <row r="178" spans="1:5" ht="14.25">
      <c r="A178" s="16"/>
      <c r="B178" s="13"/>
      <c r="C178" s="13"/>
      <c r="D178" s="44">
        <v>120100</v>
      </c>
      <c r="E178" s="10" t="s">
        <v>238</v>
      </c>
    </row>
    <row r="179" spans="1:5" ht="15" thickBot="1">
      <c r="A179" s="16"/>
      <c r="B179" s="13"/>
      <c r="C179" s="13"/>
      <c r="D179" s="45"/>
      <c r="E179" s="11" t="s">
        <v>239</v>
      </c>
    </row>
    <row r="180" spans="1:5" ht="14.25">
      <c r="A180" s="16"/>
      <c r="B180" s="13"/>
      <c r="C180" s="13"/>
      <c r="D180" s="44">
        <v>120110</v>
      </c>
      <c r="E180" s="10" t="s">
        <v>240</v>
      </c>
    </row>
    <row r="181" spans="1:5" ht="15" thickBot="1">
      <c r="A181" s="16"/>
      <c r="B181" s="13"/>
      <c r="C181" s="13"/>
      <c r="D181" s="45"/>
      <c r="E181" s="11" t="s">
        <v>241</v>
      </c>
    </row>
    <row r="182" spans="1:5" ht="14.25">
      <c r="A182" s="16"/>
      <c r="B182" s="13"/>
      <c r="C182" s="13"/>
      <c r="D182" s="44">
        <v>120141</v>
      </c>
      <c r="E182" s="10" t="s">
        <v>242</v>
      </c>
    </row>
    <row r="183" spans="1:5" ht="15" thickBot="1">
      <c r="A183" s="16"/>
      <c r="B183" s="13"/>
      <c r="C183" s="13"/>
      <c r="D183" s="45"/>
      <c r="E183" s="11" t="s">
        <v>243</v>
      </c>
    </row>
    <row r="184" spans="1:5" ht="14.25">
      <c r="A184" s="16"/>
      <c r="B184" s="13"/>
      <c r="C184" s="13"/>
      <c r="D184" s="44">
        <v>120153</v>
      </c>
      <c r="E184" s="10" t="s">
        <v>244</v>
      </c>
    </row>
    <row r="185" spans="1:5" ht="15" thickBot="1">
      <c r="A185" s="16"/>
      <c r="B185" s="13"/>
      <c r="C185" s="13"/>
      <c r="D185" s="45"/>
      <c r="E185" s="11" t="s">
        <v>245</v>
      </c>
    </row>
    <row r="186" spans="1:5" ht="14.25">
      <c r="A186" s="16"/>
      <c r="B186" s="13"/>
      <c r="C186" s="13"/>
      <c r="D186" s="44">
        <v>120201</v>
      </c>
      <c r="E186" s="10" t="s">
        <v>246</v>
      </c>
    </row>
    <row r="187" spans="1:5" ht="15" thickBot="1">
      <c r="A187" s="16"/>
      <c r="B187" s="13"/>
      <c r="C187" s="13"/>
      <c r="D187" s="45"/>
      <c r="E187" s="11" t="s">
        <v>247</v>
      </c>
    </row>
    <row r="188" spans="1:5" ht="14.25">
      <c r="A188" s="16"/>
      <c r="B188" s="13"/>
      <c r="C188" s="13"/>
      <c r="D188" s="44">
        <v>120216</v>
      </c>
      <c r="E188" s="10" t="s">
        <v>248</v>
      </c>
    </row>
    <row r="189" spans="1:5" ht="15" thickBot="1">
      <c r="A189" s="16"/>
      <c r="B189" s="13"/>
      <c r="C189" s="13"/>
      <c r="D189" s="45"/>
      <c r="E189" s="11" t="s">
        <v>249</v>
      </c>
    </row>
    <row r="190" spans="1:5" ht="14.25">
      <c r="A190" s="16"/>
      <c r="B190" s="13"/>
      <c r="C190" s="13"/>
      <c r="D190" s="44">
        <v>120010</v>
      </c>
      <c r="E190" s="10" t="s">
        <v>250</v>
      </c>
    </row>
    <row r="191" spans="1:5" ht="15" thickBot="1">
      <c r="A191" s="16"/>
      <c r="B191" s="13"/>
      <c r="C191" s="13"/>
      <c r="D191" s="45"/>
      <c r="E191" s="11" t="s">
        <v>251</v>
      </c>
    </row>
    <row r="192" spans="1:5" ht="14.25">
      <c r="A192" s="16"/>
      <c r="B192" s="13"/>
      <c r="C192" s="13"/>
      <c r="D192" s="44">
        <v>120027</v>
      </c>
      <c r="E192" s="10" t="s">
        <v>252</v>
      </c>
    </row>
    <row r="193" spans="1:5" ht="15" thickBot="1">
      <c r="A193" s="16"/>
      <c r="B193" s="13"/>
      <c r="C193" s="13"/>
      <c r="D193" s="45"/>
      <c r="E193" s="11" t="s">
        <v>253</v>
      </c>
    </row>
    <row r="194" spans="1:5" ht="14.25">
      <c r="A194" s="16"/>
      <c r="B194" s="13"/>
      <c r="C194" s="13"/>
      <c r="D194" s="44">
        <v>120208</v>
      </c>
      <c r="E194" s="10" t="s">
        <v>254</v>
      </c>
    </row>
    <row r="195" spans="1:5" ht="15" thickBot="1">
      <c r="A195" s="17"/>
      <c r="B195" s="15"/>
      <c r="C195" s="15"/>
      <c r="D195" s="45"/>
      <c r="E195" s="11" t="s">
        <v>255</v>
      </c>
    </row>
    <row r="196" spans="1:5" ht="17.25">
      <c r="A196" s="1"/>
    </row>
  </sheetData>
  <mergeCells count="97">
    <mergeCell ref="D14:D15"/>
    <mergeCell ref="D4:D5"/>
    <mergeCell ref="D6:D7"/>
    <mergeCell ref="D8:D9"/>
    <mergeCell ref="D10:D11"/>
    <mergeCell ref="D12:D13"/>
    <mergeCell ref="D38:D39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62:D63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86:D87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110:D111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34:D135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58:D159"/>
    <mergeCell ref="D136:D137"/>
    <mergeCell ref="D138:D139"/>
    <mergeCell ref="D140:D141"/>
    <mergeCell ref="D142:D143"/>
    <mergeCell ref="D144:D145"/>
    <mergeCell ref="D146:D147"/>
    <mergeCell ref="D192:D193"/>
    <mergeCell ref="D194:D195"/>
    <mergeCell ref="D172:D173"/>
    <mergeCell ref="D174:D175"/>
    <mergeCell ref="D176:D177"/>
    <mergeCell ref="D178:D179"/>
    <mergeCell ref="D180:D181"/>
    <mergeCell ref="D182:D183"/>
    <mergeCell ref="A1:E1"/>
    <mergeCell ref="D184:D185"/>
    <mergeCell ref="D186:D187"/>
    <mergeCell ref="D188:D189"/>
    <mergeCell ref="D190:D191"/>
    <mergeCell ref="D160:D161"/>
    <mergeCell ref="D162:D163"/>
    <mergeCell ref="D164:D165"/>
    <mergeCell ref="D166:D167"/>
    <mergeCell ref="D168:D169"/>
    <mergeCell ref="D170:D171"/>
    <mergeCell ref="D148:D149"/>
    <mergeCell ref="D150:D151"/>
    <mergeCell ref="D152:D153"/>
    <mergeCell ref="D154:D155"/>
    <mergeCell ref="D156:D1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7"/>
  <sheetViews>
    <sheetView topLeftCell="A16" zoomScale="115" zoomScaleNormal="115" workbookViewId="0">
      <selection activeCell="A28" sqref="A28"/>
    </sheetView>
  </sheetViews>
  <sheetFormatPr defaultRowHeight="13.5"/>
  <cols>
    <col min="1" max="1" width="12.5" customWidth="1"/>
    <col min="2" max="2" width="19.875" customWidth="1"/>
    <col min="3" max="3" width="11" customWidth="1"/>
    <col min="4" max="4" width="14.75" customWidth="1"/>
  </cols>
  <sheetData>
    <row r="1" spans="1:4" s="18" customFormat="1" ht="14.25">
      <c r="A1" s="20" t="s">
        <v>6</v>
      </c>
      <c r="B1" s="20" t="s">
        <v>8</v>
      </c>
      <c r="C1" s="19" t="s">
        <v>2</v>
      </c>
      <c r="D1" s="19" t="s">
        <v>4</v>
      </c>
    </row>
    <row r="2" spans="1:4" ht="14.25">
      <c r="A2" s="21">
        <v>120036</v>
      </c>
      <c r="B2" s="22" t="s">
        <v>16</v>
      </c>
      <c r="C2" s="20" t="s">
        <v>12</v>
      </c>
      <c r="D2" s="20" t="s">
        <v>14</v>
      </c>
    </row>
    <row r="3" spans="1:4" ht="14.25">
      <c r="A3" s="21">
        <v>120056</v>
      </c>
      <c r="B3" s="22" t="s">
        <v>18</v>
      </c>
      <c r="C3" s="20" t="s">
        <v>12</v>
      </c>
      <c r="D3" s="20" t="s">
        <v>14</v>
      </c>
    </row>
    <row r="4" spans="1:4" ht="14.25">
      <c r="A4" s="21">
        <v>120122</v>
      </c>
      <c r="B4" s="22" t="s">
        <v>20</v>
      </c>
      <c r="C4" s="20" t="s">
        <v>12</v>
      </c>
      <c r="D4" s="20" t="s">
        <v>14</v>
      </c>
    </row>
    <row r="5" spans="1:4" ht="14.25">
      <c r="A5" s="21">
        <v>120135</v>
      </c>
      <c r="B5" s="22" t="s">
        <v>22</v>
      </c>
      <c r="C5" s="20" t="s">
        <v>12</v>
      </c>
      <c r="D5" s="20" t="s">
        <v>14</v>
      </c>
    </row>
    <row r="6" spans="1:4" ht="14.25">
      <c r="A6" s="21">
        <v>120159</v>
      </c>
      <c r="B6" s="22" t="s">
        <v>24</v>
      </c>
      <c r="C6" s="20" t="s">
        <v>12</v>
      </c>
      <c r="D6" s="20" t="s">
        <v>14</v>
      </c>
    </row>
    <row r="7" spans="1:4" ht="14.25">
      <c r="A7" s="21">
        <v>120164</v>
      </c>
      <c r="B7" s="22" t="s">
        <v>26</v>
      </c>
      <c r="C7" s="20" t="s">
        <v>12</v>
      </c>
      <c r="D7" s="20" t="s">
        <v>14</v>
      </c>
    </row>
    <row r="8" spans="1:4" ht="14.25">
      <c r="A8" s="21">
        <v>120166</v>
      </c>
      <c r="B8" s="22" t="s">
        <v>28</v>
      </c>
      <c r="C8" s="20" t="s">
        <v>12</v>
      </c>
      <c r="D8" s="20" t="s">
        <v>14</v>
      </c>
    </row>
    <row r="9" spans="1:4" ht="14.25">
      <c r="A9" s="21">
        <v>120167</v>
      </c>
      <c r="B9" s="22" t="s">
        <v>30</v>
      </c>
      <c r="C9" s="20" t="s">
        <v>12</v>
      </c>
      <c r="D9" s="20" t="s">
        <v>14</v>
      </c>
    </row>
    <row r="10" spans="1:4" ht="14.25">
      <c r="A10" s="21">
        <v>120191</v>
      </c>
      <c r="B10" s="22" t="s">
        <v>32</v>
      </c>
      <c r="C10" s="20" t="s">
        <v>12</v>
      </c>
      <c r="D10" s="20" t="s">
        <v>14</v>
      </c>
    </row>
    <row r="11" spans="1:4" ht="14.25">
      <c r="A11" s="21">
        <v>120189</v>
      </c>
      <c r="B11" s="22" t="s">
        <v>34</v>
      </c>
      <c r="C11" s="20" t="s">
        <v>12</v>
      </c>
      <c r="D11" s="20" t="s">
        <v>14</v>
      </c>
    </row>
    <row r="12" spans="1:4" ht="14.25">
      <c r="A12" s="21">
        <v>120215</v>
      </c>
      <c r="B12" s="22" t="s">
        <v>36</v>
      </c>
      <c r="C12" s="20" t="s">
        <v>12</v>
      </c>
      <c r="D12" s="20" t="s">
        <v>14</v>
      </c>
    </row>
    <row r="13" spans="1:4" ht="14.25">
      <c r="A13" s="21">
        <v>120066</v>
      </c>
      <c r="B13" s="22" t="s">
        <v>42</v>
      </c>
      <c r="C13" s="20" t="s">
        <v>38</v>
      </c>
      <c r="D13" s="20" t="s">
        <v>40</v>
      </c>
    </row>
    <row r="14" spans="1:4" ht="14.25">
      <c r="A14" s="21">
        <v>120163</v>
      </c>
      <c r="B14" s="22" t="s">
        <v>46</v>
      </c>
      <c r="C14" s="20" t="s">
        <v>38</v>
      </c>
      <c r="D14" s="20" t="s">
        <v>44</v>
      </c>
    </row>
    <row r="15" spans="1:4" ht="14.25">
      <c r="A15" s="21">
        <v>120157</v>
      </c>
      <c r="B15" s="22" t="s">
        <v>50</v>
      </c>
      <c r="C15" s="20" t="s">
        <v>38</v>
      </c>
      <c r="D15" s="20" t="s">
        <v>48</v>
      </c>
    </row>
    <row r="16" spans="1:4" ht="14.25">
      <c r="A16" s="21">
        <v>120161</v>
      </c>
      <c r="B16" s="22" t="s">
        <v>52</v>
      </c>
      <c r="C16" s="20" t="s">
        <v>38</v>
      </c>
      <c r="D16" s="20" t="s">
        <v>48</v>
      </c>
    </row>
    <row r="17" spans="1:4" ht="14.25">
      <c r="A17" s="21">
        <v>120200</v>
      </c>
      <c r="B17" s="22" t="s">
        <v>56</v>
      </c>
      <c r="C17" s="20" t="s">
        <v>38</v>
      </c>
      <c r="D17" s="20" t="s">
        <v>54</v>
      </c>
    </row>
    <row r="18" spans="1:4" ht="14.25">
      <c r="A18" s="21">
        <v>120015</v>
      </c>
      <c r="B18" s="22" t="s">
        <v>62</v>
      </c>
      <c r="C18" s="20" t="s">
        <v>58</v>
      </c>
      <c r="D18" s="20" t="s">
        <v>60</v>
      </c>
    </row>
    <row r="19" spans="1:4" ht="14.25">
      <c r="A19" s="21">
        <v>120016</v>
      </c>
      <c r="B19" s="22" t="s">
        <v>64</v>
      </c>
      <c r="C19" s="20" t="s">
        <v>58</v>
      </c>
      <c r="D19" s="20" t="s">
        <v>60</v>
      </c>
    </row>
    <row r="20" spans="1:4" ht="14.25">
      <c r="A20" s="21">
        <v>120106</v>
      </c>
      <c r="B20" s="22" t="s">
        <v>66</v>
      </c>
      <c r="C20" s="20" t="s">
        <v>58</v>
      </c>
      <c r="D20" s="20" t="s">
        <v>60</v>
      </c>
    </row>
    <row r="21" spans="1:4" ht="14.25">
      <c r="A21" s="21">
        <v>120155</v>
      </c>
      <c r="B21" s="22" t="s">
        <v>68</v>
      </c>
      <c r="C21" s="20" t="s">
        <v>58</v>
      </c>
      <c r="D21" s="20" t="s">
        <v>60</v>
      </c>
    </row>
    <row r="22" spans="1:4" ht="14.25">
      <c r="A22" s="21">
        <v>120064</v>
      </c>
      <c r="B22" s="22" t="s">
        <v>72</v>
      </c>
      <c r="C22" s="20" t="s">
        <v>58</v>
      </c>
      <c r="D22" s="20" t="s">
        <v>70</v>
      </c>
    </row>
    <row r="23" spans="1:4" ht="14.25">
      <c r="A23" s="21">
        <v>120085</v>
      </c>
      <c r="B23" s="22" t="s">
        <v>74</v>
      </c>
      <c r="C23" s="20" t="s">
        <v>58</v>
      </c>
      <c r="D23" s="20" t="s">
        <v>70</v>
      </c>
    </row>
    <row r="24" spans="1:4" ht="14.25">
      <c r="A24" s="21">
        <v>120170</v>
      </c>
      <c r="B24" s="22" t="s">
        <v>76</v>
      </c>
      <c r="C24" s="20" t="s">
        <v>58</v>
      </c>
      <c r="D24" s="20" t="s">
        <v>70</v>
      </c>
    </row>
    <row r="25" spans="1:4" ht="14.25">
      <c r="A25" s="21">
        <v>120199</v>
      </c>
      <c r="B25" s="22" t="s">
        <v>78</v>
      </c>
      <c r="C25" s="20" t="s">
        <v>58</v>
      </c>
      <c r="D25" s="20" t="s">
        <v>70</v>
      </c>
    </row>
    <row r="26" spans="1:4" ht="14.25">
      <c r="A26" s="21">
        <v>120029</v>
      </c>
      <c r="B26" s="22" t="s">
        <v>80</v>
      </c>
      <c r="C26" s="20" t="s">
        <v>58</v>
      </c>
      <c r="D26" s="20" t="s">
        <v>70</v>
      </c>
    </row>
    <row r="27" spans="1:4" ht="14.25">
      <c r="A27" s="21">
        <v>120188</v>
      </c>
      <c r="B27" s="22" t="s">
        <v>82</v>
      </c>
      <c r="C27" s="20" t="s">
        <v>58</v>
      </c>
      <c r="D27" s="20" t="s">
        <v>70</v>
      </c>
    </row>
    <row r="28" spans="1:4" ht="14.25">
      <c r="A28" s="21">
        <v>120063</v>
      </c>
      <c r="B28" s="22" t="s">
        <v>86</v>
      </c>
      <c r="C28" s="20" t="s">
        <v>257</v>
      </c>
      <c r="D28" s="20" t="s">
        <v>84</v>
      </c>
    </row>
    <row r="29" spans="1:4" ht="14.25">
      <c r="A29" s="21">
        <v>120144</v>
      </c>
      <c r="B29" s="22" t="s">
        <v>88</v>
      </c>
      <c r="C29" s="20" t="s">
        <v>257</v>
      </c>
      <c r="D29" s="20" t="s">
        <v>84</v>
      </c>
    </row>
    <row r="30" spans="1:4" ht="14.25">
      <c r="A30" s="21">
        <v>120151</v>
      </c>
      <c r="B30" s="22" t="s">
        <v>90</v>
      </c>
      <c r="C30" s="20" t="s">
        <v>257</v>
      </c>
      <c r="D30" s="20" t="s">
        <v>84</v>
      </c>
    </row>
    <row r="31" spans="1:4" ht="14.25">
      <c r="A31" s="21">
        <v>120217</v>
      </c>
      <c r="B31" s="22" t="s">
        <v>92</v>
      </c>
      <c r="C31" s="20" t="s">
        <v>257</v>
      </c>
      <c r="D31" s="20" t="s">
        <v>84</v>
      </c>
    </row>
    <row r="32" spans="1:4" ht="14.25">
      <c r="A32" s="21">
        <v>120173</v>
      </c>
      <c r="B32" s="22" t="s">
        <v>96</v>
      </c>
      <c r="C32" s="20" t="s">
        <v>257</v>
      </c>
      <c r="D32" s="20" t="s">
        <v>94</v>
      </c>
    </row>
    <row r="33" spans="1:4" ht="14.25">
      <c r="A33" s="21">
        <v>120187</v>
      </c>
      <c r="B33" s="22" t="s">
        <v>98</v>
      </c>
      <c r="C33" s="20" t="s">
        <v>257</v>
      </c>
      <c r="D33" s="20" t="s">
        <v>94</v>
      </c>
    </row>
    <row r="34" spans="1:4" ht="14.25">
      <c r="A34" s="21">
        <v>120179</v>
      </c>
      <c r="B34" s="22" t="s">
        <v>102</v>
      </c>
      <c r="C34" s="20" t="s">
        <v>257</v>
      </c>
      <c r="D34" s="20" t="s">
        <v>100</v>
      </c>
    </row>
    <row r="35" spans="1:4" ht="14.25">
      <c r="A35" s="21">
        <v>120207</v>
      </c>
      <c r="B35" s="22" t="s">
        <v>104</v>
      </c>
      <c r="C35" s="20" t="s">
        <v>257</v>
      </c>
      <c r="D35" s="20" t="s">
        <v>100</v>
      </c>
    </row>
    <row r="36" spans="1:4" ht="14.25">
      <c r="A36" s="21">
        <v>120124</v>
      </c>
      <c r="B36" s="22" t="s">
        <v>108</v>
      </c>
      <c r="C36" s="20" t="s">
        <v>257</v>
      </c>
      <c r="D36" s="20" t="s">
        <v>106</v>
      </c>
    </row>
    <row r="37" spans="1:4" ht="14.25">
      <c r="A37" s="21">
        <v>120075</v>
      </c>
      <c r="B37" s="22" t="s">
        <v>110</v>
      </c>
      <c r="C37" s="20" t="s">
        <v>257</v>
      </c>
      <c r="D37" s="20" t="s">
        <v>106</v>
      </c>
    </row>
    <row r="38" spans="1:4" ht="14.25">
      <c r="A38" s="21">
        <v>120181</v>
      </c>
      <c r="B38" s="22" t="s">
        <v>112</v>
      </c>
      <c r="C38" s="20" t="s">
        <v>257</v>
      </c>
      <c r="D38" s="20" t="s">
        <v>106</v>
      </c>
    </row>
    <row r="39" spans="1:4" ht="14.25">
      <c r="A39" s="21">
        <v>120184</v>
      </c>
      <c r="B39" s="22" t="s">
        <v>114</v>
      </c>
      <c r="C39" s="20" t="s">
        <v>257</v>
      </c>
      <c r="D39" s="20" t="s">
        <v>106</v>
      </c>
    </row>
    <row r="40" spans="1:4" ht="14.25">
      <c r="A40" s="21">
        <v>120175</v>
      </c>
      <c r="B40" s="22" t="s">
        <v>116</v>
      </c>
      <c r="C40" s="20" t="s">
        <v>257</v>
      </c>
      <c r="D40" s="20" t="s">
        <v>106</v>
      </c>
    </row>
    <row r="41" spans="1:4" ht="14.25">
      <c r="A41" s="21">
        <v>120022</v>
      </c>
      <c r="B41" s="22" t="s">
        <v>122</v>
      </c>
      <c r="C41" s="20" t="s">
        <v>118</v>
      </c>
      <c r="D41" s="20" t="s">
        <v>120</v>
      </c>
    </row>
    <row r="42" spans="1:4" ht="14.25">
      <c r="A42" s="21">
        <v>120039</v>
      </c>
      <c r="B42" s="22" t="s">
        <v>124</v>
      </c>
      <c r="C42" s="20" t="s">
        <v>118</v>
      </c>
      <c r="D42" s="20" t="s">
        <v>120</v>
      </c>
    </row>
    <row r="43" spans="1:4" ht="14.25">
      <c r="A43" s="21">
        <v>120065</v>
      </c>
      <c r="B43" s="22" t="s">
        <v>126</v>
      </c>
      <c r="C43" s="20" t="s">
        <v>118</v>
      </c>
      <c r="D43" s="20" t="s">
        <v>120</v>
      </c>
    </row>
    <row r="44" spans="1:4" ht="14.25">
      <c r="A44" s="21">
        <v>120089</v>
      </c>
      <c r="B44" s="22" t="s">
        <v>128</v>
      </c>
      <c r="C44" s="20" t="s">
        <v>118</v>
      </c>
      <c r="D44" s="20" t="s">
        <v>120</v>
      </c>
    </row>
    <row r="45" spans="1:4" ht="14.25">
      <c r="A45" s="21">
        <v>120119</v>
      </c>
      <c r="B45" s="22" t="s">
        <v>130</v>
      </c>
      <c r="C45" s="20" t="s">
        <v>118</v>
      </c>
      <c r="D45" s="20" t="s">
        <v>120</v>
      </c>
    </row>
    <row r="46" spans="1:4" ht="14.25">
      <c r="A46" s="21">
        <v>120060</v>
      </c>
      <c r="B46" s="22" t="s">
        <v>134</v>
      </c>
      <c r="C46" s="20" t="s">
        <v>118</v>
      </c>
      <c r="D46" s="20" t="s">
        <v>132</v>
      </c>
    </row>
    <row r="47" spans="1:4" ht="14.25">
      <c r="A47" s="21">
        <v>120182</v>
      </c>
      <c r="B47" s="22" t="s">
        <v>136</v>
      </c>
      <c r="C47" s="20" t="s">
        <v>118</v>
      </c>
      <c r="D47" s="20" t="s">
        <v>132</v>
      </c>
    </row>
    <row r="48" spans="1:4" ht="14.25">
      <c r="A48" s="21">
        <v>120053</v>
      </c>
      <c r="B48" s="22" t="s">
        <v>138</v>
      </c>
      <c r="C48" s="20" t="s">
        <v>118</v>
      </c>
      <c r="D48" s="20" t="s">
        <v>132</v>
      </c>
    </row>
    <row r="49" spans="1:4" ht="14.25">
      <c r="A49" s="21">
        <v>120109</v>
      </c>
      <c r="B49" s="22" t="s">
        <v>140</v>
      </c>
      <c r="C49" s="20" t="s">
        <v>118</v>
      </c>
      <c r="D49" s="20" t="s">
        <v>132</v>
      </c>
    </row>
    <row r="50" spans="1:4" ht="14.25">
      <c r="A50" s="21">
        <v>120177</v>
      </c>
      <c r="B50" s="22" t="s">
        <v>142</v>
      </c>
      <c r="C50" s="20" t="s">
        <v>118</v>
      </c>
      <c r="D50" s="20" t="s">
        <v>132</v>
      </c>
    </row>
    <row r="51" spans="1:4" ht="14.25">
      <c r="A51" s="21">
        <v>120185</v>
      </c>
      <c r="B51" s="22" t="s">
        <v>144</v>
      </c>
      <c r="C51" s="20" t="s">
        <v>118</v>
      </c>
      <c r="D51" s="20" t="s">
        <v>132</v>
      </c>
    </row>
    <row r="52" spans="1:4" ht="14.25">
      <c r="A52" s="21">
        <v>120192</v>
      </c>
      <c r="B52" s="22" t="s">
        <v>146</v>
      </c>
      <c r="C52" s="20" t="s">
        <v>118</v>
      </c>
      <c r="D52" s="20" t="s">
        <v>132</v>
      </c>
    </row>
    <row r="53" spans="1:4" ht="14.25">
      <c r="A53" s="21">
        <v>120017</v>
      </c>
      <c r="B53" s="22" t="s">
        <v>152</v>
      </c>
      <c r="C53" s="20" t="s">
        <v>148</v>
      </c>
      <c r="D53" s="20" t="s">
        <v>150</v>
      </c>
    </row>
    <row r="54" spans="1:4" ht="14.25">
      <c r="A54" s="21">
        <v>120030</v>
      </c>
      <c r="B54" s="22" t="s">
        <v>154</v>
      </c>
      <c r="C54" s="20" t="s">
        <v>148</v>
      </c>
      <c r="D54" s="20" t="s">
        <v>150</v>
      </c>
    </row>
    <row r="55" spans="1:4" ht="14.25">
      <c r="A55" s="21">
        <v>120055</v>
      </c>
      <c r="B55" s="22" t="s">
        <v>156</v>
      </c>
      <c r="C55" s="20" t="s">
        <v>148</v>
      </c>
      <c r="D55" s="20" t="s">
        <v>150</v>
      </c>
    </row>
    <row r="56" spans="1:4" ht="14.25">
      <c r="A56" s="21">
        <v>120082</v>
      </c>
      <c r="B56" s="22" t="s">
        <v>158</v>
      </c>
      <c r="C56" s="20" t="s">
        <v>148</v>
      </c>
      <c r="D56" s="20" t="s">
        <v>150</v>
      </c>
    </row>
    <row r="57" spans="1:4" ht="14.25">
      <c r="A57" s="21">
        <v>120131</v>
      </c>
      <c r="B57" s="22" t="s">
        <v>160</v>
      </c>
      <c r="C57" s="20" t="s">
        <v>148</v>
      </c>
      <c r="D57" s="20" t="s">
        <v>150</v>
      </c>
    </row>
    <row r="58" spans="1:4" ht="14.25">
      <c r="A58" s="21">
        <v>120146</v>
      </c>
      <c r="B58" s="22" t="s">
        <v>162</v>
      </c>
      <c r="C58" s="20" t="s">
        <v>148</v>
      </c>
      <c r="D58" s="20" t="s">
        <v>150</v>
      </c>
    </row>
    <row r="59" spans="1:4" ht="14.25">
      <c r="A59" s="21">
        <v>120210</v>
      </c>
      <c r="B59" s="22" t="s">
        <v>164</v>
      </c>
      <c r="C59" s="20" t="s">
        <v>148</v>
      </c>
      <c r="D59" s="20" t="s">
        <v>150</v>
      </c>
    </row>
    <row r="60" spans="1:4" ht="14.25">
      <c r="A60" s="21">
        <v>120154</v>
      </c>
      <c r="B60" s="22" t="s">
        <v>166</v>
      </c>
      <c r="C60" s="20" t="s">
        <v>148</v>
      </c>
      <c r="D60" s="20" t="s">
        <v>150</v>
      </c>
    </row>
    <row r="61" spans="1:4" ht="14.25">
      <c r="A61" s="21">
        <v>120035</v>
      </c>
      <c r="B61" s="22" t="s">
        <v>168</v>
      </c>
      <c r="C61" s="20" t="s">
        <v>148</v>
      </c>
      <c r="D61" s="20" t="s">
        <v>150</v>
      </c>
    </row>
    <row r="62" spans="1:4" ht="14.25">
      <c r="A62" s="21">
        <v>120023</v>
      </c>
      <c r="B62" s="22" t="s">
        <v>174</v>
      </c>
      <c r="C62" s="20" t="s">
        <v>170</v>
      </c>
      <c r="D62" s="20" t="s">
        <v>172</v>
      </c>
    </row>
    <row r="63" spans="1:4" ht="14.25">
      <c r="A63" s="21">
        <v>120028</v>
      </c>
      <c r="B63" s="22" t="s">
        <v>176</v>
      </c>
      <c r="C63" s="20" t="s">
        <v>170</v>
      </c>
      <c r="D63" s="20" t="s">
        <v>172</v>
      </c>
    </row>
    <row r="64" spans="1:4" ht="14.25">
      <c r="A64" s="21">
        <v>120094</v>
      </c>
      <c r="B64" s="22" t="s">
        <v>178</v>
      </c>
      <c r="C64" s="20" t="s">
        <v>170</v>
      </c>
      <c r="D64" s="20" t="s">
        <v>172</v>
      </c>
    </row>
    <row r="65" spans="1:4" ht="14.25">
      <c r="A65" s="21">
        <v>120095</v>
      </c>
      <c r="B65" s="22" t="s">
        <v>180</v>
      </c>
      <c r="C65" s="20" t="s">
        <v>170</v>
      </c>
      <c r="D65" s="20" t="s">
        <v>172</v>
      </c>
    </row>
    <row r="66" spans="1:4" ht="14.25">
      <c r="A66" s="21">
        <v>120129</v>
      </c>
      <c r="B66" s="22" t="s">
        <v>182</v>
      </c>
      <c r="C66" s="20" t="s">
        <v>170</v>
      </c>
      <c r="D66" s="20" t="s">
        <v>172</v>
      </c>
    </row>
    <row r="67" spans="1:4" ht="14.25">
      <c r="A67" s="21">
        <v>120134</v>
      </c>
      <c r="B67" s="22" t="s">
        <v>184</v>
      </c>
      <c r="C67" s="20" t="s">
        <v>170</v>
      </c>
      <c r="D67" s="20" t="s">
        <v>172</v>
      </c>
    </row>
    <row r="68" spans="1:4" ht="14.25">
      <c r="A68" s="21">
        <v>120160</v>
      </c>
      <c r="B68" s="22" t="s">
        <v>186</v>
      </c>
      <c r="C68" s="20" t="s">
        <v>170</v>
      </c>
      <c r="D68" s="20" t="s">
        <v>172</v>
      </c>
    </row>
    <row r="69" spans="1:4" ht="14.25">
      <c r="A69" s="21">
        <v>120162</v>
      </c>
      <c r="B69" s="22" t="s">
        <v>188</v>
      </c>
      <c r="C69" s="20" t="s">
        <v>170</v>
      </c>
      <c r="D69" s="20" t="s">
        <v>172</v>
      </c>
    </row>
    <row r="70" spans="1:4" ht="14.25">
      <c r="A70" s="21">
        <v>120168</v>
      </c>
      <c r="B70" s="22" t="s">
        <v>190</v>
      </c>
      <c r="C70" s="20" t="s">
        <v>170</v>
      </c>
      <c r="D70" s="20" t="s">
        <v>172</v>
      </c>
    </row>
    <row r="71" spans="1:4" ht="14.25">
      <c r="A71" s="21">
        <v>120183</v>
      </c>
      <c r="B71" s="22" t="s">
        <v>192</v>
      </c>
      <c r="C71" s="20" t="s">
        <v>170</v>
      </c>
      <c r="D71" s="20" t="s">
        <v>172</v>
      </c>
    </row>
    <row r="72" spans="1:4" ht="14.25">
      <c r="A72" s="21">
        <v>120214</v>
      </c>
      <c r="B72" s="22" t="s">
        <v>194</v>
      </c>
      <c r="C72" s="20" t="s">
        <v>170</v>
      </c>
      <c r="D72" s="20" t="s">
        <v>172</v>
      </c>
    </row>
    <row r="73" spans="1:4" ht="14.25">
      <c r="A73" s="21">
        <v>120051</v>
      </c>
      <c r="B73" s="22" t="s">
        <v>200</v>
      </c>
      <c r="C73" s="20" t="s">
        <v>196</v>
      </c>
      <c r="D73" s="20" t="s">
        <v>198</v>
      </c>
    </row>
    <row r="74" spans="1:4" ht="14.25">
      <c r="A74" s="21">
        <v>120186</v>
      </c>
      <c r="B74" s="22" t="s">
        <v>202</v>
      </c>
      <c r="C74" s="20" t="s">
        <v>196</v>
      </c>
      <c r="D74" s="20" t="s">
        <v>198</v>
      </c>
    </row>
    <row r="75" spans="1:4" ht="14.25">
      <c r="A75" s="21">
        <v>120190</v>
      </c>
      <c r="B75" s="22" t="s">
        <v>204</v>
      </c>
      <c r="C75" s="20" t="s">
        <v>196</v>
      </c>
      <c r="D75" s="20" t="s">
        <v>198</v>
      </c>
    </row>
    <row r="76" spans="1:4" ht="14.25">
      <c r="A76" s="21">
        <v>120196</v>
      </c>
      <c r="B76" s="22" t="s">
        <v>206</v>
      </c>
      <c r="C76" s="20" t="s">
        <v>196</v>
      </c>
      <c r="D76" s="20" t="s">
        <v>198</v>
      </c>
    </row>
    <row r="77" spans="1:4" ht="14.25">
      <c r="A77" s="21">
        <v>120193</v>
      </c>
      <c r="B77" s="22" t="s">
        <v>208</v>
      </c>
      <c r="C77" s="20" t="s">
        <v>196</v>
      </c>
      <c r="D77" s="20" t="s">
        <v>198</v>
      </c>
    </row>
    <row r="78" spans="1:4" ht="14.25">
      <c r="A78" s="21">
        <v>120020</v>
      </c>
      <c r="B78" s="22" t="s">
        <v>212</v>
      </c>
      <c r="C78" s="20" t="s">
        <v>196</v>
      </c>
      <c r="D78" s="20" t="s">
        <v>210</v>
      </c>
    </row>
    <row r="79" spans="1:4" ht="14.25">
      <c r="A79" s="21">
        <v>120045</v>
      </c>
      <c r="B79" s="22" t="s">
        <v>214</v>
      </c>
      <c r="C79" s="20" t="s">
        <v>196</v>
      </c>
      <c r="D79" s="20" t="s">
        <v>210</v>
      </c>
    </row>
    <row r="80" spans="1:4" ht="14.25">
      <c r="A80" s="21">
        <v>120149</v>
      </c>
      <c r="B80" s="22" t="s">
        <v>216</v>
      </c>
      <c r="C80" s="20" t="s">
        <v>196</v>
      </c>
      <c r="D80" s="20" t="s">
        <v>210</v>
      </c>
    </row>
    <row r="81" spans="1:4" ht="14.25">
      <c r="A81" s="21">
        <v>120206</v>
      </c>
      <c r="B81" s="22" t="s">
        <v>218</v>
      </c>
      <c r="C81" s="20" t="s">
        <v>196</v>
      </c>
      <c r="D81" s="20" t="s">
        <v>210</v>
      </c>
    </row>
    <row r="82" spans="1:4" ht="14.25">
      <c r="A82" s="21">
        <v>120116</v>
      </c>
      <c r="B82" s="22" t="s">
        <v>220</v>
      </c>
      <c r="C82" s="20" t="s">
        <v>196</v>
      </c>
      <c r="D82" s="20" t="s">
        <v>210</v>
      </c>
    </row>
    <row r="83" spans="1:4" ht="14.25">
      <c r="A83" s="21">
        <v>120205</v>
      </c>
      <c r="B83" s="22" t="s">
        <v>222</v>
      </c>
      <c r="C83" s="20" t="s">
        <v>196</v>
      </c>
      <c r="D83" s="20" t="s">
        <v>210</v>
      </c>
    </row>
    <row r="84" spans="1:4" ht="14.25">
      <c r="A84" s="21">
        <v>120123</v>
      </c>
      <c r="B84" s="22" t="s">
        <v>224</v>
      </c>
      <c r="C84" s="20" t="s">
        <v>196</v>
      </c>
      <c r="D84" s="20" t="s">
        <v>210</v>
      </c>
    </row>
    <row r="85" spans="1:4" ht="14.25">
      <c r="A85" s="21">
        <v>120171</v>
      </c>
      <c r="B85" s="22" t="s">
        <v>226</v>
      </c>
      <c r="C85" s="20" t="s">
        <v>196</v>
      </c>
      <c r="D85" s="20" t="s">
        <v>210</v>
      </c>
    </row>
    <row r="86" spans="1:4" ht="14.25">
      <c r="A86" s="21">
        <v>120002</v>
      </c>
      <c r="B86" s="22" t="s">
        <v>232</v>
      </c>
      <c r="C86" s="20" t="s">
        <v>228</v>
      </c>
      <c r="D86" s="20" t="s">
        <v>230</v>
      </c>
    </row>
    <row r="87" spans="1:4" ht="14.25">
      <c r="A87" s="21">
        <v>120011</v>
      </c>
      <c r="B87" s="22" t="s">
        <v>234</v>
      </c>
      <c r="C87" s="20" t="s">
        <v>228</v>
      </c>
      <c r="D87" s="20" t="s">
        <v>230</v>
      </c>
    </row>
    <row r="88" spans="1:4" ht="14.25">
      <c r="A88" s="21">
        <v>120033</v>
      </c>
      <c r="B88" s="22" t="s">
        <v>236</v>
      </c>
      <c r="C88" s="20" t="s">
        <v>228</v>
      </c>
      <c r="D88" s="20" t="s">
        <v>230</v>
      </c>
    </row>
    <row r="89" spans="1:4" ht="14.25">
      <c r="A89" s="21">
        <v>120100</v>
      </c>
      <c r="B89" s="22" t="s">
        <v>238</v>
      </c>
      <c r="C89" s="20" t="s">
        <v>228</v>
      </c>
      <c r="D89" s="20" t="s">
        <v>230</v>
      </c>
    </row>
    <row r="90" spans="1:4" ht="14.25">
      <c r="A90" s="21">
        <v>120110</v>
      </c>
      <c r="B90" s="22" t="s">
        <v>240</v>
      </c>
      <c r="C90" s="20" t="s">
        <v>228</v>
      </c>
      <c r="D90" s="20" t="s">
        <v>230</v>
      </c>
    </row>
    <row r="91" spans="1:4" ht="14.25">
      <c r="A91" s="21">
        <v>120141</v>
      </c>
      <c r="B91" s="22" t="s">
        <v>242</v>
      </c>
      <c r="C91" s="20" t="s">
        <v>228</v>
      </c>
      <c r="D91" s="20" t="s">
        <v>230</v>
      </c>
    </row>
    <row r="92" spans="1:4" ht="14.25">
      <c r="A92" s="21">
        <v>120153</v>
      </c>
      <c r="B92" s="22" t="s">
        <v>244</v>
      </c>
      <c r="C92" s="20" t="s">
        <v>228</v>
      </c>
      <c r="D92" s="20" t="s">
        <v>230</v>
      </c>
    </row>
    <row r="93" spans="1:4" ht="14.25">
      <c r="A93" s="21">
        <v>120201</v>
      </c>
      <c r="B93" s="22" t="s">
        <v>246</v>
      </c>
      <c r="C93" s="20" t="s">
        <v>228</v>
      </c>
      <c r="D93" s="20" t="s">
        <v>230</v>
      </c>
    </row>
    <row r="94" spans="1:4" ht="14.25">
      <c r="A94" s="21">
        <v>120216</v>
      </c>
      <c r="B94" s="22" t="s">
        <v>248</v>
      </c>
      <c r="C94" s="20" t="s">
        <v>228</v>
      </c>
      <c r="D94" s="20" t="s">
        <v>230</v>
      </c>
    </row>
    <row r="95" spans="1:4" ht="14.25">
      <c r="A95" s="21">
        <v>120010</v>
      </c>
      <c r="B95" s="22" t="s">
        <v>250</v>
      </c>
      <c r="C95" s="20" t="s">
        <v>228</v>
      </c>
      <c r="D95" s="20" t="s">
        <v>230</v>
      </c>
    </row>
    <row r="96" spans="1:4" ht="14.25">
      <c r="A96" s="21">
        <v>120027</v>
      </c>
      <c r="B96" s="22" t="s">
        <v>252</v>
      </c>
      <c r="C96" s="20" t="s">
        <v>228</v>
      </c>
      <c r="D96" s="20" t="s">
        <v>230</v>
      </c>
    </row>
    <row r="97" spans="1:4" ht="14.25">
      <c r="A97" s="21">
        <v>120208</v>
      </c>
      <c r="B97" s="22" t="s">
        <v>254</v>
      </c>
      <c r="C97" s="20" t="s">
        <v>228</v>
      </c>
      <c r="D97" s="20" t="s">
        <v>230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4"/>
  <sheetViews>
    <sheetView topLeftCell="I1" workbookViewId="0">
      <selection activeCell="Q25" sqref="Q25"/>
    </sheetView>
  </sheetViews>
  <sheetFormatPr defaultRowHeight="13.5"/>
  <cols>
    <col min="1" max="1" width="6.75" style="26" bestFit="1" customWidth="1"/>
    <col min="2" max="2" width="14.75" style="26" bestFit="1" customWidth="1"/>
    <col min="3" max="3" width="7.125" style="26" customWidth="1"/>
    <col min="4" max="4" width="13.125" style="26" bestFit="1" customWidth="1"/>
    <col min="5" max="5" width="6" style="26" bestFit="1" customWidth="1"/>
    <col min="6" max="6" width="13.75" style="26" customWidth="1"/>
    <col min="7" max="9" width="15.125" style="23" customWidth="1"/>
    <col min="10" max="10" width="14.5" style="23" customWidth="1"/>
    <col min="11" max="11" width="12.625" style="32" customWidth="1"/>
    <col min="12" max="12" width="9" style="23"/>
    <col min="13" max="13" width="0" style="23" hidden="1" customWidth="1"/>
    <col min="14" max="15" width="9" style="23"/>
    <col min="16" max="16" width="29.25" style="23" customWidth="1"/>
    <col min="17" max="17" width="31.125" style="23" bestFit="1" customWidth="1"/>
    <col min="18" max="18" width="9" style="23"/>
    <col min="19" max="20" width="9.5" style="23" bestFit="1" customWidth="1"/>
    <col min="21" max="16384" width="9" style="23"/>
  </cols>
  <sheetData>
    <row r="1" spans="1:23">
      <c r="A1" s="27" t="s">
        <v>259</v>
      </c>
      <c r="B1" s="27" t="s">
        <v>260</v>
      </c>
      <c r="C1" s="27" t="s">
        <v>261</v>
      </c>
      <c r="D1" s="27" t="s">
        <v>262</v>
      </c>
      <c r="E1" s="27" t="s">
        <v>263</v>
      </c>
      <c r="F1" s="27" t="s">
        <v>264</v>
      </c>
      <c r="G1" s="33" t="s">
        <v>353</v>
      </c>
      <c r="H1" s="33"/>
      <c r="I1" s="33"/>
      <c r="J1" s="33" t="s">
        <v>354</v>
      </c>
      <c r="K1" s="33" t="s">
        <v>427</v>
      </c>
    </row>
    <row r="2" spans="1:23">
      <c r="A2" s="24">
        <v>10101</v>
      </c>
      <c r="B2" s="25" t="s">
        <v>355</v>
      </c>
      <c r="C2" s="24">
        <v>101002</v>
      </c>
      <c r="D2" s="25" t="s">
        <v>266</v>
      </c>
      <c r="E2" s="24">
        <v>120055</v>
      </c>
      <c r="F2" s="25" t="s">
        <v>267</v>
      </c>
      <c r="G2" s="23" t="str">
        <f>VLOOKUP(E2,new!$A$1:$D$97,3,0)</f>
        <v>株洲区域</v>
      </c>
      <c r="H2" s="23" t="str">
        <f>"大卖场"&amp;G2</f>
        <v>大卖场株洲区域</v>
      </c>
      <c r="I2" s="23">
        <f>VLOOKUP(H:H,变更对照清单!K:L,2,0)</f>
        <v>10101</v>
      </c>
      <c r="J2" s="23" t="str">
        <f>VLOOKUP(E2,new!$A$1:$D$97,4,0)</f>
        <v>株洲</v>
      </c>
      <c r="K2" s="41">
        <v>101002</v>
      </c>
      <c r="L2" s="23">
        <f>C2-K2</f>
        <v>0</v>
      </c>
      <c r="M2" s="23">
        <v>10101</v>
      </c>
      <c r="O2" s="34" t="s">
        <v>402</v>
      </c>
      <c r="P2" s="34" t="s">
        <v>378</v>
      </c>
      <c r="Q2" s="34" t="s">
        <v>379</v>
      </c>
    </row>
    <row r="3" spans="1:23">
      <c r="A3" s="28">
        <v>10101</v>
      </c>
      <c r="B3" s="29" t="s">
        <v>265</v>
      </c>
      <c r="C3" s="28">
        <v>101001</v>
      </c>
      <c r="D3" s="29" t="s">
        <v>268</v>
      </c>
      <c r="E3" s="28">
        <v>120053</v>
      </c>
      <c r="F3" s="29" t="s">
        <v>138</v>
      </c>
      <c r="G3" s="30" t="str">
        <f>VLOOKUP(E3,new!$A$1:$D$97,3,0)</f>
        <v>郴衡区域</v>
      </c>
      <c r="H3" s="23" t="str">
        <f t="shared" ref="H3:H66" si="0">"大卖场"&amp;G3</f>
        <v>大卖场郴衡区域</v>
      </c>
      <c r="I3" s="23">
        <f>VLOOKUP(H:H,变更对照清单!K:L,2,0)</f>
        <v>10102</v>
      </c>
      <c r="J3" s="30" t="str">
        <f>VLOOKUP(E3,new!$A$1:$D$97,4,0)</f>
        <v>衡阳</v>
      </c>
      <c r="K3" s="41">
        <v>101001</v>
      </c>
      <c r="L3" s="23">
        <f t="shared" ref="L3:L66" si="1">C3-K3</f>
        <v>0</v>
      </c>
      <c r="M3" s="23">
        <v>10102</v>
      </c>
      <c r="O3" s="35"/>
      <c r="P3" s="35" t="s">
        <v>265</v>
      </c>
      <c r="Q3" s="35" t="s">
        <v>392</v>
      </c>
    </row>
    <row r="4" spans="1:23">
      <c r="A4" s="24">
        <v>10101</v>
      </c>
      <c r="B4" s="25" t="s">
        <v>265</v>
      </c>
      <c r="C4" s="24">
        <v>101002</v>
      </c>
      <c r="D4" s="25" t="s">
        <v>266</v>
      </c>
      <c r="E4" s="24">
        <v>120146</v>
      </c>
      <c r="F4" s="25" t="s">
        <v>162</v>
      </c>
      <c r="G4" s="23" t="str">
        <f>VLOOKUP(E4,new!$A$1:$D$97,3,0)</f>
        <v>株洲区域</v>
      </c>
      <c r="H4" s="23" t="str">
        <f t="shared" si="0"/>
        <v>大卖场株洲区域</v>
      </c>
      <c r="I4" s="23">
        <f>VLOOKUP(H:H,变更对照清单!K:L,2,0)</f>
        <v>10101</v>
      </c>
      <c r="J4" s="23" t="str">
        <f>VLOOKUP(E4,new!$A$1:$D$97,4,0)</f>
        <v>株洲</v>
      </c>
      <c r="K4" s="41">
        <v>101002</v>
      </c>
      <c r="L4" s="23">
        <f t="shared" si="1"/>
        <v>0</v>
      </c>
      <c r="M4" s="23">
        <v>10101</v>
      </c>
      <c r="O4" s="35"/>
      <c r="P4" s="35" t="s">
        <v>356</v>
      </c>
      <c r="Q4" s="35" t="s">
        <v>393</v>
      </c>
    </row>
    <row r="5" spans="1:23">
      <c r="A5" s="24">
        <v>10101</v>
      </c>
      <c r="B5" s="25" t="s">
        <v>265</v>
      </c>
      <c r="C5" s="24">
        <v>101002</v>
      </c>
      <c r="D5" s="25" t="s">
        <v>266</v>
      </c>
      <c r="E5" s="24">
        <v>120082</v>
      </c>
      <c r="F5" s="25" t="s">
        <v>269</v>
      </c>
      <c r="G5" s="23" t="str">
        <f>VLOOKUP(E5,new!$A$1:$D$97,3,0)</f>
        <v>株洲区域</v>
      </c>
      <c r="H5" s="23" t="str">
        <f t="shared" si="0"/>
        <v>大卖场株洲区域</v>
      </c>
      <c r="I5" s="23">
        <f>VLOOKUP(H:H,变更对照清单!K:L,2,0)</f>
        <v>10101</v>
      </c>
      <c r="J5" s="23" t="str">
        <f>VLOOKUP(E5,new!$A$1:$D$97,4,0)</f>
        <v>株洲</v>
      </c>
      <c r="K5" s="41">
        <v>101002</v>
      </c>
      <c r="L5" s="23">
        <f t="shared" si="1"/>
        <v>0</v>
      </c>
      <c r="M5" s="23">
        <v>10101</v>
      </c>
      <c r="O5" s="35"/>
      <c r="P5" s="35" t="s">
        <v>287</v>
      </c>
      <c r="Q5" s="35" t="s">
        <v>394</v>
      </c>
    </row>
    <row r="6" spans="1:23">
      <c r="A6" s="28">
        <v>10101</v>
      </c>
      <c r="B6" s="29" t="s">
        <v>265</v>
      </c>
      <c r="C6" s="28">
        <v>101001</v>
      </c>
      <c r="D6" s="29" t="s">
        <v>268</v>
      </c>
      <c r="E6" s="28">
        <v>120165</v>
      </c>
      <c r="F6" s="29" t="s">
        <v>270</v>
      </c>
      <c r="G6" s="30" t="s">
        <v>118</v>
      </c>
      <c r="H6" s="23" t="str">
        <f t="shared" si="0"/>
        <v>大卖场郴衡区域</v>
      </c>
      <c r="I6" s="23">
        <f>VLOOKUP(H:H,变更对照清单!K:L,2,0)</f>
        <v>10102</v>
      </c>
      <c r="J6" s="30" t="s">
        <v>132</v>
      </c>
      <c r="K6" s="41">
        <v>101001</v>
      </c>
      <c r="L6" s="23">
        <f t="shared" si="1"/>
        <v>0</v>
      </c>
      <c r="M6" s="23">
        <v>10102</v>
      </c>
      <c r="O6" s="35"/>
      <c r="P6" s="35" t="s">
        <v>359</v>
      </c>
      <c r="Q6" s="35" t="s">
        <v>395</v>
      </c>
    </row>
    <row r="7" spans="1:23">
      <c r="A7" s="28">
        <v>10101</v>
      </c>
      <c r="B7" s="29" t="s">
        <v>265</v>
      </c>
      <c r="C7" s="28">
        <v>101001</v>
      </c>
      <c r="D7" s="29" t="s">
        <v>268</v>
      </c>
      <c r="E7" s="28">
        <v>120177</v>
      </c>
      <c r="F7" s="29" t="s">
        <v>142</v>
      </c>
      <c r="G7" s="30" t="str">
        <f>VLOOKUP(E7,new!$A$1:$D$97,3,0)</f>
        <v>郴衡区域</v>
      </c>
      <c r="H7" s="23" t="str">
        <f t="shared" si="0"/>
        <v>大卖场郴衡区域</v>
      </c>
      <c r="I7" s="23">
        <f>VLOOKUP(H:H,变更对照清单!K:L,2,0)</f>
        <v>10102</v>
      </c>
      <c r="J7" s="30" t="str">
        <f>VLOOKUP(E7,new!$A$1:$D$97,4,0)</f>
        <v>衡阳</v>
      </c>
      <c r="K7" s="41">
        <v>101001</v>
      </c>
      <c r="L7" s="23">
        <f t="shared" si="1"/>
        <v>0</v>
      </c>
      <c r="M7" s="23">
        <v>10102</v>
      </c>
      <c r="O7" s="35"/>
      <c r="P7" s="35" t="s">
        <v>360</v>
      </c>
      <c r="Q7" s="35" t="s">
        <v>360</v>
      </c>
    </row>
    <row r="8" spans="1:23">
      <c r="A8" s="28">
        <v>10101</v>
      </c>
      <c r="B8" s="29" t="s">
        <v>265</v>
      </c>
      <c r="C8" s="28">
        <v>101001</v>
      </c>
      <c r="D8" s="29" t="s">
        <v>268</v>
      </c>
      <c r="E8" s="28">
        <v>120185</v>
      </c>
      <c r="F8" s="29" t="s">
        <v>271</v>
      </c>
      <c r="G8" s="30" t="str">
        <f>VLOOKUP(E8,new!$A$1:$D$97,3,0)</f>
        <v>郴衡区域</v>
      </c>
      <c r="H8" s="23" t="str">
        <f t="shared" si="0"/>
        <v>大卖场郴衡区域</v>
      </c>
      <c r="I8" s="23">
        <f>VLOOKUP(H:H,变更对照清单!K:L,2,0)</f>
        <v>10102</v>
      </c>
      <c r="J8" s="30" t="str">
        <f>VLOOKUP(E8,new!$A$1:$D$97,4,0)</f>
        <v>衡阳</v>
      </c>
      <c r="K8" s="41">
        <v>101001</v>
      </c>
      <c r="L8" s="23">
        <f t="shared" si="1"/>
        <v>0</v>
      </c>
      <c r="M8" s="23">
        <v>10102</v>
      </c>
      <c r="O8" s="35"/>
      <c r="P8" s="35" t="s">
        <v>363</v>
      </c>
      <c r="Q8" s="35" t="s">
        <v>396</v>
      </c>
    </row>
    <row r="9" spans="1:23">
      <c r="A9" s="24">
        <v>10101</v>
      </c>
      <c r="B9" s="25" t="s">
        <v>265</v>
      </c>
      <c r="C9" s="24">
        <v>101002</v>
      </c>
      <c r="D9" s="25" t="s">
        <v>266</v>
      </c>
      <c r="E9" s="24">
        <v>120030</v>
      </c>
      <c r="F9" s="25" t="s">
        <v>272</v>
      </c>
      <c r="G9" s="23" t="str">
        <f>VLOOKUP(E9,new!$A$1:$D$97,3,0)</f>
        <v>株洲区域</v>
      </c>
      <c r="H9" s="23" t="str">
        <f t="shared" si="0"/>
        <v>大卖场株洲区域</v>
      </c>
      <c r="I9" s="23">
        <f>VLOOKUP(H:H,变更对照清单!K:L,2,0)</f>
        <v>10101</v>
      </c>
      <c r="J9" s="23" t="str">
        <f>VLOOKUP(E9,new!$A$1:$D$97,4,0)</f>
        <v>株洲</v>
      </c>
      <c r="K9" s="41">
        <v>101002</v>
      </c>
      <c r="L9" s="23">
        <f t="shared" si="1"/>
        <v>0</v>
      </c>
      <c r="M9" s="23">
        <v>10101</v>
      </c>
      <c r="O9" s="35"/>
      <c r="P9" s="35" t="s">
        <v>364</v>
      </c>
      <c r="Q9" s="35" t="s">
        <v>397</v>
      </c>
    </row>
    <row r="10" spans="1:23">
      <c r="A10" s="24">
        <v>10101</v>
      </c>
      <c r="B10" s="25" t="s">
        <v>265</v>
      </c>
      <c r="C10" s="24">
        <v>101002</v>
      </c>
      <c r="D10" s="25" t="s">
        <v>266</v>
      </c>
      <c r="E10" s="24">
        <v>120017</v>
      </c>
      <c r="F10" s="25" t="s">
        <v>273</v>
      </c>
      <c r="G10" s="23" t="str">
        <f>VLOOKUP(E10,new!$A$1:$D$97,3,0)</f>
        <v>株洲区域</v>
      </c>
      <c r="H10" s="23" t="str">
        <f t="shared" si="0"/>
        <v>大卖场株洲区域</v>
      </c>
      <c r="I10" s="23">
        <f>VLOOKUP(H:H,变更对照清单!K:L,2,0)</f>
        <v>10101</v>
      </c>
      <c r="J10" s="23" t="str">
        <f>VLOOKUP(E10,new!$A$1:$D$97,4,0)</f>
        <v>株洲</v>
      </c>
      <c r="K10" s="41">
        <v>101002</v>
      </c>
      <c r="L10" s="23">
        <f t="shared" si="1"/>
        <v>0</v>
      </c>
      <c r="M10" s="23">
        <v>10101</v>
      </c>
      <c r="O10" s="35"/>
      <c r="P10" s="35" t="s">
        <v>365</v>
      </c>
      <c r="Q10" s="35" t="s">
        <v>398</v>
      </c>
    </row>
    <row r="11" spans="1:23">
      <c r="A11" s="24">
        <v>10101</v>
      </c>
      <c r="B11" s="25" t="s">
        <v>265</v>
      </c>
      <c r="C11" s="24">
        <v>101002</v>
      </c>
      <c r="D11" s="25" t="s">
        <v>266</v>
      </c>
      <c r="E11" s="24">
        <v>120131</v>
      </c>
      <c r="F11" s="25" t="s">
        <v>274</v>
      </c>
      <c r="G11" s="23" t="str">
        <f>VLOOKUP(E11,new!$A$1:$D$97,3,0)</f>
        <v>株洲区域</v>
      </c>
      <c r="H11" s="23" t="str">
        <f t="shared" si="0"/>
        <v>大卖场株洲区域</v>
      </c>
      <c r="I11" s="23">
        <f>VLOOKUP(H:H,变更对照清单!K:L,2,0)</f>
        <v>10101</v>
      </c>
      <c r="J11" s="23" t="str">
        <f>VLOOKUP(E11,new!$A$1:$D$97,4,0)</f>
        <v>株洲</v>
      </c>
      <c r="K11" s="41">
        <v>101002</v>
      </c>
      <c r="L11" s="23">
        <f t="shared" si="1"/>
        <v>0</v>
      </c>
      <c r="M11" s="23">
        <v>10101</v>
      </c>
      <c r="O11" s="35"/>
      <c r="P11" s="35"/>
      <c r="Q11" s="35" t="s">
        <v>399</v>
      </c>
    </row>
    <row r="12" spans="1:23">
      <c r="A12" s="28">
        <v>10101</v>
      </c>
      <c r="B12" s="29" t="s">
        <v>265</v>
      </c>
      <c r="C12" s="28">
        <v>101001</v>
      </c>
      <c r="D12" s="29" t="s">
        <v>268</v>
      </c>
      <c r="E12" s="28">
        <v>120109</v>
      </c>
      <c r="F12" s="29" t="s">
        <v>140</v>
      </c>
      <c r="G12" s="30" t="str">
        <f>VLOOKUP(E12,new!$A$1:$D$97,3,0)</f>
        <v>郴衡区域</v>
      </c>
      <c r="H12" s="23" t="str">
        <f t="shared" si="0"/>
        <v>大卖场郴衡区域</v>
      </c>
      <c r="I12" s="23">
        <f>VLOOKUP(H:H,变更对照清单!K:L,2,0)</f>
        <v>10102</v>
      </c>
      <c r="J12" s="30" t="str">
        <f>VLOOKUP(E12,new!$A$1:$D$97,4,0)</f>
        <v>衡阳</v>
      </c>
      <c r="K12" s="41">
        <v>101001</v>
      </c>
      <c r="L12" s="23">
        <f t="shared" si="1"/>
        <v>0</v>
      </c>
      <c r="M12" s="23">
        <v>10102</v>
      </c>
    </row>
    <row r="13" spans="1:23">
      <c r="A13" s="24">
        <v>10101</v>
      </c>
      <c r="B13" s="25" t="s">
        <v>265</v>
      </c>
      <c r="C13" s="24">
        <v>101002</v>
      </c>
      <c r="D13" s="25" t="s">
        <v>266</v>
      </c>
      <c r="E13" s="24">
        <v>120210</v>
      </c>
      <c r="F13" s="25" t="s">
        <v>164</v>
      </c>
      <c r="G13" s="23" t="str">
        <f>VLOOKUP(E13,new!$A$1:$D$97,3,0)</f>
        <v>株洲区域</v>
      </c>
      <c r="H13" s="23" t="str">
        <f t="shared" si="0"/>
        <v>大卖场株洲区域</v>
      </c>
      <c r="I13" s="23">
        <f>VLOOKUP(H:H,变更对照清单!K:L,2,0)</f>
        <v>10101</v>
      </c>
      <c r="J13" s="23" t="str">
        <f>VLOOKUP(E13,new!$A$1:$D$97,4,0)</f>
        <v>株洲</v>
      </c>
      <c r="K13" s="41">
        <v>101002</v>
      </c>
      <c r="L13" s="23">
        <f t="shared" si="1"/>
        <v>0</v>
      </c>
      <c r="M13" s="23">
        <v>10101</v>
      </c>
    </row>
    <row r="14" spans="1:23">
      <c r="A14" s="24">
        <v>10102</v>
      </c>
      <c r="B14" s="25" t="s">
        <v>275</v>
      </c>
      <c r="C14" s="24">
        <v>102001</v>
      </c>
      <c r="D14" s="25" t="s">
        <v>276</v>
      </c>
      <c r="E14" s="24">
        <v>120060</v>
      </c>
      <c r="F14" s="25" t="s">
        <v>277</v>
      </c>
      <c r="G14" s="23" t="str">
        <f>VLOOKUP(E14,new!$A$1:$D$97,3,0)</f>
        <v>郴衡区域</v>
      </c>
      <c r="H14" s="23" t="str">
        <f t="shared" si="0"/>
        <v>大卖场郴衡区域</v>
      </c>
      <c r="I14" s="23">
        <f>VLOOKUP(H:H,变更对照清单!K:L,2,0)</f>
        <v>10102</v>
      </c>
      <c r="J14" s="23" t="str">
        <f>VLOOKUP(E14,new!$A$1:$D$97,4,0)</f>
        <v>衡阳</v>
      </c>
      <c r="K14" s="41">
        <v>101001</v>
      </c>
      <c r="L14" s="23">
        <f t="shared" si="1"/>
        <v>1000</v>
      </c>
      <c r="M14" s="23">
        <v>10102</v>
      </c>
      <c r="O14" s="36" t="s">
        <v>380</v>
      </c>
      <c r="P14" s="36" t="s">
        <v>381</v>
      </c>
      <c r="Q14" s="36" t="s">
        <v>382</v>
      </c>
      <c r="R14" s="36" t="s">
        <v>383</v>
      </c>
      <c r="S14" s="36" t="s">
        <v>400</v>
      </c>
    </row>
    <row r="15" spans="1:23">
      <c r="A15" s="24">
        <v>10102</v>
      </c>
      <c r="B15" s="25" t="s">
        <v>275</v>
      </c>
      <c r="C15" s="24">
        <v>102004</v>
      </c>
      <c r="D15" s="25" t="s">
        <v>278</v>
      </c>
      <c r="E15" s="24">
        <v>120039</v>
      </c>
      <c r="F15" s="25" t="s">
        <v>279</v>
      </c>
      <c r="G15" s="23" t="str">
        <f>VLOOKUP(E15,new!$A$1:$D$97,3,0)</f>
        <v>郴衡区域</v>
      </c>
      <c r="H15" s="23" t="str">
        <f t="shared" si="0"/>
        <v>大卖场郴衡区域</v>
      </c>
      <c r="I15" s="23">
        <f>VLOOKUP(H:H,变更对照清单!K:L,2,0)</f>
        <v>10102</v>
      </c>
      <c r="J15" s="23" t="str">
        <f>VLOOKUP(E15,new!$A$1:$D$97,4,0)</f>
        <v>郴州</v>
      </c>
      <c r="K15" s="41">
        <v>102004</v>
      </c>
      <c r="L15" s="23">
        <f t="shared" si="1"/>
        <v>0</v>
      </c>
      <c r="M15" s="23">
        <v>10102</v>
      </c>
      <c r="O15" s="37">
        <v>1</v>
      </c>
      <c r="P15" s="37" t="s">
        <v>368</v>
      </c>
      <c r="Q15" s="37" t="s">
        <v>384</v>
      </c>
      <c r="R15" s="37">
        <v>20140901</v>
      </c>
      <c r="S15" s="37" t="s">
        <v>428</v>
      </c>
      <c r="T15" s="32"/>
      <c r="U15" s="32"/>
      <c r="V15" s="32"/>
      <c r="W15" s="32"/>
    </row>
    <row r="16" spans="1:23">
      <c r="A16" s="24">
        <v>10102</v>
      </c>
      <c r="B16" s="25" t="s">
        <v>275</v>
      </c>
      <c r="C16" s="24">
        <v>102004</v>
      </c>
      <c r="D16" s="25" t="s">
        <v>278</v>
      </c>
      <c r="E16" s="24">
        <v>120089</v>
      </c>
      <c r="F16" s="25" t="s">
        <v>128</v>
      </c>
      <c r="G16" s="23" t="str">
        <f>VLOOKUP(E16,new!$A$1:$D$97,3,0)</f>
        <v>郴衡区域</v>
      </c>
      <c r="H16" s="23" t="str">
        <f t="shared" si="0"/>
        <v>大卖场郴衡区域</v>
      </c>
      <c r="I16" s="23">
        <f>VLOOKUP(H:H,变更对照清单!K:L,2,0)</f>
        <v>10102</v>
      </c>
      <c r="J16" s="23" t="str">
        <f>VLOOKUP(E16,new!$A$1:$D$97,4,0)</f>
        <v>郴州</v>
      </c>
      <c r="K16" s="41">
        <v>102004</v>
      </c>
      <c r="L16" s="23">
        <f t="shared" si="1"/>
        <v>0</v>
      </c>
      <c r="M16" s="23">
        <v>10102</v>
      </c>
      <c r="O16" s="37">
        <v>2</v>
      </c>
      <c r="P16" s="37" t="s">
        <v>369</v>
      </c>
      <c r="Q16" s="37" t="s">
        <v>384</v>
      </c>
      <c r="R16" s="37">
        <v>20140901</v>
      </c>
      <c r="S16" s="37" t="s">
        <v>428</v>
      </c>
      <c r="T16" s="32"/>
      <c r="U16" s="32"/>
      <c r="V16" s="32"/>
      <c r="W16" s="32"/>
    </row>
    <row r="17" spans="1:23">
      <c r="A17" s="28">
        <v>10102</v>
      </c>
      <c r="B17" s="29" t="s">
        <v>275</v>
      </c>
      <c r="C17" s="28">
        <v>102005</v>
      </c>
      <c r="D17" s="29" t="s">
        <v>280</v>
      </c>
      <c r="E17" s="28">
        <v>120035</v>
      </c>
      <c r="F17" s="29" t="s">
        <v>168</v>
      </c>
      <c r="G17" s="30" t="str">
        <f>VLOOKUP(E17,new!$A$1:$D$97,3,0)</f>
        <v>株洲区域</v>
      </c>
      <c r="H17" s="23" t="str">
        <f t="shared" si="0"/>
        <v>大卖场株洲区域</v>
      </c>
      <c r="I17" s="23">
        <f>VLOOKUP(H:H,变更对照清单!K:L,2,0)</f>
        <v>10101</v>
      </c>
      <c r="J17" s="30" t="str">
        <f>VLOOKUP(E17,new!$A$1:$D$97,4,0)</f>
        <v>株洲</v>
      </c>
      <c r="K17" s="41">
        <v>101002</v>
      </c>
      <c r="L17" s="23">
        <f t="shared" si="1"/>
        <v>1003</v>
      </c>
      <c r="M17" s="23">
        <v>10101</v>
      </c>
      <c r="O17" s="37">
        <v>3</v>
      </c>
      <c r="P17" s="37" t="s">
        <v>374</v>
      </c>
      <c r="Q17" s="37" t="s">
        <v>384</v>
      </c>
      <c r="R17" s="37">
        <v>20140901</v>
      </c>
      <c r="S17" s="37" t="s">
        <v>428</v>
      </c>
      <c r="T17" s="32"/>
      <c r="U17" s="32"/>
      <c r="V17" s="32"/>
      <c r="W17" s="32"/>
    </row>
    <row r="18" spans="1:23">
      <c r="A18" s="24">
        <v>10102</v>
      </c>
      <c r="B18" s="25" t="s">
        <v>275</v>
      </c>
      <c r="C18" s="24">
        <v>102004</v>
      </c>
      <c r="D18" s="25" t="s">
        <v>278</v>
      </c>
      <c r="E18" s="24">
        <v>120022</v>
      </c>
      <c r="F18" s="25" t="s">
        <v>281</v>
      </c>
      <c r="G18" s="23" t="str">
        <f>VLOOKUP(E18,new!$A$1:$D$97,3,0)</f>
        <v>郴衡区域</v>
      </c>
      <c r="H18" s="23" t="str">
        <f t="shared" si="0"/>
        <v>大卖场郴衡区域</v>
      </c>
      <c r="I18" s="23">
        <f>VLOOKUP(H:H,变更对照清单!K:L,2,0)</f>
        <v>10102</v>
      </c>
      <c r="J18" s="23" t="str">
        <f>VLOOKUP(E18,new!$A$1:$D$97,4,0)</f>
        <v>郴州</v>
      </c>
      <c r="K18" s="41">
        <v>102004</v>
      </c>
      <c r="L18" s="23">
        <f t="shared" si="1"/>
        <v>0</v>
      </c>
      <c r="M18" s="23">
        <v>10102</v>
      </c>
      <c r="O18" s="37">
        <v>4</v>
      </c>
      <c r="P18" s="37" t="s">
        <v>375</v>
      </c>
      <c r="Q18" s="37" t="s">
        <v>384</v>
      </c>
      <c r="R18" s="37">
        <v>20140901</v>
      </c>
      <c r="S18" s="37" t="s">
        <v>428</v>
      </c>
      <c r="T18" s="31"/>
      <c r="U18" s="32"/>
      <c r="V18" s="32"/>
      <c r="W18" s="32"/>
    </row>
    <row r="19" spans="1:23">
      <c r="A19" s="24">
        <v>10102</v>
      </c>
      <c r="B19" s="25" t="s">
        <v>275</v>
      </c>
      <c r="C19" s="24">
        <v>102004</v>
      </c>
      <c r="D19" s="25" t="s">
        <v>278</v>
      </c>
      <c r="E19" s="24">
        <v>120065</v>
      </c>
      <c r="F19" s="25" t="s">
        <v>282</v>
      </c>
      <c r="G19" s="23" t="str">
        <f>VLOOKUP(E19,new!$A$1:$D$97,3,0)</f>
        <v>郴衡区域</v>
      </c>
      <c r="H19" s="23" t="str">
        <f t="shared" si="0"/>
        <v>大卖场郴衡区域</v>
      </c>
      <c r="I19" s="23">
        <f>VLOOKUP(H:H,变更对照清单!K:L,2,0)</f>
        <v>10102</v>
      </c>
      <c r="J19" s="23" t="str">
        <f>VLOOKUP(E19,new!$A$1:$D$97,4,0)</f>
        <v>郴州</v>
      </c>
      <c r="K19" s="41">
        <v>102004</v>
      </c>
      <c r="L19" s="23">
        <f t="shared" si="1"/>
        <v>0</v>
      </c>
      <c r="M19" s="23">
        <v>10102</v>
      </c>
      <c r="O19" s="37">
        <v>5</v>
      </c>
      <c r="P19" s="37" t="s">
        <v>370</v>
      </c>
      <c r="Q19" s="37" t="s">
        <v>384</v>
      </c>
      <c r="R19" s="37">
        <v>20140901</v>
      </c>
      <c r="S19" s="37" t="s">
        <v>428</v>
      </c>
      <c r="T19" s="32"/>
      <c r="U19" s="32"/>
      <c r="V19" s="32"/>
      <c r="W19" s="32"/>
    </row>
    <row r="20" spans="1:23">
      <c r="A20" s="24">
        <v>10102</v>
      </c>
      <c r="B20" s="25" t="s">
        <v>275</v>
      </c>
      <c r="C20" s="24">
        <v>102004</v>
      </c>
      <c r="D20" s="25" t="s">
        <v>278</v>
      </c>
      <c r="E20" s="24">
        <v>120119</v>
      </c>
      <c r="F20" s="25" t="s">
        <v>283</v>
      </c>
      <c r="G20" s="23" t="str">
        <f>VLOOKUP(E20,new!$A$1:$D$97,3,0)</f>
        <v>郴衡区域</v>
      </c>
      <c r="H20" s="23" t="str">
        <f t="shared" si="0"/>
        <v>大卖场郴衡区域</v>
      </c>
      <c r="I20" s="23">
        <f>VLOOKUP(H:H,变更对照清单!K:L,2,0)</f>
        <v>10102</v>
      </c>
      <c r="J20" s="23" t="str">
        <f>VLOOKUP(E20,new!$A$1:$D$97,4,0)</f>
        <v>郴州</v>
      </c>
      <c r="K20" s="41">
        <v>102004</v>
      </c>
      <c r="L20" s="23">
        <f t="shared" si="1"/>
        <v>0</v>
      </c>
      <c r="M20" s="23">
        <v>10102</v>
      </c>
      <c r="O20" s="37">
        <v>6</v>
      </c>
      <c r="P20" s="37" t="s">
        <v>403</v>
      </c>
      <c r="Q20" s="37" t="s">
        <v>384</v>
      </c>
      <c r="R20" s="37">
        <v>20140901</v>
      </c>
      <c r="S20" s="37"/>
      <c r="T20" s="32"/>
      <c r="U20" s="32"/>
      <c r="V20" s="32"/>
      <c r="W20" s="32"/>
    </row>
    <row r="21" spans="1:23">
      <c r="A21" s="28">
        <v>10102</v>
      </c>
      <c r="B21" s="29" t="s">
        <v>275</v>
      </c>
      <c r="C21" s="28">
        <v>102003</v>
      </c>
      <c r="D21" s="29" t="s">
        <v>284</v>
      </c>
      <c r="E21" s="28">
        <v>120154</v>
      </c>
      <c r="F21" s="29" t="s">
        <v>285</v>
      </c>
      <c r="G21" s="30" t="str">
        <f>VLOOKUP(E21,new!$A$1:$D$97,3,0)</f>
        <v>株洲区域</v>
      </c>
      <c r="H21" s="23" t="str">
        <f t="shared" si="0"/>
        <v>大卖场株洲区域</v>
      </c>
      <c r="I21" s="23">
        <f>VLOOKUP(H:H,变更对照清单!K:L,2,0)</f>
        <v>10101</v>
      </c>
      <c r="J21" s="30" t="str">
        <f>VLOOKUP(E21,new!$A$1:$D$97,4,0)</f>
        <v>株洲</v>
      </c>
      <c r="K21" s="41">
        <v>101002</v>
      </c>
      <c r="L21" s="23">
        <f t="shared" si="1"/>
        <v>1001</v>
      </c>
      <c r="M21" s="23">
        <v>10101</v>
      </c>
      <c r="O21" s="37">
        <v>7</v>
      </c>
      <c r="P21" s="37" t="s">
        <v>371</v>
      </c>
      <c r="Q21" s="37" t="s">
        <v>385</v>
      </c>
      <c r="R21" s="37">
        <v>20140901</v>
      </c>
      <c r="S21" s="37"/>
      <c r="T21" s="32"/>
      <c r="U21" s="32"/>
      <c r="V21" s="32"/>
      <c r="W21" s="32"/>
    </row>
    <row r="22" spans="1:23">
      <c r="A22" s="24">
        <v>10102</v>
      </c>
      <c r="B22" s="25" t="s">
        <v>275</v>
      </c>
      <c r="C22" s="24">
        <v>102001</v>
      </c>
      <c r="D22" s="25" t="s">
        <v>276</v>
      </c>
      <c r="E22" s="24">
        <v>120182</v>
      </c>
      <c r="F22" s="25" t="s">
        <v>286</v>
      </c>
      <c r="G22" s="23" t="str">
        <f>VLOOKUP(E22,new!$A$1:$D$97,3,0)</f>
        <v>郴衡区域</v>
      </c>
      <c r="H22" s="23" t="str">
        <f t="shared" si="0"/>
        <v>大卖场郴衡区域</v>
      </c>
      <c r="I22" s="23">
        <f>VLOOKUP(H:H,变更对照清单!K:L,2,0)</f>
        <v>10102</v>
      </c>
      <c r="J22" s="23" t="str">
        <f>VLOOKUP(E22,new!$A$1:$D$97,4,0)</f>
        <v>衡阳</v>
      </c>
      <c r="K22" s="41">
        <v>101001</v>
      </c>
      <c r="L22" s="23">
        <f t="shared" si="1"/>
        <v>1000</v>
      </c>
      <c r="M22" s="23">
        <v>10102</v>
      </c>
      <c r="O22" s="37">
        <v>8</v>
      </c>
      <c r="P22" s="37" t="s">
        <v>387</v>
      </c>
      <c r="Q22" s="37" t="s">
        <v>385</v>
      </c>
      <c r="R22" s="37">
        <v>20140901</v>
      </c>
      <c r="S22" s="37"/>
      <c r="T22" s="32"/>
      <c r="U22" s="32"/>
      <c r="V22" s="32"/>
      <c r="W22" s="32"/>
    </row>
    <row r="23" spans="1:23">
      <c r="A23" s="24">
        <v>10103</v>
      </c>
      <c r="B23" s="25" t="s">
        <v>357</v>
      </c>
      <c r="C23" s="24">
        <v>103003</v>
      </c>
      <c r="D23" s="25" t="s">
        <v>288</v>
      </c>
      <c r="E23" s="24">
        <v>120199</v>
      </c>
      <c r="F23" s="25" t="s">
        <v>78</v>
      </c>
      <c r="G23" s="23" t="str">
        <f>VLOOKUP(E23,new!$A$1:$D$97,3,0)</f>
        <v>岳益区域</v>
      </c>
      <c r="H23" s="23" t="str">
        <f t="shared" si="0"/>
        <v>大卖场岳益区域</v>
      </c>
      <c r="I23" s="23">
        <f>VLOOKUP(H:H,变更对照清单!K:L,2,0)</f>
        <v>10103</v>
      </c>
      <c r="J23" s="23" t="str">
        <f>VLOOKUP(E23,new!$A$1:$D$97,4,0)</f>
        <v>岳阳</v>
      </c>
      <c r="K23" s="41">
        <v>103003</v>
      </c>
      <c r="L23" s="23">
        <f t="shared" si="1"/>
        <v>0</v>
      </c>
      <c r="M23" s="23">
        <v>10103</v>
      </c>
      <c r="O23" s="37">
        <v>9</v>
      </c>
      <c r="P23" s="37" t="s">
        <v>404</v>
      </c>
      <c r="Q23" s="37" t="s">
        <v>388</v>
      </c>
      <c r="R23" s="37">
        <v>20140901</v>
      </c>
      <c r="S23" s="37"/>
      <c r="T23" s="32"/>
      <c r="U23" s="32"/>
      <c r="V23" s="32"/>
      <c r="W23" s="32"/>
    </row>
    <row r="24" spans="1:23">
      <c r="A24" s="24">
        <v>10103</v>
      </c>
      <c r="B24" s="25" t="s">
        <v>287</v>
      </c>
      <c r="C24" s="24">
        <v>103004</v>
      </c>
      <c r="D24" s="25" t="s">
        <v>289</v>
      </c>
      <c r="E24" s="24">
        <v>120029</v>
      </c>
      <c r="F24" s="25" t="s">
        <v>80</v>
      </c>
      <c r="G24" s="23" t="str">
        <f>VLOOKUP(E24,new!$A$1:$D$97,3,0)</f>
        <v>岳益区域</v>
      </c>
      <c r="H24" s="23" t="str">
        <f t="shared" si="0"/>
        <v>大卖场岳益区域</v>
      </c>
      <c r="I24" s="23">
        <f>VLOOKUP(H:H,变更对照清单!K:L,2,0)</f>
        <v>10103</v>
      </c>
      <c r="J24" s="23" t="str">
        <f>VLOOKUP(E24,new!$A$1:$D$97,4,0)</f>
        <v>岳阳</v>
      </c>
      <c r="K24" s="41">
        <v>103003</v>
      </c>
      <c r="L24" s="23">
        <f t="shared" si="1"/>
        <v>1</v>
      </c>
      <c r="M24" s="23">
        <v>10103</v>
      </c>
      <c r="O24" s="37">
        <v>10</v>
      </c>
      <c r="P24" s="37" t="s">
        <v>372</v>
      </c>
      <c r="Q24" s="37" t="s">
        <v>386</v>
      </c>
      <c r="R24" s="37">
        <v>20140902</v>
      </c>
      <c r="S24" s="37"/>
      <c r="T24" s="32"/>
      <c r="U24" s="32"/>
      <c r="V24" s="32"/>
      <c r="W24" s="32"/>
    </row>
    <row r="25" spans="1:23">
      <c r="A25" s="24">
        <v>10103</v>
      </c>
      <c r="B25" s="25" t="s">
        <v>287</v>
      </c>
      <c r="C25" s="24">
        <v>103003</v>
      </c>
      <c r="D25" s="25" t="s">
        <v>288</v>
      </c>
      <c r="E25" s="24">
        <v>120170</v>
      </c>
      <c r="F25" s="25" t="s">
        <v>76</v>
      </c>
      <c r="G25" s="23" t="str">
        <f>VLOOKUP(E25,new!$A$1:$D$97,3,0)</f>
        <v>岳益区域</v>
      </c>
      <c r="H25" s="23" t="str">
        <f t="shared" si="0"/>
        <v>大卖场岳益区域</v>
      </c>
      <c r="I25" s="23">
        <f>VLOOKUP(H:H,变更对照清单!K:L,2,0)</f>
        <v>10103</v>
      </c>
      <c r="J25" s="23" t="str">
        <f>VLOOKUP(E25,new!$A$1:$D$97,4,0)</f>
        <v>岳阳</v>
      </c>
      <c r="K25" s="41">
        <v>103003</v>
      </c>
      <c r="L25" s="23">
        <f t="shared" si="1"/>
        <v>0</v>
      </c>
      <c r="M25" s="23">
        <v>10103</v>
      </c>
      <c r="O25" s="37">
        <v>11</v>
      </c>
      <c r="P25" s="37" t="s">
        <v>401</v>
      </c>
      <c r="Q25" s="37" t="s">
        <v>386</v>
      </c>
      <c r="R25" s="37">
        <v>20140902</v>
      </c>
      <c r="S25" s="37"/>
      <c r="T25" s="31"/>
      <c r="U25" s="32"/>
      <c r="V25" s="32"/>
      <c r="W25" s="32"/>
    </row>
    <row r="26" spans="1:23">
      <c r="A26" s="28">
        <v>10103</v>
      </c>
      <c r="B26" s="29" t="s">
        <v>287</v>
      </c>
      <c r="C26" s="28">
        <v>103001</v>
      </c>
      <c r="D26" s="29" t="s">
        <v>290</v>
      </c>
      <c r="E26" s="28">
        <v>120157</v>
      </c>
      <c r="F26" s="29" t="s">
        <v>50</v>
      </c>
      <c r="G26" s="30" t="str">
        <f>VLOOKUP(E26,new!$A$1:$D$97,3,0)</f>
        <v>长沙B区域</v>
      </c>
      <c r="H26" s="23" t="str">
        <f t="shared" si="0"/>
        <v>大卖场长沙B区域</v>
      </c>
      <c r="I26" s="23">
        <f>VLOOKUP(H:H,变更对照清单!K:L,2,0)</f>
        <v>10109</v>
      </c>
      <c r="J26" s="30" t="str">
        <f>VLOOKUP(E26,new!$A$1:$D$97,4,0)</f>
        <v>浏阳</v>
      </c>
      <c r="K26" s="41">
        <v>103001</v>
      </c>
      <c r="L26" s="23">
        <f t="shared" si="1"/>
        <v>0</v>
      </c>
      <c r="M26" s="23">
        <v>10109</v>
      </c>
      <c r="O26" s="37">
        <v>12</v>
      </c>
      <c r="P26" s="37" t="s">
        <v>373</v>
      </c>
      <c r="Q26" s="37" t="s">
        <v>386</v>
      </c>
      <c r="R26" s="37">
        <v>20140902</v>
      </c>
      <c r="S26" s="37"/>
      <c r="T26" s="32"/>
      <c r="U26" s="32"/>
      <c r="V26" s="32"/>
      <c r="W26" s="32"/>
    </row>
    <row r="27" spans="1:23">
      <c r="A27" s="28">
        <v>10103</v>
      </c>
      <c r="B27" s="29" t="s">
        <v>287</v>
      </c>
      <c r="C27" s="28">
        <v>103005</v>
      </c>
      <c r="D27" s="29" t="s">
        <v>291</v>
      </c>
      <c r="E27" s="28">
        <v>120200</v>
      </c>
      <c r="F27" s="29" t="s">
        <v>56</v>
      </c>
      <c r="G27" s="30" t="str">
        <f>VLOOKUP(E27,new!$A$1:$D$97,3,0)</f>
        <v>长沙B区域</v>
      </c>
      <c r="H27" s="23" t="str">
        <f t="shared" si="0"/>
        <v>大卖场长沙B区域</v>
      </c>
      <c r="I27" s="23">
        <f>VLOOKUP(H:H,变更对照清单!K:L,2,0)</f>
        <v>10109</v>
      </c>
      <c r="J27" s="30" t="str">
        <f>VLOOKUP(E27,new!$A$1:$D$97,4,0)</f>
        <v>宁乡</v>
      </c>
      <c r="K27" s="41">
        <v>103005</v>
      </c>
      <c r="L27" s="23">
        <f t="shared" si="1"/>
        <v>0</v>
      </c>
      <c r="M27" s="23">
        <v>10109</v>
      </c>
      <c r="O27" s="39">
        <v>13</v>
      </c>
      <c r="P27" s="39" t="s">
        <v>377</v>
      </c>
      <c r="Q27" s="40" t="s">
        <v>389</v>
      </c>
      <c r="R27" s="40">
        <v>20140901</v>
      </c>
      <c r="S27" s="37"/>
      <c r="T27" s="32"/>
      <c r="U27" s="32"/>
      <c r="V27" s="32"/>
      <c r="W27" s="32"/>
    </row>
    <row r="28" spans="1:23">
      <c r="A28" s="24">
        <v>10103</v>
      </c>
      <c r="B28" s="25" t="s">
        <v>287</v>
      </c>
      <c r="C28" s="24">
        <v>103003</v>
      </c>
      <c r="D28" s="25" t="s">
        <v>288</v>
      </c>
      <c r="E28" s="24">
        <v>120064</v>
      </c>
      <c r="F28" s="25" t="s">
        <v>72</v>
      </c>
      <c r="G28" s="23" t="str">
        <f>VLOOKUP(E28,new!$A$1:$D$97,3,0)</f>
        <v>岳益区域</v>
      </c>
      <c r="H28" s="23" t="str">
        <f t="shared" si="0"/>
        <v>大卖场岳益区域</v>
      </c>
      <c r="I28" s="23">
        <f>VLOOKUP(H:H,变更对照清单!K:L,2,0)</f>
        <v>10103</v>
      </c>
      <c r="J28" s="23" t="str">
        <f>VLOOKUP(E28,new!$A$1:$D$97,4,0)</f>
        <v>岳阳</v>
      </c>
      <c r="K28" s="41">
        <v>103003</v>
      </c>
      <c r="L28" s="23">
        <f t="shared" si="1"/>
        <v>0</v>
      </c>
      <c r="M28" s="23">
        <v>10103</v>
      </c>
      <c r="O28" s="40">
        <v>14</v>
      </c>
      <c r="P28" s="40" t="s">
        <v>376</v>
      </c>
      <c r="Q28" s="40" t="s">
        <v>389</v>
      </c>
      <c r="R28" s="40">
        <v>20140901</v>
      </c>
      <c r="S28" s="37"/>
    </row>
    <row r="29" spans="1:23">
      <c r="A29" s="24">
        <v>10103</v>
      </c>
      <c r="B29" s="25" t="s">
        <v>287</v>
      </c>
      <c r="C29" s="24">
        <v>103004</v>
      </c>
      <c r="D29" s="25" t="s">
        <v>289</v>
      </c>
      <c r="E29" s="24">
        <v>120188</v>
      </c>
      <c r="F29" s="25" t="s">
        <v>292</v>
      </c>
      <c r="G29" s="23" t="s">
        <v>58</v>
      </c>
      <c r="H29" s="23" t="str">
        <f t="shared" si="0"/>
        <v>大卖场岳益区域</v>
      </c>
      <c r="I29" s="23">
        <f>VLOOKUP(H:H,变更对照清单!K:L,2,0)</f>
        <v>10103</v>
      </c>
      <c r="J29" s="23" t="s">
        <v>367</v>
      </c>
      <c r="K29" s="41">
        <v>104002</v>
      </c>
      <c r="L29" s="23">
        <f t="shared" si="1"/>
        <v>-998</v>
      </c>
      <c r="M29" s="23">
        <v>10103</v>
      </c>
      <c r="O29" s="37"/>
      <c r="P29" s="37"/>
      <c r="Q29" s="37"/>
      <c r="R29" s="37"/>
      <c r="S29" s="37"/>
    </row>
    <row r="30" spans="1:23">
      <c r="A30" s="28">
        <v>10103</v>
      </c>
      <c r="B30" s="29" t="s">
        <v>287</v>
      </c>
      <c r="C30" s="28">
        <v>103002</v>
      </c>
      <c r="D30" s="29" t="s">
        <v>293</v>
      </c>
      <c r="E30" s="28">
        <v>120163</v>
      </c>
      <c r="F30" s="29" t="s">
        <v>46</v>
      </c>
      <c r="G30" s="30" t="str">
        <f>VLOOKUP(E30,new!$A$1:$D$97,3,0)</f>
        <v>长沙B区域</v>
      </c>
      <c r="H30" s="23" t="str">
        <f t="shared" si="0"/>
        <v>大卖场长沙B区域</v>
      </c>
      <c r="I30" s="23">
        <f>VLOOKUP(H:H,变更对照清单!K:L,2,0)</f>
        <v>10109</v>
      </c>
      <c r="J30" s="30" t="str">
        <f>VLOOKUP(E30,new!$A$1:$D$97,4,0)</f>
        <v>望城</v>
      </c>
      <c r="K30" s="41">
        <v>103002</v>
      </c>
      <c r="L30" s="23">
        <f t="shared" si="1"/>
        <v>0</v>
      </c>
      <c r="M30" s="23">
        <v>10109</v>
      </c>
      <c r="O30" s="37"/>
      <c r="P30" s="38"/>
      <c r="Q30" s="35"/>
      <c r="R30" s="35"/>
      <c r="S30" s="35"/>
    </row>
    <row r="31" spans="1:23">
      <c r="A31" s="24">
        <v>10103</v>
      </c>
      <c r="B31" s="25" t="s">
        <v>287</v>
      </c>
      <c r="C31" s="24">
        <v>103003</v>
      </c>
      <c r="D31" s="25" t="s">
        <v>288</v>
      </c>
      <c r="E31" s="24">
        <v>120012</v>
      </c>
      <c r="F31" s="25" t="s">
        <v>294</v>
      </c>
      <c r="G31" s="23" t="s">
        <v>58</v>
      </c>
      <c r="H31" s="23" t="str">
        <f t="shared" si="0"/>
        <v>大卖场岳益区域</v>
      </c>
      <c r="I31" s="23">
        <f>VLOOKUP(H:H,变更对照清单!K:L,2,0)</f>
        <v>10103</v>
      </c>
      <c r="J31" s="23" t="s">
        <v>70</v>
      </c>
      <c r="K31" s="41">
        <v>103003</v>
      </c>
      <c r="L31" s="23">
        <f t="shared" si="1"/>
        <v>0</v>
      </c>
      <c r="M31" s="23">
        <v>10103</v>
      </c>
      <c r="O31" s="37"/>
      <c r="P31" s="37"/>
      <c r="Q31" s="35"/>
      <c r="R31" s="35"/>
      <c r="S31" s="35"/>
    </row>
    <row r="32" spans="1:23">
      <c r="A32" s="28">
        <v>10103</v>
      </c>
      <c r="B32" s="29" t="s">
        <v>287</v>
      </c>
      <c r="C32" s="28">
        <v>103001</v>
      </c>
      <c r="D32" s="29" t="s">
        <v>290</v>
      </c>
      <c r="E32" s="28">
        <v>120161</v>
      </c>
      <c r="F32" s="29" t="s">
        <v>52</v>
      </c>
      <c r="G32" s="30" t="str">
        <f>VLOOKUP(E32,new!$A$1:$D$97,3,0)</f>
        <v>长沙B区域</v>
      </c>
      <c r="H32" s="23" t="str">
        <f t="shared" si="0"/>
        <v>大卖场长沙B区域</v>
      </c>
      <c r="I32" s="23">
        <f>VLOOKUP(H:H,变更对照清单!K:L,2,0)</f>
        <v>10109</v>
      </c>
      <c r="J32" s="30" t="str">
        <f>VLOOKUP(E32,new!$A$1:$D$97,4,0)</f>
        <v>浏阳</v>
      </c>
      <c r="K32" s="41">
        <v>103001</v>
      </c>
      <c r="L32" s="23">
        <f t="shared" si="1"/>
        <v>0</v>
      </c>
      <c r="M32" s="23">
        <v>10109</v>
      </c>
      <c r="O32" s="37"/>
      <c r="P32" s="37"/>
      <c r="Q32" s="35"/>
      <c r="R32" s="35"/>
      <c r="S32" s="35"/>
    </row>
    <row r="33" spans="1:19">
      <c r="A33" s="24">
        <v>10103</v>
      </c>
      <c r="B33" s="25" t="s">
        <v>287</v>
      </c>
      <c r="C33" s="24">
        <v>103003</v>
      </c>
      <c r="D33" s="25" t="s">
        <v>288</v>
      </c>
      <c r="E33" s="24">
        <v>120085</v>
      </c>
      <c r="F33" s="25" t="s">
        <v>295</v>
      </c>
      <c r="G33" s="23" t="str">
        <f>VLOOKUP(E33,new!$A$1:$D$97,3,0)</f>
        <v>岳益区域</v>
      </c>
      <c r="H33" s="23" t="str">
        <f t="shared" si="0"/>
        <v>大卖场岳益区域</v>
      </c>
      <c r="I33" s="23">
        <f>VLOOKUP(H:H,变更对照清单!K:L,2,0)</f>
        <v>10103</v>
      </c>
      <c r="J33" s="23" t="str">
        <f>VLOOKUP(E33,new!$A$1:$D$97,4,0)</f>
        <v>岳阳</v>
      </c>
      <c r="K33" s="41">
        <v>103003</v>
      </c>
      <c r="L33" s="23">
        <f t="shared" si="1"/>
        <v>0</v>
      </c>
      <c r="M33" s="23">
        <v>10103</v>
      </c>
      <c r="O33" s="35"/>
      <c r="P33" s="35"/>
      <c r="Q33" s="35"/>
      <c r="R33" s="35"/>
      <c r="S33" s="35"/>
    </row>
    <row r="34" spans="1:19">
      <c r="A34" s="28">
        <v>10104</v>
      </c>
      <c r="B34" s="29" t="s">
        <v>296</v>
      </c>
      <c r="C34" s="28">
        <v>104002</v>
      </c>
      <c r="D34" s="29" t="s">
        <v>297</v>
      </c>
      <c r="E34" s="28">
        <v>120015</v>
      </c>
      <c r="F34" s="29" t="s">
        <v>298</v>
      </c>
      <c r="G34" s="30" t="str">
        <f>VLOOKUP(E34,new!$A$1:$D$97,3,0)</f>
        <v>岳益区域</v>
      </c>
      <c r="H34" s="23" t="str">
        <f t="shared" si="0"/>
        <v>大卖场岳益区域</v>
      </c>
      <c r="I34" s="23">
        <f>VLOOKUP(H:H,变更对照清单!K:L,2,0)</f>
        <v>10103</v>
      </c>
      <c r="J34" s="30" t="str">
        <f>VLOOKUP(E34,new!$A$1:$D$97,4,0)</f>
        <v>益阳</v>
      </c>
      <c r="K34" s="41">
        <v>104002</v>
      </c>
      <c r="L34" s="23">
        <f t="shared" si="1"/>
        <v>0</v>
      </c>
      <c r="M34" s="23">
        <v>10103</v>
      </c>
    </row>
    <row r="35" spans="1:19">
      <c r="A35" s="28">
        <v>10104</v>
      </c>
      <c r="B35" s="29" t="s">
        <v>296</v>
      </c>
      <c r="C35" s="28">
        <v>104004</v>
      </c>
      <c r="D35" s="29" t="s">
        <v>299</v>
      </c>
      <c r="E35" s="28">
        <v>120187</v>
      </c>
      <c r="F35" s="29" t="s">
        <v>300</v>
      </c>
      <c r="G35" s="30" t="str">
        <f>VLOOKUP(E35,new!$A$1:$D$97,3,0)</f>
        <v>湘西区域</v>
      </c>
      <c r="H35" s="23" t="str">
        <f t="shared" si="0"/>
        <v>大卖场湘西区域</v>
      </c>
      <c r="I35" s="23">
        <f>VLOOKUP(H:H,变更对照清单!K:L,2,0)</f>
        <v>10105</v>
      </c>
      <c r="J35" s="30" t="str">
        <f>VLOOKUP(E35,new!$A$1:$D$97,4,0)</f>
        <v>张家界</v>
      </c>
      <c r="K35" s="41">
        <v>104004</v>
      </c>
      <c r="L35" s="23">
        <f t="shared" si="1"/>
        <v>0</v>
      </c>
      <c r="M35" s="23">
        <v>10105</v>
      </c>
      <c r="O35" s="23" t="s">
        <v>390</v>
      </c>
      <c r="P35" s="23" t="s">
        <v>391</v>
      </c>
    </row>
    <row r="36" spans="1:19">
      <c r="A36" s="28">
        <v>10104</v>
      </c>
      <c r="B36" s="29" t="s">
        <v>296</v>
      </c>
      <c r="C36" s="28">
        <v>104001</v>
      </c>
      <c r="D36" s="29" t="s">
        <v>301</v>
      </c>
      <c r="E36" s="28">
        <v>120063</v>
      </c>
      <c r="F36" s="29" t="s">
        <v>86</v>
      </c>
      <c r="G36" s="30" t="str">
        <f>VLOOKUP(E36,new!$A$1:$D$97,3,0)</f>
        <v>湘西区域</v>
      </c>
      <c r="H36" s="23" t="str">
        <f t="shared" si="0"/>
        <v>大卖场湘西区域</v>
      </c>
      <c r="I36" s="23">
        <f>VLOOKUP(H:H,变更对照清单!K:L,2,0)</f>
        <v>10105</v>
      </c>
      <c r="J36" s="30" t="str">
        <f>VLOOKUP(E36,new!$A$1:$D$97,4,0)</f>
        <v>常德</v>
      </c>
      <c r="K36" s="41">
        <v>104001</v>
      </c>
      <c r="L36" s="23">
        <f t="shared" si="1"/>
        <v>0</v>
      </c>
      <c r="M36" s="23">
        <v>10105</v>
      </c>
    </row>
    <row r="37" spans="1:19">
      <c r="A37" s="28">
        <v>10104</v>
      </c>
      <c r="B37" s="29" t="s">
        <v>296</v>
      </c>
      <c r="C37" s="28">
        <v>104002</v>
      </c>
      <c r="D37" s="29" t="s">
        <v>297</v>
      </c>
      <c r="E37" s="28">
        <v>120106</v>
      </c>
      <c r="F37" s="29" t="s">
        <v>302</v>
      </c>
      <c r="G37" s="30" t="str">
        <f>VLOOKUP(E37,new!$A$1:$D$97,3,0)</f>
        <v>岳益区域</v>
      </c>
      <c r="H37" s="23" t="str">
        <f t="shared" si="0"/>
        <v>大卖场岳益区域</v>
      </c>
      <c r="I37" s="23">
        <f>VLOOKUP(H:H,变更对照清单!K:L,2,0)</f>
        <v>10103</v>
      </c>
      <c r="J37" s="30" t="str">
        <f>VLOOKUP(E37,new!$A$1:$D$97,4,0)</f>
        <v>益阳</v>
      </c>
      <c r="K37" s="41">
        <v>104002</v>
      </c>
      <c r="L37" s="23">
        <f t="shared" si="1"/>
        <v>0</v>
      </c>
      <c r="M37" s="23">
        <v>10103</v>
      </c>
    </row>
    <row r="38" spans="1:19">
      <c r="A38" s="28">
        <v>10104</v>
      </c>
      <c r="B38" s="29" t="s">
        <v>358</v>
      </c>
      <c r="C38" s="28">
        <v>104002</v>
      </c>
      <c r="D38" s="29" t="s">
        <v>297</v>
      </c>
      <c r="E38" s="28">
        <v>120104</v>
      </c>
      <c r="F38" s="29" t="s">
        <v>303</v>
      </c>
      <c r="G38" s="30" t="s">
        <v>58</v>
      </c>
      <c r="H38" s="23" t="str">
        <f t="shared" si="0"/>
        <v>大卖场岳益区域</v>
      </c>
      <c r="I38" s="23">
        <f>VLOOKUP(H:H,变更对照清单!K:L,2,0)</f>
        <v>10103</v>
      </c>
      <c r="J38" s="30" t="s">
        <v>60</v>
      </c>
      <c r="K38" s="41">
        <v>104002</v>
      </c>
      <c r="L38" s="23">
        <f t="shared" si="1"/>
        <v>0</v>
      </c>
      <c r="M38" s="23">
        <v>10103</v>
      </c>
    </row>
    <row r="39" spans="1:19">
      <c r="A39" s="28">
        <v>10104</v>
      </c>
      <c r="B39" s="29" t="s">
        <v>296</v>
      </c>
      <c r="C39" s="28">
        <v>104002</v>
      </c>
      <c r="D39" s="29" t="s">
        <v>297</v>
      </c>
      <c r="E39" s="28">
        <v>120016</v>
      </c>
      <c r="F39" s="29" t="s">
        <v>304</v>
      </c>
      <c r="G39" s="30" t="str">
        <f>VLOOKUP(E39,new!$A$1:$D$97,3,0)</f>
        <v>岳益区域</v>
      </c>
      <c r="H39" s="23" t="str">
        <f t="shared" si="0"/>
        <v>大卖场岳益区域</v>
      </c>
      <c r="I39" s="23">
        <f>VLOOKUP(H:H,变更对照清单!K:L,2,0)</f>
        <v>10103</v>
      </c>
      <c r="J39" s="30" t="str">
        <f>VLOOKUP(E39,new!$A$1:$D$97,4,0)</f>
        <v>益阳</v>
      </c>
      <c r="K39" s="41">
        <v>104002</v>
      </c>
      <c r="L39" s="23">
        <f t="shared" si="1"/>
        <v>0</v>
      </c>
      <c r="M39" s="23">
        <v>10103</v>
      </c>
    </row>
    <row r="40" spans="1:19">
      <c r="A40" s="28">
        <v>10104</v>
      </c>
      <c r="B40" s="29" t="s">
        <v>296</v>
      </c>
      <c r="C40" s="28">
        <v>104001</v>
      </c>
      <c r="D40" s="29" t="s">
        <v>301</v>
      </c>
      <c r="E40" s="28">
        <v>120217</v>
      </c>
      <c r="F40" s="29" t="s">
        <v>92</v>
      </c>
      <c r="G40" s="30" t="str">
        <f>VLOOKUP(E40,new!$A$1:$D$97,3,0)</f>
        <v>湘西区域</v>
      </c>
      <c r="H40" s="23" t="str">
        <f t="shared" si="0"/>
        <v>大卖场湘西区域</v>
      </c>
      <c r="I40" s="23">
        <f>VLOOKUP(H:H,变更对照清单!K:L,2,0)</f>
        <v>10105</v>
      </c>
      <c r="J40" s="30" t="str">
        <f>VLOOKUP(E40,new!$A$1:$D$97,4,0)</f>
        <v>常德</v>
      </c>
      <c r="K40" s="41">
        <v>104001</v>
      </c>
      <c r="L40" s="23">
        <f t="shared" si="1"/>
        <v>0</v>
      </c>
      <c r="M40" s="23">
        <v>10105</v>
      </c>
    </row>
    <row r="41" spans="1:19">
      <c r="A41" s="28">
        <v>10104</v>
      </c>
      <c r="B41" s="29" t="s">
        <v>296</v>
      </c>
      <c r="C41" s="28">
        <v>104004</v>
      </c>
      <c r="D41" s="29" t="s">
        <v>299</v>
      </c>
      <c r="E41" s="28">
        <v>120041</v>
      </c>
      <c r="F41" s="29" t="s">
        <v>305</v>
      </c>
      <c r="G41" s="30" t="s">
        <v>362</v>
      </c>
      <c r="H41" s="23" t="str">
        <f t="shared" si="0"/>
        <v>大卖场湘西区域</v>
      </c>
      <c r="I41" s="23">
        <f>VLOOKUP(H:H,变更对照清单!K:L,2,0)</f>
        <v>10105</v>
      </c>
      <c r="J41" s="30" t="s">
        <v>366</v>
      </c>
      <c r="K41" s="41">
        <v>104004</v>
      </c>
      <c r="L41" s="23">
        <f t="shared" si="1"/>
        <v>0</v>
      </c>
      <c r="M41" s="23">
        <v>10105</v>
      </c>
    </row>
    <row r="42" spans="1:19">
      <c r="A42" s="28">
        <v>10104</v>
      </c>
      <c r="B42" s="29" t="s">
        <v>296</v>
      </c>
      <c r="C42" s="28">
        <v>104001</v>
      </c>
      <c r="D42" s="29" t="s">
        <v>301</v>
      </c>
      <c r="E42" s="28">
        <v>120151</v>
      </c>
      <c r="F42" s="29" t="s">
        <v>90</v>
      </c>
      <c r="G42" s="30" t="str">
        <f>VLOOKUP(E42,new!$A$1:$D$97,3,0)</f>
        <v>湘西区域</v>
      </c>
      <c r="H42" s="23" t="str">
        <f t="shared" si="0"/>
        <v>大卖场湘西区域</v>
      </c>
      <c r="I42" s="23">
        <f>VLOOKUP(H:H,变更对照清单!K:L,2,0)</f>
        <v>10105</v>
      </c>
      <c r="J42" s="30" t="str">
        <f>VLOOKUP(E42,new!$A$1:$D$97,4,0)</f>
        <v>常德</v>
      </c>
      <c r="K42" s="41">
        <v>104001</v>
      </c>
      <c r="L42" s="23">
        <f t="shared" si="1"/>
        <v>0</v>
      </c>
      <c r="M42" s="23">
        <v>10105</v>
      </c>
    </row>
    <row r="43" spans="1:19">
      <c r="A43" s="28">
        <v>10104</v>
      </c>
      <c r="B43" s="29" t="s">
        <v>296</v>
      </c>
      <c r="C43" s="28">
        <v>104003</v>
      </c>
      <c r="D43" s="29" t="s">
        <v>306</v>
      </c>
      <c r="E43" s="28">
        <v>120155</v>
      </c>
      <c r="F43" s="29" t="s">
        <v>68</v>
      </c>
      <c r="G43" s="30" t="str">
        <f>VLOOKUP(E43,new!$A$1:$D$97,3,0)</f>
        <v>岳益区域</v>
      </c>
      <c r="H43" s="23" t="str">
        <f t="shared" si="0"/>
        <v>大卖场岳益区域</v>
      </c>
      <c r="I43" s="23">
        <f>VLOOKUP(H:H,变更对照清单!K:L,2,0)</f>
        <v>10103</v>
      </c>
      <c r="J43" s="30" t="str">
        <f>VLOOKUP(E43,new!$A$1:$D$97,4,0)</f>
        <v>益阳</v>
      </c>
      <c r="K43" s="41">
        <v>104002</v>
      </c>
      <c r="L43" s="23">
        <f t="shared" si="1"/>
        <v>1</v>
      </c>
      <c r="M43" s="23">
        <v>10103</v>
      </c>
    </row>
    <row r="44" spans="1:19">
      <c r="A44" s="28">
        <v>10104</v>
      </c>
      <c r="B44" s="29" t="s">
        <v>296</v>
      </c>
      <c r="C44" s="28">
        <v>104004</v>
      </c>
      <c r="D44" s="29" t="s">
        <v>299</v>
      </c>
      <c r="E44" s="28">
        <v>120173</v>
      </c>
      <c r="F44" s="29" t="s">
        <v>96</v>
      </c>
      <c r="G44" s="30" t="str">
        <f>VLOOKUP(E44,new!$A$1:$D$97,3,0)</f>
        <v>湘西区域</v>
      </c>
      <c r="H44" s="23" t="str">
        <f t="shared" si="0"/>
        <v>大卖场湘西区域</v>
      </c>
      <c r="I44" s="23">
        <f>VLOOKUP(H:H,变更对照清单!K:L,2,0)</f>
        <v>10105</v>
      </c>
      <c r="J44" s="30" t="str">
        <f>VLOOKUP(E44,new!$A$1:$D$97,4,0)</f>
        <v>张家界</v>
      </c>
      <c r="K44" s="41">
        <v>104004</v>
      </c>
      <c r="L44" s="23">
        <f t="shared" si="1"/>
        <v>0</v>
      </c>
      <c r="M44" s="23">
        <v>10105</v>
      </c>
    </row>
    <row r="45" spans="1:19">
      <c r="A45" s="28">
        <v>10104</v>
      </c>
      <c r="B45" s="29" t="s">
        <v>296</v>
      </c>
      <c r="C45" s="28">
        <v>104001</v>
      </c>
      <c r="D45" s="29" t="s">
        <v>301</v>
      </c>
      <c r="E45" s="28">
        <v>120144</v>
      </c>
      <c r="F45" s="29" t="s">
        <v>88</v>
      </c>
      <c r="G45" s="30" t="str">
        <f>VLOOKUP(E45,new!$A$1:$D$97,3,0)</f>
        <v>湘西区域</v>
      </c>
      <c r="H45" s="23" t="str">
        <f t="shared" si="0"/>
        <v>大卖场湘西区域</v>
      </c>
      <c r="I45" s="23">
        <f>VLOOKUP(H:H,变更对照清单!K:L,2,0)</f>
        <v>10105</v>
      </c>
      <c r="J45" s="30" t="str">
        <f>VLOOKUP(E45,new!$A$1:$D$97,4,0)</f>
        <v>常德</v>
      </c>
      <c r="K45" s="41">
        <v>104001</v>
      </c>
      <c r="L45" s="23">
        <f t="shared" si="1"/>
        <v>0</v>
      </c>
      <c r="M45" s="23">
        <v>10105</v>
      </c>
    </row>
    <row r="46" spans="1:19">
      <c r="A46" s="28">
        <v>10105</v>
      </c>
      <c r="B46" s="29" t="s">
        <v>307</v>
      </c>
      <c r="C46" s="28">
        <v>105003</v>
      </c>
      <c r="D46" s="29" t="s">
        <v>308</v>
      </c>
      <c r="E46" s="28">
        <v>120116</v>
      </c>
      <c r="F46" s="29" t="s">
        <v>309</v>
      </c>
      <c r="G46" s="30" t="str">
        <f>VLOOKUP(E46,new!$A$1:$D$97,3,0)</f>
        <v>娄邵区域</v>
      </c>
      <c r="H46" s="23" t="str">
        <f t="shared" si="0"/>
        <v>大卖场娄邵区域</v>
      </c>
      <c r="I46" s="23">
        <f>VLOOKUP(H:H,变更对照清单!K:L,2,0)</f>
        <v>10104</v>
      </c>
      <c r="J46" s="30" t="str">
        <f>VLOOKUP(E46,new!$A$1:$D$97,4,0)</f>
        <v>邵阳</v>
      </c>
      <c r="K46" s="41">
        <v>105003</v>
      </c>
      <c r="L46" s="23">
        <f t="shared" si="1"/>
        <v>0</v>
      </c>
      <c r="M46" s="23">
        <v>10104</v>
      </c>
    </row>
    <row r="47" spans="1:19">
      <c r="A47" s="24">
        <v>10105</v>
      </c>
      <c r="B47" s="25" t="s">
        <v>307</v>
      </c>
      <c r="C47" s="24">
        <v>105002</v>
      </c>
      <c r="D47" s="25" t="s">
        <v>310</v>
      </c>
      <c r="E47" s="24">
        <v>120124</v>
      </c>
      <c r="F47" s="25" t="s">
        <v>311</v>
      </c>
      <c r="G47" s="23" t="str">
        <f>VLOOKUP(E47,new!$A$1:$D$97,3,0)</f>
        <v>湘西区域</v>
      </c>
      <c r="H47" s="23" t="str">
        <f t="shared" si="0"/>
        <v>大卖场湘西区域</v>
      </c>
      <c r="I47" s="23">
        <f>VLOOKUP(H:H,变更对照清单!K:L,2,0)</f>
        <v>10105</v>
      </c>
      <c r="J47" s="23" t="str">
        <f>VLOOKUP(E47,new!$A$1:$D$97,4,0)</f>
        <v>怀化</v>
      </c>
      <c r="K47" s="41">
        <v>105002</v>
      </c>
      <c r="L47" s="23">
        <f t="shared" si="1"/>
        <v>0</v>
      </c>
      <c r="M47" s="23">
        <v>10105</v>
      </c>
    </row>
    <row r="48" spans="1:19">
      <c r="A48" s="24">
        <v>10105</v>
      </c>
      <c r="B48" s="25" t="s">
        <v>307</v>
      </c>
      <c r="C48" s="24">
        <v>105002</v>
      </c>
      <c r="D48" s="25" t="s">
        <v>310</v>
      </c>
      <c r="E48" s="24">
        <v>120114</v>
      </c>
      <c r="F48" s="25" t="s">
        <v>312</v>
      </c>
      <c r="G48" s="23" t="s">
        <v>361</v>
      </c>
      <c r="H48" s="23" t="str">
        <f t="shared" si="0"/>
        <v>大卖场湘西区域</v>
      </c>
      <c r="I48" s="23">
        <f>VLOOKUP(H:H,变更对照清单!K:L,2,0)</f>
        <v>10105</v>
      </c>
      <c r="J48" s="23" t="s">
        <v>106</v>
      </c>
      <c r="K48" s="41">
        <v>105002</v>
      </c>
      <c r="L48" s="23">
        <f t="shared" si="1"/>
        <v>0</v>
      </c>
      <c r="M48" s="23">
        <v>10105</v>
      </c>
    </row>
    <row r="49" spans="1:13">
      <c r="A49" s="28">
        <v>10105</v>
      </c>
      <c r="B49" s="29" t="s">
        <v>307</v>
      </c>
      <c r="C49" s="28">
        <v>105004</v>
      </c>
      <c r="D49" s="29" t="s">
        <v>313</v>
      </c>
      <c r="E49" s="28">
        <v>120171</v>
      </c>
      <c r="F49" s="29" t="s">
        <v>226</v>
      </c>
      <c r="G49" s="30" t="str">
        <f>VLOOKUP(E49,new!$A$1:$D$97,3,0)</f>
        <v>娄邵区域</v>
      </c>
      <c r="H49" s="23" t="str">
        <f t="shared" si="0"/>
        <v>大卖场娄邵区域</v>
      </c>
      <c r="I49" s="23">
        <f>VLOOKUP(H:H,变更对照清单!K:L,2,0)</f>
        <v>10104</v>
      </c>
      <c r="J49" s="30" t="str">
        <f>VLOOKUP(E49,new!$A$1:$D$97,4,0)</f>
        <v>邵阳</v>
      </c>
      <c r="K49" s="41">
        <v>105003</v>
      </c>
      <c r="L49" s="23">
        <f t="shared" si="1"/>
        <v>1</v>
      </c>
      <c r="M49" s="23">
        <v>10104</v>
      </c>
    </row>
    <row r="50" spans="1:13">
      <c r="A50" s="28">
        <v>10105</v>
      </c>
      <c r="B50" s="29" t="s">
        <v>307</v>
      </c>
      <c r="C50" s="28">
        <v>105003</v>
      </c>
      <c r="D50" s="29" t="s">
        <v>308</v>
      </c>
      <c r="E50" s="28">
        <v>120205</v>
      </c>
      <c r="F50" s="29" t="s">
        <v>222</v>
      </c>
      <c r="G50" s="30" t="str">
        <f>VLOOKUP(E50,new!$A$1:$D$97,3,0)</f>
        <v>娄邵区域</v>
      </c>
      <c r="H50" s="23" t="str">
        <f t="shared" si="0"/>
        <v>大卖场娄邵区域</v>
      </c>
      <c r="I50" s="23">
        <f>VLOOKUP(H:H,变更对照清单!K:L,2,0)</f>
        <v>10104</v>
      </c>
      <c r="J50" s="30" t="str">
        <f>VLOOKUP(E50,new!$A$1:$D$97,4,0)</f>
        <v>邵阳</v>
      </c>
      <c r="K50" s="41">
        <v>105003</v>
      </c>
      <c r="L50" s="23">
        <f t="shared" si="1"/>
        <v>0</v>
      </c>
      <c r="M50" s="23">
        <v>10104</v>
      </c>
    </row>
    <row r="51" spans="1:13">
      <c r="A51" s="28">
        <v>10105</v>
      </c>
      <c r="B51" s="29" t="s">
        <v>307</v>
      </c>
      <c r="C51" s="28">
        <v>105003</v>
      </c>
      <c r="D51" s="29" t="s">
        <v>308</v>
      </c>
      <c r="E51" s="28">
        <v>120045</v>
      </c>
      <c r="F51" s="29" t="s">
        <v>314</v>
      </c>
      <c r="G51" s="30" t="str">
        <f>VLOOKUP(E51,new!$A$1:$D$97,3,0)</f>
        <v>娄邵区域</v>
      </c>
      <c r="H51" s="23" t="str">
        <f t="shared" si="0"/>
        <v>大卖场娄邵区域</v>
      </c>
      <c r="I51" s="23">
        <f>VLOOKUP(H:H,变更对照清单!K:L,2,0)</f>
        <v>10104</v>
      </c>
      <c r="J51" s="30" t="str">
        <f>VLOOKUP(E51,new!$A$1:$D$97,4,0)</f>
        <v>邵阳</v>
      </c>
      <c r="K51" s="41">
        <v>105003</v>
      </c>
      <c r="L51" s="23">
        <f t="shared" si="1"/>
        <v>0</v>
      </c>
      <c r="M51" s="23">
        <v>10104</v>
      </c>
    </row>
    <row r="52" spans="1:13">
      <c r="A52" s="24">
        <v>10105</v>
      </c>
      <c r="B52" s="25" t="s">
        <v>307</v>
      </c>
      <c r="C52" s="24">
        <v>105002</v>
      </c>
      <c r="D52" s="25" t="s">
        <v>310</v>
      </c>
      <c r="E52" s="24">
        <v>120075</v>
      </c>
      <c r="F52" s="25" t="s">
        <v>315</v>
      </c>
      <c r="G52" s="23" t="str">
        <f>VLOOKUP(E52,new!$A$1:$D$97,3,0)</f>
        <v>湘西区域</v>
      </c>
      <c r="H52" s="23" t="str">
        <f t="shared" si="0"/>
        <v>大卖场湘西区域</v>
      </c>
      <c r="I52" s="23">
        <f>VLOOKUP(H:H,变更对照清单!K:L,2,0)</f>
        <v>10105</v>
      </c>
      <c r="J52" s="23" t="str">
        <f>VLOOKUP(E52,new!$A$1:$D$97,4,0)</f>
        <v>怀化</v>
      </c>
      <c r="K52" s="41">
        <v>105002</v>
      </c>
      <c r="L52" s="23">
        <f t="shared" si="1"/>
        <v>0</v>
      </c>
      <c r="M52" s="23">
        <v>10105</v>
      </c>
    </row>
    <row r="53" spans="1:13">
      <c r="A53" s="28">
        <v>10105</v>
      </c>
      <c r="B53" s="29" t="s">
        <v>307</v>
      </c>
      <c r="C53" s="28">
        <v>105003</v>
      </c>
      <c r="D53" s="29" t="s">
        <v>308</v>
      </c>
      <c r="E53" s="28">
        <v>120149</v>
      </c>
      <c r="F53" s="29" t="s">
        <v>316</v>
      </c>
      <c r="G53" s="30" t="str">
        <f>VLOOKUP(E53,new!$A$1:$D$97,3,0)</f>
        <v>娄邵区域</v>
      </c>
      <c r="H53" s="23" t="str">
        <f t="shared" si="0"/>
        <v>大卖场娄邵区域</v>
      </c>
      <c r="I53" s="23">
        <f>VLOOKUP(H:H,变更对照清单!K:L,2,0)</f>
        <v>10104</v>
      </c>
      <c r="J53" s="30" t="str">
        <f>VLOOKUP(E53,new!$A$1:$D$97,4,0)</f>
        <v>邵阳</v>
      </c>
      <c r="K53" s="41">
        <v>105003</v>
      </c>
      <c r="L53" s="23">
        <f t="shared" si="1"/>
        <v>0</v>
      </c>
      <c r="M53" s="23">
        <v>10104</v>
      </c>
    </row>
    <row r="54" spans="1:13">
      <c r="A54" s="24">
        <v>10105</v>
      </c>
      <c r="B54" s="25" t="s">
        <v>307</v>
      </c>
      <c r="C54" s="24">
        <v>105001</v>
      </c>
      <c r="D54" s="25" t="s">
        <v>317</v>
      </c>
      <c r="E54" s="24">
        <v>120207</v>
      </c>
      <c r="F54" s="25" t="s">
        <v>104</v>
      </c>
      <c r="G54" s="23" t="str">
        <f>VLOOKUP(E54,new!$A$1:$D$97,3,0)</f>
        <v>湘西区域</v>
      </c>
      <c r="H54" s="23" t="str">
        <f t="shared" si="0"/>
        <v>大卖场湘西区域</v>
      </c>
      <c r="I54" s="23">
        <f>VLOOKUP(H:H,变更对照清单!K:L,2,0)</f>
        <v>10105</v>
      </c>
      <c r="J54" s="23" t="str">
        <f>VLOOKUP(E54,new!$A$1:$D$97,4,0)</f>
        <v>吉首</v>
      </c>
      <c r="K54" s="41">
        <v>105001</v>
      </c>
      <c r="L54" s="23">
        <f t="shared" si="1"/>
        <v>0</v>
      </c>
      <c r="M54" s="23">
        <v>10105</v>
      </c>
    </row>
    <row r="55" spans="1:13">
      <c r="A55" s="28">
        <v>10105</v>
      </c>
      <c r="B55" s="29" t="s">
        <v>307</v>
      </c>
      <c r="C55" s="28">
        <v>105004</v>
      </c>
      <c r="D55" s="29" t="s">
        <v>313</v>
      </c>
      <c r="E55" s="28">
        <v>120123</v>
      </c>
      <c r="F55" s="29" t="s">
        <v>318</v>
      </c>
      <c r="G55" s="30" t="str">
        <f>VLOOKUP(E55,new!$A$1:$D$97,3,0)</f>
        <v>娄邵区域</v>
      </c>
      <c r="H55" s="23" t="str">
        <f t="shared" si="0"/>
        <v>大卖场娄邵区域</v>
      </c>
      <c r="I55" s="23">
        <f>VLOOKUP(H:H,变更对照清单!K:L,2,0)</f>
        <v>10104</v>
      </c>
      <c r="J55" s="30" t="str">
        <f>VLOOKUP(E55,new!$A$1:$D$97,4,0)</f>
        <v>邵阳</v>
      </c>
      <c r="K55" s="41">
        <v>105003</v>
      </c>
      <c r="L55" s="23">
        <f t="shared" si="1"/>
        <v>1</v>
      </c>
      <c r="M55" s="23">
        <v>10104</v>
      </c>
    </row>
    <row r="56" spans="1:13">
      <c r="A56" s="28">
        <v>10105</v>
      </c>
      <c r="B56" s="29" t="s">
        <v>307</v>
      </c>
      <c r="C56" s="28">
        <v>105003</v>
      </c>
      <c r="D56" s="29" t="s">
        <v>308</v>
      </c>
      <c r="E56" s="28">
        <v>120206</v>
      </c>
      <c r="F56" s="29" t="s">
        <v>218</v>
      </c>
      <c r="G56" s="30" t="str">
        <f>VLOOKUP(E56,new!$A$1:$D$97,3,0)</f>
        <v>娄邵区域</v>
      </c>
      <c r="H56" s="23" t="str">
        <f t="shared" si="0"/>
        <v>大卖场娄邵区域</v>
      </c>
      <c r="I56" s="23">
        <f>VLOOKUP(H:H,变更对照清单!K:L,2,0)</f>
        <v>10104</v>
      </c>
      <c r="J56" s="30" t="str">
        <f>VLOOKUP(E56,new!$A$1:$D$97,4,0)</f>
        <v>邵阳</v>
      </c>
      <c r="K56" s="41">
        <v>105003</v>
      </c>
      <c r="L56" s="23">
        <f t="shared" si="1"/>
        <v>0</v>
      </c>
      <c r="M56" s="23">
        <v>10104</v>
      </c>
    </row>
    <row r="57" spans="1:13">
      <c r="A57" s="24">
        <v>10105</v>
      </c>
      <c r="B57" s="25" t="s">
        <v>307</v>
      </c>
      <c r="C57" s="24">
        <v>105002</v>
      </c>
      <c r="D57" s="25" t="s">
        <v>310</v>
      </c>
      <c r="E57" s="24">
        <v>120175</v>
      </c>
      <c r="F57" s="25" t="s">
        <v>116</v>
      </c>
      <c r="G57" s="23" t="str">
        <f>VLOOKUP(E57,new!$A$1:$D$97,3,0)</f>
        <v>湘西区域</v>
      </c>
      <c r="H57" s="23" t="str">
        <f t="shared" si="0"/>
        <v>大卖场湘西区域</v>
      </c>
      <c r="I57" s="23">
        <f>VLOOKUP(H:H,变更对照清单!K:L,2,0)</f>
        <v>10105</v>
      </c>
      <c r="J57" s="23" t="str">
        <f>VLOOKUP(E57,new!$A$1:$D$97,4,0)</f>
        <v>怀化</v>
      </c>
      <c r="K57" s="41">
        <v>105002</v>
      </c>
      <c r="L57" s="23">
        <f t="shared" si="1"/>
        <v>0</v>
      </c>
      <c r="M57" s="23">
        <v>10105</v>
      </c>
    </row>
    <row r="58" spans="1:13">
      <c r="A58" s="28">
        <v>10105</v>
      </c>
      <c r="B58" s="29" t="s">
        <v>307</v>
      </c>
      <c r="C58" s="28">
        <v>105003</v>
      </c>
      <c r="D58" s="29" t="s">
        <v>308</v>
      </c>
      <c r="E58" s="28">
        <v>120020</v>
      </c>
      <c r="F58" s="29" t="s">
        <v>319</v>
      </c>
      <c r="G58" s="30" t="str">
        <f>VLOOKUP(E58,new!$A$1:$D$97,3,0)</f>
        <v>娄邵区域</v>
      </c>
      <c r="H58" s="23" t="str">
        <f t="shared" si="0"/>
        <v>大卖场娄邵区域</v>
      </c>
      <c r="I58" s="23">
        <f>VLOOKUP(H:H,变更对照清单!K:L,2,0)</f>
        <v>10104</v>
      </c>
      <c r="J58" s="30" t="str">
        <f>VLOOKUP(E58,new!$A$1:$D$97,4,0)</f>
        <v>邵阳</v>
      </c>
      <c r="K58" s="41">
        <v>105003</v>
      </c>
      <c r="L58" s="23">
        <f t="shared" si="1"/>
        <v>0</v>
      </c>
      <c r="M58" s="23">
        <v>10104</v>
      </c>
    </row>
    <row r="59" spans="1:13">
      <c r="A59" s="24">
        <v>10105</v>
      </c>
      <c r="B59" s="25" t="s">
        <v>307</v>
      </c>
      <c r="C59" s="24">
        <v>105001</v>
      </c>
      <c r="D59" s="25" t="s">
        <v>317</v>
      </c>
      <c r="E59" s="24">
        <v>120179</v>
      </c>
      <c r="F59" s="25" t="s">
        <v>320</v>
      </c>
      <c r="G59" s="23" t="str">
        <f>VLOOKUP(E59,new!$A$1:$D$97,3,0)</f>
        <v>湘西区域</v>
      </c>
      <c r="H59" s="23" t="str">
        <f t="shared" si="0"/>
        <v>大卖场湘西区域</v>
      </c>
      <c r="I59" s="23">
        <f>VLOOKUP(H:H,变更对照清单!K:L,2,0)</f>
        <v>10105</v>
      </c>
      <c r="J59" s="23" t="str">
        <f>VLOOKUP(E59,new!$A$1:$D$97,4,0)</f>
        <v>吉首</v>
      </c>
      <c r="K59" s="41">
        <v>105001</v>
      </c>
      <c r="L59" s="23">
        <f t="shared" si="1"/>
        <v>0</v>
      </c>
      <c r="M59" s="23">
        <v>10105</v>
      </c>
    </row>
    <row r="60" spans="1:13">
      <c r="A60" s="24">
        <v>10105</v>
      </c>
      <c r="B60" s="25" t="s">
        <v>307</v>
      </c>
      <c r="C60" s="24">
        <v>105002</v>
      </c>
      <c r="D60" s="25" t="s">
        <v>310</v>
      </c>
      <c r="E60" s="24">
        <v>120184</v>
      </c>
      <c r="F60" s="25" t="s">
        <v>114</v>
      </c>
      <c r="G60" s="23" t="str">
        <f>VLOOKUP(E60,new!$A$1:$D$97,3,0)</f>
        <v>湘西区域</v>
      </c>
      <c r="H60" s="23" t="str">
        <f t="shared" si="0"/>
        <v>大卖场湘西区域</v>
      </c>
      <c r="I60" s="23">
        <f>VLOOKUP(H:H,变更对照清单!K:L,2,0)</f>
        <v>10105</v>
      </c>
      <c r="J60" s="23" t="str">
        <f>VLOOKUP(E60,new!$A$1:$D$97,4,0)</f>
        <v>怀化</v>
      </c>
      <c r="K60" s="41">
        <v>105002</v>
      </c>
      <c r="L60" s="23">
        <f t="shared" si="1"/>
        <v>0</v>
      </c>
      <c r="M60" s="23">
        <v>10105</v>
      </c>
    </row>
    <row r="61" spans="1:13">
      <c r="A61" s="24">
        <v>10105</v>
      </c>
      <c r="B61" s="25" t="s">
        <v>307</v>
      </c>
      <c r="C61" s="24">
        <v>105002</v>
      </c>
      <c r="D61" s="25" t="s">
        <v>310</v>
      </c>
      <c r="E61" s="24">
        <v>120181</v>
      </c>
      <c r="F61" s="25" t="s">
        <v>112</v>
      </c>
      <c r="G61" s="23" t="str">
        <f>VLOOKUP(E61,new!$A$1:$D$97,3,0)</f>
        <v>湘西区域</v>
      </c>
      <c r="H61" s="23" t="str">
        <f t="shared" si="0"/>
        <v>大卖场湘西区域</v>
      </c>
      <c r="I61" s="23">
        <f>VLOOKUP(H:H,变更对照清单!K:L,2,0)</f>
        <v>10105</v>
      </c>
      <c r="J61" s="23" t="str">
        <f>VLOOKUP(E61,new!$A$1:$D$97,4,0)</f>
        <v>怀化</v>
      </c>
      <c r="K61" s="41">
        <v>105002</v>
      </c>
      <c r="L61" s="23">
        <f t="shared" si="1"/>
        <v>0</v>
      </c>
      <c r="M61" s="23">
        <v>10105</v>
      </c>
    </row>
    <row r="62" spans="1:13">
      <c r="A62" s="24">
        <v>10106</v>
      </c>
      <c r="B62" s="25" t="s">
        <v>321</v>
      </c>
      <c r="C62" s="24">
        <v>106001</v>
      </c>
      <c r="D62" s="25" t="s">
        <v>322</v>
      </c>
      <c r="E62" s="24">
        <v>120160</v>
      </c>
      <c r="F62" s="25" t="s">
        <v>186</v>
      </c>
      <c r="G62" s="23" t="str">
        <f>VLOOKUP(E62,new!$A$1:$D$97,3,0)</f>
        <v>永州区域</v>
      </c>
      <c r="H62" s="23" t="str">
        <f t="shared" si="0"/>
        <v>大卖场永州区域</v>
      </c>
      <c r="I62" s="23">
        <f>VLOOKUP(H:H,变更对照清单!K:L,2,0)</f>
        <v>10106</v>
      </c>
      <c r="J62" s="23" t="str">
        <f>VLOOKUP(E62,new!$A$1:$D$97,4,0)</f>
        <v>永州</v>
      </c>
      <c r="K62" s="41">
        <v>106001</v>
      </c>
      <c r="L62" s="23">
        <f t="shared" si="1"/>
        <v>0</v>
      </c>
      <c r="M62" s="23">
        <v>10106</v>
      </c>
    </row>
    <row r="63" spans="1:13">
      <c r="A63" s="24">
        <v>10106</v>
      </c>
      <c r="B63" s="25" t="s">
        <v>321</v>
      </c>
      <c r="C63" s="24">
        <v>106001</v>
      </c>
      <c r="D63" s="25" t="s">
        <v>322</v>
      </c>
      <c r="E63" s="24">
        <v>120162</v>
      </c>
      <c r="F63" s="25" t="s">
        <v>323</v>
      </c>
      <c r="G63" s="23" t="str">
        <f>VLOOKUP(E63,new!$A$1:$D$97,3,0)</f>
        <v>永州区域</v>
      </c>
      <c r="H63" s="23" t="str">
        <f t="shared" si="0"/>
        <v>大卖场永州区域</v>
      </c>
      <c r="I63" s="23">
        <f>VLOOKUP(H:H,变更对照清单!K:L,2,0)</f>
        <v>10106</v>
      </c>
      <c r="J63" s="23" t="str">
        <f>VLOOKUP(E63,new!$A$1:$D$97,4,0)</f>
        <v>永州</v>
      </c>
      <c r="K63" s="41">
        <v>106001</v>
      </c>
      <c r="L63" s="23">
        <f t="shared" si="1"/>
        <v>0</v>
      </c>
      <c r="M63" s="23">
        <v>10106</v>
      </c>
    </row>
    <row r="64" spans="1:13">
      <c r="A64" s="24">
        <v>10106</v>
      </c>
      <c r="B64" s="25" t="s">
        <v>321</v>
      </c>
      <c r="C64" s="24">
        <v>106001</v>
      </c>
      <c r="D64" s="25" t="s">
        <v>322</v>
      </c>
      <c r="E64" s="24">
        <v>120134</v>
      </c>
      <c r="F64" s="25" t="s">
        <v>324</v>
      </c>
      <c r="G64" s="23" t="str">
        <f>VLOOKUP(E64,new!$A$1:$D$97,3,0)</f>
        <v>永州区域</v>
      </c>
      <c r="H64" s="23" t="str">
        <f t="shared" si="0"/>
        <v>大卖场永州区域</v>
      </c>
      <c r="I64" s="23">
        <f>VLOOKUP(H:H,变更对照清单!K:L,2,0)</f>
        <v>10106</v>
      </c>
      <c r="J64" s="23" t="str">
        <f>VLOOKUP(E64,new!$A$1:$D$97,4,0)</f>
        <v>永州</v>
      </c>
      <c r="K64" s="41">
        <v>106001</v>
      </c>
      <c r="L64" s="23">
        <f t="shared" si="1"/>
        <v>0</v>
      </c>
      <c r="M64" s="23">
        <v>10106</v>
      </c>
    </row>
    <row r="65" spans="1:13">
      <c r="A65" s="24">
        <v>10106</v>
      </c>
      <c r="B65" s="25" t="s">
        <v>321</v>
      </c>
      <c r="C65" s="24">
        <v>106001</v>
      </c>
      <c r="D65" s="25" t="s">
        <v>322</v>
      </c>
      <c r="E65" s="24">
        <v>120023</v>
      </c>
      <c r="F65" s="25" t="s">
        <v>174</v>
      </c>
      <c r="G65" s="23" t="str">
        <f>VLOOKUP(E65,new!$A$1:$D$97,3,0)</f>
        <v>永州区域</v>
      </c>
      <c r="H65" s="23" t="str">
        <f t="shared" si="0"/>
        <v>大卖场永州区域</v>
      </c>
      <c r="I65" s="23">
        <f>VLOOKUP(H:H,变更对照清单!K:L,2,0)</f>
        <v>10106</v>
      </c>
      <c r="J65" s="23" t="str">
        <f>VLOOKUP(E65,new!$A$1:$D$97,4,0)</f>
        <v>永州</v>
      </c>
      <c r="K65" s="41">
        <v>106001</v>
      </c>
      <c r="L65" s="23">
        <f t="shared" si="1"/>
        <v>0</v>
      </c>
      <c r="M65" s="23">
        <v>10106</v>
      </c>
    </row>
    <row r="66" spans="1:13">
      <c r="A66" s="28">
        <v>10106</v>
      </c>
      <c r="B66" s="29" t="s">
        <v>321</v>
      </c>
      <c r="C66" s="28">
        <v>106002</v>
      </c>
      <c r="D66" s="29" t="s">
        <v>325</v>
      </c>
      <c r="E66" s="28">
        <v>120192</v>
      </c>
      <c r="F66" s="29" t="s">
        <v>326</v>
      </c>
      <c r="G66" s="30" t="str">
        <f>VLOOKUP(E66,new!$A$1:$D$97,3,0)</f>
        <v>郴衡区域</v>
      </c>
      <c r="H66" s="23" t="str">
        <f t="shared" si="0"/>
        <v>大卖场郴衡区域</v>
      </c>
      <c r="I66" s="23">
        <f>VLOOKUP(H:H,变更对照清单!K:L,2,0)</f>
        <v>10102</v>
      </c>
      <c r="J66" s="30" t="str">
        <f>VLOOKUP(E66,new!$A$1:$D$97,4,0)</f>
        <v>衡阳</v>
      </c>
      <c r="K66" s="41">
        <v>101001</v>
      </c>
      <c r="L66" s="23">
        <f t="shared" si="1"/>
        <v>5001</v>
      </c>
      <c r="M66" s="23">
        <v>10102</v>
      </c>
    </row>
    <row r="67" spans="1:13">
      <c r="A67" s="24">
        <v>10106</v>
      </c>
      <c r="B67" s="25" t="s">
        <v>321</v>
      </c>
      <c r="C67" s="24">
        <v>106001</v>
      </c>
      <c r="D67" s="25" t="s">
        <v>322</v>
      </c>
      <c r="E67" s="24">
        <v>120094</v>
      </c>
      <c r="F67" s="25" t="s">
        <v>178</v>
      </c>
      <c r="G67" s="23" t="str">
        <f>VLOOKUP(E67,new!$A$1:$D$97,3,0)</f>
        <v>永州区域</v>
      </c>
      <c r="H67" s="23" t="str">
        <f t="shared" ref="H67:H104" si="2">"大卖场"&amp;G67</f>
        <v>大卖场永州区域</v>
      </c>
      <c r="I67" s="23">
        <f>VLOOKUP(H:H,变更对照清单!K:L,2,0)</f>
        <v>10106</v>
      </c>
      <c r="J67" s="23" t="str">
        <f>VLOOKUP(E67,new!$A$1:$D$97,4,0)</f>
        <v>永州</v>
      </c>
      <c r="K67" s="41">
        <v>106001</v>
      </c>
      <c r="L67" s="23">
        <f t="shared" ref="L67:L104" si="3">C67-K67</f>
        <v>0</v>
      </c>
      <c r="M67" s="23">
        <v>10106</v>
      </c>
    </row>
    <row r="68" spans="1:13">
      <c r="A68" s="24">
        <v>10106</v>
      </c>
      <c r="B68" s="25" t="s">
        <v>321</v>
      </c>
      <c r="C68" s="24">
        <v>106001</v>
      </c>
      <c r="D68" s="25" t="s">
        <v>322</v>
      </c>
      <c r="E68" s="24">
        <v>120095</v>
      </c>
      <c r="F68" s="25" t="s">
        <v>327</v>
      </c>
      <c r="G68" s="23" t="str">
        <f>VLOOKUP(E68,new!$A$1:$D$97,3,0)</f>
        <v>永州区域</v>
      </c>
      <c r="H68" s="23" t="str">
        <f t="shared" si="2"/>
        <v>大卖场永州区域</v>
      </c>
      <c r="I68" s="23">
        <f>VLOOKUP(H:H,变更对照清单!K:L,2,0)</f>
        <v>10106</v>
      </c>
      <c r="J68" s="23" t="str">
        <f>VLOOKUP(E68,new!$A$1:$D$97,4,0)</f>
        <v>永州</v>
      </c>
      <c r="K68" s="41">
        <v>106001</v>
      </c>
      <c r="L68" s="23">
        <f t="shared" si="3"/>
        <v>0</v>
      </c>
      <c r="M68" s="23">
        <v>10106</v>
      </c>
    </row>
    <row r="69" spans="1:13">
      <c r="A69" s="24">
        <v>10106</v>
      </c>
      <c r="B69" s="25" t="s">
        <v>321</v>
      </c>
      <c r="C69" s="24">
        <v>106001</v>
      </c>
      <c r="D69" s="25" t="s">
        <v>322</v>
      </c>
      <c r="E69" s="24">
        <v>120183</v>
      </c>
      <c r="F69" s="25" t="s">
        <v>328</v>
      </c>
      <c r="G69" s="23" t="str">
        <f>VLOOKUP(E69,new!$A$1:$D$97,3,0)</f>
        <v>永州区域</v>
      </c>
      <c r="H69" s="23" t="str">
        <f t="shared" si="2"/>
        <v>大卖场永州区域</v>
      </c>
      <c r="I69" s="23">
        <f>VLOOKUP(H:H,变更对照清单!K:L,2,0)</f>
        <v>10106</v>
      </c>
      <c r="J69" s="23" t="str">
        <f>VLOOKUP(E69,new!$A$1:$D$97,4,0)</f>
        <v>永州</v>
      </c>
      <c r="K69" s="41">
        <v>106001</v>
      </c>
      <c r="L69" s="23">
        <f t="shared" si="3"/>
        <v>0</v>
      </c>
      <c r="M69" s="23">
        <v>10106</v>
      </c>
    </row>
    <row r="70" spans="1:13">
      <c r="A70" s="24">
        <v>10106</v>
      </c>
      <c r="B70" s="25" t="s">
        <v>321</v>
      </c>
      <c r="C70" s="24">
        <v>106001</v>
      </c>
      <c r="D70" s="25" t="s">
        <v>322</v>
      </c>
      <c r="E70" s="24">
        <v>120028</v>
      </c>
      <c r="F70" s="25" t="s">
        <v>176</v>
      </c>
      <c r="G70" s="23" t="str">
        <f>VLOOKUP(E70,new!$A$1:$D$97,3,0)</f>
        <v>永州区域</v>
      </c>
      <c r="H70" s="23" t="str">
        <f t="shared" si="2"/>
        <v>大卖场永州区域</v>
      </c>
      <c r="I70" s="23">
        <f>VLOOKUP(H:H,变更对照清单!K:L,2,0)</f>
        <v>10106</v>
      </c>
      <c r="J70" s="23" t="str">
        <f>VLOOKUP(E70,new!$A$1:$D$97,4,0)</f>
        <v>永州</v>
      </c>
      <c r="K70" s="41">
        <v>106001</v>
      </c>
      <c r="L70" s="23">
        <f t="shared" si="3"/>
        <v>0</v>
      </c>
      <c r="M70" s="23">
        <v>10106</v>
      </c>
    </row>
    <row r="71" spans="1:13">
      <c r="A71" s="24">
        <v>10106</v>
      </c>
      <c r="B71" s="25" t="s">
        <v>321</v>
      </c>
      <c r="C71" s="24">
        <v>106001</v>
      </c>
      <c r="D71" s="25" t="s">
        <v>322</v>
      </c>
      <c r="E71" s="24">
        <v>120168</v>
      </c>
      <c r="F71" s="25" t="s">
        <v>329</v>
      </c>
      <c r="G71" s="23" t="str">
        <f>VLOOKUP(E71,new!$A$1:$D$97,3,0)</f>
        <v>永州区域</v>
      </c>
      <c r="H71" s="23" t="str">
        <f t="shared" si="2"/>
        <v>大卖场永州区域</v>
      </c>
      <c r="I71" s="23">
        <f>VLOOKUP(H:H,变更对照清单!K:L,2,0)</f>
        <v>10106</v>
      </c>
      <c r="J71" s="23" t="str">
        <f>VLOOKUP(E71,new!$A$1:$D$97,4,0)</f>
        <v>永州</v>
      </c>
      <c r="K71" s="41">
        <v>106001</v>
      </c>
      <c r="L71" s="23">
        <f t="shared" si="3"/>
        <v>0</v>
      </c>
      <c r="M71" s="23">
        <v>10106</v>
      </c>
    </row>
    <row r="72" spans="1:13">
      <c r="A72" s="24">
        <v>10106</v>
      </c>
      <c r="B72" s="25" t="s">
        <v>321</v>
      </c>
      <c r="C72" s="24">
        <v>106001</v>
      </c>
      <c r="D72" s="25" t="s">
        <v>322</v>
      </c>
      <c r="E72" s="24">
        <v>120129</v>
      </c>
      <c r="F72" s="25" t="s">
        <v>330</v>
      </c>
      <c r="G72" s="23" t="str">
        <f>VLOOKUP(E72,new!$A$1:$D$97,3,0)</f>
        <v>永州区域</v>
      </c>
      <c r="H72" s="23" t="str">
        <f t="shared" si="2"/>
        <v>大卖场永州区域</v>
      </c>
      <c r="I72" s="23">
        <f>VLOOKUP(H:H,变更对照清单!K:L,2,0)</f>
        <v>10106</v>
      </c>
      <c r="J72" s="23" t="str">
        <f>VLOOKUP(E72,new!$A$1:$D$97,4,0)</f>
        <v>永州</v>
      </c>
      <c r="K72" s="41">
        <v>106001</v>
      </c>
      <c r="L72" s="23">
        <f t="shared" si="3"/>
        <v>0</v>
      </c>
      <c r="M72" s="23">
        <v>10106</v>
      </c>
    </row>
    <row r="73" spans="1:13">
      <c r="A73" s="24">
        <v>10106</v>
      </c>
      <c r="B73" s="25" t="s">
        <v>321</v>
      </c>
      <c r="C73" s="24">
        <v>106001</v>
      </c>
      <c r="D73" s="25" t="s">
        <v>322</v>
      </c>
      <c r="E73" s="24">
        <v>120214</v>
      </c>
      <c r="F73" s="25" t="s">
        <v>194</v>
      </c>
      <c r="G73" s="23" t="str">
        <f>VLOOKUP(E73,new!$A$1:$D$97,3,0)</f>
        <v>永州区域</v>
      </c>
      <c r="H73" s="23" t="str">
        <f t="shared" si="2"/>
        <v>大卖场永州区域</v>
      </c>
      <c r="I73" s="23">
        <f>VLOOKUP(H:H,变更对照清单!K:L,2,0)</f>
        <v>10106</v>
      </c>
      <c r="J73" s="23" t="str">
        <f>VLOOKUP(E73,new!$A$1:$D$97,4,0)</f>
        <v>永州</v>
      </c>
      <c r="K73" s="41">
        <v>106001</v>
      </c>
      <c r="L73" s="23">
        <f t="shared" si="3"/>
        <v>0</v>
      </c>
      <c r="M73" s="23">
        <v>10106</v>
      </c>
    </row>
    <row r="74" spans="1:13">
      <c r="A74" s="24">
        <v>10107</v>
      </c>
      <c r="B74" s="25" t="s">
        <v>331</v>
      </c>
      <c r="C74" s="24">
        <v>107002</v>
      </c>
      <c r="D74" s="25" t="s">
        <v>332</v>
      </c>
      <c r="E74" s="24">
        <v>120141</v>
      </c>
      <c r="F74" s="25" t="s">
        <v>242</v>
      </c>
      <c r="G74" s="23" t="str">
        <f>VLOOKUP(E74,new!$A$1:$D$97,3,0)</f>
        <v>湘潭区域</v>
      </c>
      <c r="H74" s="23" t="str">
        <f t="shared" si="2"/>
        <v>大卖场湘潭区域</v>
      </c>
      <c r="I74" s="23">
        <f>VLOOKUP(H:H,变更对照清单!K:L,2,0)</f>
        <v>10107</v>
      </c>
      <c r="J74" s="23" t="str">
        <f>VLOOKUP(E74,new!$A$1:$D$97,4,0)</f>
        <v>湘潭</v>
      </c>
      <c r="K74" s="41">
        <v>107002</v>
      </c>
      <c r="L74" s="23">
        <f t="shared" si="3"/>
        <v>0</v>
      </c>
      <c r="M74" s="23">
        <v>10107</v>
      </c>
    </row>
    <row r="75" spans="1:13">
      <c r="A75" s="24">
        <v>10107</v>
      </c>
      <c r="B75" s="25" t="s">
        <v>331</v>
      </c>
      <c r="C75" s="24">
        <v>107002</v>
      </c>
      <c r="D75" s="25" t="s">
        <v>332</v>
      </c>
      <c r="E75" s="24">
        <v>120216</v>
      </c>
      <c r="F75" s="25" t="s">
        <v>333</v>
      </c>
      <c r="G75" s="23" t="str">
        <f>VLOOKUP(E75,new!$A$1:$D$97,3,0)</f>
        <v>湘潭区域</v>
      </c>
      <c r="H75" s="23" t="str">
        <f t="shared" si="2"/>
        <v>大卖场湘潭区域</v>
      </c>
      <c r="I75" s="23">
        <f>VLOOKUP(H:H,变更对照清单!K:L,2,0)</f>
        <v>10107</v>
      </c>
      <c r="J75" s="23" t="str">
        <f>VLOOKUP(E75,new!$A$1:$D$97,4,0)</f>
        <v>湘潭</v>
      </c>
      <c r="K75" s="41">
        <v>107002</v>
      </c>
      <c r="L75" s="23">
        <f t="shared" si="3"/>
        <v>0</v>
      </c>
      <c r="M75" s="23">
        <v>10107</v>
      </c>
    </row>
    <row r="76" spans="1:13">
      <c r="A76" s="28">
        <v>10107</v>
      </c>
      <c r="B76" s="29" t="s">
        <v>331</v>
      </c>
      <c r="C76" s="28">
        <v>107001</v>
      </c>
      <c r="D76" s="29" t="s">
        <v>334</v>
      </c>
      <c r="E76" s="28">
        <v>120186</v>
      </c>
      <c r="F76" s="29" t="s">
        <v>335</v>
      </c>
      <c r="G76" s="30" t="str">
        <f>VLOOKUP(E76,new!$A$1:$D$97,3,0)</f>
        <v>娄邵区域</v>
      </c>
      <c r="H76" s="23" t="str">
        <f t="shared" si="2"/>
        <v>大卖场娄邵区域</v>
      </c>
      <c r="I76" s="23">
        <f>VLOOKUP(H:H,变更对照清单!K:L,2,0)</f>
        <v>10104</v>
      </c>
      <c r="J76" s="30" t="str">
        <f>VLOOKUP(E76,new!$A$1:$D$97,4,0)</f>
        <v>娄底</v>
      </c>
      <c r="K76" s="41">
        <v>107001</v>
      </c>
      <c r="L76" s="23">
        <f t="shared" si="3"/>
        <v>0</v>
      </c>
      <c r="M76" s="23">
        <v>10104</v>
      </c>
    </row>
    <row r="77" spans="1:13">
      <c r="A77" s="28">
        <v>10107</v>
      </c>
      <c r="B77" s="29" t="s">
        <v>331</v>
      </c>
      <c r="C77" s="28">
        <v>107001</v>
      </c>
      <c r="D77" s="29" t="s">
        <v>334</v>
      </c>
      <c r="E77" s="28">
        <v>120193</v>
      </c>
      <c r="F77" s="29" t="s">
        <v>208</v>
      </c>
      <c r="G77" s="30" t="str">
        <f>VLOOKUP(E77,new!$A$1:$D$97,3,0)</f>
        <v>娄邵区域</v>
      </c>
      <c r="H77" s="23" t="str">
        <f t="shared" si="2"/>
        <v>大卖场娄邵区域</v>
      </c>
      <c r="I77" s="23">
        <f>VLOOKUP(H:H,变更对照清单!K:L,2,0)</f>
        <v>10104</v>
      </c>
      <c r="J77" s="30" t="str">
        <f>VLOOKUP(E77,new!$A$1:$D$97,4,0)</f>
        <v>娄底</v>
      </c>
      <c r="K77" s="41">
        <v>107001</v>
      </c>
      <c r="L77" s="23">
        <f t="shared" si="3"/>
        <v>0</v>
      </c>
      <c r="M77" s="23">
        <v>10104</v>
      </c>
    </row>
    <row r="78" spans="1:13">
      <c r="A78" s="24">
        <v>10107</v>
      </c>
      <c r="B78" s="25" t="s">
        <v>331</v>
      </c>
      <c r="C78" s="24">
        <v>107002</v>
      </c>
      <c r="D78" s="25" t="s">
        <v>332</v>
      </c>
      <c r="E78" s="24">
        <v>120110</v>
      </c>
      <c r="F78" s="25" t="s">
        <v>336</v>
      </c>
      <c r="G78" s="23" t="str">
        <f>VLOOKUP(E78,new!$A$1:$D$97,3,0)</f>
        <v>湘潭区域</v>
      </c>
      <c r="H78" s="23" t="str">
        <f t="shared" si="2"/>
        <v>大卖场湘潭区域</v>
      </c>
      <c r="I78" s="23">
        <f>VLOOKUP(H:H,变更对照清单!K:L,2,0)</f>
        <v>10107</v>
      </c>
      <c r="J78" s="23" t="str">
        <f>VLOOKUP(E78,new!$A$1:$D$97,4,0)</f>
        <v>湘潭</v>
      </c>
      <c r="K78" s="41">
        <v>107002</v>
      </c>
      <c r="L78" s="23">
        <f t="shared" si="3"/>
        <v>0</v>
      </c>
      <c r="M78" s="23">
        <v>10107</v>
      </c>
    </row>
    <row r="79" spans="1:13">
      <c r="A79" s="24">
        <v>10107</v>
      </c>
      <c r="B79" s="25" t="s">
        <v>331</v>
      </c>
      <c r="C79" s="24">
        <v>107002</v>
      </c>
      <c r="D79" s="25" t="s">
        <v>332</v>
      </c>
      <c r="E79" s="24">
        <v>120100</v>
      </c>
      <c r="F79" s="25" t="s">
        <v>337</v>
      </c>
      <c r="G79" s="23" t="str">
        <f>VLOOKUP(E79,new!$A$1:$D$97,3,0)</f>
        <v>湘潭区域</v>
      </c>
      <c r="H79" s="23" t="str">
        <f t="shared" si="2"/>
        <v>大卖场湘潭区域</v>
      </c>
      <c r="I79" s="23">
        <f>VLOOKUP(H:H,变更对照清单!K:L,2,0)</f>
        <v>10107</v>
      </c>
      <c r="J79" s="23" t="str">
        <f>VLOOKUP(E79,new!$A$1:$D$97,4,0)</f>
        <v>湘潭</v>
      </c>
      <c r="K79" s="41">
        <v>107002</v>
      </c>
      <c r="L79" s="23">
        <f t="shared" si="3"/>
        <v>0</v>
      </c>
      <c r="M79" s="23">
        <v>10107</v>
      </c>
    </row>
    <row r="80" spans="1:13">
      <c r="A80" s="28">
        <v>10107</v>
      </c>
      <c r="B80" s="29" t="s">
        <v>331</v>
      </c>
      <c r="C80" s="28">
        <v>107001</v>
      </c>
      <c r="D80" s="29" t="s">
        <v>334</v>
      </c>
      <c r="E80" s="28">
        <v>120190</v>
      </c>
      <c r="F80" s="29" t="s">
        <v>204</v>
      </c>
      <c r="G80" s="30" t="str">
        <f>VLOOKUP(E80,new!$A$1:$D$97,3,0)</f>
        <v>娄邵区域</v>
      </c>
      <c r="H80" s="23" t="str">
        <f t="shared" si="2"/>
        <v>大卖场娄邵区域</v>
      </c>
      <c r="I80" s="23">
        <f>VLOOKUP(H:H,变更对照清单!K:L,2,0)</f>
        <v>10104</v>
      </c>
      <c r="J80" s="30" t="str">
        <f>VLOOKUP(E80,new!$A$1:$D$97,4,0)</f>
        <v>娄底</v>
      </c>
      <c r="K80" s="41">
        <v>107001</v>
      </c>
      <c r="L80" s="23">
        <f t="shared" si="3"/>
        <v>0</v>
      </c>
      <c r="M80" s="23">
        <v>10104</v>
      </c>
    </row>
    <row r="81" spans="1:13">
      <c r="A81" s="24">
        <v>10107</v>
      </c>
      <c r="B81" s="25" t="s">
        <v>331</v>
      </c>
      <c r="C81" s="24">
        <v>107002</v>
      </c>
      <c r="D81" s="25" t="s">
        <v>332</v>
      </c>
      <c r="E81" s="24">
        <v>120033</v>
      </c>
      <c r="F81" s="25" t="s">
        <v>338</v>
      </c>
      <c r="G81" s="23" t="str">
        <f>VLOOKUP(E81,new!$A$1:$D$97,3,0)</f>
        <v>湘潭区域</v>
      </c>
      <c r="H81" s="23" t="str">
        <f t="shared" si="2"/>
        <v>大卖场湘潭区域</v>
      </c>
      <c r="I81" s="23">
        <f>VLOOKUP(H:H,变更对照清单!K:L,2,0)</f>
        <v>10107</v>
      </c>
      <c r="J81" s="23" t="str">
        <f>VLOOKUP(E81,new!$A$1:$D$97,4,0)</f>
        <v>湘潭</v>
      </c>
      <c r="K81" s="41">
        <v>107002</v>
      </c>
      <c r="L81" s="23">
        <f t="shared" si="3"/>
        <v>0</v>
      </c>
      <c r="M81" s="23">
        <v>10107</v>
      </c>
    </row>
    <row r="82" spans="1:13">
      <c r="A82" s="24">
        <v>10107</v>
      </c>
      <c r="B82" s="25" t="s">
        <v>331</v>
      </c>
      <c r="C82" s="24">
        <v>107002</v>
      </c>
      <c r="D82" s="25" t="s">
        <v>332</v>
      </c>
      <c r="E82" s="24">
        <v>120201</v>
      </c>
      <c r="F82" s="25" t="s">
        <v>246</v>
      </c>
      <c r="G82" s="23" t="str">
        <f>VLOOKUP(E82,new!$A$1:$D$97,3,0)</f>
        <v>湘潭区域</v>
      </c>
      <c r="H82" s="23" t="str">
        <f t="shared" si="2"/>
        <v>大卖场湘潭区域</v>
      </c>
      <c r="I82" s="23">
        <f>VLOOKUP(H:H,变更对照清单!K:L,2,0)</f>
        <v>10107</v>
      </c>
      <c r="J82" s="23" t="str">
        <f>VLOOKUP(E82,new!$A$1:$D$97,4,0)</f>
        <v>湘潭</v>
      </c>
      <c r="K82" s="41">
        <v>107002</v>
      </c>
      <c r="L82" s="23">
        <f t="shared" si="3"/>
        <v>0</v>
      </c>
      <c r="M82" s="23">
        <v>10107</v>
      </c>
    </row>
    <row r="83" spans="1:13">
      <c r="A83" s="28">
        <v>10107</v>
      </c>
      <c r="B83" s="29" t="s">
        <v>331</v>
      </c>
      <c r="C83" s="28">
        <v>107001</v>
      </c>
      <c r="D83" s="29" t="s">
        <v>334</v>
      </c>
      <c r="E83" s="28">
        <v>120051</v>
      </c>
      <c r="F83" s="29" t="s">
        <v>198</v>
      </c>
      <c r="G83" s="30" t="str">
        <f>VLOOKUP(E83,new!$A$1:$D$97,3,0)</f>
        <v>娄邵区域</v>
      </c>
      <c r="H83" s="23" t="str">
        <f t="shared" si="2"/>
        <v>大卖场娄邵区域</v>
      </c>
      <c r="I83" s="23">
        <f>VLOOKUP(H:H,变更对照清单!K:L,2,0)</f>
        <v>10104</v>
      </c>
      <c r="J83" s="30" t="str">
        <f>VLOOKUP(E83,new!$A$1:$D$97,4,0)</f>
        <v>娄底</v>
      </c>
      <c r="K83" s="41">
        <v>107001</v>
      </c>
      <c r="L83" s="23">
        <f t="shared" si="3"/>
        <v>0</v>
      </c>
      <c r="M83" s="23">
        <v>10104</v>
      </c>
    </row>
    <row r="84" spans="1:13">
      <c r="A84" s="24">
        <v>10107</v>
      </c>
      <c r="B84" s="25" t="s">
        <v>331</v>
      </c>
      <c r="C84" s="24">
        <v>107002</v>
      </c>
      <c r="D84" s="25" t="s">
        <v>332</v>
      </c>
      <c r="E84" s="24">
        <v>120024</v>
      </c>
      <c r="F84" s="25" t="s">
        <v>339</v>
      </c>
      <c r="G84" s="23" t="s">
        <v>228</v>
      </c>
      <c r="H84" s="23" t="str">
        <f t="shared" si="2"/>
        <v>大卖场湘潭区域</v>
      </c>
      <c r="I84" s="23">
        <f>VLOOKUP(H:H,变更对照清单!K:L,2,0)</f>
        <v>10107</v>
      </c>
      <c r="J84" s="23" t="s">
        <v>230</v>
      </c>
      <c r="K84" s="41">
        <v>107002</v>
      </c>
      <c r="L84" s="23">
        <f t="shared" si="3"/>
        <v>0</v>
      </c>
      <c r="M84" s="23">
        <v>10107</v>
      </c>
    </row>
    <row r="85" spans="1:13">
      <c r="A85" s="24">
        <v>10107</v>
      </c>
      <c r="B85" s="25" t="s">
        <v>331</v>
      </c>
      <c r="C85" s="24">
        <v>107002</v>
      </c>
      <c r="D85" s="25" t="s">
        <v>332</v>
      </c>
      <c r="E85" s="24">
        <v>120025</v>
      </c>
      <c r="F85" s="25" t="s">
        <v>340</v>
      </c>
      <c r="G85" s="23" t="s">
        <v>228</v>
      </c>
      <c r="H85" s="23" t="str">
        <f t="shared" si="2"/>
        <v>大卖场湘潭区域</v>
      </c>
      <c r="I85" s="23">
        <f>VLOOKUP(H:H,变更对照清单!K:L,2,0)</f>
        <v>10107</v>
      </c>
      <c r="J85" s="23" t="s">
        <v>230</v>
      </c>
      <c r="K85" s="41">
        <v>107002</v>
      </c>
      <c r="L85" s="23">
        <f t="shared" si="3"/>
        <v>0</v>
      </c>
      <c r="M85" s="23">
        <v>10107</v>
      </c>
    </row>
    <row r="86" spans="1:13">
      <c r="A86" s="24">
        <v>10107</v>
      </c>
      <c r="B86" s="25" t="s">
        <v>331</v>
      </c>
      <c r="C86" s="24">
        <v>107002</v>
      </c>
      <c r="D86" s="25" t="s">
        <v>332</v>
      </c>
      <c r="E86" s="24">
        <v>120027</v>
      </c>
      <c r="F86" s="25" t="s">
        <v>252</v>
      </c>
      <c r="G86" s="23" t="str">
        <f>VLOOKUP(E86,new!$A$1:$D$97,3,0)</f>
        <v>湘潭区域</v>
      </c>
      <c r="H86" s="23" t="str">
        <f t="shared" si="2"/>
        <v>大卖场湘潭区域</v>
      </c>
      <c r="I86" s="23">
        <f>VLOOKUP(H:H,变更对照清单!K:L,2,0)</f>
        <v>10107</v>
      </c>
      <c r="J86" s="23" t="str">
        <f>VLOOKUP(E86,new!$A$1:$D$97,4,0)</f>
        <v>湘潭</v>
      </c>
      <c r="K86" s="41">
        <v>107002</v>
      </c>
      <c r="L86" s="23">
        <f t="shared" si="3"/>
        <v>0</v>
      </c>
      <c r="M86" s="23">
        <v>10107</v>
      </c>
    </row>
    <row r="87" spans="1:13">
      <c r="A87" s="24">
        <v>10107</v>
      </c>
      <c r="B87" s="25" t="s">
        <v>331</v>
      </c>
      <c r="C87" s="24">
        <v>107002</v>
      </c>
      <c r="D87" s="25" t="s">
        <v>332</v>
      </c>
      <c r="E87" s="24">
        <v>120153</v>
      </c>
      <c r="F87" s="25" t="s">
        <v>244</v>
      </c>
      <c r="G87" s="23" t="str">
        <f>VLOOKUP(E87,new!$A$1:$D$97,3,0)</f>
        <v>湘潭区域</v>
      </c>
      <c r="H87" s="23" t="str">
        <f t="shared" si="2"/>
        <v>大卖场湘潭区域</v>
      </c>
      <c r="I87" s="23">
        <f>VLOOKUP(H:H,变更对照清单!K:L,2,0)</f>
        <v>10107</v>
      </c>
      <c r="J87" s="23" t="str">
        <f>VLOOKUP(E87,new!$A$1:$D$97,4,0)</f>
        <v>湘潭</v>
      </c>
      <c r="K87" s="41">
        <v>107002</v>
      </c>
      <c r="L87" s="23">
        <f t="shared" si="3"/>
        <v>0</v>
      </c>
      <c r="M87" s="23">
        <v>10107</v>
      </c>
    </row>
    <row r="88" spans="1:13">
      <c r="A88" s="24">
        <v>10107</v>
      </c>
      <c r="B88" s="25" t="s">
        <v>331</v>
      </c>
      <c r="C88" s="24">
        <v>107002</v>
      </c>
      <c r="D88" s="25" t="s">
        <v>332</v>
      </c>
      <c r="E88" s="24">
        <v>120002</v>
      </c>
      <c r="F88" s="25" t="s">
        <v>232</v>
      </c>
      <c r="G88" s="23" t="str">
        <f>VLOOKUP(E88,new!$A$1:$D$97,3,0)</f>
        <v>湘潭区域</v>
      </c>
      <c r="H88" s="23" t="str">
        <f t="shared" si="2"/>
        <v>大卖场湘潭区域</v>
      </c>
      <c r="I88" s="23">
        <f>VLOOKUP(H:H,变更对照清单!K:L,2,0)</f>
        <v>10107</v>
      </c>
      <c r="J88" s="23" t="str">
        <f>VLOOKUP(E88,new!$A$1:$D$97,4,0)</f>
        <v>湘潭</v>
      </c>
      <c r="K88" s="41">
        <v>107002</v>
      </c>
      <c r="L88" s="23">
        <f t="shared" si="3"/>
        <v>0</v>
      </c>
      <c r="M88" s="23">
        <v>10107</v>
      </c>
    </row>
    <row r="89" spans="1:13">
      <c r="A89" s="24">
        <v>10107</v>
      </c>
      <c r="B89" s="25" t="s">
        <v>331</v>
      </c>
      <c r="C89" s="24">
        <v>107002</v>
      </c>
      <c r="D89" s="25" t="s">
        <v>332</v>
      </c>
      <c r="E89" s="24">
        <v>120208</v>
      </c>
      <c r="F89" s="25" t="s">
        <v>254</v>
      </c>
      <c r="G89" s="23" t="str">
        <f>VLOOKUP(E89,new!$A$1:$D$97,3,0)</f>
        <v>湘潭区域</v>
      </c>
      <c r="H89" s="23" t="str">
        <f t="shared" si="2"/>
        <v>大卖场湘潭区域</v>
      </c>
      <c r="I89" s="23">
        <f>VLOOKUP(H:H,变更对照清单!K:L,2,0)</f>
        <v>10107</v>
      </c>
      <c r="J89" s="23" t="str">
        <f>VLOOKUP(E89,new!$A$1:$D$97,4,0)</f>
        <v>湘潭</v>
      </c>
      <c r="K89" s="41">
        <v>107002</v>
      </c>
      <c r="L89" s="23">
        <f t="shared" si="3"/>
        <v>0</v>
      </c>
      <c r="M89" s="23">
        <v>10107</v>
      </c>
    </row>
    <row r="90" spans="1:13">
      <c r="A90" s="28">
        <v>10107</v>
      </c>
      <c r="B90" s="29" t="s">
        <v>331</v>
      </c>
      <c r="C90" s="28">
        <v>107001</v>
      </c>
      <c r="D90" s="29" t="s">
        <v>334</v>
      </c>
      <c r="E90" s="28">
        <v>120196</v>
      </c>
      <c r="F90" s="29" t="s">
        <v>341</v>
      </c>
      <c r="G90" s="30" t="str">
        <f>VLOOKUP(E90,new!$A$1:$D$97,3,0)</f>
        <v>娄邵区域</v>
      </c>
      <c r="H90" s="23" t="str">
        <f t="shared" si="2"/>
        <v>大卖场娄邵区域</v>
      </c>
      <c r="I90" s="23">
        <f>VLOOKUP(H:H,变更对照清单!K:L,2,0)</f>
        <v>10104</v>
      </c>
      <c r="J90" s="30" t="str">
        <f>VLOOKUP(E90,new!$A$1:$D$97,4,0)</f>
        <v>娄底</v>
      </c>
      <c r="K90" s="41">
        <v>107001</v>
      </c>
      <c r="L90" s="23">
        <f t="shared" si="3"/>
        <v>0</v>
      </c>
      <c r="M90" s="23">
        <v>10104</v>
      </c>
    </row>
    <row r="91" spans="1:13">
      <c r="A91" s="24">
        <v>10107</v>
      </c>
      <c r="B91" s="25" t="s">
        <v>331</v>
      </c>
      <c r="C91" s="24">
        <v>107002</v>
      </c>
      <c r="D91" s="25" t="s">
        <v>332</v>
      </c>
      <c r="E91" s="24">
        <v>120011</v>
      </c>
      <c r="F91" s="25" t="s">
        <v>342</v>
      </c>
      <c r="G91" s="23" t="str">
        <f>VLOOKUP(E91,new!$A$1:$D$97,3,0)</f>
        <v>湘潭区域</v>
      </c>
      <c r="H91" s="23" t="str">
        <f t="shared" si="2"/>
        <v>大卖场湘潭区域</v>
      </c>
      <c r="I91" s="23">
        <f>VLOOKUP(H:H,变更对照清单!K:L,2,0)</f>
        <v>10107</v>
      </c>
      <c r="J91" s="23" t="str">
        <f>VLOOKUP(E91,new!$A$1:$D$97,4,0)</f>
        <v>湘潭</v>
      </c>
      <c r="K91" s="41">
        <v>107002</v>
      </c>
      <c r="L91" s="23">
        <f t="shared" si="3"/>
        <v>0</v>
      </c>
      <c r="M91" s="23">
        <v>10107</v>
      </c>
    </row>
    <row r="92" spans="1:13">
      <c r="A92" s="24">
        <v>10107</v>
      </c>
      <c r="B92" s="25" t="s">
        <v>331</v>
      </c>
      <c r="C92" s="24">
        <v>107002</v>
      </c>
      <c r="D92" s="25" t="s">
        <v>332</v>
      </c>
      <c r="E92" s="24">
        <v>120010</v>
      </c>
      <c r="F92" s="25" t="s">
        <v>343</v>
      </c>
      <c r="G92" s="23" t="str">
        <f>VLOOKUP(E92,new!$A$1:$D$97,3,0)</f>
        <v>湘潭区域</v>
      </c>
      <c r="H92" s="23" t="str">
        <f t="shared" si="2"/>
        <v>大卖场湘潭区域</v>
      </c>
      <c r="I92" s="23">
        <f>VLOOKUP(H:H,变更对照清单!K:L,2,0)</f>
        <v>10107</v>
      </c>
      <c r="J92" s="23" t="str">
        <f>VLOOKUP(E92,new!$A$1:$D$97,4,0)</f>
        <v>湘潭</v>
      </c>
      <c r="K92" s="41">
        <v>107002</v>
      </c>
      <c r="L92" s="23">
        <f t="shared" si="3"/>
        <v>0</v>
      </c>
      <c r="M92" s="23">
        <v>10107</v>
      </c>
    </row>
    <row r="93" spans="1:13">
      <c r="A93" s="24">
        <v>10108</v>
      </c>
      <c r="B93" s="25" t="s">
        <v>344</v>
      </c>
      <c r="C93" s="24">
        <v>108001</v>
      </c>
      <c r="D93" s="25" t="s">
        <v>345</v>
      </c>
      <c r="E93" s="24">
        <v>120122</v>
      </c>
      <c r="F93" s="25" t="s">
        <v>346</v>
      </c>
      <c r="G93" s="23" t="str">
        <f>VLOOKUP(E93,new!$A$1:$D$97,3,0)</f>
        <v>长沙A区域</v>
      </c>
      <c r="H93" s="23" t="str">
        <f t="shared" si="2"/>
        <v>大卖场长沙A区域</v>
      </c>
      <c r="I93" s="23">
        <f>VLOOKUP(H:H,变更对照清单!K:L,2,0)</f>
        <v>10108</v>
      </c>
      <c r="J93" s="23" t="str">
        <f>VLOOKUP(E93,new!$A$1:$D$97,4,0)</f>
        <v>长沙</v>
      </c>
      <c r="K93" s="41">
        <v>108001</v>
      </c>
      <c r="L93" s="23">
        <f t="shared" si="3"/>
        <v>0</v>
      </c>
      <c r="M93" s="23">
        <v>10108</v>
      </c>
    </row>
    <row r="94" spans="1:13">
      <c r="A94" s="24">
        <v>10108</v>
      </c>
      <c r="B94" s="25" t="s">
        <v>344</v>
      </c>
      <c r="C94" s="24">
        <v>108001</v>
      </c>
      <c r="D94" s="25" t="s">
        <v>345</v>
      </c>
      <c r="E94" s="24">
        <v>120215</v>
      </c>
      <c r="F94" s="25" t="s">
        <v>347</v>
      </c>
      <c r="G94" s="23" t="str">
        <f>VLOOKUP(E94,new!$A$1:$D$97,3,0)</f>
        <v>长沙A区域</v>
      </c>
      <c r="H94" s="23" t="str">
        <f t="shared" si="2"/>
        <v>大卖场长沙A区域</v>
      </c>
      <c r="I94" s="23">
        <f>VLOOKUP(H:H,变更对照清单!K:L,2,0)</f>
        <v>10108</v>
      </c>
      <c r="J94" s="23" t="str">
        <f>VLOOKUP(E94,new!$A$1:$D$97,4,0)</f>
        <v>长沙</v>
      </c>
      <c r="K94" s="41">
        <v>108001</v>
      </c>
      <c r="L94" s="23">
        <f t="shared" si="3"/>
        <v>0</v>
      </c>
      <c r="M94" s="23">
        <v>10108</v>
      </c>
    </row>
    <row r="95" spans="1:13">
      <c r="A95" s="24">
        <v>10108</v>
      </c>
      <c r="B95" s="25" t="s">
        <v>344</v>
      </c>
      <c r="C95" s="24">
        <v>108001</v>
      </c>
      <c r="D95" s="25" t="s">
        <v>345</v>
      </c>
      <c r="E95" s="24">
        <v>120036</v>
      </c>
      <c r="F95" s="25" t="s">
        <v>348</v>
      </c>
      <c r="G95" s="23" t="str">
        <f>VLOOKUP(E95,new!$A$1:$D$97,3,0)</f>
        <v>长沙A区域</v>
      </c>
      <c r="H95" s="23" t="str">
        <f t="shared" si="2"/>
        <v>大卖场长沙A区域</v>
      </c>
      <c r="I95" s="23">
        <f>VLOOKUP(H:H,变更对照清单!K:L,2,0)</f>
        <v>10108</v>
      </c>
      <c r="J95" s="23" t="str">
        <f>VLOOKUP(E95,new!$A$1:$D$97,4,0)</f>
        <v>长沙</v>
      </c>
      <c r="K95" s="41">
        <v>108001</v>
      </c>
      <c r="L95" s="23">
        <f t="shared" si="3"/>
        <v>0</v>
      </c>
      <c r="M95" s="23">
        <v>10108</v>
      </c>
    </row>
    <row r="96" spans="1:13">
      <c r="A96" s="24">
        <v>10108</v>
      </c>
      <c r="B96" s="25" t="s">
        <v>344</v>
      </c>
      <c r="C96" s="24">
        <v>108001</v>
      </c>
      <c r="D96" s="25" t="s">
        <v>345</v>
      </c>
      <c r="E96" s="24">
        <v>120166</v>
      </c>
      <c r="F96" s="25" t="s">
        <v>349</v>
      </c>
      <c r="G96" s="23" t="str">
        <f>VLOOKUP(E96,new!$A$1:$D$97,3,0)</f>
        <v>长沙A区域</v>
      </c>
      <c r="H96" s="23" t="str">
        <f t="shared" si="2"/>
        <v>大卖场长沙A区域</v>
      </c>
      <c r="I96" s="23">
        <f>VLOOKUP(H:H,变更对照清单!K:L,2,0)</f>
        <v>10108</v>
      </c>
      <c r="J96" s="23" t="str">
        <f>VLOOKUP(E96,new!$A$1:$D$97,4,0)</f>
        <v>长沙</v>
      </c>
      <c r="K96" s="41">
        <v>108001</v>
      </c>
      <c r="L96" s="23">
        <f t="shared" si="3"/>
        <v>0</v>
      </c>
      <c r="M96" s="23">
        <v>10108</v>
      </c>
    </row>
    <row r="97" spans="1:13">
      <c r="A97" s="24">
        <v>10108</v>
      </c>
      <c r="B97" s="25" t="s">
        <v>344</v>
      </c>
      <c r="C97" s="24">
        <v>108001</v>
      </c>
      <c r="D97" s="25" t="s">
        <v>345</v>
      </c>
      <c r="E97" s="24">
        <v>120167</v>
      </c>
      <c r="F97" s="25" t="s">
        <v>350</v>
      </c>
      <c r="G97" s="23" t="str">
        <f>VLOOKUP(E97,new!$A$1:$D$97,3,0)</f>
        <v>长沙A区域</v>
      </c>
      <c r="H97" s="23" t="str">
        <f t="shared" si="2"/>
        <v>大卖场长沙A区域</v>
      </c>
      <c r="I97" s="23">
        <f>VLOOKUP(H:H,变更对照清单!K:L,2,0)</f>
        <v>10108</v>
      </c>
      <c r="J97" s="23" t="str">
        <f>VLOOKUP(E97,new!$A$1:$D$97,4,0)</f>
        <v>长沙</v>
      </c>
      <c r="K97" s="41">
        <v>108001</v>
      </c>
      <c r="L97" s="23">
        <f t="shared" si="3"/>
        <v>0</v>
      </c>
      <c r="M97" s="23">
        <v>10108</v>
      </c>
    </row>
    <row r="98" spans="1:13">
      <c r="A98" s="24">
        <v>10108</v>
      </c>
      <c r="B98" s="25" t="s">
        <v>344</v>
      </c>
      <c r="C98" s="24">
        <v>108001</v>
      </c>
      <c r="D98" s="25" t="s">
        <v>345</v>
      </c>
      <c r="E98" s="24">
        <v>120189</v>
      </c>
      <c r="F98" s="25" t="s">
        <v>34</v>
      </c>
      <c r="G98" s="23" t="str">
        <f>VLOOKUP(E98,new!$A$1:$D$97,3,0)</f>
        <v>长沙A区域</v>
      </c>
      <c r="H98" s="23" t="str">
        <f t="shared" si="2"/>
        <v>大卖场长沙A区域</v>
      </c>
      <c r="I98" s="23">
        <f>VLOOKUP(H:H,变更对照清单!K:L,2,0)</f>
        <v>10108</v>
      </c>
      <c r="J98" s="23" t="str">
        <f>VLOOKUP(E98,new!$A$1:$D$97,4,0)</f>
        <v>长沙</v>
      </c>
      <c r="K98" s="41">
        <v>108001</v>
      </c>
      <c r="L98" s="23">
        <f t="shared" si="3"/>
        <v>0</v>
      </c>
      <c r="M98" s="23">
        <v>10108</v>
      </c>
    </row>
    <row r="99" spans="1:13">
      <c r="A99" s="24">
        <v>10108</v>
      </c>
      <c r="B99" s="25" t="s">
        <v>344</v>
      </c>
      <c r="C99" s="24">
        <v>108001</v>
      </c>
      <c r="D99" s="25" t="s">
        <v>345</v>
      </c>
      <c r="E99" s="24">
        <v>120191</v>
      </c>
      <c r="F99" s="25" t="s">
        <v>32</v>
      </c>
      <c r="G99" s="23" t="str">
        <f>VLOOKUP(E99,new!$A$1:$D$97,3,0)</f>
        <v>长沙A区域</v>
      </c>
      <c r="H99" s="23" t="str">
        <f t="shared" si="2"/>
        <v>大卖场长沙A区域</v>
      </c>
      <c r="I99" s="23">
        <f>VLOOKUP(H:H,变更对照清单!K:L,2,0)</f>
        <v>10108</v>
      </c>
      <c r="J99" s="23" t="str">
        <f>VLOOKUP(E99,new!$A$1:$D$97,4,0)</f>
        <v>长沙</v>
      </c>
      <c r="K99" s="41">
        <v>108001</v>
      </c>
      <c r="L99" s="23">
        <f t="shared" si="3"/>
        <v>0</v>
      </c>
      <c r="M99" s="23">
        <v>10108</v>
      </c>
    </row>
    <row r="100" spans="1:13">
      <c r="A100" s="28">
        <v>10108</v>
      </c>
      <c r="B100" s="29" t="s">
        <v>344</v>
      </c>
      <c r="C100" s="28">
        <v>108001</v>
      </c>
      <c r="D100" s="29" t="s">
        <v>345</v>
      </c>
      <c r="E100" s="28">
        <v>120066</v>
      </c>
      <c r="F100" s="29" t="s">
        <v>351</v>
      </c>
      <c r="G100" s="30" t="str">
        <f>VLOOKUP(E100,new!$A$1:$D$97,3,0)</f>
        <v>长沙B区域</v>
      </c>
      <c r="H100" s="23" t="str">
        <f t="shared" si="2"/>
        <v>大卖场长沙B区域</v>
      </c>
      <c r="I100" s="23">
        <f>VLOOKUP(H:H,变更对照清单!K:L,2,0)</f>
        <v>10109</v>
      </c>
      <c r="J100" s="30" t="str">
        <f>VLOOKUP(E100,new!$A$1:$D$97,4,0)</f>
        <v>星沙</v>
      </c>
      <c r="K100" s="41">
        <v>108002</v>
      </c>
      <c r="L100" s="23">
        <f t="shared" si="3"/>
        <v>-1</v>
      </c>
      <c r="M100" s="23">
        <v>10109</v>
      </c>
    </row>
    <row r="101" spans="1:13">
      <c r="A101" s="24">
        <v>10108</v>
      </c>
      <c r="B101" s="25" t="s">
        <v>344</v>
      </c>
      <c r="C101" s="24">
        <v>108001</v>
      </c>
      <c r="D101" s="25" t="s">
        <v>345</v>
      </c>
      <c r="E101" s="24">
        <v>120135</v>
      </c>
      <c r="F101" s="25" t="s">
        <v>22</v>
      </c>
      <c r="G101" s="23" t="str">
        <f>VLOOKUP(E101,new!$A$1:$D$97,3,0)</f>
        <v>长沙A区域</v>
      </c>
      <c r="H101" s="23" t="str">
        <f t="shared" si="2"/>
        <v>大卖场长沙A区域</v>
      </c>
      <c r="I101" s="23">
        <f>VLOOKUP(H:H,变更对照清单!K:L,2,0)</f>
        <v>10108</v>
      </c>
      <c r="J101" s="23" t="str">
        <f>VLOOKUP(E101,new!$A$1:$D$97,4,0)</f>
        <v>长沙</v>
      </c>
      <c r="K101" s="41">
        <v>108001</v>
      </c>
      <c r="L101" s="23">
        <f t="shared" si="3"/>
        <v>0</v>
      </c>
      <c r="M101" s="23">
        <v>10108</v>
      </c>
    </row>
    <row r="102" spans="1:13">
      <c r="A102" s="24">
        <v>10108</v>
      </c>
      <c r="B102" s="25" t="s">
        <v>344</v>
      </c>
      <c r="C102" s="24">
        <v>108001</v>
      </c>
      <c r="D102" s="25" t="s">
        <v>345</v>
      </c>
      <c r="E102" s="24">
        <v>120159</v>
      </c>
      <c r="F102" s="25" t="s">
        <v>24</v>
      </c>
      <c r="G102" s="23" t="str">
        <f>VLOOKUP(E102,new!$A$1:$D$97,3,0)</f>
        <v>长沙A区域</v>
      </c>
      <c r="H102" s="23" t="str">
        <f t="shared" si="2"/>
        <v>大卖场长沙A区域</v>
      </c>
      <c r="I102" s="23">
        <f>VLOOKUP(H:H,变更对照清单!K:L,2,0)</f>
        <v>10108</v>
      </c>
      <c r="J102" s="23" t="str">
        <f>VLOOKUP(E102,new!$A$1:$D$97,4,0)</f>
        <v>长沙</v>
      </c>
      <c r="K102" s="41">
        <v>108001</v>
      </c>
      <c r="L102" s="23">
        <f t="shared" si="3"/>
        <v>0</v>
      </c>
      <c r="M102" s="23">
        <v>10108</v>
      </c>
    </row>
    <row r="103" spans="1:13">
      <c r="A103" s="24">
        <v>10108</v>
      </c>
      <c r="B103" s="25" t="s">
        <v>344</v>
      </c>
      <c r="C103" s="24">
        <v>108001</v>
      </c>
      <c r="D103" s="25" t="s">
        <v>345</v>
      </c>
      <c r="E103" s="24">
        <v>120164</v>
      </c>
      <c r="F103" s="25" t="s">
        <v>26</v>
      </c>
      <c r="G103" s="23" t="str">
        <f>VLOOKUP(E103,new!$A$1:$D$97,3,0)</f>
        <v>长沙A区域</v>
      </c>
      <c r="H103" s="23" t="str">
        <f t="shared" si="2"/>
        <v>大卖场长沙A区域</v>
      </c>
      <c r="I103" s="23">
        <f>VLOOKUP(H:H,变更对照清单!K:L,2,0)</f>
        <v>10108</v>
      </c>
      <c r="J103" s="23" t="str">
        <f>VLOOKUP(E103,new!$A$1:$D$97,4,0)</f>
        <v>长沙</v>
      </c>
      <c r="K103" s="41">
        <v>108001</v>
      </c>
      <c r="L103" s="23">
        <f t="shared" si="3"/>
        <v>0</v>
      </c>
      <c r="M103" s="23">
        <v>10108</v>
      </c>
    </row>
    <row r="104" spans="1:13">
      <c r="A104" s="24">
        <v>10108</v>
      </c>
      <c r="B104" s="25" t="s">
        <v>344</v>
      </c>
      <c r="C104" s="24">
        <v>108001</v>
      </c>
      <c r="D104" s="25" t="s">
        <v>345</v>
      </c>
      <c r="E104" s="24">
        <v>120056</v>
      </c>
      <c r="F104" s="25" t="s">
        <v>352</v>
      </c>
      <c r="G104" s="23" t="str">
        <f>VLOOKUP(E104,new!$A$1:$D$97,3,0)</f>
        <v>长沙A区域</v>
      </c>
      <c r="H104" s="23" t="str">
        <f t="shared" si="2"/>
        <v>大卖场长沙A区域</v>
      </c>
      <c r="I104" s="23">
        <f>VLOOKUP(H:H,变更对照清单!K:L,2,0)</f>
        <v>10108</v>
      </c>
      <c r="J104" s="23" t="str">
        <f>VLOOKUP(E104,new!$A$1:$D$97,4,0)</f>
        <v>长沙</v>
      </c>
      <c r="K104" s="41">
        <v>108001</v>
      </c>
      <c r="L104" s="23">
        <f t="shared" si="3"/>
        <v>0</v>
      </c>
      <c r="M104" s="23">
        <v>10108</v>
      </c>
    </row>
  </sheetData>
  <autoFilter ref="A1:J104">
    <filterColumn colId="7"/>
    <filterColumn colId="8"/>
  </autoFilter>
  <sortState ref="O16:R27">
    <sortCondition ref="O15"/>
  </sortState>
  <phoneticPr fontId="1" type="noConversion"/>
  <conditionalFormatting sqref="L1:N1048576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I13" sqref="I13"/>
    </sheetView>
  </sheetViews>
  <sheetFormatPr defaultRowHeight="13.5"/>
  <cols>
    <col min="3" max="3" width="12.125" customWidth="1"/>
    <col min="5" max="5" width="18.875" customWidth="1"/>
    <col min="6" max="6" width="14.375" customWidth="1"/>
    <col min="7" max="7" width="12.875" customWidth="1"/>
    <col min="9" max="9" width="10.625" customWidth="1"/>
    <col min="10" max="10" width="21" customWidth="1"/>
    <col min="11" max="11" width="16.25" bestFit="1" customWidth="1"/>
  </cols>
  <sheetData>
    <row r="1" spans="1:12">
      <c r="A1" t="s">
        <v>405</v>
      </c>
      <c r="B1" t="s">
        <v>261</v>
      </c>
      <c r="C1" t="s">
        <v>262</v>
      </c>
      <c r="D1" t="s">
        <v>259</v>
      </c>
      <c r="E1" t="s">
        <v>260</v>
      </c>
      <c r="F1" t="s">
        <v>409</v>
      </c>
      <c r="I1" t="s">
        <v>259</v>
      </c>
      <c r="J1" t="s">
        <v>260</v>
      </c>
      <c r="K1" t="s">
        <v>408</v>
      </c>
    </row>
    <row r="2" spans="1:12">
      <c r="A2">
        <v>1</v>
      </c>
      <c r="B2">
        <v>101001</v>
      </c>
      <c r="C2" t="s">
        <v>268</v>
      </c>
      <c r="D2">
        <v>10101</v>
      </c>
      <c r="E2" t="s">
        <v>265</v>
      </c>
      <c r="F2">
        <v>10102</v>
      </c>
      <c r="G2" t="s">
        <v>412</v>
      </c>
      <c r="I2">
        <v>10101</v>
      </c>
      <c r="J2" t="s">
        <v>265</v>
      </c>
      <c r="K2" s="35" t="s">
        <v>420</v>
      </c>
      <c r="L2">
        <v>10101</v>
      </c>
    </row>
    <row r="3" spans="1:12">
      <c r="A3">
        <v>2</v>
      </c>
      <c r="B3">
        <v>101002</v>
      </c>
      <c r="C3" t="s">
        <v>266</v>
      </c>
      <c r="D3">
        <v>10101</v>
      </c>
      <c r="E3" t="s">
        <v>265</v>
      </c>
      <c r="F3">
        <v>10101</v>
      </c>
      <c r="G3" t="s">
        <v>413</v>
      </c>
      <c r="I3">
        <v>10102</v>
      </c>
      <c r="J3" t="s">
        <v>275</v>
      </c>
      <c r="K3" s="35" t="s">
        <v>421</v>
      </c>
      <c r="L3">
        <v>10102</v>
      </c>
    </row>
    <row r="4" spans="1:12">
      <c r="A4">
        <v>3</v>
      </c>
      <c r="B4">
        <v>102001</v>
      </c>
      <c r="C4" t="s">
        <v>276</v>
      </c>
      <c r="D4">
        <v>10102</v>
      </c>
      <c r="E4" t="s">
        <v>275</v>
      </c>
      <c r="F4">
        <v>10102</v>
      </c>
      <c r="G4" t="s">
        <v>412</v>
      </c>
      <c r="I4">
        <v>10103</v>
      </c>
      <c r="J4" t="s">
        <v>287</v>
      </c>
      <c r="K4" s="35" t="s">
        <v>422</v>
      </c>
      <c r="L4">
        <v>10103</v>
      </c>
    </row>
    <row r="5" spans="1:12">
      <c r="A5">
        <v>4</v>
      </c>
      <c r="B5">
        <v>102003</v>
      </c>
      <c r="C5" t="s">
        <v>284</v>
      </c>
      <c r="D5">
        <v>10102</v>
      </c>
      <c r="E5" t="s">
        <v>275</v>
      </c>
      <c r="F5">
        <v>10101</v>
      </c>
      <c r="G5" t="s">
        <v>413</v>
      </c>
      <c r="I5">
        <v>10104</v>
      </c>
      <c r="J5" t="s">
        <v>296</v>
      </c>
      <c r="K5" s="35" t="s">
        <v>423</v>
      </c>
      <c r="L5">
        <v>10104</v>
      </c>
    </row>
    <row r="6" spans="1:12">
      <c r="A6">
        <v>5</v>
      </c>
      <c r="B6">
        <v>102004</v>
      </c>
      <c r="C6" t="s">
        <v>278</v>
      </c>
      <c r="D6">
        <v>10102</v>
      </c>
      <c r="E6" t="s">
        <v>275</v>
      </c>
      <c r="F6">
        <v>10102</v>
      </c>
      <c r="G6" t="s">
        <v>412</v>
      </c>
      <c r="I6">
        <v>10105</v>
      </c>
      <c r="J6" t="s">
        <v>307</v>
      </c>
      <c r="K6" s="35" t="s">
        <v>424</v>
      </c>
      <c r="L6">
        <v>10105</v>
      </c>
    </row>
    <row r="7" spans="1:12">
      <c r="A7">
        <v>6</v>
      </c>
      <c r="B7">
        <v>102005</v>
      </c>
      <c r="C7" t="s">
        <v>280</v>
      </c>
      <c r="D7">
        <v>10102</v>
      </c>
      <c r="E7" t="s">
        <v>275</v>
      </c>
      <c r="F7">
        <v>10101</v>
      </c>
      <c r="G7" t="s">
        <v>413</v>
      </c>
      <c r="I7">
        <v>10106</v>
      </c>
      <c r="J7" t="s">
        <v>321</v>
      </c>
      <c r="K7" s="35" t="s">
        <v>425</v>
      </c>
      <c r="L7">
        <v>10106</v>
      </c>
    </row>
    <row r="8" spans="1:12">
      <c r="A8">
        <v>7</v>
      </c>
      <c r="B8">
        <v>103001</v>
      </c>
      <c r="C8" t="s">
        <v>290</v>
      </c>
      <c r="D8">
        <v>10103</v>
      </c>
      <c r="E8" t="s">
        <v>287</v>
      </c>
      <c r="F8">
        <v>10109</v>
      </c>
      <c r="G8" t="s">
        <v>407</v>
      </c>
      <c r="I8">
        <v>10107</v>
      </c>
      <c r="J8" t="s">
        <v>331</v>
      </c>
      <c r="K8" s="35" t="s">
        <v>426</v>
      </c>
      <c r="L8">
        <v>10107</v>
      </c>
    </row>
    <row r="9" spans="1:12">
      <c r="A9">
        <v>8</v>
      </c>
      <c r="B9">
        <v>103002</v>
      </c>
      <c r="C9" t="s">
        <v>293</v>
      </c>
      <c r="D9">
        <v>10103</v>
      </c>
      <c r="E9" t="s">
        <v>287</v>
      </c>
      <c r="F9">
        <v>10109</v>
      </c>
      <c r="G9" t="s">
        <v>407</v>
      </c>
      <c r="I9">
        <v>10108</v>
      </c>
      <c r="J9" t="s">
        <v>344</v>
      </c>
      <c r="K9" s="35" t="s">
        <v>398</v>
      </c>
      <c r="L9">
        <v>10108</v>
      </c>
    </row>
    <row r="10" spans="1:12">
      <c r="A10">
        <v>9</v>
      </c>
      <c r="B10">
        <v>103003</v>
      </c>
      <c r="C10" t="s">
        <v>288</v>
      </c>
      <c r="D10">
        <v>10103</v>
      </c>
      <c r="E10" t="s">
        <v>287</v>
      </c>
      <c r="F10">
        <v>10103</v>
      </c>
      <c r="G10" t="s">
        <v>414</v>
      </c>
      <c r="I10">
        <v>10109</v>
      </c>
      <c r="J10" t="s">
        <v>407</v>
      </c>
      <c r="K10" s="35" t="s">
        <v>399</v>
      </c>
      <c r="L10">
        <v>10109</v>
      </c>
    </row>
    <row r="11" spans="1:12">
      <c r="A11">
        <v>10</v>
      </c>
      <c r="B11">
        <v>103004</v>
      </c>
      <c r="C11" t="s">
        <v>289</v>
      </c>
      <c r="D11">
        <v>10103</v>
      </c>
      <c r="E11" t="s">
        <v>287</v>
      </c>
      <c r="F11">
        <v>10103</v>
      </c>
      <c r="G11" t="s">
        <v>414</v>
      </c>
    </row>
    <row r="12" spans="1:12">
      <c r="A12">
        <v>67</v>
      </c>
      <c r="B12">
        <v>103005</v>
      </c>
      <c r="C12" t="s">
        <v>291</v>
      </c>
      <c r="D12">
        <v>10103</v>
      </c>
      <c r="E12" t="s">
        <v>287</v>
      </c>
      <c r="F12">
        <v>10109</v>
      </c>
      <c r="G12" t="s">
        <v>407</v>
      </c>
    </row>
    <row r="13" spans="1:12">
      <c r="A13">
        <v>11</v>
      </c>
      <c r="B13">
        <v>104001</v>
      </c>
      <c r="C13" t="s">
        <v>301</v>
      </c>
      <c r="D13">
        <v>10104</v>
      </c>
      <c r="E13" t="s">
        <v>296</v>
      </c>
      <c r="F13">
        <v>10105</v>
      </c>
      <c r="G13" t="s">
        <v>415</v>
      </c>
      <c r="K13" s="42" t="s">
        <v>410</v>
      </c>
    </row>
    <row r="14" spans="1:12">
      <c r="A14">
        <v>12</v>
      </c>
      <c r="B14">
        <v>104002</v>
      </c>
      <c r="C14" t="s">
        <v>297</v>
      </c>
      <c r="D14">
        <v>10104</v>
      </c>
      <c r="E14" t="s">
        <v>296</v>
      </c>
      <c r="F14">
        <v>10103</v>
      </c>
      <c r="G14" t="s">
        <v>414</v>
      </c>
    </row>
    <row r="15" spans="1:12">
      <c r="A15">
        <v>13</v>
      </c>
      <c r="B15">
        <v>104003</v>
      </c>
      <c r="C15" t="s">
        <v>306</v>
      </c>
      <c r="D15">
        <v>10104</v>
      </c>
      <c r="E15" t="s">
        <v>296</v>
      </c>
      <c r="F15">
        <v>10103</v>
      </c>
      <c r="G15" t="s">
        <v>414</v>
      </c>
    </row>
    <row r="16" spans="1:12">
      <c r="A16">
        <v>14</v>
      </c>
      <c r="B16">
        <v>104004</v>
      </c>
      <c r="C16" t="s">
        <v>299</v>
      </c>
      <c r="D16">
        <v>10104</v>
      </c>
      <c r="E16" t="s">
        <v>296</v>
      </c>
      <c r="F16">
        <v>10105</v>
      </c>
      <c r="G16" t="s">
        <v>415</v>
      </c>
    </row>
    <row r="17" spans="1:7">
      <c r="A17">
        <v>15</v>
      </c>
      <c r="B17">
        <v>105001</v>
      </c>
      <c r="C17" t="s">
        <v>317</v>
      </c>
      <c r="D17">
        <v>10105</v>
      </c>
      <c r="E17" t="s">
        <v>307</v>
      </c>
      <c r="F17">
        <v>10105</v>
      </c>
      <c r="G17" t="s">
        <v>415</v>
      </c>
    </row>
    <row r="18" spans="1:7">
      <c r="A18">
        <v>16</v>
      </c>
      <c r="B18">
        <v>105002</v>
      </c>
      <c r="C18" t="s">
        <v>310</v>
      </c>
      <c r="D18">
        <v>10105</v>
      </c>
      <c r="E18" t="s">
        <v>307</v>
      </c>
      <c r="F18">
        <v>10105</v>
      </c>
      <c r="G18" t="s">
        <v>415</v>
      </c>
    </row>
    <row r="19" spans="1:7">
      <c r="A19">
        <v>17</v>
      </c>
      <c r="B19">
        <v>105003</v>
      </c>
      <c r="C19" t="s">
        <v>308</v>
      </c>
      <c r="D19">
        <v>10105</v>
      </c>
      <c r="E19" t="s">
        <v>307</v>
      </c>
      <c r="F19">
        <v>10104</v>
      </c>
      <c r="G19" t="s">
        <v>416</v>
      </c>
    </row>
    <row r="20" spans="1:7">
      <c r="A20">
        <v>18</v>
      </c>
      <c r="B20">
        <v>105004</v>
      </c>
      <c r="C20" t="s">
        <v>313</v>
      </c>
      <c r="D20">
        <v>10105</v>
      </c>
      <c r="E20" t="s">
        <v>307</v>
      </c>
      <c r="F20">
        <v>10104</v>
      </c>
      <c r="G20" t="s">
        <v>416</v>
      </c>
    </row>
    <row r="21" spans="1:7">
      <c r="A21">
        <v>19</v>
      </c>
      <c r="B21">
        <v>106001</v>
      </c>
      <c r="C21" t="s">
        <v>322</v>
      </c>
      <c r="D21">
        <v>10106</v>
      </c>
      <c r="E21" t="s">
        <v>321</v>
      </c>
      <c r="F21">
        <v>10106</v>
      </c>
      <c r="G21" t="s">
        <v>417</v>
      </c>
    </row>
    <row r="22" spans="1:7">
      <c r="A22">
        <v>65</v>
      </c>
      <c r="B22">
        <v>106002</v>
      </c>
      <c r="C22" t="s">
        <v>325</v>
      </c>
      <c r="D22">
        <v>10106</v>
      </c>
      <c r="E22" t="s">
        <v>321</v>
      </c>
      <c r="F22">
        <v>10102</v>
      </c>
      <c r="G22" t="s">
        <v>412</v>
      </c>
    </row>
    <row r="23" spans="1:7">
      <c r="A23">
        <v>20</v>
      </c>
      <c r="B23">
        <v>107001</v>
      </c>
      <c r="C23" t="s">
        <v>334</v>
      </c>
      <c r="D23">
        <v>10107</v>
      </c>
      <c r="E23" t="s">
        <v>331</v>
      </c>
      <c r="F23">
        <v>10104</v>
      </c>
      <c r="G23" t="s">
        <v>416</v>
      </c>
    </row>
    <row r="24" spans="1:7">
      <c r="A24">
        <v>21</v>
      </c>
      <c r="B24">
        <v>107002</v>
      </c>
      <c r="C24" t="s">
        <v>332</v>
      </c>
      <c r="D24">
        <v>10107</v>
      </c>
      <c r="E24" t="s">
        <v>331</v>
      </c>
      <c r="F24">
        <v>10107</v>
      </c>
      <c r="G24" t="s">
        <v>418</v>
      </c>
    </row>
    <row r="25" spans="1:7">
      <c r="A25">
        <v>22</v>
      </c>
      <c r="B25">
        <v>108001</v>
      </c>
      <c r="C25" t="s">
        <v>345</v>
      </c>
      <c r="D25">
        <v>10108</v>
      </c>
      <c r="E25" t="s">
        <v>344</v>
      </c>
      <c r="F25">
        <v>10108</v>
      </c>
      <c r="G25" t="s">
        <v>419</v>
      </c>
    </row>
    <row r="26" spans="1:7">
      <c r="A26">
        <v>62</v>
      </c>
      <c r="B26">
        <v>108002</v>
      </c>
      <c r="C26" t="s">
        <v>406</v>
      </c>
      <c r="D26">
        <v>10109</v>
      </c>
      <c r="E26" t="s">
        <v>407</v>
      </c>
      <c r="F26">
        <v>10109</v>
      </c>
      <c r="G26" t="s">
        <v>407</v>
      </c>
    </row>
    <row r="29" spans="1:7">
      <c r="E29" t="s">
        <v>411</v>
      </c>
    </row>
  </sheetData>
  <autoFilter ref="A1:E1">
    <sortState ref="A2:G70">
      <sortCondition ref="D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4"/>
  <sheetViews>
    <sheetView tabSelected="1" topLeftCell="A28" workbookViewId="0">
      <selection activeCell="G41" sqref="G41"/>
    </sheetView>
  </sheetViews>
  <sheetFormatPr defaultRowHeight="13.5"/>
  <cols>
    <col min="1" max="1" width="4.5" bestFit="1" customWidth="1"/>
    <col min="2" max="2" width="7.5" bestFit="1" customWidth="1"/>
    <col min="3" max="3" width="17.25" bestFit="1" customWidth="1"/>
    <col min="4" max="4" width="9.5" bestFit="1" customWidth="1"/>
    <col min="5" max="5" width="15" bestFit="1" customWidth="1"/>
    <col min="6" max="6" width="7.5" bestFit="1" customWidth="1"/>
    <col min="7" max="7" width="16.25" bestFit="1" customWidth="1"/>
    <col min="8" max="8" width="5.5" bestFit="1" customWidth="1"/>
    <col min="9" max="9" width="11" bestFit="1" customWidth="1"/>
    <col min="10" max="10" width="6.5" bestFit="1" customWidth="1"/>
    <col min="11" max="11" width="11.625" bestFit="1" customWidth="1"/>
    <col min="12" max="12" width="17.25" bestFit="1" customWidth="1"/>
  </cols>
  <sheetData>
    <row r="1" spans="1:12">
      <c r="A1" t="s">
        <v>405</v>
      </c>
      <c r="B1" t="s">
        <v>263</v>
      </c>
      <c r="C1" t="s">
        <v>264</v>
      </c>
      <c r="D1" t="s">
        <v>261</v>
      </c>
      <c r="E1" t="s">
        <v>262</v>
      </c>
      <c r="F1" t="s">
        <v>259</v>
      </c>
      <c r="G1" t="s">
        <v>260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</row>
    <row r="2" spans="1:12">
      <c r="A2">
        <v>1</v>
      </c>
      <c r="B2">
        <v>120116</v>
      </c>
      <c r="C2" t="s">
        <v>309</v>
      </c>
      <c r="D2">
        <v>105003</v>
      </c>
      <c r="E2" t="s">
        <v>308</v>
      </c>
      <c r="F2">
        <v>10104</v>
      </c>
      <c r="G2" t="s">
        <v>416</v>
      </c>
      <c r="H2">
        <v>101</v>
      </c>
      <c r="I2" t="s">
        <v>434</v>
      </c>
      <c r="J2">
        <v>11</v>
      </c>
      <c r="K2" t="s">
        <v>435</v>
      </c>
      <c r="L2" s="48">
        <v>39735</v>
      </c>
    </row>
    <row r="3" spans="1:12">
      <c r="A3">
        <v>2</v>
      </c>
      <c r="B3">
        <v>120119</v>
      </c>
      <c r="C3" t="s">
        <v>283</v>
      </c>
      <c r="D3">
        <v>102004</v>
      </c>
      <c r="E3" t="s">
        <v>278</v>
      </c>
      <c r="F3">
        <v>10102</v>
      </c>
      <c r="G3" t="s">
        <v>412</v>
      </c>
      <c r="H3">
        <v>101</v>
      </c>
      <c r="I3" t="s">
        <v>434</v>
      </c>
      <c r="J3">
        <v>11</v>
      </c>
      <c r="K3" t="s">
        <v>435</v>
      </c>
      <c r="L3" s="48">
        <v>39722</v>
      </c>
    </row>
    <row r="4" spans="1:12">
      <c r="A4">
        <v>3</v>
      </c>
      <c r="B4">
        <v>120122</v>
      </c>
      <c r="C4" t="s">
        <v>346</v>
      </c>
      <c r="D4">
        <v>108001</v>
      </c>
      <c r="E4" t="s">
        <v>345</v>
      </c>
      <c r="F4">
        <v>10108</v>
      </c>
      <c r="G4" t="s">
        <v>419</v>
      </c>
      <c r="H4">
        <v>101</v>
      </c>
      <c r="I4" t="s">
        <v>434</v>
      </c>
      <c r="J4">
        <v>11</v>
      </c>
      <c r="K4" t="s">
        <v>435</v>
      </c>
      <c r="L4" s="48">
        <v>39766</v>
      </c>
    </row>
    <row r="5" spans="1:12">
      <c r="A5">
        <v>4</v>
      </c>
      <c r="B5">
        <v>120123</v>
      </c>
      <c r="C5" t="s">
        <v>318</v>
      </c>
      <c r="D5">
        <v>105004</v>
      </c>
      <c r="E5" t="s">
        <v>313</v>
      </c>
      <c r="F5">
        <v>10104</v>
      </c>
      <c r="G5" t="s">
        <v>416</v>
      </c>
      <c r="H5">
        <v>101</v>
      </c>
      <c r="I5" t="s">
        <v>434</v>
      </c>
      <c r="J5">
        <v>11</v>
      </c>
      <c r="K5" t="s">
        <v>435</v>
      </c>
      <c r="L5" s="48">
        <v>39810</v>
      </c>
    </row>
    <row r="6" spans="1:12">
      <c r="A6">
        <v>5</v>
      </c>
      <c r="B6">
        <v>120124</v>
      </c>
      <c r="C6" t="s">
        <v>311</v>
      </c>
      <c r="D6">
        <v>105002</v>
      </c>
      <c r="E6" t="s">
        <v>310</v>
      </c>
      <c r="F6">
        <v>10105</v>
      </c>
      <c r="G6" t="s">
        <v>307</v>
      </c>
      <c r="H6">
        <v>101</v>
      </c>
      <c r="I6" t="s">
        <v>434</v>
      </c>
      <c r="J6">
        <v>11</v>
      </c>
      <c r="K6" t="s">
        <v>435</v>
      </c>
      <c r="L6" s="48">
        <v>39960</v>
      </c>
    </row>
    <row r="7" spans="1:12">
      <c r="A7">
        <v>6</v>
      </c>
      <c r="B7">
        <v>120129</v>
      </c>
      <c r="C7" t="s">
        <v>330</v>
      </c>
      <c r="D7">
        <v>106001</v>
      </c>
      <c r="E7" t="s">
        <v>322</v>
      </c>
      <c r="F7">
        <v>10106</v>
      </c>
      <c r="G7" t="s">
        <v>417</v>
      </c>
      <c r="H7">
        <v>101</v>
      </c>
      <c r="I7" t="s">
        <v>434</v>
      </c>
      <c r="J7">
        <v>11</v>
      </c>
      <c r="K7" t="s">
        <v>435</v>
      </c>
      <c r="L7" s="48">
        <v>40178</v>
      </c>
    </row>
    <row r="8" spans="1:12">
      <c r="A8">
        <v>7</v>
      </c>
      <c r="B8">
        <v>120131</v>
      </c>
      <c r="C8" t="s">
        <v>274</v>
      </c>
      <c r="D8">
        <v>101002</v>
      </c>
      <c r="E8" t="s">
        <v>266</v>
      </c>
      <c r="F8">
        <v>10101</v>
      </c>
      <c r="G8" t="s">
        <v>413</v>
      </c>
      <c r="H8">
        <v>101</v>
      </c>
      <c r="I8" t="s">
        <v>434</v>
      </c>
      <c r="J8">
        <v>11</v>
      </c>
      <c r="K8" t="s">
        <v>435</v>
      </c>
      <c r="L8" s="48">
        <v>40003</v>
      </c>
    </row>
    <row r="9" spans="1:12">
      <c r="A9">
        <v>8</v>
      </c>
      <c r="B9">
        <v>120134</v>
      </c>
      <c r="C9" t="s">
        <v>324</v>
      </c>
      <c r="D9">
        <v>106001</v>
      </c>
      <c r="E9" t="s">
        <v>322</v>
      </c>
      <c r="F9">
        <v>10106</v>
      </c>
      <c r="G9" t="s">
        <v>417</v>
      </c>
      <c r="H9">
        <v>101</v>
      </c>
      <c r="I9" t="s">
        <v>434</v>
      </c>
      <c r="J9">
        <v>11</v>
      </c>
      <c r="K9" t="s">
        <v>435</v>
      </c>
      <c r="L9" s="48">
        <v>40009</v>
      </c>
    </row>
    <row r="10" spans="1:12">
      <c r="A10">
        <v>9</v>
      </c>
      <c r="B10">
        <v>120135</v>
      </c>
      <c r="C10" t="s">
        <v>22</v>
      </c>
      <c r="D10">
        <v>108001</v>
      </c>
      <c r="E10" t="s">
        <v>345</v>
      </c>
      <c r="F10">
        <v>10108</v>
      </c>
      <c r="G10" t="s">
        <v>419</v>
      </c>
      <c r="H10">
        <v>101</v>
      </c>
      <c r="I10" t="s">
        <v>434</v>
      </c>
      <c r="J10">
        <v>11</v>
      </c>
      <c r="K10" t="s">
        <v>435</v>
      </c>
      <c r="L10" s="48">
        <v>40312</v>
      </c>
    </row>
    <row r="11" spans="1:12">
      <c r="A11">
        <v>10</v>
      </c>
      <c r="B11">
        <v>120141</v>
      </c>
      <c r="C11" t="s">
        <v>242</v>
      </c>
      <c r="D11">
        <v>107002</v>
      </c>
      <c r="E11" t="s">
        <v>332</v>
      </c>
      <c r="F11">
        <v>10107</v>
      </c>
      <c r="G11" t="s">
        <v>418</v>
      </c>
      <c r="H11">
        <v>101</v>
      </c>
      <c r="I11" t="s">
        <v>434</v>
      </c>
      <c r="J11">
        <v>11</v>
      </c>
      <c r="K11" t="s">
        <v>435</v>
      </c>
      <c r="L11" s="48">
        <v>40338</v>
      </c>
    </row>
    <row r="12" spans="1:12">
      <c r="A12">
        <v>11</v>
      </c>
      <c r="B12">
        <v>120144</v>
      </c>
      <c r="C12" t="s">
        <v>88</v>
      </c>
      <c r="D12">
        <v>104001</v>
      </c>
      <c r="E12" t="s">
        <v>301</v>
      </c>
      <c r="F12">
        <v>10105</v>
      </c>
      <c r="G12" t="s">
        <v>307</v>
      </c>
      <c r="H12">
        <v>101</v>
      </c>
      <c r="I12" t="s">
        <v>434</v>
      </c>
      <c r="J12">
        <v>11</v>
      </c>
      <c r="K12" t="s">
        <v>435</v>
      </c>
      <c r="L12" s="48">
        <v>40297</v>
      </c>
    </row>
    <row r="13" spans="1:12">
      <c r="A13">
        <v>12</v>
      </c>
      <c r="B13">
        <v>120146</v>
      </c>
      <c r="C13" t="s">
        <v>162</v>
      </c>
      <c r="D13">
        <v>101002</v>
      </c>
      <c r="E13" t="s">
        <v>266</v>
      </c>
      <c r="F13">
        <v>10101</v>
      </c>
      <c r="G13" t="s">
        <v>413</v>
      </c>
      <c r="H13">
        <v>101</v>
      </c>
      <c r="I13" t="s">
        <v>434</v>
      </c>
      <c r="J13">
        <v>11</v>
      </c>
      <c r="K13" t="s">
        <v>435</v>
      </c>
      <c r="L13" s="48">
        <v>40276</v>
      </c>
    </row>
    <row r="14" spans="1:12">
      <c r="A14">
        <v>13</v>
      </c>
      <c r="B14">
        <v>120149</v>
      </c>
      <c r="C14" t="s">
        <v>316</v>
      </c>
      <c r="D14">
        <v>105003</v>
      </c>
      <c r="E14" t="s">
        <v>308</v>
      </c>
      <c r="F14">
        <v>10104</v>
      </c>
      <c r="G14" t="s">
        <v>416</v>
      </c>
      <c r="H14">
        <v>101</v>
      </c>
      <c r="I14" t="s">
        <v>434</v>
      </c>
      <c r="J14">
        <v>11</v>
      </c>
      <c r="K14" t="s">
        <v>435</v>
      </c>
      <c r="L14" s="48">
        <v>40411</v>
      </c>
    </row>
    <row r="15" spans="1:12">
      <c r="A15">
        <v>14</v>
      </c>
      <c r="B15">
        <v>120151</v>
      </c>
      <c r="C15" t="s">
        <v>90</v>
      </c>
      <c r="D15">
        <v>104001</v>
      </c>
      <c r="E15" t="s">
        <v>301</v>
      </c>
      <c r="F15">
        <v>10105</v>
      </c>
      <c r="G15" t="s">
        <v>307</v>
      </c>
      <c r="H15">
        <v>101</v>
      </c>
      <c r="I15" t="s">
        <v>434</v>
      </c>
      <c r="J15">
        <v>11</v>
      </c>
      <c r="K15" t="s">
        <v>435</v>
      </c>
      <c r="L15" s="48">
        <v>40411</v>
      </c>
    </row>
    <row r="16" spans="1:12">
      <c r="A16">
        <v>15</v>
      </c>
      <c r="B16">
        <v>120153</v>
      </c>
      <c r="C16" t="s">
        <v>244</v>
      </c>
      <c r="D16">
        <v>107002</v>
      </c>
      <c r="E16" t="s">
        <v>332</v>
      </c>
      <c r="F16">
        <v>10107</v>
      </c>
      <c r="G16" t="s">
        <v>418</v>
      </c>
      <c r="H16">
        <v>101</v>
      </c>
      <c r="I16" t="s">
        <v>434</v>
      </c>
      <c r="J16">
        <v>11</v>
      </c>
      <c r="K16" t="s">
        <v>435</v>
      </c>
      <c r="L16" s="48">
        <v>40541</v>
      </c>
    </row>
    <row r="17" spans="1:12">
      <c r="A17">
        <v>16</v>
      </c>
      <c r="B17">
        <v>120154</v>
      </c>
      <c r="C17" t="s">
        <v>285</v>
      </c>
      <c r="D17">
        <v>102003</v>
      </c>
      <c r="E17" t="s">
        <v>284</v>
      </c>
      <c r="F17">
        <v>10101</v>
      </c>
      <c r="G17" t="s">
        <v>413</v>
      </c>
      <c r="H17">
        <v>101</v>
      </c>
      <c r="I17" t="s">
        <v>434</v>
      </c>
      <c r="J17">
        <v>11</v>
      </c>
      <c r="K17" t="s">
        <v>435</v>
      </c>
      <c r="L17" s="48">
        <v>40561</v>
      </c>
    </row>
    <row r="18" spans="1:12">
      <c r="A18">
        <v>17</v>
      </c>
      <c r="B18">
        <v>120155</v>
      </c>
      <c r="C18" t="s">
        <v>68</v>
      </c>
      <c r="D18">
        <v>104003</v>
      </c>
      <c r="E18" t="s">
        <v>306</v>
      </c>
      <c r="F18">
        <v>10103</v>
      </c>
      <c r="G18" t="s">
        <v>414</v>
      </c>
      <c r="H18">
        <v>101</v>
      </c>
      <c r="I18" t="s">
        <v>434</v>
      </c>
      <c r="J18">
        <v>11</v>
      </c>
      <c r="K18" t="s">
        <v>435</v>
      </c>
      <c r="L18" s="48">
        <v>40557</v>
      </c>
    </row>
    <row r="19" spans="1:12">
      <c r="A19">
        <v>18</v>
      </c>
      <c r="B19">
        <v>120157</v>
      </c>
      <c r="C19" t="s">
        <v>50</v>
      </c>
      <c r="D19">
        <v>103001</v>
      </c>
      <c r="E19" t="s">
        <v>290</v>
      </c>
      <c r="F19">
        <v>10109</v>
      </c>
      <c r="G19" t="s">
        <v>407</v>
      </c>
      <c r="H19">
        <v>101</v>
      </c>
      <c r="I19" t="s">
        <v>434</v>
      </c>
      <c r="J19">
        <v>11</v>
      </c>
      <c r="K19" t="s">
        <v>435</v>
      </c>
      <c r="L19" s="48">
        <v>40661</v>
      </c>
    </row>
    <row r="20" spans="1:12">
      <c r="A20">
        <v>19</v>
      </c>
      <c r="B20">
        <v>120159</v>
      </c>
      <c r="C20" t="s">
        <v>24</v>
      </c>
      <c r="D20">
        <v>108001</v>
      </c>
      <c r="E20" t="s">
        <v>345</v>
      </c>
      <c r="F20">
        <v>10108</v>
      </c>
      <c r="G20" t="s">
        <v>419</v>
      </c>
      <c r="H20">
        <v>101</v>
      </c>
      <c r="I20" t="s">
        <v>434</v>
      </c>
      <c r="J20">
        <v>11</v>
      </c>
      <c r="K20" t="s">
        <v>435</v>
      </c>
      <c r="L20" s="48">
        <v>40722</v>
      </c>
    </row>
    <row r="21" spans="1:12">
      <c r="A21">
        <v>20</v>
      </c>
      <c r="B21">
        <v>120160</v>
      </c>
      <c r="C21" t="s">
        <v>186</v>
      </c>
      <c r="D21">
        <v>106001</v>
      </c>
      <c r="E21" t="s">
        <v>322</v>
      </c>
      <c r="F21">
        <v>10106</v>
      </c>
      <c r="G21" t="s">
        <v>417</v>
      </c>
      <c r="H21">
        <v>101</v>
      </c>
      <c r="I21" t="s">
        <v>434</v>
      </c>
      <c r="J21">
        <v>11</v>
      </c>
      <c r="K21" t="s">
        <v>435</v>
      </c>
      <c r="L21" s="48">
        <v>40731</v>
      </c>
    </row>
    <row r="22" spans="1:12">
      <c r="A22">
        <v>21</v>
      </c>
      <c r="B22">
        <v>120161</v>
      </c>
      <c r="C22" t="s">
        <v>52</v>
      </c>
      <c r="D22">
        <v>103001</v>
      </c>
      <c r="E22" t="s">
        <v>290</v>
      </c>
      <c r="F22">
        <v>10109</v>
      </c>
      <c r="G22" t="s">
        <v>407</v>
      </c>
      <c r="H22">
        <v>101</v>
      </c>
      <c r="I22" t="s">
        <v>434</v>
      </c>
      <c r="J22">
        <v>11</v>
      </c>
      <c r="K22" t="s">
        <v>435</v>
      </c>
      <c r="L22" s="48">
        <v>40724</v>
      </c>
    </row>
    <row r="23" spans="1:12">
      <c r="A23">
        <v>22</v>
      </c>
      <c r="B23">
        <v>120162</v>
      </c>
      <c r="C23" t="s">
        <v>323</v>
      </c>
      <c r="D23">
        <v>106001</v>
      </c>
      <c r="E23" t="s">
        <v>322</v>
      </c>
      <c r="F23">
        <v>10106</v>
      </c>
      <c r="G23" t="s">
        <v>417</v>
      </c>
      <c r="H23">
        <v>101</v>
      </c>
      <c r="I23" t="s">
        <v>434</v>
      </c>
      <c r="J23">
        <v>11</v>
      </c>
      <c r="K23" t="s">
        <v>435</v>
      </c>
      <c r="L23" s="48">
        <v>41180</v>
      </c>
    </row>
    <row r="24" spans="1:12">
      <c r="A24">
        <v>23</v>
      </c>
      <c r="B24">
        <v>120163</v>
      </c>
      <c r="C24" t="s">
        <v>46</v>
      </c>
      <c r="D24">
        <v>103002</v>
      </c>
      <c r="E24" t="s">
        <v>293</v>
      </c>
      <c r="F24">
        <v>10109</v>
      </c>
      <c r="G24" t="s">
        <v>407</v>
      </c>
      <c r="H24">
        <v>101</v>
      </c>
      <c r="I24" t="s">
        <v>434</v>
      </c>
      <c r="J24">
        <v>11</v>
      </c>
      <c r="K24" t="s">
        <v>435</v>
      </c>
      <c r="L24" s="48">
        <v>40760</v>
      </c>
    </row>
    <row r="25" spans="1:12">
      <c r="A25">
        <v>24</v>
      </c>
      <c r="B25">
        <v>120164</v>
      </c>
      <c r="C25" t="s">
        <v>26</v>
      </c>
      <c r="D25">
        <v>108001</v>
      </c>
      <c r="E25" t="s">
        <v>345</v>
      </c>
      <c r="F25">
        <v>10108</v>
      </c>
      <c r="G25" t="s">
        <v>419</v>
      </c>
      <c r="H25">
        <v>101</v>
      </c>
      <c r="I25" t="s">
        <v>434</v>
      </c>
      <c r="J25">
        <v>11</v>
      </c>
      <c r="K25" t="s">
        <v>435</v>
      </c>
      <c r="L25" s="48">
        <v>40847</v>
      </c>
    </row>
    <row r="26" spans="1:12">
      <c r="A26">
        <v>25</v>
      </c>
      <c r="B26">
        <v>120165</v>
      </c>
      <c r="C26" t="s">
        <v>270</v>
      </c>
      <c r="D26">
        <v>101001</v>
      </c>
      <c r="E26" t="s">
        <v>268</v>
      </c>
      <c r="F26">
        <v>10102</v>
      </c>
      <c r="G26" t="s">
        <v>412</v>
      </c>
      <c r="H26">
        <v>101</v>
      </c>
      <c r="I26" t="s">
        <v>434</v>
      </c>
      <c r="J26">
        <v>11</v>
      </c>
      <c r="K26" t="s">
        <v>435</v>
      </c>
      <c r="L26" s="48">
        <v>40834</v>
      </c>
    </row>
    <row r="27" spans="1:12">
      <c r="A27">
        <v>26</v>
      </c>
      <c r="B27">
        <v>120166</v>
      </c>
      <c r="C27" t="s">
        <v>349</v>
      </c>
      <c r="D27">
        <v>108001</v>
      </c>
      <c r="E27" t="s">
        <v>345</v>
      </c>
      <c r="F27">
        <v>10108</v>
      </c>
      <c r="G27" t="s">
        <v>419</v>
      </c>
      <c r="H27">
        <v>101</v>
      </c>
      <c r="I27" t="s">
        <v>434</v>
      </c>
      <c r="J27">
        <v>11</v>
      </c>
      <c r="K27" t="s">
        <v>435</v>
      </c>
      <c r="L27" s="48">
        <v>40847</v>
      </c>
    </row>
    <row r="28" spans="1:12">
      <c r="A28">
        <v>27</v>
      </c>
      <c r="B28">
        <v>120167</v>
      </c>
      <c r="C28" t="s">
        <v>350</v>
      </c>
      <c r="D28">
        <v>108001</v>
      </c>
      <c r="E28" t="s">
        <v>345</v>
      </c>
      <c r="F28">
        <v>10108</v>
      </c>
      <c r="G28" t="s">
        <v>419</v>
      </c>
      <c r="H28">
        <v>101</v>
      </c>
      <c r="I28" t="s">
        <v>434</v>
      </c>
      <c r="J28">
        <v>11</v>
      </c>
      <c r="K28" t="s">
        <v>435</v>
      </c>
      <c r="L28" s="48">
        <v>40847</v>
      </c>
    </row>
    <row r="29" spans="1:12">
      <c r="A29">
        <v>28</v>
      </c>
      <c r="B29">
        <v>120168</v>
      </c>
      <c r="C29" t="s">
        <v>329</v>
      </c>
      <c r="D29">
        <v>106001</v>
      </c>
      <c r="E29" t="s">
        <v>322</v>
      </c>
      <c r="F29">
        <v>10106</v>
      </c>
      <c r="G29" t="s">
        <v>417</v>
      </c>
      <c r="H29">
        <v>101</v>
      </c>
      <c r="I29" t="s">
        <v>434</v>
      </c>
      <c r="J29">
        <v>11</v>
      </c>
      <c r="K29" t="s">
        <v>435</v>
      </c>
      <c r="L29" s="48">
        <v>40892</v>
      </c>
    </row>
    <row r="30" spans="1:12">
      <c r="A30">
        <v>29</v>
      </c>
      <c r="B30">
        <v>120170</v>
      </c>
      <c r="C30" t="s">
        <v>76</v>
      </c>
      <c r="D30">
        <v>103003</v>
      </c>
      <c r="E30" t="s">
        <v>288</v>
      </c>
      <c r="F30">
        <v>10103</v>
      </c>
      <c r="G30" t="s">
        <v>414</v>
      </c>
      <c r="H30">
        <v>101</v>
      </c>
      <c r="I30" t="s">
        <v>434</v>
      </c>
      <c r="J30">
        <v>11</v>
      </c>
      <c r="K30" t="s">
        <v>435</v>
      </c>
      <c r="L30" s="48">
        <v>40907</v>
      </c>
    </row>
    <row r="31" spans="1:12">
      <c r="A31">
        <v>30</v>
      </c>
      <c r="B31">
        <v>120171</v>
      </c>
      <c r="C31" t="s">
        <v>226</v>
      </c>
      <c r="D31">
        <v>105004</v>
      </c>
      <c r="E31" t="s">
        <v>313</v>
      </c>
      <c r="F31">
        <v>10104</v>
      </c>
      <c r="G31" t="s">
        <v>416</v>
      </c>
      <c r="H31">
        <v>101</v>
      </c>
      <c r="I31" t="s">
        <v>434</v>
      </c>
      <c r="J31">
        <v>11</v>
      </c>
      <c r="K31" t="s">
        <v>435</v>
      </c>
      <c r="L31" s="48">
        <v>41011</v>
      </c>
    </row>
    <row r="32" spans="1:12">
      <c r="A32">
        <v>31</v>
      </c>
      <c r="B32">
        <v>120173</v>
      </c>
      <c r="C32" t="s">
        <v>96</v>
      </c>
      <c r="D32">
        <v>104004</v>
      </c>
      <c r="E32" t="s">
        <v>299</v>
      </c>
      <c r="F32">
        <v>10105</v>
      </c>
      <c r="G32" t="s">
        <v>307</v>
      </c>
      <c r="H32">
        <v>101</v>
      </c>
      <c r="I32" t="s">
        <v>434</v>
      </c>
      <c r="J32">
        <v>11</v>
      </c>
      <c r="K32" t="s">
        <v>435</v>
      </c>
      <c r="L32" s="48">
        <v>41059</v>
      </c>
    </row>
    <row r="33" spans="1:12">
      <c r="A33">
        <v>32</v>
      </c>
      <c r="B33">
        <v>120175</v>
      </c>
      <c r="C33" t="s">
        <v>116</v>
      </c>
      <c r="D33">
        <v>105002</v>
      </c>
      <c r="E33" t="s">
        <v>310</v>
      </c>
      <c r="F33">
        <v>10105</v>
      </c>
      <c r="G33" t="s">
        <v>307</v>
      </c>
      <c r="H33">
        <v>101</v>
      </c>
      <c r="I33" t="s">
        <v>434</v>
      </c>
      <c r="J33">
        <v>11</v>
      </c>
      <c r="K33" t="s">
        <v>435</v>
      </c>
      <c r="L33" s="48">
        <v>41305</v>
      </c>
    </row>
    <row r="34" spans="1:12">
      <c r="A34">
        <v>33</v>
      </c>
      <c r="B34">
        <v>120177</v>
      </c>
      <c r="C34" t="s">
        <v>142</v>
      </c>
      <c r="D34">
        <v>101001</v>
      </c>
      <c r="E34" t="s">
        <v>268</v>
      </c>
      <c r="F34">
        <v>10102</v>
      </c>
      <c r="G34" t="s">
        <v>412</v>
      </c>
      <c r="H34">
        <v>101</v>
      </c>
      <c r="I34" t="s">
        <v>434</v>
      </c>
      <c r="J34">
        <v>11</v>
      </c>
      <c r="K34" t="s">
        <v>435</v>
      </c>
      <c r="L34" s="48">
        <v>41081</v>
      </c>
    </row>
    <row r="35" spans="1:12">
      <c r="A35">
        <v>34</v>
      </c>
      <c r="B35">
        <v>120179</v>
      </c>
      <c r="C35" t="s">
        <v>320</v>
      </c>
      <c r="D35">
        <v>105001</v>
      </c>
      <c r="E35" t="s">
        <v>317</v>
      </c>
      <c r="F35">
        <v>10105</v>
      </c>
      <c r="G35" t="s">
        <v>307</v>
      </c>
      <c r="H35">
        <v>101</v>
      </c>
      <c r="I35" t="s">
        <v>434</v>
      </c>
      <c r="J35">
        <v>11</v>
      </c>
      <c r="K35" t="s">
        <v>435</v>
      </c>
      <c r="L35" s="48">
        <v>41171</v>
      </c>
    </row>
    <row r="36" spans="1:12">
      <c r="A36">
        <v>35</v>
      </c>
      <c r="B36">
        <v>120181</v>
      </c>
      <c r="C36" t="s">
        <v>112</v>
      </c>
      <c r="D36">
        <v>105002</v>
      </c>
      <c r="E36" t="s">
        <v>310</v>
      </c>
      <c r="F36">
        <v>10105</v>
      </c>
      <c r="G36" t="s">
        <v>307</v>
      </c>
      <c r="H36">
        <v>101</v>
      </c>
      <c r="I36" t="s">
        <v>434</v>
      </c>
      <c r="J36">
        <v>11</v>
      </c>
      <c r="K36" t="s">
        <v>435</v>
      </c>
      <c r="L36" s="48">
        <v>41158</v>
      </c>
    </row>
    <row r="37" spans="1:12">
      <c r="A37">
        <v>36</v>
      </c>
      <c r="B37">
        <v>120182</v>
      </c>
      <c r="C37" t="s">
        <v>286</v>
      </c>
      <c r="D37">
        <v>102001</v>
      </c>
      <c r="E37" t="s">
        <v>276</v>
      </c>
      <c r="F37">
        <v>10102</v>
      </c>
      <c r="G37" t="s">
        <v>412</v>
      </c>
      <c r="H37">
        <v>101</v>
      </c>
      <c r="I37" t="s">
        <v>434</v>
      </c>
      <c r="J37">
        <v>11</v>
      </c>
      <c r="K37" t="s">
        <v>435</v>
      </c>
      <c r="L37" s="48">
        <v>41180</v>
      </c>
    </row>
    <row r="38" spans="1:12">
      <c r="A38">
        <v>37</v>
      </c>
      <c r="B38">
        <v>120183</v>
      </c>
      <c r="C38" t="s">
        <v>328</v>
      </c>
      <c r="D38">
        <v>106001</v>
      </c>
      <c r="E38" t="s">
        <v>322</v>
      </c>
      <c r="F38">
        <v>10106</v>
      </c>
      <c r="G38" t="s">
        <v>417</v>
      </c>
      <c r="H38">
        <v>101</v>
      </c>
      <c r="I38" t="s">
        <v>434</v>
      </c>
      <c r="J38">
        <v>11</v>
      </c>
      <c r="K38" t="s">
        <v>435</v>
      </c>
      <c r="L38" s="48">
        <v>41179</v>
      </c>
    </row>
    <row r="39" spans="1:12">
      <c r="A39">
        <v>38</v>
      </c>
      <c r="B39">
        <v>120184</v>
      </c>
      <c r="C39" t="s">
        <v>114</v>
      </c>
      <c r="D39">
        <v>105002</v>
      </c>
      <c r="E39" t="s">
        <v>310</v>
      </c>
      <c r="F39">
        <v>10105</v>
      </c>
      <c r="G39" t="s">
        <v>307</v>
      </c>
      <c r="H39">
        <v>101</v>
      </c>
      <c r="I39" t="s">
        <v>434</v>
      </c>
      <c r="J39">
        <v>11</v>
      </c>
      <c r="K39" t="s">
        <v>435</v>
      </c>
      <c r="L39" s="48">
        <v>41270</v>
      </c>
    </row>
    <row r="40" spans="1:12">
      <c r="A40">
        <v>39</v>
      </c>
      <c r="B40">
        <v>120185</v>
      </c>
      <c r="C40" t="s">
        <v>271</v>
      </c>
      <c r="D40">
        <v>101001</v>
      </c>
      <c r="E40" t="s">
        <v>268</v>
      </c>
      <c r="F40">
        <v>10102</v>
      </c>
      <c r="G40" t="s">
        <v>412</v>
      </c>
      <c r="H40">
        <v>101</v>
      </c>
      <c r="I40" t="s">
        <v>434</v>
      </c>
      <c r="J40">
        <v>11</v>
      </c>
      <c r="K40" t="s">
        <v>435</v>
      </c>
      <c r="L40" s="48">
        <v>41228</v>
      </c>
    </row>
    <row r="41" spans="1:12">
      <c r="A41">
        <v>40</v>
      </c>
      <c r="B41">
        <v>120186</v>
      </c>
      <c r="C41" t="s">
        <v>335</v>
      </c>
      <c r="D41">
        <v>107001</v>
      </c>
      <c r="E41" t="s">
        <v>334</v>
      </c>
      <c r="F41">
        <v>10104</v>
      </c>
      <c r="G41" t="s">
        <v>416</v>
      </c>
      <c r="H41">
        <v>101</v>
      </c>
      <c r="I41" t="s">
        <v>434</v>
      </c>
      <c r="J41">
        <v>11</v>
      </c>
      <c r="K41" t="s">
        <v>435</v>
      </c>
      <c r="L41" s="48">
        <v>41242</v>
      </c>
    </row>
    <row r="42" spans="1:12">
      <c r="A42">
        <v>41</v>
      </c>
      <c r="B42">
        <v>120187</v>
      </c>
      <c r="C42" t="s">
        <v>300</v>
      </c>
      <c r="D42">
        <v>104004</v>
      </c>
      <c r="E42" t="s">
        <v>299</v>
      </c>
      <c r="F42">
        <v>10105</v>
      </c>
      <c r="G42" t="s">
        <v>307</v>
      </c>
      <c r="H42">
        <v>101</v>
      </c>
      <c r="I42" t="s">
        <v>434</v>
      </c>
      <c r="J42">
        <v>11</v>
      </c>
      <c r="K42" t="s">
        <v>435</v>
      </c>
      <c r="L42" s="48">
        <v>41251</v>
      </c>
    </row>
    <row r="43" spans="1:12">
      <c r="A43">
        <v>42</v>
      </c>
      <c r="B43">
        <v>120188</v>
      </c>
      <c r="C43" t="s">
        <v>292</v>
      </c>
      <c r="D43">
        <v>103004</v>
      </c>
      <c r="E43" t="s">
        <v>289</v>
      </c>
      <c r="F43">
        <v>10103</v>
      </c>
      <c r="G43" t="s">
        <v>414</v>
      </c>
      <c r="H43">
        <v>101</v>
      </c>
      <c r="I43" t="s">
        <v>434</v>
      </c>
      <c r="J43">
        <v>11</v>
      </c>
      <c r="K43" t="s">
        <v>435</v>
      </c>
      <c r="L43" s="48">
        <v>41241</v>
      </c>
    </row>
    <row r="44" spans="1:12">
      <c r="A44">
        <v>43</v>
      </c>
      <c r="B44">
        <v>120189</v>
      </c>
      <c r="C44" t="s">
        <v>34</v>
      </c>
      <c r="D44">
        <v>108001</v>
      </c>
      <c r="E44" t="s">
        <v>345</v>
      </c>
      <c r="F44">
        <v>10108</v>
      </c>
      <c r="G44" t="s">
        <v>419</v>
      </c>
      <c r="H44">
        <v>101</v>
      </c>
      <c r="I44" t="s">
        <v>434</v>
      </c>
      <c r="J44">
        <v>11</v>
      </c>
      <c r="K44" t="s">
        <v>435</v>
      </c>
      <c r="L44" s="48">
        <v>41305</v>
      </c>
    </row>
    <row r="45" spans="1:12">
      <c r="A45">
        <v>44</v>
      </c>
      <c r="B45">
        <v>120190</v>
      </c>
      <c r="C45" t="s">
        <v>204</v>
      </c>
      <c r="D45">
        <v>107001</v>
      </c>
      <c r="E45" t="s">
        <v>334</v>
      </c>
      <c r="F45">
        <v>10104</v>
      </c>
      <c r="G45" t="s">
        <v>416</v>
      </c>
      <c r="H45">
        <v>101</v>
      </c>
      <c r="I45" t="s">
        <v>434</v>
      </c>
      <c r="J45">
        <v>11</v>
      </c>
      <c r="K45" t="s">
        <v>435</v>
      </c>
      <c r="L45" s="48">
        <v>41305</v>
      </c>
    </row>
    <row r="46" spans="1:12">
      <c r="A46">
        <v>45</v>
      </c>
      <c r="B46">
        <v>120191</v>
      </c>
      <c r="C46" t="s">
        <v>32</v>
      </c>
      <c r="D46">
        <v>108001</v>
      </c>
      <c r="E46" t="s">
        <v>345</v>
      </c>
      <c r="F46">
        <v>10108</v>
      </c>
      <c r="G46" t="s">
        <v>419</v>
      </c>
      <c r="H46">
        <v>101</v>
      </c>
      <c r="I46" t="s">
        <v>434</v>
      </c>
      <c r="J46">
        <v>11</v>
      </c>
      <c r="K46" t="s">
        <v>435</v>
      </c>
      <c r="L46" s="48">
        <v>41417</v>
      </c>
    </row>
    <row r="47" spans="1:12">
      <c r="A47">
        <v>46</v>
      </c>
      <c r="B47">
        <v>120192</v>
      </c>
      <c r="C47" t="s">
        <v>326</v>
      </c>
      <c r="D47">
        <v>106002</v>
      </c>
      <c r="E47" t="s">
        <v>325</v>
      </c>
      <c r="F47">
        <v>10102</v>
      </c>
      <c r="G47" t="s">
        <v>412</v>
      </c>
      <c r="H47">
        <v>101</v>
      </c>
      <c r="I47" t="s">
        <v>434</v>
      </c>
      <c r="J47">
        <v>11</v>
      </c>
      <c r="K47" t="s">
        <v>435</v>
      </c>
      <c r="L47" s="48">
        <v>41445</v>
      </c>
    </row>
    <row r="48" spans="1:12">
      <c r="A48">
        <v>47</v>
      </c>
      <c r="B48">
        <v>120002</v>
      </c>
      <c r="C48" t="s">
        <v>232</v>
      </c>
      <c r="D48">
        <v>107002</v>
      </c>
      <c r="E48" t="s">
        <v>332</v>
      </c>
      <c r="F48">
        <v>10107</v>
      </c>
      <c r="G48" t="s">
        <v>418</v>
      </c>
      <c r="H48">
        <v>101</v>
      </c>
      <c r="I48" t="s">
        <v>434</v>
      </c>
      <c r="J48">
        <v>11</v>
      </c>
      <c r="K48" t="s">
        <v>435</v>
      </c>
      <c r="L48" s="48">
        <v>38240</v>
      </c>
    </row>
    <row r="49" spans="1:12">
      <c r="A49">
        <v>48</v>
      </c>
      <c r="B49">
        <v>120010</v>
      </c>
      <c r="C49" t="s">
        <v>343</v>
      </c>
      <c r="D49">
        <v>107002</v>
      </c>
      <c r="E49" t="s">
        <v>332</v>
      </c>
      <c r="F49">
        <v>10107</v>
      </c>
      <c r="G49" t="s">
        <v>418</v>
      </c>
      <c r="H49">
        <v>101</v>
      </c>
      <c r="I49" t="s">
        <v>434</v>
      </c>
      <c r="J49">
        <v>11</v>
      </c>
      <c r="K49" t="s">
        <v>435</v>
      </c>
      <c r="L49" s="48">
        <v>39960</v>
      </c>
    </row>
    <row r="50" spans="1:12">
      <c r="A50">
        <v>49</v>
      </c>
      <c r="B50">
        <v>120011</v>
      </c>
      <c r="C50" t="s">
        <v>342</v>
      </c>
      <c r="D50">
        <v>107002</v>
      </c>
      <c r="E50" t="s">
        <v>332</v>
      </c>
      <c r="F50">
        <v>10107</v>
      </c>
      <c r="G50" t="s">
        <v>418</v>
      </c>
      <c r="H50">
        <v>101</v>
      </c>
      <c r="I50" t="s">
        <v>434</v>
      </c>
      <c r="J50">
        <v>11</v>
      </c>
      <c r="K50" t="s">
        <v>435</v>
      </c>
      <c r="L50" s="48">
        <v>38280</v>
      </c>
    </row>
    <row r="51" spans="1:12">
      <c r="A51">
        <v>50</v>
      </c>
      <c r="B51">
        <v>120012</v>
      </c>
      <c r="C51" t="s">
        <v>294</v>
      </c>
      <c r="D51">
        <v>103003</v>
      </c>
      <c r="E51" t="s">
        <v>288</v>
      </c>
      <c r="F51">
        <v>10103</v>
      </c>
      <c r="G51" t="s">
        <v>414</v>
      </c>
      <c r="H51">
        <v>101</v>
      </c>
      <c r="I51" t="s">
        <v>434</v>
      </c>
      <c r="J51">
        <v>11</v>
      </c>
      <c r="K51" t="s">
        <v>435</v>
      </c>
      <c r="L51" s="48">
        <v>36980</v>
      </c>
    </row>
    <row r="52" spans="1:12">
      <c r="A52">
        <v>51</v>
      </c>
      <c r="B52">
        <v>120015</v>
      </c>
      <c r="C52" t="s">
        <v>298</v>
      </c>
      <c r="D52">
        <v>104002</v>
      </c>
      <c r="E52" t="s">
        <v>297</v>
      </c>
      <c r="F52">
        <v>10103</v>
      </c>
      <c r="G52" t="s">
        <v>414</v>
      </c>
      <c r="H52">
        <v>101</v>
      </c>
      <c r="I52" t="s">
        <v>434</v>
      </c>
      <c r="J52">
        <v>11</v>
      </c>
      <c r="K52" t="s">
        <v>435</v>
      </c>
      <c r="L52" s="48">
        <v>37415</v>
      </c>
    </row>
    <row r="53" spans="1:12">
      <c r="A53">
        <v>52</v>
      </c>
      <c r="B53">
        <v>120016</v>
      </c>
      <c r="C53" t="s">
        <v>304</v>
      </c>
      <c r="D53">
        <v>104002</v>
      </c>
      <c r="E53" t="s">
        <v>297</v>
      </c>
      <c r="F53">
        <v>10103</v>
      </c>
      <c r="G53" t="s">
        <v>414</v>
      </c>
      <c r="H53">
        <v>101</v>
      </c>
      <c r="I53" t="s">
        <v>434</v>
      </c>
      <c r="J53">
        <v>11</v>
      </c>
      <c r="K53" t="s">
        <v>435</v>
      </c>
      <c r="L53" s="48">
        <v>37632</v>
      </c>
    </row>
    <row r="54" spans="1:12">
      <c r="A54">
        <v>53</v>
      </c>
      <c r="B54">
        <v>120017</v>
      </c>
      <c r="C54" t="s">
        <v>273</v>
      </c>
      <c r="D54">
        <v>101002</v>
      </c>
      <c r="E54" t="s">
        <v>266</v>
      </c>
      <c r="F54">
        <v>10101</v>
      </c>
      <c r="G54" t="s">
        <v>413</v>
      </c>
      <c r="H54">
        <v>101</v>
      </c>
      <c r="I54" t="s">
        <v>434</v>
      </c>
      <c r="J54">
        <v>11</v>
      </c>
      <c r="K54" t="s">
        <v>435</v>
      </c>
      <c r="L54" s="48">
        <v>37530</v>
      </c>
    </row>
    <row r="55" spans="1:12">
      <c r="A55">
        <v>54</v>
      </c>
      <c r="B55">
        <v>120020</v>
      </c>
      <c r="C55" t="s">
        <v>319</v>
      </c>
      <c r="D55">
        <v>105003</v>
      </c>
      <c r="E55" t="s">
        <v>308</v>
      </c>
      <c r="F55">
        <v>10104</v>
      </c>
      <c r="G55" t="s">
        <v>416</v>
      </c>
      <c r="H55">
        <v>101</v>
      </c>
      <c r="I55" t="s">
        <v>434</v>
      </c>
      <c r="J55">
        <v>11</v>
      </c>
      <c r="K55" t="s">
        <v>435</v>
      </c>
      <c r="L55" s="48">
        <v>37639</v>
      </c>
    </row>
    <row r="56" spans="1:12">
      <c r="A56">
        <v>55</v>
      </c>
      <c r="B56">
        <v>120022</v>
      </c>
      <c r="C56" t="s">
        <v>281</v>
      </c>
      <c r="D56">
        <v>102004</v>
      </c>
      <c r="E56" t="s">
        <v>278</v>
      </c>
      <c r="F56">
        <v>10102</v>
      </c>
      <c r="G56" t="s">
        <v>412</v>
      </c>
      <c r="H56">
        <v>101</v>
      </c>
      <c r="I56" t="s">
        <v>434</v>
      </c>
      <c r="J56">
        <v>11</v>
      </c>
      <c r="K56" t="s">
        <v>435</v>
      </c>
      <c r="L56" s="48">
        <v>37636</v>
      </c>
    </row>
    <row r="57" spans="1:12">
      <c r="A57">
        <v>56</v>
      </c>
      <c r="B57">
        <v>120023</v>
      </c>
      <c r="C57" t="s">
        <v>174</v>
      </c>
      <c r="D57">
        <v>106001</v>
      </c>
      <c r="E57" t="s">
        <v>322</v>
      </c>
      <c r="F57">
        <v>10106</v>
      </c>
      <c r="G57" t="s">
        <v>417</v>
      </c>
      <c r="H57">
        <v>101</v>
      </c>
      <c r="I57" t="s">
        <v>434</v>
      </c>
      <c r="J57">
        <v>11</v>
      </c>
      <c r="K57" t="s">
        <v>435</v>
      </c>
      <c r="L57" s="48">
        <v>37750</v>
      </c>
    </row>
    <row r="58" spans="1:12">
      <c r="A58">
        <v>57</v>
      </c>
      <c r="B58">
        <v>120024</v>
      </c>
      <c r="C58" t="s">
        <v>339</v>
      </c>
      <c r="D58">
        <v>107002</v>
      </c>
      <c r="E58" t="s">
        <v>332</v>
      </c>
      <c r="F58">
        <v>10107</v>
      </c>
      <c r="G58" t="s">
        <v>418</v>
      </c>
      <c r="H58">
        <v>101</v>
      </c>
      <c r="I58" t="s">
        <v>434</v>
      </c>
      <c r="J58">
        <v>11</v>
      </c>
      <c r="K58" t="s">
        <v>435</v>
      </c>
      <c r="L58" s="48">
        <v>37948</v>
      </c>
    </row>
    <row r="59" spans="1:12">
      <c r="A59">
        <v>58</v>
      </c>
      <c r="B59">
        <v>120025</v>
      </c>
      <c r="C59" t="s">
        <v>340</v>
      </c>
      <c r="D59">
        <v>107002</v>
      </c>
      <c r="E59" t="s">
        <v>332</v>
      </c>
      <c r="F59">
        <v>10107</v>
      </c>
      <c r="G59" t="s">
        <v>418</v>
      </c>
      <c r="H59">
        <v>101</v>
      </c>
      <c r="I59" t="s">
        <v>434</v>
      </c>
      <c r="J59">
        <v>11</v>
      </c>
      <c r="K59" t="s">
        <v>435</v>
      </c>
      <c r="L59" s="48">
        <v>39252</v>
      </c>
    </row>
    <row r="60" spans="1:12">
      <c r="A60">
        <v>59</v>
      </c>
      <c r="B60">
        <v>120027</v>
      </c>
      <c r="C60" t="s">
        <v>252</v>
      </c>
      <c r="D60">
        <v>107002</v>
      </c>
      <c r="E60" t="s">
        <v>332</v>
      </c>
      <c r="F60">
        <v>10107</v>
      </c>
      <c r="G60" t="s">
        <v>418</v>
      </c>
      <c r="H60">
        <v>101</v>
      </c>
      <c r="I60" t="s">
        <v>434</v>
      </c>
      <c r="J60">
        <v>11</v>
      </c>
      <c r="K60" t="s">
        <v>435</v>
      </c>
      <c r="L60" s="48">
        <v>37986</v>
      </c>
    </row>
    <row r="61" spans="1:12">
      <c r="A61">
        <v>60</v>
      </c>
      <c r="B61">
        <v>120028</v>
      </c>
      <c r="C61" t="s">
        <v>176</v>
      </c>
      <c r="D61">
        <v>106001</v>
      </c>
      <c r="E61" t="s">
        <v>322</v>
      </c>
      <c r="F61">
        <v>10106</v>
      </c>
      <c r="G61" t="s">
        <v>417</v>
      </c>
      <c r="H61">
        <v>101</v>
      </c>
      <c r="I61" t="s">
        <v>434</v>
      </c>
      <c r="J61">
        <v>11</v>
      </c>
      <c r="K61" t="s">
        <v>435</v>
      </c>
      <c r="L61" s="48">
        <v>37999</v>
      </c>
    </row>
    <row r="62" spans="1:12">
      <c r="A62">
        <v>61</v>
      </c>
      <c r="B62">
        <v>120029</v>
      </c>
      <c r="C62" t="s">
        <v>80</v>
      </c>
      <c r="D62">
        <v>103004</v>
      </c>
      <c r="E62" t="s">
        <v>289</v>
      </c>
      <c r="F62">
        <v>10103</v>
      </c>
      <c r="G62" t="s">
        <v>414</v>
      </c>
      <c r="H62">
        <v>101</v>
      </c>
      <c r="I62" t="s">
        <v>434</v>
      </c>
      <c r="J62">
        <v>11</v>
      </c>
      <c r="K62" t="s">
        <v>435</v>
      </c>
      <c r="L62" s="48">
        <v>38104</v>
      </c>
    </row>
    <row r="63" spans="1:12">
      <c r="A63">
        <v>62</v>
      </c>
      <c r="B63">
        <v>120030</v>
      </c>
      <c r="C63" t="s">
        <v>272</v>
      </c>
      <c r="D63">
        <v>101002</v>
      </c>
      <c r="E63" t="s">
        <v>266</v>
      </c>
      <c r="F63">
        <v>10101</v>
      </c>
      <c r="G63" t="s">
        <v>413</v>
      </c>
      <c r="H63">
        <v>101</v>
      </c>
      <c r="I63" t="s">
        <v>434</v>
      </c>
      <c r="J63">
        <v>11</v>
      </c>
      <c r="K63" t="s">
        <v>435</v>
      </c>
      <c r="L63" s="48">
        <v>38150</v>
      </c>
    </row>
    <row r="64" spans="1:12">
      <c r="A64">
        <v>63</v>
      </c>
      <c r="B64">
        <v>120033</v>
      </c>
      <c r="C64" t="s">
        <v>338</v>
      </c>
      <c r="D64">
        <v>107002</v>
      </c>
      <c r="E64" t="s">
        <v>332</v>
      </c>
      <c r="F64">
        <v>10107</v>
      </c>
      <c r="G64" t="s">
        <v>418</v>
      </c>
      <c r="H64">
        <v>101</v>
      </c>
      <c r="I64" t="s">
        <v>434</v>
      </c>
      <c r="J64">
        <v>11</v>
      </c>
      <c r="K64" t="s">
        <v>435</v>
      </c>
      <c r="L64" s="48">
        <v>38172</v>
      </c>
    </row>
    <row r="65" spans="1:12">
      <c r="A65">
        <v>64</v>
      </c>
      <c r="B65">
        <v>120035</v>
      </c>
      <c r="C65" t="s">
        <v>168</v>
      </c>
      <c r="D65">
        <v>102005</v>
      </c>
      <c r="E65" t="s">
        <v>280</v>
      </c>
      <c r="F65">
        <v>10101</v>
      </c>
      <c r="G65" t="s">
        <v>413</v>
      </c>
      <c r="H65">
        <v>101</v>
      </c>
      <c r="I65" t="s">
        <v>434</v>
      </c>
      <c r="J65">
        <v>11</v>
      </c>
      <c r="K65" t="s">
        <v>435</v>
      </c>
      <c r="L65" s="48">
        <v>38247</v>
      </c>
    </row>
    <row r="66" spans="1:12">
      <c r="A66">
        <v>65</v>
      </c>
      <c r="B66">
        <v>120036</v>
      </c>
      <c r="C66" t="s">
        <v>348</v>
      </c>
      <c r="D66">
        <v>108001</v>
      </c>
      <c r="E66" t="s">
        <v>345</v>
      </c>
      <c r="F66">
        <v>10108</v>
      </c>
      <c r="G66" t="s">
        <v>419</v>
      </c>
      <c r="H66">
        <v>101</v>
      </c>
      <c r="I66" t="s">
        <v>434</v>
      </c>
      <c r="J66">
        <v>11</v>
      </c>
      <c r="K66" t="s">
        <v>435</v>
      </c>
      <c r="L66" s="48">
        <v>38255</v>
      </c>
    </row>
    <row r="67" spans="1:12">
      <c r="A67">
        <v>66</v>
      </c>
      <c r="B67">
        <v>120039</v>
      </c>
      <c r="C67" t="s">
        <v>279</v>
      </c>
      <c r="D67">
        <v>102004</v>
      </c>
      <c r="E67" t="s">
        <v>278</v>
      </c>
      <c r="F67">
        <v>10102</v>
      </c>
      <c r="G67" t="s">
        <v>412</v>
      </c>
      <c r="H67">
        <v>101</v>
      </c>
      <c r="I67" t="s">
        <v>434</v>
      </c>
      <c r="J67">
        <v>11</v>
      </c>
      <c r="K67" t="s">
        <v>435</v>
      </c>
      <c r="L67" s="48">
        <v>38337</v>
      </c>
    </row>
    <row r="68" spans="1:12">
      <c r="A68">
        <v>67</v>
      </c>
      <c r="B68">
        <v>120041</v>
      </c>
      <c r="C68" t="s">
        <v>305</v>
      </c>
      <c r="D68">
        <v>104004</v>
      </c>
      <c r="E68" t="s">
        <v>299</v>
      </c>
      <c r="F68">
        <v>10105</v>
      </c>
      <c r="G68" t="s">
        <v>307</v>
      </c>
      <c r="H68">
        <v>101</v>
      </c>
      <c r="I68" t="s">
        <v>434</v>
      </c>
      <c r="J68">
        <v>11</v>
      </c>
      <c r="K68" t="s">
        <v>435</v>
      </c>
      <c r="L68" s="48">
        <v>38382</v>
      </c>
    </row>
    <row r="69" spans="1:12">
      <c r="A69">
        <v>68</v>
      </c>
      <c r="B69">
        <v>120045</v>
      </c>
      <c r="C69" t="s">
        <v>314</v>
      </c>
      <c r="D69">
        <v>105003</v>
      </c>
      <c r="E69" t="s">
        <v>308</v>
      </c>
      <c r="F69">
        <v>10104</v>
      </c>
      <c r="G69" t="s">
        <v>416</v>
      </c>
      <c r="H69">
        <v>101</v>
      </c>
      <c r="I69" t="s">
        <v>434</v>
      </c>
      <c r="J69">
        <v>11</v>
      </c>
      <c r="K69" t="s">
        <v>435</v>
      </c>
      <c r="L69" s="48">
        <v>38541</v>
      </c>
    </row>
    <row r="70" spans="1:12">
      <c r="A70">
        <v>69</v>
      </c>
      <c r="B70">
        <v>120051</v>
      </c>
      <c r="C70" t="s">
        <v>198</v>
      </c>
      <c r="D70">
        <v>107001</v>
      </c>
      <c r="E70" t="s">
        <v>334</v>
      </c>
      <c r="F70">
        <v>10104</v>
      </c>
      <c r="G70" t="s">
        <v>416</v>
      </c>
      <c r="H70">
        <v>101</v>
      </c>
      <c r="I70" t="s">
        <v>434</v>
      </c>
      <c r="J70">
        <v>11</v>
      </c>
      <c r="K70" t="s">
        <v>435</v>
      </c>
      <c r="L70" s="48">
        <v>38618</v>
      </c>
    </row>
    <row r="71" spans="1:12">
      <c r="A71">
        <v>70</v>
      </c>
      <c r="B71">
        <v>120053</v>
      </c>
      <c r="C71" t="s">
        <v>138</v>
      </c>
      <c r="D71">
        <v>101001</v>
      </c>
      <c r="E71" t="s">
        <v>268</v>
      </c>
      <c r="F71">
        <v>10102</v>
      </c>
      <c r="G71" t="s">
        <v>412</v>
      </c>
      <c r="H71">
        <v>101</v>
      </c>
      <c r="I71" t="s">
        <v>434</v>
      </c>
      <c r="J71">
        <v>11</v>
      </c>
      <c r="K71" t="s">
        <v>435</v>
      </c>
      <c r="L71" s="48">
        <v>38624</v>
      </c>
    </row>
    <row r="72" spans="1:12">
      <c r="A72">
        <v>71</v>
      </c>
      <c r="B72">
        <v>120055</v>
      </c>
      <c r="C72" t="s">
        <v>267</v>
      </c>
      <c r="D72">
        <v>101002</v>
      </c>
      <c r="E72" t="s">
        <v>266</v>
      </c>
      <c r="F72">
        <v>10101</v>
      </c>
      <c r="G72" t="s">
        <v>413</v>
      </c>
      <c r="H72">
        <v>101</v>
      </c>
      <c r="I72" t="s">
        <v>434</v>
      </c>
      <c r="J72">
        <v>11</v>
      </c>
      <c r="K72" t="s">
        <v>435</v>
      </c>
      <c r="L72" s="48">
        <v>38694</v>
      </c>
    </row>
    <row r="73" spans="1:12">
      <c r="A73">
        <v>72</v>
      </c>
      <c r="B73">
        <v>120056</v>
      </c>
      <c r="C73" t="s">
        <v>352</v>
      </c>
      <c r="D73">
        <v>108001</v>
      </c>
      <c r="E73" t="s">
        <v>345</v>
      </c>
      <c r="F73">
        <v>10108</v>
      </c>
      <c r="G73" t="s">
        <v>419</v>
      </c>
      <c r="H73">
        <v>101</v>
      </c>
      <c r="I73" t="s">
        <v>434</v>
      </c>
      <c r="J73">
        <v>11</v>
      </c>
      <c r="K73" t="s">
        <v>435</v>
      </c>
      <c r="L73" s="48">
        <v>38675</v>
      </c>
    </row>
    <row r="74" spans="1:12">
      <c r="A74">
        <v>73</v>
      </c>
      <c r="B74">
        <v>120060</v>
      </c>
      <c r="C74" t="s">
        <v>277</v>
      </c>
      <c r="D74">
        <v>102001</v>
      </c>
      <c r="E74" t="s">
        <v>276</v>
      </c>
      <c r="F74">
        <v>10102</v>
      </c>
      <c r="G74" t="s">
        <v>412</v>
      </c>
      <c r="H74">
        <v>101</v>
      </c>
      <c r="I74" t="s">
        <v>434</v>
      </c>
      <c r="J74">
        <v>11</v>
      </c>
      <c r="K74" t="s">
        <v>435</v>
      </c>
      <c r="L74" s="48">
        <v>38717</v>
      </c>
    </row>
    <row r="75" spans="1:12">
      <c r="A75">
        <v>74</v>
      </c>
      <c r="B75">
        <v>120063</v>
      </c>
      <c r="C75" t="s">
        <v>86</v>
      </c>
      <c r="D75">
        <v>104001</v>
      </c>
      <c r="E75" t="s">
        <v>301</v>
      </c>
      <c r="F75">
        <v>10105</v>
      </c>
      <c r="G75" t="s">
        <v>307</v>
      </c>
      <c r="H75">
        <v>101</v>
      </c>
      <c r="I75" t="s">
        <v>434</v>
      </c>
      <c r="J75">
        <v>11</v>
      </c>
      <c r="K75" t="s">
        <v>435</v>
      </c>
      <c r="L75" s="48">
        <v>38736</v>
      </c>
    </row>
    <row r="76" spans="1:12">
      <c r="A76">
        <v>75</v>
      </c>
      <c r="B76">
        <v>120064</v>
      </c>
      <c r="C76" t="s">
        <v>72</v>
      </c>
      <c r="D76">
        <v>103003</v>
      </c>
      <c r="E76" t="s">
        <v>288</v>
      </c>
      <c r="F76">
        <v>10103</v>
      </c>
      <c r="G76" t="s">
        <v>414</v>
      </c>
      <c r="H76">
        <v>101</v>
      </c>
      <c r="I76" t="s">
        <v>434</v>
      </c>
      <c r="J76">
        <v>11</v>
      </c>
      <c r="K76" t="s">
        <v>435</v>
      </c>
      <c r="L76" s="48">
        <v>38737</v>
      </c>
    </row>
    <row r="77" spans="1:12">
      <c r="A77">
        <v>76</v>
      </c>
      <c r="B77">
        <v>120065</v>
      </c>
      <c r="C77" t="s">
        <v>282</v>
      </c>
      <c r="D77">
        <v>102004</v>
      </c>
      <c r="E77" t="s">
        <v>278</v>
      </c>
      <c r="F77">
        <v>10102</v>
      </c>
      <c r="G77" t="s">
        <v>412</v>
      </c>
      <c r="H77">
        <v>101</v>
      </c>
      <c r="I77" t="s">
        <v>434</v>
      </c>
      <c r="J77">
        <v>11</v>
      </c>
      <c r="K77" t="s">
        <v>435</v>
      </c>
      <c r="L77" s="48">
        <v>38742</v>
      </c>
    </row>
    <row r="78" spans="1:12">
      <c r="A78">
        <v>77</v>
      </c>
      <c r="B78">
        <v>120066</v>
      </c>
      <c r="C78" t="s">
        <v>351</v>
      </c>
      <c r="D78">
        <v>108002</v>
      </c>
      <c r="E78" t="s">
        <v>406</v>
      </c>
      <c r="F78">
        <v>10109</v>
      </c>
      <c r="G78" t="s">
        <v>407</v>
      </c>
      <c r="H78">
        <v>101</v>
      </c>
      <c r="I78" t="s">
        <v>434</v>
      </c>
      <c r="J78">
        <v>11</v>
      </c>
      <c r="K78" t="s">
        <v>435</v>
      </c>
      <c r="L78" s="48">
        <v>38836</v>
      </c>
    </row>
    <row r="79" spans="1:12">
      <c r="A79">
        <v>78</v>
      </c>
      <c r="B79">
        <v>120075</v>
      </c>
      <c r="C79" t="s">
        <v>315</v>
      </c>
      <c r="D79">
        <v>105002</v>
      </c>
      <c r="E79" t="s">
        <v>310</v>
      </c>
      <c r="F79">
        <v>10105</v>
      </c>
      <c r="G79" t="s">
        <v>307</v>
      </c>
      <c r="H79">
        <v>101</v>
      </c>
      <c r="I79" t="s">
        <v>434</v>
      </c>
      <c r="J79">
        <v>11</v>
      </c>
      <c r="K79" t="s">
        <v>435</v>
      </c>
      <c r="L79" s="48">
        <v>38991</v>
      </c>
    </row>
    <row r="80" spans="1:12">
      <c r="A80">
        <v>79</v>
      </c>
      <c r="B80">
        <v>120082</v>
      </c>
      <c r="C80" t="s">
        <v>269</v>
      </c>
      <c r="D80">
        <v>101002</v>
      </c>
      <c r="E80" t="s">
        <v>266</v>
      </c>
      <c r="F80">
        <v>10101</v>
      </c>
      <c r="G80" t="s">
        <v>413</v>
      </c>
      <c r="H80">
        <v>101</v>
      </c>
      <c r="I80" t="s">
        <v>434</v>
      </c>
      <c r="J80">
        <v>11</v>
      </c>
      <c r="K80" t="s">
        <v>435</v>
      </c>
      <c r="L80" s="48">
        <v>39063</v>
      </c>
    </row>
    <row r="81" spans="1:12">
      <c r="A81">
        <v>80</v>
      </c>
      <c r="B81">
        <v>120085</v>
      </c>
      <c r="C81" t="s">
        <v>295</v>
      </c>
      <c r="D81">
        <v>103003</v>
      </c>
      <c r="E81" t="s">
        <v>288</v>
      </c>
      <c r="F81">
        <v>10103</v>
      </c>
      <c r="G81" t="s">
        <v>414</v>
      </c>
      <c r="H81">
        <v>101</v>
      </c>
      <c r="I81" t="s">
        <v>434</v>
      </c>
      <c r="J81">
        <v>11</v>
      </c>
      <c r="K81" t="s">
        <v>435</v>
      </c>
      <c r="L81" s="48">
        <v>39051</v>
      </c>
    </row>
    <row r="82" spans="1:12">
      <c r="A82">
        <v>81</v>
      </c>
      <c r="B82">
        <v>120089</v>
      </c>
      <c r="C82" t="s">
        <v>128</v>
      </c>
      <c r="D82">
        <v>102004</v>
      </c>
      <c r="E82" t="s">
        <v>278</v>
      </c>
      <c r="F82">
        <v>10102</v>
      </c>
      <c r="G82" t="s">
        <v>412</v>
      </c>
      <c r="H82">
        <v>101</v>
      </c>
      <c r="I82" t="s">
        <v>434</v>
      </c>
      <c r="J82">
        <v>11</v>
      </c>
      <c r="K82" t="s">
        <v>435</v>
      </c>
      <c r="L82" s="48">
        <v>39122</v>
      </c>
    </row>
    <row r="83" spans="1:12">
      <c r="A83">
        <v>82</v>
      </c>
      <c r="B83">
        <v>120094</v>
      </c>
      <c r="C83" t="s">
        <v>178</v>
      </c>
      <c r="D83">
        <v>106001</v>
      </c>
      <c r="E83" t="s">
        <v>322</v>
      </c>
      <c r="F83">
        <v>10106</v>
      </c>
      <c r="G83" t="s">
        <v>417</v>
      </c>
      <c r="H83">
        <v>101</v>
      </c>
      <c r="I83" t="s">
        <v>434</v>
      </c>
      <c r="J83">
        <v>11</v>
      </c>
      <c r="K83" t="s">
        <v>435</v>
      </c>
      <c r="L83" s="48">
        <v>39263</v>
      </c>
    </row>
    <row r="84" spans="1:12">
      <c r="A84">
        <v>83</v>
      </c>
      <c r="B84">
        <v>120095</v>
      </c>
      <c r="C84" t="s">
        <v>327</v>
      </c>
      <c r="D84">
        <v>106001</v>
      </c>
      <c r="E84" t="s">
        <v>322</v>
      </c>
      <c r="F84">
        <v>10106</v>
      </c>
      <c r="G84" t="s">
        <v>417</v>
      </c>
      <c r="H84">
        <v>101</v>
      </c>
      <c r="I84" t="s">
        <v>434</v>
      </c>
      <c r="J84">
        <v>11</v>
      </c>
      <c r="K84" t="s">
        <v>435</v>
      </c>
      <c r="L84" s="48">
        <v>39203</v>
      </c>
    </row>
    <row r="85" spans="1:12">
      <c r="A85">
        <v>84</v>
      </c>
      <c r="B85">
        <v>120100</v>
      </c>
      <c r="C85" t="s">
        <v>337</v>
      </c>
      <c r="D85">
        <v>107002</v>
      </c>
      <c r="E85" t="s">
        <v>332</v>
      </c>
      <c r="F85">
        <v>10107</v>
      </c>
      <c r="G85" t="s">
        <v>418</v>
      </c>
      <c r="H85">
        <v>101</v>
      </c>
      <c r="I85" t="s">
        <v>434</v>
      </c>
      <c r="J85">
        <v>11</v>
      </c>
      <c r="K85" t="s">
        <v>435</v>
      </c>
      <c r="L85" s="48">
        <v>39353</v>
      </c>
    </row>
    <row r="86" spans="1:12">
      <c r="A86">
        <v>85</v>
      </c>
      <c r="B86">
        <v>120104</v>
      </c>
      <c r="C86" t="s">
        <v>303</v>
      </c>
      <c r="D86">
        <v>104002</v>
      </c>
      <c r="E86" t="s">
        <v>297</v>
      </c>
      <c r="F86">
        <v>10103</v>
      </c>
      <c r="G86" t="s">
        <v>414</v>
      </c>
      <c r="H86">
        <v>101</v>
      </c>
      <c r="I86" t="s">
        <v>434</v>
      </c>
      <c r="J86">
        <v>11</v>
      </c>
      <c r="K86" t="s">
        <v>435</v>
      </c>
      <c r="L86" s="48">
        <v>39420</v>
      </c>
    </row>
    <row r="87" spans="1:12">
      <c r="A87">
        <v>86</v>
      </c>
      <c r="B87">
        <v>120106</v>
      </c>
      <c r="C87" t="s">
        <v>302</v>
      </c>
      <c r="D87">
        <v>104002</v>
      </c>
      <c r="E87" t="s">
        <v>297</v>
      </c>
      <c r="F87">
        <v>10103</v>
      </c>
      <c r="G87" t="s">
        <v>414</v>
      </c>
      <c r="H87">
        <v>101</v>
      </c>
      <c r="I87" t="s">
        <v>434</v>
      </c>
      <c r="J87">
        <v>11</v>
      </c>
      <c r="K87" t="s">
        <v>435</v>
      </c>
      <c r="L87" s="48">
        <v>39420</v>
      </c>
    </row>
    <row r="88" spans="1:12">
      <c r="A88">
        <v>87</v>
      </c>
      <c r="B88">
        <v>120109</v>
      </c>
      <c r="C88" t="s">
        <v>140</v>
      </c>
      <c r="D88">
        <v>101001</v>
      </c>
      <c r="E88" t="s">
        <v>268</v>
      </c>
      <c r="F88">
        <v>10102</v>
      </c>
      <c r="G88" t="s">
        <v>412</v>
      </c>
      <c r="H88">
        <v>101</v>
      </c>
      <c r="I88" t="s">
        <v>434</v>
      </c>
      <c r="J88">
        <v>11</v>
      </c>
      <c r="K88" t="s">
        <v>435</v>
      </c>
      <c r="L88" s="48">
        <v>39444</v>
      </c>
    </row>
    <row r="89" spans="1:12">
      <c r="A89">
        <v>88</v>
      </c>
      <c r="B89">
        <v>120110</v>
      </c>
      <c r="C89" t="s">
        <v>336</v>
      </c>
      <c r="D89">
        <v>107002</v>
      </c>
      <c r="E89" t="s">
        <v>332</v>
      </c>
      <c r="F89">
        <v>10107</v>
      </c>
      <c r="G89" t="s">
        <v>418</v>
      </c>
      <c r="H89">
        <v>101</v>
      </c>
      <c r="I89" t="s">
        <v>434</v>
      </c>
      <c r="J89">
        <v>11</v>
      </c>
      <c r="K89" t="s">
        <v>435</v>
      </c>
      <c r="L89" s="48">
        <v>39471</v>
      </c>
    </row>
    <row r="90" spans="1:12">
      <c r="A90">
        <v>89</v>
      </c>
      <c r="B90">
        <v>120114</v>
      </c>
      <c r="C90" t="s">
        <v>312</v>
      </c>
      <c r="D90">
        <v>105002</v>
      </c>
      <c r="E90" t="s">
        <v>310</v>
      </c>
      <c r="F90">
        <v>10105</v>
      </c>
      <c r="G90" t="s">
        <v>307</v>
      </c>
      <c r="H90">
        <v>101</v>
      </c>
      <c r="I90" t="s">
        <v>434</v>
      </c>
      <c r="J90">
        <v>11</v>
      </c>
      <c r="K90" t="s">
        <v>435</v>
      </c>
      <c r="L90" s="48">
        <v>39598</v>
      </c>
    </row>
    <row r="91" spans="1:12">
      <c r="A91">
        <v>90</v>
      </c>
      <c r="B91">
        <v>120193</v>
      </c>
      <c r="C91" t="s">
        <v>208</v>
      </c>
      <c r="D91">
        <v>107001</v>
      </c>
      <c r="E91" t="s">
        <v>334</v>
      </c>
      <c r="F91">
        <v>10104</v>
      </c>
      <c r="G91" t="s">
        <v>416</v>
      </c>
      <c r="H91">
        <v>101</v>
      </c>
      <c r="I91" t="s">
        <v>434</v>
      </c>
      <c r="J91">
        <v>11</v>
      </c>
      <c r="K91" t="s">
        <v>435</v>
      </c>
      <c r="L91" s="48">
        <v>41578</v>
      </c>
    </row>
    <row r="92" spans="1:12">
      <c r="A92">
        <v>91</v>
      </c>
      <c r="B92">
        <v>120214</v>
      </c>
      <c r="C92" t="s">
        <v>194</v>
      </c>
      <c r="D92">
        <v>106001</v>
      </c>
      <c r="E92" t="s">
        <v>322</v>
      </c>
      <c r="F92">
        <v>10106</v>
      </c>
      <c r="G92" t="s">
        <v>417</v>
      </c>
      <c r="H92">
        <v>101</v>
      </c>
      <c r="I92" t="s">
        <v>434</v>
      </c>
      <c r="J92">
        <v>11</v>
      </c>
      <c r="K92" t="s">
        <v>435</v>
      </c>
      <c r="L92" s="48">
        <v>41866</v>
      </c>
    </row>
    <row r="93" spans="1:12">
      <c r="A93">
        <v>92</v>
      </c>
      <c r="B93">
        <v>120196</v>
      </c>
      <c r="C93" t="s">
        <v>341</v>
      </c>
      <c r="D93">
        <v>107001</v>
      </c>
      <c r="E93" t="s">
        <v>334</v>
      </c>
      <c r="F93">
        <v>10104</v>
      </c>
      <c r="G93" t="s">
        <v>416</v>
      </c>
      <c r="H93">
        <v>101</v>
      </c>
      <c r="I93" t="s">
        <v>434</v>
      </c>
      <c r="J93">
        <v>11</v>
      </c>
      <c r="K93" t="s">
        <v>435</v>
      </c>
      <c r="L93" s="48">
        <v>41545</v>
      </c>
    </row>
    <row r="94" spans="1:12">
      <c r="A94">
        <v>93</v>
      </c>
      <c r="B94">
        <v>120217</v>
      </c>
      <c r="C94" t="s">
        <v>92</v>
      </c>
      <c r="D94">
        <v>104001</v>
      </c>
      <c r="E94" t="s">
        <v>301</v>
      </c>
      <c r="F94">
        <v>10105</v>
      </c>
      <c r="G94" t="s">
        <v>307</v>
      </c>
      <c r="H94">
        <v>101</v>
      </c>
      <c r="I94" t="s">
        <v>434</v>
      </c>
      <c r="J94">
        <v>11</v>
      </c>
      <c r="K94" t="s">
        <v>435</v>
      </c>
      <c r="L94" s="48">
        <v>41879</v>
      </c>
    </row>
    <row r="95" spans="1:12">
      <c r="A95">
        <v>94</v>
      </c>
      <c r="B95">
        <v>120206</v>
      </c>
      <c r="C95" t="s">
        <v>218</v>
      </c>
      <c r="D95">
        <v>105003</v>
      </c>
      <c r="E95" t="s">
        <v>308</v>
      </c>
      <c r="F95">
        <v>10104</v>
      </c>
      <c r="G95" t="s">
        <v>416</v>
      </c>
      <c r="H95">
        <v>101</v>
      </c>
      <c r="I95" t="s">
        <v>434</v>
      </c>
      <c r="J95">
        <v>11</v>
      </c>
      <c r="K95" t="s">
        <v>435</v>
      </c>
      <c r="L95" s="48">
        <v>41615</v>
      </c>
    </row>
    <row r="96" spans="1:12">
      <c r="A96">
        <v>95</v>
      </c>
      <c r="B96">
        <v>120207</v>
      </c>
      <c r="C96" t="s">
        <v>104</v>
      </c>
      <c r="D96">
        <v>105001</v>
      </c>
      <c r="E96" t="s">
        <v>317</v>
      </c>
      <c r="F96">
        <v>10105</v>
      </c>
      <c r="G96" t="s">
        <v>307</v>
      </c>
      <c r="H96">
        <v>101</v>
      </c>
      <c r="I96" t="s">
        <v>434</v>
      </c>
      <c r="J96">
        <v>11</v>
      </c>
      <c r="K96" t="s">
        <v>435</v>
      </c>
      <c r="L96" s="48">
        <v>41627</v>
      </c>
    </row>
    <row r="97" spans="1:12">
      <c r="A97">
        <v>96</v>
      </c>
      <c r="B97">
        <v>120210</v>
      </c>
      <c r="C97" t="s">
        <v>164</v>
      </c>
      <c r="D97">
        <v>101002</v>
      </c>
      <c r="E97" t="s">
        <v>266</v>
      </c>
      <c r="F97">
        <v>10101</v>
      </c>
      <c r="G97" t="s">
        <v>413</v>
      </c>
      <c r="H97">
        <v>101</v>
      </c>
      <c r="I97" t="s">
        <v>434</v>
      </c>
      <c r="J97">
        <v>11</v>
      </c>
      <c r="K97" t="s">
        <v>435</v>
      </c>
      <c r="L97" s="48">
        <v>41655</v>
      </c>
    </row>
    <row r="98" spans="1:12">
      <c r="A98">
        <v>97</v>
      </c>
      <c r="B98">
        <v>120215</v>
      </c>
      <c r="C98" t="s">
        <v>347</v>
      </c>
      <c r="D98">
        <v>108001</v>
      </c>
      <c r="E98" t="s">
        <v>345</v>
      </c>
      <c r="F98">
        <v>10108</v>
      </c>
      <c r="G98" t="s">
        <v>419</v>
      </c>
      <c r="H98">
        <v>101</v>
      </c>
      <c r="I98" t="s">
        <v>434</v>
      </c>
      <c r="J98">
        <v>11</v>
      </c>
      <c r="K98" t="s">
        <v>435</v>
      </c>
      <c r="L98" s="48">
        <v>41856</v>
      </c>
    </row>
    <row r="99" spans="1:12">
      <c r="A99">
        <v>98</v>
      </c>
      <c r="B99">
        <v>120199</v>
      </c>
      <c r="C99" t="s">
        <v>78</v>
      </c>
      <c r="D99">
        <v>103003</v>
      </c>
      <c r="E99" t="s">
        <v>288</v>
      </c>
      <c r="F99">
        <v>10103</v>
      </c>
      <c r="G99" t="s">
        <v>414</v>
      </c>
      <c r="H99">
        <v>101</v>
      </c>
      <c r="I99" t="s">
        <v>434</v>
      </c>
      <c r="J99">
        <v>11</v>
      </c>
      <c r="K99" t="s">
        <v>435</v>
      </c>
      <c r="L99" s="48">
        <v>41585</v>
      </c>
    </row>
    <row r="100" spans="1:12">
      <c r="A100">
        <v>99</v>
      </c>
      <c r="B100">
        <v>120200</v>
      </c>
      <c r="C100" t="s">
        <v>56</v>
      </c>
      <c r="D100">
        <v>103005</v>
      </c>
      <c r="E100" t="s">
        <v>291</v>
      </c>
      <c r="F100">
        <v>10109</v>
      </c>
      <c r="G100" t="s">
        <v>407</v>
      </c>
      <c r="H100">
        <v>101</v>
      </c>
      <c r="I100" t="s">
        <v>434</v>
      </c>
      <c r="J100">
        <v>11</v>
      </c>
      <c r="K100" t="s">
        <v>435</v>
      </c>
      <c r="L100" s="48">
        <v>41594</v>
      </c>
    </row>
    <row r="101" spans="1:12">
      <c r="A101">
        <v>100</v>
      </c>
      <c r="B101">
        <v>120201</v>
      </c>
      <c r="C101" t="s">
        <v>246</v>
      </c>
      <c r="D101">
        <v>107002</v>
      </c>
      <c r="E101" t="s">
        <v>332</v>
      </c>
      <c r="F101">
        <v>10107</v>
      </c>
      <c r="G101" t="s">
        <v>418</v>
      </c>
      <c r="H101">
        <v>101</v>
      </c>
      <c r="I101" t="s">
        <v>434</v>
      </c>
      <c r="J101">
        <v>11</v>
      </c>
      <c r="K101" t="s">
        <v>435</v>
      </c>
      <c r="L101" s="48">
        <v>41606</v>
      </c>
    </row>
    <row r="102" spans="1:12">
      <c r="A102">
        <v>101</v>
      </c>
      <c r="B102">
        <v>120205</v>
      </c>
      <c r="C102" t="s">
        <v>222</v>
      </c>
      <c r="D102">
        <v>105003</v>
      </c>
      <c r="E102" t="s">
        <v>308</v>
      </c>
      <c r="F102">
        <v>10104</v>
      </c>
      <c r="G102" t="s">
        <v>416</v>
      </c>
      <c r="H102">
        <v>101</v>
      </c>
      <c r="I102" t="s">
        <v>434</v>
      </c>
      <c r="J102">
        <v>11</v>
      </c>
      <c r="K102" t="s">
        <v>435</v>
      </c>
      <c r="L102" s="48">
        <v>41620</v>
      </c>
    </row>
    <row r="103" spans="1:12">
      <c r="A103">
        <v>102</v>
      </c>
      <c r="B103">
        <v>120208</v>
      </c>
      <c r="C103" t="s">
        <v>254</v>
      </c>
      <c r="D103">
        <v>107002</v>
      </c>
      <c r="E103" t="s">
        <v>332</v>
      </c>
      <c r="F103">
        <v>10107</v>
      </c>
      <c r="G103" t="s">
        <v>418</v>
      </c>
      <c r="H103">
        <v>101</v>
      </c>
      <c r="I103" t="s">
        <v>434</v>
      </c>
      <c r="J103">
        <v>11</v>
      </c>
      <c r="K103" t="s">
        <v>435</v>
      </c>
      <c r="L103" s="48">
        <v>41632</v>
      </c>
    </row>
    <row r="104" spans="1:12">
      <c r="A104">
        <v>103</v>
      </c>
      <c r="B104">
        <v>120216</v>
      </c>
      <c r="C104" t="s">
        <v>333</v>
      </c>
      <c r="D104">
        <v>107002</v>
      </c>
      <c r="E104" t="s">
        <v>332</v>
      </c>
      <c r="F104">
        <v>10107</v>
      </c>
      <c r="G104" t="s">
        <v>418</v>
      </c>
      <c r="H104">
        <v>101</v>
      </c>
      <c r="I104" t="s">
        <v>434</v>
      </c>
      <c r="J104">
        <v>11</v>
      </c>
      <c r="K104" t="s">
        <v>435</v>
      </c>
      <c r="L104" s="48">
        <v>41879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区域-门店</vt:lpstr>
      <vt:lpstr>new</vt:lpstr>
      <vt:lpstr>变更</vt:lpstr>
      <vt:lpstr>变更对照清单</vt:lpstr>
      <vt:lpstr>变更结果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2014-09-01T12:58:16Z</dcterms:modified>
</cp:coreProperties>
</file>