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<sst xmlns="http://schemas.openxmlformats.org/spreadsheetml/2006/main" count="117" uniqueCount="75">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</sst>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16530043.173699999</v>
      </c>
      <c r="F3" s="25">
        <f>RA!I7</f>
        <v>2198967.1074999999</v>
      </c>
      <c r="G3" s="16">
        <f>SUM(G4:G40)</f>
        <v>14331076.066200001</v>
      </c>
      <c r="H3" s="27">
        <f>RA!J7</f>
        <v>13.3028515678571</v>
      </c>
      <c r="I3" s="20">
        <f>SUM(I4:I40)</f>
        <v>16530047.397096545</v>
      </c>
      <c r="J3" s="21">
        <f>SUM(J4:J40)</f>
        <v>14331075.928760149</v>
      </c>
      <c r="K3" s="22">
        <f>E3-I3</f>
        <v>-4.2233965452760458</v>
      </c>
      <c r="L3" s="22">
        <f>G3-J3</f>
        <v>0.13743985258042812</v>
      </c>
    </row>
    <row r="4" spans="1:13" x14ac:dyDescent="0.15">
      <c r="A4" s="44">
        <f>RA!A8</f>
        <v>42242</v>
      </c>
      <c r="B4" s="12">
        <v>12</v>
      </c>
      <c r="C4" s="41" t="s">
        <v>6</v>
      </c>
      <c r="D4" s="41"/>
      <c r="E4" s="15">
        <f>VLOOKUP(C4,RA!B8:D36,3,0)</f>
        <v>575354.8713</v>
      </c>
      <c r="F4" s="25">
        <f>VLOOKUP(C4,RA!B8:I39,8,0)</f>
        <v>152510.63</v>
      </c>
      <c r="G4" s="16">
        <f t="shared" ref="G4:G40" si="0">E4-F4</f>
        <v>422844.24129999999</v>
      </c>
      <c r="H4" s="27">
        <f>RA!J8</f>
        <v>26.507228426763099</v>
      </c>
      <c r="I4" s="20">
        <f>VLOOKUP(B4,RMS!B:D,3,FALSE)</f>
        <v>575355.75685213704</v>
      </c>
      <c r="J4" s="21">
        <f>VLOOKUP(B4,RMS!B:E,4,FALSE)</f>
        <v>422844.25596666703</v>
      </c>
      <c r="K4" s="22">
        <f t="shared" ref="K4:K40" si="1">E4-I4</f>
        <v>-0.88555213704239577</v>
      </c>
      <c r="L4" s="22">
        <f t="shared" ref="L4:L40" si="2">G4-J4</f>
        <v>-1.4666667033452541E-2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146712.9902</v>
      </c>
      <c r="F5" s="25">
        <f>VLOOKUP(C5,RA!B9:I40,8,0)</f>
        <v>33118.9084</v>
      </c>
      <c r="G5" s="16">
        <f t="shared" si="0"/>
        <v>113594.0818</v>
      </c>
      <c r="H5" s="27">
        <f>RA!J9</f>
        <v>22.573944103280901</v>
      </c>
      <c r="I5" s="20">
        <f>VLOOKUP(B5,RMS!B:D,3,FALSE)</f>
        <v>146713.11139264799</v>
      </c>
      <c r="J5" s="21">
        <f>VLOOKUP(B5,RMS!B:E,4,FALSE)</f>
        <v>113594.07585343</v>
      </c>
      <c r="K5" s="22">
        <f t="shared" si="1"/>
        <v>-0.1211926479882095</v>
      </c>
      <c r="L5" s="22">
        <f t="shared" si="2"/>
        <v>5.946570003288798E-3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151586.386</v>
      </c>
      <c r="F6" s="25">
        <f>VLOOKUP(C6,RA!B10:I41,8,0)</f>
        <v>41707.895400000001</v>
      </c>
      <c r="G6" s="16">
        <f t="shared" si="0"/>
        <v>109878.49059999999</v>
      </c>
      <c r="H6" s="27">
        <f>RA!J10</f>
        <v>27.514275193551999</v>
      </c>
      <c r="I6" s="20">
        <f>VLOOKUP(B6,RMS!B:D,3,FALSE)</f>
        <v>151588.52737435899</v>
      </c>
      <c r="J6" s="21">
        <f>VLOOKUP(B6,RMS!B:E,4,FALSE)</f>
        <v>109878.490782051</v>
      </c>
      <c r="K6" s="22">
        <f>E6-I6</f>
        <v>-2.1413743589946534</v>
      </c>
      <c r="L6" s="22">
        <f t="shared" si="2"/>
        <v>-1.8205100786872208E-4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42047.432000000001</v>
      </c>
      <c r="F7" s="25">
        <f>VLOOKUP(C7,RA!B11:I42,8,0)</f>
        <v>9680.4843000000001</v>
      </c>
      <c r="G7" s="16">
        <f t="shared" si="0"/>
        <v>32366.947700000001</v>
      </c>
      <c r="H7" s="27">
        <f>RA!J11</f>
        <v>23.0227717592837</v>
      </c>
      <c r="I7" s="20">
        <f>VLOOKUP(B7,RMS!B:D,3,FALSE)</f>
        <v>42047.467305128201</v>
      </c>
      <c r="J7" s="21">
        <f>VLOOKUP(B7,RMS!B:E,4,FALSE)</f>
        <v>32366.9475991453</v>
      </c>
      <c r="K7" s="22">
        <f t="shared" si="1"/>
        <v>-3.5305128199979663E-2</v>
      </c>
      <c r="L7" s="22">
        <f t="shared" si="2"/>
        <v>1.0085470057674684E-4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101837.1828</v>
      </c>
      <c r="F8" s="25">
        <f>VLOOKUP(C8,RA!B12:I43,8,0)</f>
        <v>17705.379499999999</v>
      </c>
      <c r="G8" s="16">
        <f t="shared" si="0"/>
        <v>84131.8033</v>
      </c>
      <c r="H8" s="27">
        <f>RA!J12</f>
        <v>17.385967495557999</v>
      </c>
      <c r="I8" s="20">
        <f>VLOOKUP(B8,RMS!B:D,3,FALSE)</f>
        <v>101837.18272820501</v>
      </c>
      <c r="J8" s="21">
        <f>VLOOKUP(B8,RMS!B:E,4,FALSE)</f>
        <v>84131.806537606797</v>
      </c>
      <c r="K8" s="22">
        <f t="shared" si="1"/>
        <v>7.1794987889006734E-5</v>
      </c>
      <c r="L8" s="22">
        <f t="shared" si="2"/>
        <v>-3.2376067974837497E-3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238920.56</v>
      </c>
      <c r="F9" s="25">
        <f>VLOOKUP(C9,RA!B13:I44,8,0)</f>
        <v>59941.675499999998</v>
      </c>
      <c r="G9" s="16">
        <f t="shared" si="0"/>
        <v>178978.88449999999</v>
      </c>
      <c r="H9" s="27">
        <f>RA!J13</f>
        <v>25.088538006105502</v>
      </c>
      <c r="I9" s="20">
        <f>VLOOKUP(B9,RMS!B:D,3,FALSE)</f>
        <v>238920.752493162</v>
      </c>
      <c r="J9" s="21">
        <f>VLOOKUP(B9,RMS!B:E,4,FALSE)</f>
        <v>178978.882755556</v>
      </c>
      <c r="K9" s="22">
        <f t="shared" si="1"/>
        <v>-0.19249316200148314</v>
      </c>
      <c r="L9" s="22">
        <f t="shared" si="2"/>
        <v>1.7444439872633666E-3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110189.60830000001</v>
      </c>
      <c r="F10" s="25">
        <f>VLOOKUP(C10,RA!B14:I45,8,0)</f>
        <v>16064.5797</v>
      </c>
      <c r="G10" s="16">
        <f t="shared" si="0"/>
        <v>94125.028600000005</v>
      </c>
      <c r="H10" s="27">
        <f>RA!J14</f>
        <v>14.579033311619501</v>
      </c>
      <c r="I10" s="20">
        <f>VLOOKUP(B10,RMS!B:D,3,FALSE)</f>
        <v>110189.608424786</v>
      </c>
      <c r="J10" s="21">
        <f>VLOOKUP(B10,RMS!B:E,4,FALSE)</f>
        <v>94125.026157265005</v>
      </c>
      <c r="K10" s="22">
        <f t="shared" si="1"/>
        <v>-1.2478599091991782E-4</v>
      </c>
      <c r="L10" s="22">
        <f t="shared" si="2"/>
        <v>2.4427349999314174E-3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81064.539699999994</v>
      </c>
      <c r="F11" s="25">
        <f>VLOOKUP(C11,RA!B15:I46,8,0)</f>
        <v>14820.6559</v>
      </c>
      <c r="G11" s="16">
        <f t="shared" si="0"/>
        <v>66243.883799999996</v>
      </c>
      <c r="H11" s="27">
        <f>RA!J15</f>
        <v>18.282538770771598</v>
      </c>
      <c r="I11" s="20">
        <f>VLOOKUP(B11,RMS!B:D,3,FALSE)</f>
        <v>81064.578231623906</v>
      </c>
      <c r="J11" s="21">
        <f>VLOOKUP(B11,RMS!B:E,4,FALSE)</f>
        <v>66243.885388888899</v>
      </c>
      <c r="K11" s="22">
        <f t="shared" si="1"/>
        <v>-3.8531623911694624E-2</v>
      </c>
      <c r="L11" s="22">
        <f t="shared" si="2"/>
        <v>-1.5888889029156417E-3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959880.81700000004</v>
      </c>
      <c r="F12" s="25">
        <f>VLOOKUP(C12,RA!B16:I47,8,0)</f>
        <v>75633.808900000004</v>
      </c>
      <c r="G12" s="16">
        <f t="shared" si="0"/>
        <v>884247.00809999998</v>
      </c>
      <c r="H12" s="27">
        <f>RA!J16</f>
        <v>7.8794999921328799</v>
      </c>
      <c r="I12" s="20">
        <f>VLOOKUP(B12,RMS!B:D,3,FALSE)</f>
        <v>959880.24707265</v>
      </c>
      <c r="J12" s="21">
        <f>VLOOKUP(B12,RMS!B:E,4,FALSE)</f>
        <v>884247.00866837602</v>
      </c>
      <c r="K12" s="22">
        <f t="shared" si="1"/>
        <v>0.56992735003586859</v>
      </c>
      <c r="L12" s="22">
        <f t="shared" si="2"/>
        <v>-5.6837603915482759E-4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879745.30870000005</v>
      </c>
      <c r="F13" s="25">
        <f>VLOOKUP(C13,RA!B17:I48,8,0)</f>
        <v>84171.2641</v>
      </c>
      <c r="G13" s="16">
        <f t="shared" si="0"/>
        <v>795574.04460000002</v>
      </c>
      <c r="H13" s="27">
        <f>RA!J17</f>
        <v>9.5676854730126308</v>
      </c>
      <c r="I13" s="20">
        <f>VLOOKUP(B13,RMS!B:D,3,FALSE)</f>
        <v>879745.26136324799</v>
      </c>
      <c r="J13" s="21">
        <f>VLOOKUP(B13,RMS!B:E,4,FALSE)</f>
        <v>795574.05203589704</v>
      </c>
      <c r="K13" s="22">
        <f t="shared" si="1"/>
        <v>4.7336752060800791E-2</v>
      </c>
      <c r="L13" s="22">
        <f t="shared" si="2"/>
        <v>-7.435897015966475E-3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1744164.9731000001</v>
      </c>
      <c r="F14" s="25">
        <f>VLOOKUP(C14,RA!B18:I49,8,0)</f>
        <v>280643.77990000002</v>
      </c>
      <c r="G14" s="16">
        <f t="shared" si="0"/>
        <v>1463521.1932000001</v>
      </c>
      <c r="H14" s="27">
        <f>RA!J18</f>
        <v>16.090437787040099</v>
      </c>
      <c r="I14" s="20">
        <f>VLOOKUP(B14,RMS!B:D,3,FALSE)</f>
        <v>1744164.6181803001</v>
      </c>
      <c r="J14" s="21">
        <f>VLOOKUP(B14,RMS!B:E,4,FALSE)</f>
        <v>1463521.18457198</v>
      </c>
      <c r="K14" s="22">
        <f t="shared" si="1"/>
        <v>0.35491969995200634</v>
      </c>
      <c r="L14" s="22">
        <f t="shared" si="2"/>
        <v>8.6280200630426407E-3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559902.09680000006</v>
      </c>
      <c r="F15" s="25">
        <f>VLOOKUP(C15,RA!B19:I50,8,0)</f>
        <v>46480.641900000002</v>
      </c>
      <c r="G15" s="16">
        <f t="shared" si="0"/>
        <v>513421.45490000007</v>
      </c>
      <c r="H15" s="27">
        <f>RA!J19</f>
        <v>8.3015659640587405</v>
      </c>
      <c r="I15" s="20">
        <f>VLOOKUP(B15,RMS!B:D,3,FALSE)</f>
        <v>559902.09297264996</v>
      </c>
      <c r="J15" s="21">
        <f>VLOOKUP(B15,RMS!B:E,4,FALSE)</f>
        <v>513421.45381794899</v>
      </c>
      <c r="K15" s="22">
        <f t="shared" si="1"/>
        <v>3.8273500977084041E-3</v>
      </c>
      <c r="L15" s="22">
        <f t="shared" si="2"/>
        <v>1.0820510797202587E-3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855186.12399999995</v>
      </c>
      <c r="F16" s="25">
        <f>VLOOKUP(C16,RA!B20:I51,8,0)</f>
        <v>86040.272299999997</v>
      </c>
      <c r="G16" s="16">
        <f t="shared" si="0"/>
        <v>769145.8517</v>
      </c>
      <c r="H16" s="27">
        <f>RA!J20</f>
        <v>10.0609995748715</v>
      </c>
      <c r="I16" s="20">
        <f>VLOOKUP(B16,RMS!B:D,3,FALSE)</f>
        <v>855186.1189</v>
      </c>
      <c r="J16" s="21">
        <f>VLOOKUP(B16,RMS!B:E,4,FALSE)</f>
        <v>769145.8517</v>
      </c>
      <c r="K16" s="22">
        <f t="shared" si="1"/>
        <v>5.0999999511986971E-3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319514.18440000003</v>
      </c>
      <c r="F17" s="25">
        <f>VLOOKUP(C17,RA!B21:I52,8,0)</f>
        <v>51420.791400000002</v>
      </c>
      <c r="G17" s="16">
        <f t="shared" si="0"/>
        <v>268093.39300000004</v>
      </c>
      <c r="H17" s="27">
        <f>RA!J21</f>
        <v>16.093429935375401</v>
      </c>
      <c r="I17" s="20">
        <f>VLOOKUP(B17,RMS!B:D,3,FALSE)</f>
        <v>319513.981982906</v>
      </c>
      <c r="J17" s="21">
        <f>VLOOKUP(B17,RMS!B:E,4,FALSE)</f>
        <v>268093.39298717899</v>
      </c>
      <c r="K17" s="22">
        <f t="shared" si="1"/>
        <v>0.20241709402762353</v>
      </c>
      <c r="L17" s="22">
        <f t="shared" si="2"/>
        <v>1.2821052223443985E-5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1321009.929</v>
      </c>
      <c r="F18" s="25">
        <f>VLOOKUP(C18,RA!B22:I53,8,0)</f>
        <v>155124.4711</v>
      </c>
      <c r="G18" s="16">
        <f t="shared" si="0"/>
        <v>1165885.4579</v>
      </c>
      <c r="H18" s="27">
        <f>RA!J22</f>
        <v>11.7428694285007</v>
      </c>
      <c r="I18" s="20">
        <f>VLOOKUP(B18,RMS!B:D,3,FALSE)</f>
        <v>1321011.17029573</v>
      </c>
      <c r="J18" s="21">
        <f>VLOOKUP(B18,RMS!B:E,4,FALSE)</f>
        <v>1165885.4587461499</v>
      </c>
      <c r="K18" s="22">
        <f t="shared" si="1"/>
        <v>-1.2412957299966365</v>
      </c>
      <c r="L18" s="22">
        <f t="shared" si="2"/>
        <v>-8.4614986553788185E-4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2483113.2755999998</v>
      </c>
      <c r="F19" s="25">
        <f>VLOOKUP(C19,RA!B23:I54,8,0)</f>
        <v>386822.94900000002</v>
      </c>
      <c r="G19" s="16">
        <f t="shared" si="0"/>
        <v>2096290.3265999998</v>
      </c>
      <c r="H19" s="27">
        <f>RA!J23</f>
        <v>15.578143486286599</v>
      </c>
      <c r="I19" s="20">
        <f>VLOOKUP(B19,RMS!B:D,3,FALSE)</f>
        <v>2483114.19160598</v>
      </c>
      <c r="J19" s="21">
        <f>VLOOKUP(B19,RMS!B:E,4,FALSE)</f>
        <v>2096290.36546752</v>
      </c>
      <c r="K19" s="22">
        <f t="shared" si="1"/>
        <v>-0.91600598022341728</v>
      </c>
      <c r="L19" s="22">
        <f t="shared" si="2"/>
        <v>-3.8867520168423653E-2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298663.24959999998</v>
      </c>
      <c r="F20" s="25">
        <f>VLOOKUP(C20,RA!B24:I55,8,0)</f>
        <v>49245.7399</v>
      </c>
      <c r="G20" s="16">
        <f t="shared" si="0"/>
        <v>249417.5097</v>
      </c>
      <c r="H20" s="27">
        <f>RA!J24</f>
        <v>16.488717632971198</v>
      </c>
      <c r="I20" s="20">
        <f>VLOOKUP(B20,RMS!B:D,3,FALSE)</f>
        <v>298663.345839702</v>
      </c>
      <c r="J20" s="21">
        <f>VLOOKUP(B20,RMS!B:E,4,FALSE)</f>
        <v>249417.504626662</v>
      </c>
      <c r="K20" s="22">
        <f t="shared" si="1"/>
        <v>-9.6239702019374818E-2</v>
      </c>
      <c r="L20" s="22">
        <f t="shared" si="2"/>
        <v>5.0733379903249443E-3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272752.3762</v>
      </c>
      <c r="F21" s="25">
        <f>VLOOKUP(C21,RA!B25:I56,8,0)</f>
        <v>23473.118299999998</v>
      </c>
      <c r="G21" s="16">
        <f t="shared" si="0"/>
        <v>249279.2579</v>
      </c>
      <c r="H21" s="27">
        <f>RA!J25</f>
        <v>8.6060178932366007</v>
      </c>
      <c r="I21" s="20">
        <f>VLOOKUP(B21,RMS!B:D,3,FALSE)</f>
        <v>272752.383113085</v>
      </c>
      <c r="J21" s="21">
        <f>VLOOKUP(B21,RMS!B:E,4,FALSE)</f>
        <v>249279.250273104</v>
      </c>
      <c r="K21" s="22">
        <f t="shared" si="1"/>
        <v>-6.9130850024521351E-3</v>
      </c>
      <c r="L21" s="22">
        <f t="shared" si="2"/>
        <v>7.6268959965091199E-3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477755.08639999997</v>
      </c>
      <c r="F22" s="25">
        <f>VLOOKUP(C22,RA!B26:I57,8,0)</f>
        <v>98016.918600000005</v>
      </c>
      <c r="G22" s="16">
        <f t="shared" si="0"/>
        <v>379738.16779999994</v>
      </c>
      <c r="H22" s="27">
        <f>RA!J26</f>
        <v>20.5161433944286</v>
      </c>
      <c r="I22" s="20">
        <f>VLOOKUP(B22,RMS!B:D,3,FALSE)</f>
        <v>477755.05093801499</v>
      </c>
      <c r="J22" s="21">
        <f>VLOOKUP(B22,RMS!B:E,4,FALSE)</f>
        <v>379738.14203157101</v>
      </c>
      <c r="K22" s="22">
        <f t="shared" si="1"/>
        <v>3.5461984982248396E-2</v>
      </c>
      <c r="L22" s="22">
        <f t="shared" si="2"/>
        <v>2.5768428924493492E-2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309869.43030000001</v>
      </c>
      <c r="F23" s="25">
        <f>VLOOKUP(C23,RA!B27:I58,8,0)</f>
        <v>84898.265599999999</v>
      </c>
      <c r="G23" s="16">
        <f t="shared" si="0"/>
        <v>224971.16470000002</v>
      </c>
      <c r="H23" s="27">
        <f>RA!J27</f>
        <v>27.398077157145099</v>
      </c>
      <c r="I23" s="20">
        <f>VLOOKUP(B23,RMS!B:D,3,FALSE)</f>
        <v>309869.25542083802</v>
      </c>
      <c r="J23" s="21">
        <f>VLOOKUP(B23,RMS!B:E,4,FALSE)</f>
        <v>224971.16715863801</v>
      </c>
      <c r="K23" s="22">
        <f t="shared" si="1"/>
        <v>0.17487916199024767</v>
      </c>
      <c r="L23" s="22">
        <f t="shared" si="2"/>
        <v>-2.458637987729162E-3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935030.08600000001</v>
      </c>
      <c r="F24" s="25">
        <f>VLOOKUP(C24,RA!B28:I59,8,0)</f>
        <v>59692.626799999998</v>
      </c>
      <c r="G24" s="16">
        <f t="shared" si="0"/>
        <v>875337.45920000004</v>
      </c>
      <c r="H24" s="27">
        <f>RA!J28</f>
        <v>6.3840327379583401</v>
      </c>
      <c r="I24" s="20">
        <f>VLOOKUP(B24,RMS!B:D,3,FALSE)</f>
        <v>935030.08554159303</v>
      </c>
      <c r="J24" s="21">
        <f>VLOOKUP(B24,RMS!B:E,4,FALSE)</f>
        <v>875337.44894247805</v>
      </c>
      <c r="K24" s="22">
        <f t="shared" si="1"/>
        <v>4.5840698294341564E-4</v>
      </c>
      <c r="L24" s="22">
        <f t="shared" si="2"/>
        <v>1.0257521993480623E-2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682077.11549999996</v>
      </c>
      <c r="F25" s="25">
        <f>VLOOKUP(C25,RA!B29:I60,8,0)</f>
        <v>118876.0162</v>
      </c>
      <c r="G25" s="16">
        <f t="shared" si="0"/>
        <v>563201.0993</v>
      </c>
      <c r="H25" s="27">
        <f>RA!J29</f>
        <v>17.428530220202099</v>
      </c>
      <c r="I25" s="20">
        <f>VLOOKUP(B25,RMS!B:D,3,FALSE)</f>
        <v>682077.11569380504</v>
      </c>
      <c r="J25" s="21">
        <f>VLOOKUP(B25,RMS!B:E,4,FALSE)</f>
        <v>563201.096220445</v>
      </c>
      <c r="K25" s="22">
        <f t="shared" si="1"/>
        <v>-1.9380508456379175E-4</v>
      </c>
      <c r="L25" s="22">
        <f t="shared" si="2"/>
        <v>3.0795549973845482E-3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1068945.1431</v>
      </c>
      <c r="F26" s="25">
        <f>VLOOKUP(C26,RA!B30:I61,8,0)</f>
        <v>159080.5551</v>
      </c>
      <c r="G26" s="16">
        <f t="shared" si="0"/>
        <v>909864.58799999999</v>
      </c>
      <c r="H26" s="27">
        <f>RA!J30</f>
        <v>14.882012994479499</v>
      </c>
      <c r="I26" s="20">
        <f>VLOOKUP(B26,RMS!B:D,3,FALSE)</f>
        <v>1068945.1765548701</v>
      </c>
      <c r="J26" s="21">
        <f>VLOOKUP(B26,RMS!B:E,4,FALSE)</f>
        <v>909864.56971427298</v>
      </c>
      <c r="K26" s="22">
        <f t="shared" si="1"/>
        <v>-3.3454870106652379E-2</v>
      </c>
      <c r="L26" s="22">
        <f t="shared" si="2"/>
        <v>1.8285727011971176E-2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826051.43039999995</v>
      </c>
      <c r="F27" s="25">
        <f>VLOOKUP(C27,RA!B31:I62,8,0)</f>
        <v>40523.093699999998</v>
      </c>
      <c r="G27" s="16">
        <f t="shared" si="0"/>
        <v>785528.33669999999</v>
      </c>
      <c r="H27" s="27">
        <f>RA!J31</f>
        <v>4.9056381005692904</v>
      </c>
      <c r="I27" s="20">
        <f>VLOOKUP(B27,RMS!B:D,3,FALSE)</f>
        <v>826051.38407256606</v>
      </c>
      <c r="J27" s="21">
        <f>VLOOKUP(B27,RMS!B:E,4,FALSE)</f>
        <v>785528.24227168097</v>
      </c>
      <c r="K27" s="22">
        <f t="shared" si="1"/>
        <v>4.6327433898113668E-2</v>
      </c>
      <c r="L27" s="22">
        <f t="shared" si="2"/>
        <v>9.442831901833415E-2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118646.08070000001</v>
      </c>
      <c r="F28" s="25">
        <f>VLOOKUP(C28,RA!B32:I63,8,0)</f>
        <v>30232.0524</v>
      </c>
      <c r="G28" s="16">
        <f t="shared" si="0"/>
        <v>88414.028300000005</v>
      </c>
      <c r="H28" s="27">
        <f>RA!J32</f>
        <v>25.480869002696</v>
      </c>
      <c r="I28" s="20">
        <f>VLOOKUP(B28,RMS!B:D,3,FALSE)</f>
        <v>118646.04157409399</v>
      </c>
      <c r="J28" s="21">
        <f>VLOOKUP(B28,RMS!B:E,4,FALSE)</f>
        <v>88414.018128956304</v>
      </c>
      <c r="K28" s="22">
        <f t="shared" si="1"/>
        <v>3.9125906012486666E-2</v>
      </c>
      <c r="L28" s="22">
        <f t="shared" si="2"/>
        <v>1.0171043701120652E-2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182225.44209999999</v>
      </c>
      <c r="F30" s="25">
        <f>VLOOKUP(C30,RA!B34:I66,8,0)</f>
        <v>23459.879799999999</v>
      </c>
      <c r="G30" s="16">
        <f t="shared" si="0"/>
        <v>158765.56229999999</v>
      </c>
      <c r="H30" s="27">
        <f>RA!J34</f>
        <v>0</v>
      </c>
      <c r="I30" s="20">
        <f>VLOOKUP(B30,RMS!B:D,3,FALSE)</f>
        <v>182225.4425</v>
      </c>
      <c r="J30" s="21">
        <f>VLOOKUP(B30,RMS!B:E,4,FALSE)</f>
        <v>158765.54699999999</v>
      </c>
      <c r="K30" s="22">
        <f t="shared" si="1"/>
        <v>-4.0000001899898052E-4</v>
      </c>
      <c r="L30" s="22">
        <f t="shared" si="2"/>
        <v>1.5299999999115244E-2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75482.990000000005</v>
      </c>
      <c r="F31" s="25">
        <f>VLOOKUP(C31,RA!B35:I67,8,0)</f>
        <v>3102.82</v>
      </c>
      <c r="G31" s="16">
        <f t="shared" si="0"/>
        <v>72380.17</v>
      </c>
      <c r="H31" s="27">
        <f>RA!J35</f>
        <v>12.874096794412401</v>
      </c>
      <c r="I31" s="20">
        <f>VLOOKUP(B31,RMS!B:D,3,FALSE)</f>
        <v>75482.990000000005</v>
      </c>
      <c r="J31" s="21">
        <f>VLOOKUP(B31,RMS!B:E,4,FALSE)</f>
        <v>72380.17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123929.15</v>
      </c>
      <c r="F32" s="25">
        <f>VLOOKUP(C32,RA!B34:I67,8,0)</f>
        <v>-14865.8</v>
      </c>
      <c r="G32" s="16">
        <f t="shared" si="0"/>
        <v>138794.94999999998</v>
      </c>
      <c r="H32" s="27">
        <f>RA!J35</f>
        <v>12.874096794412401</v>
      </c>
      <c r="I32" s="20">
        <f>VLOOKUP(B32,RMS!B:D,3,FALSE)</f>
        <v>123929.15</v>
      </c>
      <c r="J32" s="21">
        <f>VLOOKUP(B32,RMS!B:E,4,FALSE)</f>
        <v>138794.95000000001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30555.55</v>
      </c>
      <c r="F33" s="25">
        <f>VLOOKUP(C33,RA!B34:I68,8,0)</f>
        <v>-1039.32</v>
      </c>
      <c r="G33" s="16">
        <f t="shared" si="0"/>
        <v>31594.87</v>
      </c>
      <c r="H33" s="27">
        <f>RA!J34</f>
        <v>0</v>
      </c>
      <c r="I33" s="20">
        <f>VLOOKUP(B33,RMS!B:D,3,FALSE)</f>
        <v>30555.55</v>
      </c>
      <c r="J33" s="21">
        <f>VLOOKUP(B33,RMS!B:E,4,FALSE)</f>
        <v>31594.87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92039.03</v>
      </c>
      <c r="F34" s="25">
        <f>VLOOKUP(C34,RA!B35:I69,8,0)</f>
        <v>-16014.07</v>
      </c>
      <c r="G34" s="16">
        <f t="shared" si="0"/>
        <v>108053.1</v>
      </c>
      <c r="H34" s="27">
        <f>RA!J35</f>
        <v>12.874096794412401</v>
      </c>
      <c r="I34" s="20">
        <f>VLOOKUP(B34,RMS!B:D,3,FALSE)</f>
        <v>92039.03</v>
      </c>
      <c r="J34" s="21">
        <f>VLOOKUP(B34,RMS!B:E,4,FALSE)</f>
        <v>108053.1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1.7</v>
      </c>
      <c r="F35" s="25">
        <f>VLOOKUP(C35,RA!B36:I70,8,0)</f>
        <v>1.52</v>
      </c>
      <c r="G35" s="16">
        <f t="shared" si="0"/>
        <v>0.17999999999999994</v>
      </c>
      <c r="H35" s="27">
        <f>RA!J36</f>
        <v>4.1106214790908497</v>
      </c>
      <c r="I35" s="20">
        <f>VLOOKUP(B35,RMS!B:D,3,FALSE)</f>
        <v>1.7</v>
      </c>
      <c r="J35" s="21">
        <f>VLOOKUP(B35,RMS!B:E,4,FALSE)</f>
        <v>0.18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133092.3077</v>
      </c>
      <c r="F36" s="25">
        <f>VLOOKUP(C36,RA!B8:I70,8,0)</f>
        <v>9066.0251000000007</v>
      </c>
      <c r="G36" s="16">
        <f t="shared" si="0"/>
        <v>124026.28260000001</v>
      </c>
      <c r="H36" s="27">
        <f>RA!J36</f>
        <v>4.1106214790908497</v>
      </c>
      <c r="I36" s="20">
        <f>VLOOKUP(B36,RMS!B:D,3,FALSE)</f>
        <v>133092.30769230801</v>
      </c>
      <c r="J36" s="21">
        <f>VLOOKUP(B36,RMS!B:E,4,FALSE)</f>
        <v>124026.282051282</v>
      </c>
      <c r="K36" s="22">
        <f t="shared" si="1"/>
        <v>7.6919968705624342E-6</v>
      </c>
      <c r="L36" s="22">
        <f t="shared" si="2"/>
        <v>5.487180023919791E-4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246288.5576</v>
      </c>
      <c r="F37" s="25">
        <f>VLOOKUP(C37,RA!B8:I71,8,0)</f>
        <v>17285.394499999999</v>
      </c>
      <c r="G37" s="16">
        <f t="shared" si="0"/>
        <v>229003.16310000001</v>
      </c>
      <c r="H37" s="27">
        <f>RA!J37</f>
        <v>-11.995402211666899</v>
      </c>
      <c r="I37" s="20">
        <f>VLOOKUP(B37,RMS!B:D,3,FALSE)</f>
        <v>246288.55164273499</v>
      </c>
      <c r="J37" s="21">
        <f>VLOOKUP(B37,RMS!B:E,4,FALSE)</f>
        <v>229003.16658034199</v>
      </c>
      <c r="K37" s="22">
        <f t="shared" si="1"/>
        <v>5.9572650061454624E-3</v>
      </c>
      <c r="L37" s="22">
        <f t="shared" si="2"/>
        <v>-3.4803419839590788E-3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46465.84</v>
      </c>
      <c r="F38" s="25">
        <f>VLOOKUP(C38,RA!B9:I72,8,0)</f>
        <v>-2574.34</v>
      </c>
      <c r="G38" s="16">
        <f t="shared" si="0"/>
        <v>49040.179999999993</v>
      </c>
      <c r="H38" s="27">
        <f>RA!J38</f>
        <v>-3.4014115275293699</v>
      </c>
      <c r="I38" s="20">
        <f>VLOOKUP(B38,RMS!B:D,3,FALSE)</f>
        <v>46465.84</v>
      </c>
      <c r="J38" s="21">
        <f>VLOOKUP(B38,RMS!B:E,4,FALSE)</f>
        <v>49040.18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27636.77</v>
      </c>
      <c r="F39" s="25">
        <f>VLOOKUP(C39,RA!B10:I73,8,0)</f>
        <v>3838.8</v>
      </c>
      <c r="G39" s="16">
        <f t="shared" si="0"/>
        <v>23797.97</v>
      </c>
      <c r="H39" s="27">
        <f>RA!J39</f>
        <v>-17.3992163976522</v>
      </c>
      <c r="I39" s="20">
        <f>VLOOKUP(B39,RMS!B:D,3,FALSE)</f>
        <v>27636.77</v>
      </c>
      <c r="J39" s="21">
        <f>VLOOKUP(B39,RMS!B:E,4,FALSE)</f>
        <v>23797.97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12305.5592</v>
      </c>
      <c r="F40" s="25">
        <f>VLOOKUP(C40,RA!B8:I74,8,0)</f>
        <v>779.62419999999997</v>
      </c>
      <c r="G40" s="16">
        <f t="shared" si="0"/>
        <v>11525.934999999999</v>
      </c>
      <c r="H40" s="27">
        <f>RA!J40</f>
        <v>89.411764705882405</v>
      </c>
      <c r="I40" s="20">
        <f>VLOOKUP(B40,RMS!B:D,3,FALSE)</f>
        <v>12305.559337417701</v>
      </c>
      <c r="J40" s="21">
        <f>VLOOKUP(B40,RMS!B:E,4,FALSE)</f>
        <v>11525.9347250586</v>
      </c>
      <c r="K40" s="22">
        <f t="shared" si="1"/>
        <v>-1.3741770089836791E-4</v>
      </c>
      <c r="L40" s="22">
        <f t="shared" si="2"/>
        <v>2.7494139976624865E-4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16530043.173699999</v>
      </c>
      <c r="E7" s="68">
        <v>18999336.346099999</v>
      </c>
      <c r="F7" s="69">
        <v>87.003266180363894</v>
      </c>
      <c r="G7" s="68">
        <v>16643118.176899999</v>
      </c>
      <c r="H7" s="69">
        <v>-0.679409963914968</v>
      </c>
      <c r="I7" s="68">
        <v>2198967.1074999999</v>
      </c>
      <c r="J7" s="69">
        <v>13.3028515678571</v>
      </c>
      <c r="K7" s="68">
        <v>1990656.0108</v>
      </c>
      <c r="L7" s="69">
        <v>11.9608356417426</v>
      </c>
      <c r="M7" s="69">
        <v>0.10464444663962</v>
      </c>
      <c r="N7" s="68">
        <v>493157262.20850003</v>
      </c>
      <c r="O7" s="68">
        <v>5245308151.2974005</v>
      </c>
      <c r="P7" s="68">
        <v>938217</v>
      </c>
      <c r="Q7" s="68">
        <v>938940</v>
      </c>
      <c r="R7" s="69">
        <v>-7.7001725349868003E-2</v>
      </c>
      <c r="S7" s="68">
        <v>17.618571368564002</v>
      </c>
      <c r="T7" s="68">
        <v>17.6609756126057</v>
      </c>
      <c r="U7" s="70">
        <v>-0.24067924211703601</v>
      </c>
      <c r="V7" s="58"/>
      <c r="W7" s="58"/>
    </row>
    <row r="8" spans="1:23" ht="14.25" thickBot="1" x14ac:dyDescent="0.2">
      <c r="A8" s="55">
        <v>42242</v>
      </c>
      <c r="B8" s="45" t="s">
        <v>6</v>
      </c>
      <c r="C8" s="46"/>
      <c r="D8" s="71">
        <v>575354.8713</v>
      </c>
      <c r="E8" s="71">
        <v>819074.4423</v>
      </c>
      <c r="F8" s="72">
        <v>70.244515221885905</v>
      </c>
      <c r="G8" s="71">
        <v>654797.92500000005</v>
      </c>
      <c r="H8" s="72">
        <v>-12.132453489372301</v>
      </c>
      <c r="I8" s="71">
        <v>152510.63</v>
      </c>
      <c r="J8" s="72">
        <v>26.507228426763099</v>
      </c>
      <c r="K8" s="71">
        <v>169256.2176</v>
      </c>
      <c r="L8" s="72">
        <v>25.848618503181701</v>
      </c>
      <c r="M8" s="72">
        <v>-9.8936321734274996E-2</v>
      </c>
      <c r="N8" s="71">
        <v>16312263.362500001</v>
      </c>
      <c r="O8" s="71">
        <v>187401964.33680001</v>
      </c>
      <c r="P8" s="71">
        <v>26929</v>
      </c>
      <c r="Q8" s="71">
        <v>27716</v>
      </c>
      <c r="R8" s="72">
        <v>-2.8395150815413399</v>
      </c>
      <c r="S8" s="71">
        <v>21.365623354004999</v>
      </c>
      <c r="T8" s="71">
        <v>20.778125941694299</v>
      </c>
      <c r="U8" s="73">
        <v>2.7497321401602299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146712.9902</v>
      </c>
      <c r="E9" s="71">
        <v>234572.11120000001</v>
      </c>
      <c r="F9" s="72">
        <v>62.544941702345</v>
      </c>
      <c r="G9" s="71">
        <v>186070.97029999999</v>
      </c>
      <c r="H9" s="72">
        <v>-21.152133530847699</v>
      </c>
      <c r="I9" s="71">
        <v>33118.9084</v>
      </c>
      <c r="J9" s="72">
        <v>22.573944103280901</v>
      </c>
      <c r="K9" s="71">
        <v>31925.309499999999</v>
      </c>
      <c r="L9" s="72">
        <v>17.157598226379498</v>
      </c>
      <c r="M9" s="72">
        <v>3.7387230341494E-2</v>
      </c>
      <c r="N9" s="71">
        <v>3516436.2341999998</v>
      </c>
      <c r="O9" s="71">
        <v>30801474.839299999</v>
      </c>
      <c r="P9" s="71">
        <v>7471</v>
      </c>
      <c r="Q9" s="71">
        <v>8012</v>
      </c>
      <c r="R9" s="72">
        <v>-6.7523714428357504</v>
      </c>
      <c r="S9" s="71">
        <v>19.637664328737799</v>
      </c>
      <c r="T9" s="71">
        <v>19.542134223664501</v>
      </c>
      <c r="U9" s="73">
        <v>0.48646368261566197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151586.386</v>
      </c>
      <c r="E10" s="71">
        <v>195993.76500000001</v>
      </c>
      <c r="F10" s="72">
        <v>77.342453215284706</v>
      </c>
      <c r="G10" s="71">
        <v>160140.29920000001</v>
      </c>
      <c r="H10" s="72">
        <v>-5.3415119384265601</v>
      </c>
      <c r="I10" s="71">
        <v>41707.895400000001</v>
      </c>
      <c r="J10" s="72">
        <v>27.514275193551999</v>
      </c>
      <c r="K10" s="71">
        <v>39036.450199999999</v>
      </c>
      <c r="L10" s="72">
        <v>24.376406435488899</v>
      </c>
      <c r="M10" s="72">
        <v>6.8434634458641994E-2</v>
      </c>
      <c r="N10" s="71">
        <v>4503385.5088</v>
      </c>
      <c r="O10" s="71">
        <v>49161950.879100002</v>
      </c>
      <c r="P10" s="71">
        <v>88441</v>
      </c>
      <c r="Q10" s="71">
        <v>88406</v>
      </c>
      <c r="R10" s="72">
        <v>3.9590073071971002E-2</v>
      </c>
      <c r="S10" s="71">
        <v>1.7139831752241601</v>
      </c>
      <c r="T10" s="71">
        <v>1.79618952559781</v>
      </c>
      <c r="U10" s="73">
        <v>-4.7962168801860301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42047.432000000001</v>
      </c>
      <c r="E11" s="71">
        <v>59652.175999999999</v>
      </c>
      <c r="F11" s="72">
        <v>70.487675084979301</v>
      </c>
      <c r="G11" s="71">
        <v>49388.294000000002</v>
      </c>
      <c r="H11" s="72">
        <v>-14.863566658123499</v>
      </c>
      <c r="I11" s="71">
        <v>9680.4843000000001</v>
      </c>
      <c r="J11" s="72">
        <v>23.0227717592837</v>
      </c>
      <c r="K11" s="71">
        <v>10554.4534</v>
      </c>
      <c r="L11" s="72">
        <v>21.370354278688001</v>
      </c>
      <c r="M11" s="72">
        <v>-8.2805718768913003E-2</v>
      </c>
      <c r="N11" s="71">
        <v>1196410.1562999999</v>
      </c>
      <c r="O11" s="71">
        <v>15740419.509</v>
      </c>
      <c r="P11" s="71">
        <v>2464</v>
      </c>
      <c r="Q11" s="71">
        <v>2384</v>
      </c>
      <c r="R11" s="72">
        <v>3.3557046979865799</v>
      </c>
      <c r="S11" s="71">
        <v>17.0647045454545</v>
      </c>
      <c r="T11" s="71">
        <v>16.985233053691299</v>
      </c>
      <c r="U11" s="73">
        <v>0.46570681344985099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101837.1828</v>
      </c>
      <c r="E12" s="71">
        <v>163206.17869999999</v>
      </c>
      <c r="F12" s="72">
        <v>62.397872195263901</v>
      </c>
      <c r="G12" s="71">
        <v>137051.6275</v>
      </c>
      <c r="H12" s="72">
        <v>-25.694291517990202</v>
      </c>
      <c r="I12" s="71">
        <v>17705.379499999999</v>
      </c>
      <c r="J12" s="72">
        <v>17.385967495557999</v>
      </c>
      <c r="K12" s="71">
        <v>22387.2402</v>
      </c>
      <c r="L12" s="72">
        <v>16.334895548759501</v>
      </c>
      <c r="M12" s="72">
        <v>-0.20913076637289099</v>
      </c>
      <c r="N12" s="71">
        <v>3400343.0169000002</v>
      </c>
      <c r="O12" s="71">
        <v>54790869.8495</v>
      </c>
      <c r="P12" s="71">
        <v>1064</v>
      </c>
      <c r="Q12" s="71">
        <v>1220</v>
      </c>
      <c r="R12" s="72">
        <v>-12.786885245901599</v>
      </c>
      <c r="S12" s="71">
        <v>95.711637969924794</v>
      </c>
      <c r="T12" s="71">
        <v>75.433790327868905</v>
      </c>
      <c r="U12" s="73">
        <v>21.186397048630401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238920.56</v>
      </c>
      <c r="E13" s="71">
        <v>346211.51919999998</v>
      </c>
      <c r="F13" s="72">
        <v>69.009997284919905</v>
      </c>
      <c r="G13" s="71">
        <v>277009.48629999999</v>
      </c>
      <c r="H13" s="72">
        <v>-13.750044017896901</v>
      </c>
      <c r="I13" s="71">
        <v>59941.675499999998</v>
      </c>
      <c r="J13" s="72">
        <v>25.088538006105502</v>
      </c>
      <c r="K13" s="71">
        <v>77119.106499999994</v>
      </c>
      <c r="L13" s="72">
        <v>27.8398792510955</v>
      </c>
      <c r="M13" s="72">
        <v>-0.22273897843979801</v>
      </c>
      <c r="N13" s="71">
        <v>7389371.3894999996</v>
      </c>
      <c r="O13" s="71">
        <v>85605342.410400003</v>
      </c>
      <c r="P13" s="71">
        <v>11414</v>
      </c>
      <c r="Q13" s="71">
        <v>12241</v>
      </c>
      <c r="R13" s="72">
        <v>-6.7559839882362596</v>
      </c>
      <c r="S13" s="71">
        <v>20.9322376029438</v>
      </c>
      <c r="T13" s="71">
        <v>20.129054587043498</v>
      </c>
      <c r="U13" s="73">
        <v>3.83706238738307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110189.60830000001</v>
      </c>
      <c r="E14" s="71">
        <v>148070.38889999999</v>
      </c>
      <c r="F14" s="72">
        <v>74.417045243540898</v>
      </c>
      <c r="G14" s="71">
        <v>143374.6165</v>
      </c>
      <c r="H14" s="72">
        <v>-23.145664839494099</v>
      </c>
      <c r="I14" s="71">
        <v>16064.5797</v>
      </c>
      <c r="J14" s="72">
        <v>14.579033311619501</v>
      </c>
      <c r="K14" s="71">
        <v>11080.408799999999</v>
      </c>
      <c r="L14" s="72">
        <v>7.7282918486481202</v>
      </c>
      <c r="M14" s="72">
        <v>0.44981832258752003</v>
      </c>
      <c r="N14" s="71">
        <v>3592391.2908999999</v>
      </c>
      <c r="O14" s="71">
        <v>44970667.2064</v>
      </c>
      <c r="P14" s="71">
        <v>2088</v>
      </c>
      <c r="Q14" s="71">
        <v>2080</v>
      </c>
      <c r="R14" s="72">
        <v>0.38461538461538303</v>
      </c>
      <c r="S14" s="71">
        <v>52.772800909961703</v>
      </c>
      <c r="T14" s="71">
        <v>49.707833028846203</v>
      </c>
      <c r="U14" s="73">
        <v>5.8078552365352598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81064.539699999994</v>
      </c>
      <c r="E15" s="71">
        <v>108814.349</v>
      </c>
      <c r="F15" s="72">
        <v>74.498023877347293</v>
      </c>
      <c r="G15" s="71">
        <v>82181.450400000002</v>
      </c>
      <c r="H15" s="72">
        <v>-1.35907883660324</v>
      </c>
      <c r="I15" s="71">
        <v>14820.6559</v>
      </c>
      <c r="J15" s="72">
        <v>18.282538770771598</v>
      </c>
      <c r="K15" s="71">
        <v>21869.5671</v>
      </c>
      <c r="L15" s="72">
        <v>26.6113179964028</v>
      </c>
      <c r="M15" s="72">
        <v>-0.32231599133939898</v>
      </c>
      <c r="N15" s="71">
        <v>2834934.0827000001</v>
      </c>
      <c r="O15" s="71">
        <v>34722264.947899997</v>
      </c>
      <c r="P15" s="71">
        <v>4147</v>
      </c>
      <c r="Q15" s="71">
        <v>4714</v>
      </c>
      <c r="R15" s="72">
        <v>-12.0280016970726</v>
      </c>
      <c r="S15" s="71">
        <v>19.547754931275598</v>
      </c>
      <c r="T15" s="71">
        <v>17.939575562155301</v>
      </c>
      <c r="U15" s="73">
        <v>8.2269261855095195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959880.81700000004</v>
      </c>
      <c r="E16" s="71">
        <v>1080179.2202000001</v>
      </c>
      <c r="F16" s="72">
        <v>88.863107070535406</v>
      </c>
      <c r="G16" s="71">
        <v>854618.00639999995</v>
      </c>
      <c r="H16" s="72">
        <v>12.316942752401101</v>
      </c>
      <c r="I16" s="71">
        <v>75633.808900000004</v>
      </c>
      <c r="J16" s="72">
        <v>7.8794999921328799</v>
      </c>
      <c r="K16" s="71">
        <v>37659.830300000001</v>
      </c>
      <c r="L16" s="72">
        <v>4.40662729055272</v>
      </c>
      <c r="M16" s="72">
        <v>1.00834173434924</v>
      </c>
      <c r="N16" s="71">
        <v>26160980.713500001</v>
      </c>
      <c r="O16" s="71">
        <v>262365600.0307</v>
      </c>
      <c r="P16" s="71">
        <v>47375</v>
      </c>
      <c r="Q16" s="71">
        <v>49278</v>
      </c>
      <c r="R16" s="72">
        <v>-3.8617638702869401</v>
      </c>
      <c r="S16" s="71">
        <v>20.261336506596301</v>
      </c>
      <c r="T16" s="71">
        <v>17.6305897804294</v>
      </c>
      <c r="U16" s="73">
        <v>12.9840730166563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879745.30870000005</v>
      </c>
      <c r="E17" s="71">
        <v>833776.28819999995</v>
      </c>
      <c r="F17" s="72">
        <v>105.513351860754</v>
      </c>
      <c r="G17" s="71">
        <v>704741.82</v>
      </c>
      <c r="H17" s="72">
        <v>24.8322837858551</v>
      </c>
      <c r="I17" s="71">
        <v>84171.2641</v>
      </c>
      <c r="J17" s="72">
        <v>9.5676854730126308</v>
      </c>
      <c r="K17" s="71">
        <v>75710.990900000004</v>
      </c>
      <c r="L17" s="72">
        <v>10.743081899127301</v>
      </c>
      <c r="M17" s="72">
        <v>0.111744320070707</v>
      </c>
      <c r="N17" s="71">
        <v>19699637.997900002</v>
      </c>
      <c r="O17" s="71">
        <v>246658877.87729999</v>
      </c>
      <c r="P17" s="71">
        <v>15219</v>
      </c>
      <c r="Q17" s="71">
        <v>15366</v>
      </c>
      <c r="R17" s="72">
        <v>-0.95665755564232602</v>
      </c>
      <c r="S17" s="71">
        <v>57.805723680925198</v>
      </c>
      <c r="T17" s="71">
        <v>72.579948125732102</v>
      </c>
      <c r="U17" s="73">
        <v>-25.558411008497099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1744164.9731000001</v>
      </c>
      <c r="E18" s="71">
        <v>1766091.3478000001</v>
      </c>
      <c r="F18" s="72">
        <v>98.758480147286093</v>
      </c>
      <c r="G18" s="71">
        <v>1692177.7825</v>
      </c>
      <c r="H18" s="72">
        <v>3.0722061911954999</v>
      </c>
      <c r="I18" s="71">
        <v>280643.77990000002</v>
      </c>
      <c r="J18" s="72">
        <v>16.090437787040099</v>
      </c>
      <c r="K18" s="71">
        <v>276518.41369999998</v>
      </c>
      <c r="L18" s="72">
        <v>16.340978859294299</v>
      </c>
      <c r="M18" s="72">
        <v>1.4918956552658E-2</v>
      </c>
      <c r="N18" s="71">
        <v>51465370.996799998</v>
      </c>
      <c r="O18" s="71">
        <v>575630160.46640003</v>
      </c>
      <c r="P18" s="71">
        <v>84596</v>
      </c>
      <c r="Q18" s="71">
        <v>83255</v>
      </c>
      <c r="R18" s="72">
        <v>1.6107140712269501</v>
      </c>
      <c r="S18" s="71">
        <v>20.6175820736205</v>
      </c>
      <c r="T18" s="71">
        <v>20.6865683142154</v>
      </c>
      <c r="U18" s="73">
        <v>-0.33459908319279702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559902.09680000006</v>
      </c>
      <c r="E19" s="71">
        <v>566057.10199999996</v>
      </c>
      <c r="F19" s="72">
        <v>98.912652949984604</v>
      </c>
      <c r="G19" s="71">
        <v>432460.47560000001</v>
      </c>
      <c r="H19" s="72">
        <v>29.468963845351698</v>
      </c>
      <c r="I19" s="71">
        <v>46480.641900000002</v>
      </c>
      <c r="J19" s="72">
        <v>8.3015659640587405</v>
      </c>
      <c r="K19" s="71">
        <v>52964.566200000001</v>
      </c>
      <c r="L19" s="72">
        <v>12.247261700972</v>
      </c>
      <c r="M19" s="72">
        <v>-0.122420039758581</v>
      </c>
      <c r="N19" s="71">
        <v>13453341.006100001</v>
      </c>
      <c r="O19" s="71">
        <v>170654366.00929999</v>
      </c>
      <c r="P19" s="71">
        <v>9577</v>
      </c>
      <c r="Q19" s="71">
        <v>9216</v>
      </c>
      <c r="R19" s="72">
        <v>3.9171006944444402</v>
      </c>
      <c r="S19" s="71">
        <v>58.463203174271698</v>
      </c>
      <c r="T19" s="71">
        <v>46.853074240451399</v>
      </c>
      <c r="U19" s="73">
        <v>19.8588655828726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855186.12399999995</v>
      </c>
      <c r="E20" s="71">
        <v>1123392.7256</v>
      </c>
      <c r="F20" s="72">
        <v>76.125303690501298</v>
      </c>
      <c r="G20" s="71">
        <v>921465.15489999996</v>
      </c>
      <c r="H20" s="72">
        <v>-7.1927875457420498</v>
      </c>
      <c r="I20" s="71">
        <v>86040.272299999997</v>
      </c>
      <c r="J20" s="72">
        <v>10.0609995748715</v>
      </c>
      <c r="K20" s="71">
        <v>72767.934299999994</v>
      </c>
      <c r="L20" s="72">
        <v>7.8969816615471498</v>
      </c>
      <c r="M20" s="72">
        <v>0.18239267237245199</v>
      </c>
      <c r="N20" s="71">
        <v>26841050.697500002</v>
      </c>
      <c r="O20" s="71">
        <v>280327312.52160001</v>
      </c>
      <c r="P20" s="71">
        <v>39093</v>
      </c>
      <c r="Q20" s="71">
        <v>39913</v>
      </c>
      <c r="R20" s="72">
        <v>-2.0544684689199002</v>
      </c>
      <c r="S20" s="71">
        <v>21.875684240145301</v>
      </c>
      <c r="T20" s="71">
        <v>22.077566086237599</v>
      </c>
      <c r="U20" s="73">
        <v>-0.92285957264726604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319514.18440000003</v>
      </c>
      <c r="E21" s="71">
        <v>382262.32309999998</v>
      </c>
      <c r="F21" s="72">
        <v>83.585057980306104</v>
      </c>
      <c r="G21" s="71">
        <v>359389.12640000001</v>
      </c>
      <c r="H21" s="72">
        <v>-11.095199901963399</v>
      </c>
      <c r="I21" s="71">
        <v>51420.791400000002</v>
      </c>
      <c r="J21" s="72">
        <v>16.093429935375401</v>
      </c>
      <c r="K21" s="71">
        <v>34139.1489</v>
      </c>
      <c r="L21" s="72">
        <v>9.49921586164049</v>
      </c>
      <c r="M21" s="72">
        <v>0.50621187278631896</v>
      </c>
      <c r="N21" s="71">
        <v>9791308.8329000007</v>
      </c>
      <c r="O21" s="71">
        <v>105044216.28039999</v>
      </c>
      <c r="P21" s="71">
        <v>28653</v>
      </c>
      <c r="Q21" s="71">
        <v>29315</v>
      </c>
      <c r="R21" s="72">
        <v>-2.2582295753027499</v>
      </c>
      <c r="S21" s="71">
        <v>11.1511598925069</v>
      </c>
      <c r="T21" s="71">
        <v>10.949018342145701</v>
      </c>
      <c r="U21" s="73">
        <v>1.81274013026272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1321009.929</v>
      </c>
      <c r="E22" s="71">
        <v>1318217.9816000001</v>
      </c>
      <c r="F22" s="72">
        <v>100.211797095698</v>
      </c>
      <c r="G22" s="71">
        <v>1215377.4955</v>
      </c>
      <c r="H22" s="72">
        <v>8.6913270889998895</v>
      </c>
      <c r="I22" s="71">
        <v>155124.4711</v>
      </c>
      <c r="J22" s="72">
        <v>11.7428694285007</v>
      </c>
      <c r="K22" s="71">
        <v>147845.34340000001</v>
      </c>
      <c r="L22" s="72">
        <v>12.164561541365201</v>
      </c>
      <c r="M22" s="72">
        <v>4.9234744447149002E-2</v>
      </c>
      <c r="N22" s="71">
        <v>37947026.706799999</v>
      </c>
      <c r="O22" s="71">
        <v>350220592.12980002</v>
      </c>
      <c r="P22" s="71">
        <v>81485</v>
      </c>
      <c r="Q22" s="71">
        <v>80047</v>
      </c>
      <c r="R22" s="72">
        <v>1.7964445888040801</v>
      </c>
      <c r="S22" s="71">
        <v>16.2116945327361</v>
      </c>
      <c r="T22" s="71">
        <v>16.293592212075399</v>
      </c>
      <c r="U22" s="73">
        <v>-0.50517655124789995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2483113.2755999998</v>
      </c>
      <c r="E23" s="71">
        <v>3305244.7377999998</v>
      </c>
      <c r="F23" s="72">
        <v>75.126457269629697</v>
      </c>
      <c r="G23" s="71">
        <v>2642634.8292</v>
      </c>
      <c r="H23" s="72">
        <v>-6.0364584556804601</v>
      </c>
      <c r="I23" s="71">
        <v>386822.94900000002</v>
      </c>
      <c r="J23" s="72">
        <v>15.578143486286599</v>
      </c>
      <c r="K23" s="71">
        <v>277645.52230000001</v>
      </c>
      <c r="L23" s="72">
        <v>10.506390032861701</v>
      </c>
      <c r="M23" s="72">
        <v>0.39322595875337801</v>
      </c>
      <c r="N23" s="71">
        <v>78588346.4296</v>
      </c>
      <c r="O23" s="71">
        <v>745644540.33809996</v>
      </c>
      <c r="P23" s="71">
        <v>77278</v>
      </c>
      <c r="Q23" s="71">
        <v>81120</v>
      </c>
      <c r="R23" s="72">
        <v>-4.7361932938856004</v>
      </c>
      <c r="S23" s="71">
        <v>32.132214544889898</v>
      </c>
      <c r="T23" s="71">
        <v>32.437505983727803</v>
      </c>
      <c r="U23" s="73">
        <v>-0.95011017186951197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298663.24959999998</v>
      </c>
      <c r="E24" s="71">
        <v>314393.83860000002</v>
      </c>
      <c r="F24" s="72">
        <v>94.996533942888803</v>
      </c>
      <c r="G24" s="71">
        <v>270066.29080000002</v>
      </c>
      <c r="H24" s="72">
        <v>10.588866428049601</v>
      </c>
      <c r="I24" s="71">
        <v>49245.7399</v>
      </c>
      <c r="J24" s="72">
        <v>16.488717632971198</v>
      </c>
      <c r="K24" s="71">
        <v>52864.5579</v>
      </c>
      <c r="L24" s="72">
        <v>19.574659889393399</v>
      </c>
      <c r="M24" s="72">
        <v>-6.8454521209568006E-2</v>
      </c>
      <c r="N24" s="71">
        <v>7734697.5038999999</v>
      </c>
      <c r="O24" s="71">
        <v>70667942.055999994</v>
      </c>
      <c r="P24" s="71">
        <v>28290</v>
      </c>
      <c r="Q24" s="71">
        <v>27232</v>
      </c>
      <c r="R24" s="72">
        <v>3.8851351351351302</v>
      </c>
      <c r="S24" s="71">
        <v>10.5572021774479</v>
      </c>
      <c r="T24" s="71">
        <v>10.2999442200353</v>
      </c>
      <c r="U24" s="73">
        <v>2.4368005186275501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272752.3762</v>
      </c>
      <c r="E25" s="71">
        <v>295142.2487</v>
      </c>
      <c r="F25" s="72">
        <v>92.413870735681002</v>
      </c>
      <c r="G25" s="71">
        <v>234958.72380000001</v>
      </c>
      <c r="H25" s="72">
        <v>16.085230541246201</v>
      </c>
      <c r="I25" s="71">
        <v>23473.118299999998</v>
      </c>
      <c r="J25" s="72">
        <v>8.6060178932366007</v>
      </c>
      <c r="K25" s="71">
        <v>25499.356100000001</v>
      </c>
      <c r="L25" s="72">
        <v>10.852696034264</v>
      </c>
      <c r="M25" s="72">
        <v>-7.9462312383644998E-2</v>
      </c>
      <c r="N25" s="71">
        <v>7650857.3881999999</v>
      </c>
      <c r="O25" s="71">
        <v>77513322.491899997</v>
      </c>
      <c r="P25" s="71">
        <v>20461</v>
      </c>
      <c r="Q25" s="71">
        <v>19851</v>
      </c>
      <c r="R25" s="72">
        <v>3.0728930532466898</v>
      </c>
      <c r="S25" s="71">
        <v>13.330354146913599</v>
      </c>
      <c r="T25" s="71">
        <v>12.8518213490504</v>
      </c>
      <c r="U25" s="73">
        <v>3.58979808480189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477755.08639999997</v>
      </c>
      <c r="E26" s="71">
        <v>560791.68449999997</v>
      </c>
      <c r="F26" s="72">
        <v>85.192969083691906</v>
      </c>
      <c r="G26" s="71">
        <v>483185.16820000001</v>
      </c>
      <c r="H26" s="72">
        <v>-1.12380970223663</v>
      </c>
      <c r="I26" s="71">
        <v>98016.918600000005</v>
      </c>
      <c r="J26" s="72">
        <v>20.5161433944286</v>
      </c>
      <c r="K26" s="71">
        <v>99601.950200000007</v>
      </c>
      <c r="L26" s="72">
        <v>20.613619116465301</v>
      </c>
      <c r="M26" s="72">
        <v>-1.5913660292968999E-2</v>
      </c>
      <c r="N26" s="71">
        <v>15965215.603499999</v>
      </c>
      <c r="O26" s="71">
        <v>165395325.065</v>
      </c>
      <c r="P26" s="71">
        <v>35048</v>
      </c>
      <c r="Q26" s="71">
        <v>34038</v>
      </c>
      <c r="R26" s="72">
        <v>2.9672718726129599</v>
      </c>
      <c r="S26" s="71">
        <v>13.631450764665599</v>
      </c>
      <c r="T26" s="71">
        <v>13.7997980463012</v>
      </c>
      <c r="U26" s="73">
        <v>-1.23499167140719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309869.43030000001</v>
      </c>
      <c r="E27" s="71">
        <v>337115.54820000002</v>
      </c>
      <c r="F27" s="72">
        <v>91.917869690235804</v>
      </c>
      <c r="G27" s="71">
        <v>330091.3677</v>
      </c>
      <c r="H27" s="72">
        <v>-6.1261636561118697</v>
      </c>
      <c r="I27" s="71">
        <v>84898.265599999999</v>
      </c>
      <c r="J27" s="72">
        <v>27.398077157145099</v>
      </c>
      <c r="K27" s="71">
        <v>107996.77680000001</v>
      </c>
      <c r="L27" s="72">
        <v>32.7172375189622</v>
      </c>
      <c r="M27" s="72">
        <v>-0.21388148687785699</v>
      </c>
      <c r="N27" s="71">
        <v>7110425.8798000002</v>
      </c>
      <c r="O27" s="71">
        <v>62930344.442000002</v>
      </c>
      <c r="P27" s="71">
        <v>37747</v>
      </c>
      <c r="Q27" s="71">
        <v>36338</v>
      </c>
      <c r="R27" s="72">
        <v>3.8774836259562999</v>
      </c>
      <c r="S27" s="71">
        <v>8.2091141097305709</v>
      </c>
      <c r="T27" s="71">
        <v>8.1429602647366401</v>
      </c>
      <c r="U27" s="73">
        <v>0.80585851420337296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935030.08600000001</v>
      </c>
      <c r="E28" s="71">
        <v>1016655.6645</v>
      </c>
      <c r="F28" s="72">
        <v>91.971167687326599</v>
      </c>
      <c r="G28" s="71">
        <v>924949.08530000004</v>
      </c>
      <c r="H28" s="72">
        <v>1.0898979046755299</v>
      </c>
      <c r="I28" s="71">
        <v>59692.626799999998</v>
      </c>
      <c r="J28" s="72">
        <v>6.3840327379583401</v>
      </c>
      <c r="K28" s="71">
        <v>40553.656199999998</v>
      </c>
      <c r="L28" s="72">
        <v>4.3844203799441299</v>
      </c>
      <c r="M28" s="72">
        <v>0.47194192567031701</v>
      </c>
      <c r="N28" s="71">
        <v>25616865.436299998</v>
      </c>
      <c r="O28" s="71">
        <v>223683812.63440001</v>
      </c>
      <c r="P28" s="71">
        <v>43936</v>
      </c>
      <c r="Q28" s="71">
        <v>43058</v>
      </c>
      <c r="R28" s="72">
        <v>2.0391100376236699</v>
      </c>
      <c r="S28" s="71">
        <v>21.281638883831</v>
      </c>
      <c r="T28" s="71">
        <v>21.136428301361001</v>
      </c>
      <c r="U28" s="73">
        <v>0.68232800708030195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682077.11549999996</v>
      </c>
      <c r="E29" s="71">
        <v>787648.62769999995</v>
      </c>
      <c r="F29" s="72">
        <v>86.596623356244805</v>
      </c>
      <c r="G29" s="71">
        <v>705356.65229999996</v>
      </c>
      <c r="H29" s="72">
        <v>-3.3003923226769198</v>
      </c>
      <c r="I29" s="71">
        <v>118876.0162</v>
      </c>
      <c r="J29" s="72">
        <v>17.428530220202099</v>
      </c>
      <c r="K29" s="71">
        <v>102025.41869999999</v>
      </c>
      <c r="L29" s="72">
        <v>14.4643732170554</v>
      </c>
      <c r="M29" s="72">
        <v>0.165160777722934</v>
      </c>
      <c r="N29" s="71">
        <v>17978196.589600001</v>
      </c>
      <c r="O29" s="71">
        <v>165819730.33039999</v>
      </c>
      <c r="P29" s="71">
        <v>99217</v>
      </c>
      <c r="Q29" s="71">
        <v>100329</v>
      </c>
      <c r="R29" s="72">
        <v>-1.1083535169293099</v>
      </c>
      <c r="S29" s="71">
        <v>6.8745992672626697</v>
      </c>
      <c r="T29" s="71">
        <v>7.0483838421592999</v>
      </c>
      <c r="U29" s="73">
        <v>-2.5279229834414298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1068945.1431</v>
      </c>
      <c r="E30" s="71">
        <v>1135883.2095000001</v>
      </c>
      <c r="F30" s="72">
        <v>94.106958722502398</v>
      </c>
      <c r="G30" s="71">
        <v>945767.24509999994</v>
      </c>
      <c r="H30" s="72">
        <v>13.0241239203601</v>
      </c>
      <c r="I30" s="71">
        <v>159080.5551</v>
      </c>
      <c r="J30" s="72">
        <v>14.882012994479499</v>
      </c>
      <c r="K30" s="71">
        <v>139022.8628</v>
      </c>
      <c r="L30" s="72">
        <v>14.699479551684</v>
      </c>
      <c r="M30" s="72">
        <v>0.14427621396960599</v>
      </c>
      <c r="N30" s="71">
        <v>33454681.806499999</v>
      </c>
      <c r="O30" s="71">
        <v>307329062.26480001</v>
      </c>
      <c r="P30" s="71">
        <v>73799</v>
      </c>
      <c r="Q30" s="71">
        <v>72870</v>
      </c>
      <c r="R30" s="72">
        <v>1.27487306161658</v>
      </c>
      <c r="S30" s="71">
        <v>14.4845478001057</v>
      </c>
      <c r="T30" s="71">
        <v>14.284594796212399</v>
      </c>
      <c r="U30" s="73">
        <v>1.38045734428658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826051.43039999995</v>
      </c>
      <c r="E31" s="71">
        <v>954100.46189999999</v>
      </c>
      <c r="F31" s="72">
        <v>86.579082956840594</v>
      </c>
      <c r="G31" s="71">
        <v>734510.65130000003</v>
      </c>
      <c r="H31" s="72">
        <v>12.4628252753018</v>
      </c>
      <c r="I31" s="71">
        <v>40523.093699999998</v>
      </c>
      <c r="J31" s="72">
        <v>4.9056381005692904</v>
      </c>
      <c r="K31" s="71">
        <v>28737.995299999999</v>
      </c>
      <c r="L31" s="72">
        <v>3.9125362238297101</v>
      </c>
      <c r="M31" s="72">
        <v>0.41008770016745</v>
      </c>
      <c r="N31" s="71">
        <v>26247351.466200002</v>
      </c>
      <c r="O31" s="71">
        <v>288266133.25269997</v>
      </c>
      <c r="P31" s="71">
        <v>31403</v>
      </c>
      <c r="Q31" s="71">
        <v>31206</v>
      </c>
      <c r="R31" s="72">
        <v>0.63128885470742402</v>
      </c>
      <c r="S31" s="71">
        <v>26.304857191987999</v>
      </c>
      <c r="T31" s="71">
        <v>26.637913109658399</v>
      </c>
      <c r="U31" s="73">
        <v>-1.26613847488142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118646.08070000001</v>
      </c>
      <c r="E32" s="71">
        <v>137163.53339999999</v>
      </c>
      <c r="F32" s="72">
        <v>86.499726099940204</v>
      </c>
      <c r="G32" s="71">
        <v>124585.9614</v>
      </c>
      <c r="H32" s="72">
        <v>-4.7676966435481596</v>
      </c>
      <c r="I32" s="71">
        <v>30232.0524</v>
      </c>
      <c r="J32" s="72">
        <v>25.480869002696</v>
      </c>
      <c r="K32" s="71">
        <v>35304.328000000001</v>
      </c>
      <c r="L32" s="72">
        <v>28.3373243688755</v>
      </c>
      <c r="M32" s="72">
        <v>-0.14367291171779301</v>
      </c>
      <c r="N32" s="71">
        <v>3187278.1765999999</v>
      </c>
      <c r="O32" s="71">
        <v>31610084.773499999</v>
      </c>
      <c r="P32" s="71">
        <v>25572</v>
      </c>
      <c r="Q32" s="71">
        <v>24593</v>
      </c>
      <c r="R32" s="72">
        <v>3.9808075468629198</v>
      </c>
      <c r="S32" s="71">
        <v>4.6396871852025701</v>
      </c>
      <c r="T32" s="71">
        <v>4.6637165819542101</v>
      </c>
      <c r="U32" s="73">
        <v>-0.51790984591128097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182225.44209999999</v>
      </c>
      <c r="E35" s="71">
        <v>190916.967</v>
      </c>
      <c r="F35" s="72">
        <v>95.447484298239402</v>
      </c>
      <c r="G35" s="71">
        <v>152748.0411</v>
      </c>
      <c r="H35" s="72">
        <v>19.298055011194499</v>
      </c>
      <c r="I35" s="71">
        <v>23459.879799999999</v>
      </c>
      <c r="J35" s="72">
        <v>12.874096794412401</v>
      </c>
      <c r="K35" s="71">
        <v>14411.872799999999</v>
      </c>
      <c r="L35" s="72">
        <v>9.4350622739344594</v>
      </c>
      <c r="M35" s="72">
        <v>0.62781618499991199</v>
      </c>
      <c r="N35" s="71">
        <v>5011822.1759000001</v>
      </c>
      <c r="O35" s="71">
        <v>45377094.8037</v>
      </c>
      <c r="P35" s="71">
        <v>13546</v>
      </c>
      <c r="Q35" s="71">
        <v>13214</v>
      </c>
      <c r="R35" s="72">
        <v>2.5124867564704001</v>
      </c>
      <c r="S35" s="71">
        <v>13.4523432821497</v>
      </c>
      <c r="T35" s="71">
        <v>13.322249447555601</v>
      </c>
      <c r="U35" s="73">
        <v>0.96707192096942596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75482.990000000005</v>
      </c>
      <c r="E36" s="74"/>
      <c r="F36" s="74"/>
      <c r="G36" s="74"/>
      <c r="H36" s="74"/>
      <c r="I36" s="71">
        <v>3102.82</v>
      </c>
      <c r="J36" s="72">
        <v>4.1106214790908497</v>
      </c>
      <c r="K36" s="74"/>
      <c r="L36" s="74"/>
      <c r="M36" s="74"/>
      <c r="N36" s="71">
        <v>1991749.43</v>
      </c>
      <c r="O36" s="71">
        <v>15685469.07</v>
      </c>
      <c r="P36" s="71">
        <v>75</v>
      </c>
      <c r="Q36" s="71">
        <v>63</v>
      </c>
      <c r="R36" s="72">
        <v>19.047619047619001</v>
      </c>
      <c r="S36" s="71">
        <v>1006.43986666667</v>
      </c>
      <c r="T36" s="71">
        <v>1022.92857142857</v>
      </c>
      <c r="U36" s="73">
        <v>-1.63831991438449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123929.15</v>
      </c>
      <c r="E37" s="71">
        <v>158223.193</v>
      </c>
      <c r="F37" s="72">
        <v>78.325527155807094</v>
      </c>
      <c r="G37" s="71">
        <v>291689.03999999998</v>
      </c>
      <c r="H37" s="72">
        <v>-57.513264811046703</v>
      </c>
      <c r="I37" s="71">
        <v>-14865.8</v>
      </c>
      <c r="J37" s="72">
        <v>-11.995402211666899</v>
      </c>
      <c r="K37" s="71">
        <v>-38936.769999999997</v>
      </c>
      <c r="L37" s="72">
        <v>-13.3487257526028</v>
      </c>
      <c r="M37" s="72">
        <v>-0.61820664631401101</v>
      </c>
      <c r="N37" s="71">
        <v>6319973.2999999998</v>
      </c>
      <c r="O37" s="71">
        <v>110921186.8</v>
      </c>
      <c r="P37" s="71">
        <v>62</v>
      </c>
      <c r="Q37" s="71">
        <v>56</v>
      </c>
      <c r="R37" s="72">
        <v>10.714285714285699</v>
      </c>
      <c r="S37" s="71">
        <v>1998.85725806452</v>
      </c>
      <c r="T37" s="71">
        <v>2408.5171428571398</v>
      </c>
      <c r="U37" s="73">
        <v>-20.494704318671499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30555.55</v>
      </c>
      <c r="E38" s="71">
        <v>126725.27099999999</v>
      </c>
      <c r="F38" s="72">
        <v>24.1116469973854</v>
      </c>
      <c r="G38" s="71">
        <v>77907.69</v>
      </c>
      <c r="H38" s="72">
        <v>-60.779802353272203</v>
      </c>
      <c r="I38" s="71">
        <v>-1039.32</v>
      </c>
      <c r="J38" s="72">
        <v>-3.4014115275293699</v>
      </c>
      <c r="K38" s="71">
        <v>-717.92</v>
      </c>
      <c r="L38" s="72">
        <v>-0.92150081718505605</v>
      </c>
      <c r="M38" s="72">
        <v>0.44768219300200601</v>
      </c>
      <c r="N38" s="71">
        <v>5353626.24</v>
      </c>
      <c r="O38" s="71">
        <v>115650369.31999999</v>
      </c>
      <c r="P38" s="71">
        <v>13</v>
      </c>
      <c r="Q38" s="71">
        <v>7</v>
      </c>
      <c r="R38" s="72">
        <v>85.714285714285694</v>
      </c>
      <c r="S38" s="71">
        <v>2350.42692307692</v>
      </c>
      <c r="T38" s="71">
        <v>897.07</v>
      </c>
      <c r="U38" s="73">
        <v>61.833742151589497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92039.03</v>
      </c>
      <c r="E39" s="71">
        <v>91599.353799999997</v>
      </c>
      <c r="F39" s="72">
        <v>100.479999237724</v>
      </c>
      <c r="G39" s="71">
        <v>104089.88</v>
      </c>
      <c r="H39" s="72">
        <v>-11.577350266904</v>
      </c>
      <c r="I39" s="71">
        <v>-16014.07</v>
      </c>
      <c r="J39" s="72">
        <v>-17.3992163976522</v>
      </c>
      <c r="K39" s="71">
        <v>-14440.2</v>
      </c>
      <c r="L39" s="72">
        <v>-13.8728183758114</v>
      </c>
      <c r="M39" s="72">
        <v>0.108992257724962</v>
      </c>
      <c r="N39" s="71">
        <v>5406505.7599999998</v>
      </c>
      <c r="O39" s="71">
        <v>77081711.079999998</v>
      </c>
      <c r="P39" s="71">
        <v>66</v>
      </c>
      <c r="Q39" s="71">
        <v>70</v>
      </c>
      <c r="R39" s="72">
        <v>-5.7142857142857197</v>
      </c>
      <c r="S39" s="71">
        <v>1394.5307575757599</v>
      </c>
      <c r="T39" s="71">
        <v>1379.47742857143</v>
      </c>
      <c r="U39" s="73">
        <v>1.07945478595952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1.7</v>
      </c>
      <c r="E40" s="74"/>
      <c r="F40" s="74"/>
      <c r="G40" s="71">
        <v>0.66</v>
      </c>
      <c r="H40" s="72">
        <v>157.57575757575799</v>
      </c>
      <c r="I40" s="71">
        <v>1.52</v>
      </c>
      <c r="J40" s="72">
        <v>89.411764705882405</v>
      </c>
      <c r="K40" s="71">
        <v>0</v>
      </c>
      <c r="L40" s="72">
        <v>0</v>
      </c>
      <c r="M40" s="74"/>
      <c r="N40" s="71">
        <v>208.08</v>
      </c>
      <c r="O40" s="71">
        <v>4084.5</v>
      </c>
      <c r="P40" s="71">
        <v>2</v>
      </c>
      <c r="Q40" s="74"/>
      <c r="R40" s="74"/>
      <c r="S40" s="71">
        <v>0.85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133092.3077</v>
      </c>
      <c r="E41" s="71">
        <v>87473.299100000004</v>
      </c>
      <c r="F41" s="72">
        <v>152.15192415213301</v>
      </c>
      <c r="G41" s="71">
        <v>220883.33360000001</v>
      </c>
      <c r="H41" s="72">
        <v>-39.745427809859898</v>
      </c>
      <c r="I41" s="71">
        <v>9066.0251000000007</v>
      </c>
      <c r="J41" s="72">
        <v>6.8118325218580598</v>
      </c>
      <c r="K41" s="71">
        <v>12860.3289</v>
      </c>
      <c r="L41" s="72">
        <v>5.8222269151772696</v>
      </c>
      <c r="M41" s="72">
        <v>-0.29503940602949902</v>
      </c>
      <c r="N41" s="71">
        <v>3696448.1294999998</v>
      </c>
      <c r="O41" s="71">
        <v>48542243.809799999</v>
      </c>
      <c r="P41" s="71">
        <v>217</v>
      </c>
      <c r="Q41" s="71">
        <v>196</v>
      </c>
      <c r="R41" s="72">
        <v>10.714285714285699</v>
      </c>
      <c r="S41" s="71">
        <v>613.32860691244196</v>
      </c>
      <c r="T41" s="71">
        <v>628.92072040816299</v>
      </c>
      <c r="U41" s="73">
        <v>-2.5422120083739701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246288.5576</v>
      </c>
      <c r="E42" s="71">
        <v>272750.7893</v>
      </c>
      <c r="F42" s="72">
        <v>90.298018286981403</v>
      </c>
      <c r="G42" s="71">
        <v>355097.66869999998</v>
      </c>
      <c r="H42" s="72">
        <v>-30.642023502532801</v>
      </c>
      <c r="I42" s="71">
        <v>17285.394499999999</v>
      </c>
      <c r="J42" s="72">
        <v>7.0183506162204301</v>
      </c>
      <c r="K42" s="71">
        <v>18768.488600000001</v>
      </c>
      <c r="L42" s="72">
        <v>5.28544404943879</v>
      </c>
      <c r="M42" s="72">
        <v>-7.9020433216983002E-2</v>
      </c>
      <c r="N42" s="71">
        <v>8927215.2162999995</v>
      </c>
      <c r="O42" s="71">
        <v>123163763.9325</v>
      </c>
      <c r="P42" s="71">
        <v>1369</v>
      </c>
      <c r="Q42" s="71">
        <v>1457</v>
      </c>
      <c r="R42" s="72">
        <v>-6.0398078242965001</v>
      </c>
      <c r="S42" s="71">
        <v>179.903986559533</v>
      </c>
      <c r="T42" s="71">
        <v>176.98655579958799</v>
      </c>
      <c r="U42" s="73">
        <v>1.62165987298949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46465.84</v>
      </c>
      <c r="E43" s="71">
        <v>68082.173200000005</v>
      </c>
      <c r="F43" s="72">
        <v>68.249642771391393</v>
      </c>
      <c r="G43" s="71">
        <v>60914.55</v>
      </c>
      <c r="H43" s="72">
        <v>-23.7196367698686</v>
      </c>
      <c r="I43" s="71">
        <v>-2574.34</v>
      </c>
      <c r="J43" s="72">
        <v>-5.5402850782424302</v>
      </c>
      <c r="K43" s="71">
        <v>-6068.4</v>
      </c>
      <c r="L43" s="72">
        <v>-9.9621518996692906</v>
      </c>
      <c r="M43" s="72">
        <v>-0.57577944763034705</v>
      </c>
      <c r="N43" s="71">
        <v>2595550</v>
      </c>
      <c r="O43" s="71">
        <v>49527393.829999998</v>
      </c>
      <c r="P43" s="71">
        <v>52</v>
      </c>
      <c r="Q43" s="71">
        <v>35</v>
      </c>
      <c r="R43" s="72">
        <v>48.571428571428598</v>
      </c>
      <c r="S43" s="71">
        <v>893.57384615384603</v>
      </c>
      <c r="T43" s="71">
        <v>1172.8945714285701</v>
      </c>
      <c r="U43" s="73">
        <v>-31.258829527854701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27636.77</v>
      </c>
      <c r="E44" s="71">
        <v>13853.8261</v>
      </c>
      <c r="F44" s="72">
        <v>199.48835650535599</v>
      </c>
      <c r="G44" s="71">
        <v>36276.089999999997</v>
      </c>
      <c r="H44" s="72">
        <v>-23.8154663305775</v>
      </c>
      <c r="I44" s="71">
        <v>3838.8</v>
      </c>
      <c r="J44" s="72">
        <v>13.890190496212099</v>
      </c>
      <c r="K44" s="71">
        <v>4723.53</v>
      </c>
      <c r="L44" s="72">
        <v>13.021056017889499</v>
      </c>
      <c r="M44" s="72">
        <v>-0.18730271640065799</v>
      </c>
      <c r="N44" s="71">
        <v>1485722.06</v>
      </c>
      <c r="O44" s="71">
        <v>19803543.149999999</v>
      </c>
      <c r="P44" s="71">
        <v>34</v>
      </c>
      <c r="Q44" s="71">
        <v>24</v>
      </c>
      <c r="R44" s="72">
        <v>41.6666666666667</v>
      </c>
      <c r="S44" s="71">
        <v>812.84617647058803</v>
      </c>
      <c r="T44" s="71">
        <v>955.94875000000002</v>
      </c>
      <c r="U44" s="73">
        <v>-17.6051235365059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12305.5592</v>
      </c>
      <c r="E45" s="77"/>
      <c r="F45" s="77"/>
      <c r="G45" s="76">
        <v>77160.717900000003</v>
      </c>
      <c r="H45" s="78">
        <v>-84.052041589416106</v>
      </c>
      <c r="I45" s="76">
        <v>779.62419999999997</v>
      </c>
      <c r="J45" s="78">
        <v>6.3355446699244702</v>
      </c>
      <c r="K45" s="76">
        <v>9967.6751999999997</v>
      </c>
      <c r="L45" s="78">
        <v>12.918069545332701</v>
      </c>
      <c r="M45" s="78">
        <v>-0.92178475077117294</v>
      </c>
      <c r="N45" s="76">
        <v>730260.79989999998</v>
      </c>
      <c r="O45" s="76">
        <v>6594727.3198999995</v>
      </c>
      <c r="P45" s="76">
        <v>14</v>
      </c>
      <c r="Q45" s="76">
        <v>20</v>
      </c>
      <c r="R45" s="78">
        <v>-30</v>
      </c>
      <c r="S45" s="76">
        <v>878.96851428571404</v>
      </c>
      <c r="T45" s="76">
        <v>995.85939499999995</v>
      </c>
      <c r="U45" s="79">
        <v>-13.298642535480999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68220</v>
      </c>
      <c r="D2" s="32">
        <v>575355.75685213704</v>
      </c>
      <c r="E2" s="32">
        <v>422844.25596666703</v>
      </c>
      <c r="F2" s="32">
        <v>152511.50088547001</v>
      </c>
      <c r="G2" s="32">
        <v>422844.25596666703</v>
      </c>
      <c r="H2" s="32">
        <v>0.26507338993162199</v>
      </c>
    </row>
    <row r="3" spans="1:8" ht="14.25" x14ac:dyDescent="0.2">
      <c r="A3" s="32">
        <v>2</v>
      </c>
      <c r="B3" s="33">
        <v>13</v>
      </c>
      <c r="C3" s="32">
        <v>15960</v>
      </c>
      <c r="D3" s="32">
        <v>146713.11139264799</v>
      </c>
      <c r="E3" s="32">
        <v>113594.07585343</v>
      </c>
      <c r="F3" s="32">
        <v>33119.035539217897</v>
      </c>
      <c r="G3" s="32">
        <v>113594.07585343</v>
      </c>
      <c r="H3" s="32">
        <v>0.22574012114419301</v>
      </c>
    </row>
    <row r="4" spans="1:8" ht="14.25" x14ac:dyDescent="0.2">
      <c r="A4" s="32">
        <v>3</v>
      </c>
      <c r="B4" s="33">
        <v>14</v>
      </c>
      <c r="C4" s="32">
        <v>110744</v>
      </c>
      <c r="D4" s="32">
        <v>151588.52737435899</v>
      </c>
      <c r="E4" s="32">
        <v>109878.490782051</v>
      </c>
      <c r="F4" s="32">
        <v>41710.036592307697</v>
      </c>
      <c r="G4" s="32">
        <v>109878.490782051</v>
      </c>
      <c r="H4" s="32">
        <v>0.27515299023455603</v>
      </c>
    </row>
    <row r="5" spans="1:8" ht="14.25" x14ac:dyDescent="0.2">
      <c r="A5" s="32">
        <v>4</v>
      </c>
      <c r="B5" s="33">
        <v>15</v>
      </c>
      <c r="C5" s="32">
        <v>3185</v>
      </c>
      <c r="D5" s="32">
        <v>42047.467305128201</v>
      </c>
      <c r="E5" s="32">
        <v>32366.9475991453</v>
      </c>
      <c r="F5" s="32">
        <v>9680.5197059829097</v>
      </c>
      <c r="G5" s="32">
        <v>32366.9475991453</v>
      </c>
      <c r="H5" s="32">
        <v>0.23022836633021801</v>
      </c>
    </row>
    <row r="6" spans="1:8" ht="14.25" x14ac:dyDescent="0.2">
      <c r="A6" s="32">
        <v>5</v>
      </c>
      <c r="B6" s="33">
        <v>16</v>
      </c>
      <c r="C6" s="32">
        <v>1597</v>
      </c>
      <c r="D6" s="32">
        <v>101837.18272820501</v>
      </c>
      <c r="E6" s="32">
        <v>84131.806537606797</v>
      </c>
      <c r="F6" s="32">
        <v>17705.376190598301</v>
      </c>
      <c r="G6" s="32">
        <v>84131.806537606797</v>
      </c>
      <c r="H6" s="32">
        <v>0.17385964258116299</v>
      </c>
    </row>
    <row r="7" spans="1:8" ht="14.25" x14ac:dyDescent="0.2">
      <c r="A7" s="32">
        <v>6</v>
      </c>
      <c r="B7" s="33">
        <v>17</v>
      </c>
      <c r="C7" s="32">
        <v>20386.61</v>
      </c>
      <c r="D7" s="32">
        <v>238920.752493162</v>
      </c>
      <c r="E7" s="32">
        <v>178978.882755556</v>
      </c>
      <c r="F7" s="32">
        <v>59941.869737606801</v>
      </c>
      <c r="G7" s="32">
        <v>178978.882755556</v>
      </c>
      <c r="H7" s="32">
        <v>0.25088599090747599</v>
      </c>
    </row>
    <row r="8" spans="1:8" ht="14.25" x14ac:dyDescent="0.2">
      <c r="A8" s="32">
        <v>7</v>
      </c>
      <c r="B8" s="33">
        <v>18</v>
      </c>
      <c r="C8" s="32">
        <v>70929</v>
      </c>
      <c r="D8" s="32">
        <v>110189.608424786</v>
      </c>
      <c r="E8" s="32">
        <v>94125.026157265005</v>
      </c>
      <c r="F8" s="32">
        <v>16064.5822675214</v>
      </c>
      <c r="G8" s="32">
        <v>94125.026157265005</v>
      </c>
      <c r="H8" s="32">
        <v>0.14579035625203099</v>
      </c>
    </row>
    <row r="9" spans="1:8" ht="14.25" x14ac:dyDescent="0.2">
      <c r="A9" s="32">
        <v>8</v>
      </c>
      <c r="B9" s="33">
        <v>19</v>
      </c>
      <c r="C9" s="32">
        <v>11695</v>
      </c>
      <c r="D9" s="32">
        <v>81064.578231623906</v>
      </c>
      <c r="E9" s="32">
        <v>66243.885388888899</v>
      </c>
      <c r="F9" s="32">
        <v>14820.692842734999</v>
      </c>
      <c r="G9" s="32">
        <v>66243.885388888899</v>
      </c>
      <c r="H9" s="32">
        <v>0.18282575652695299</v>
      </c>
    </row>
    <row r="10" spans="1:8" ht="14.25" x14ac:dyDescent="0.2">
      <c r="A10" s="32">
        <v>9</v>
      </c>
      <c r="B10" s="33">
        <v>21</v>
      </c>
      <c r="C10" s="32">
        <v>181542</v>
      </c>
      <c r="D10" s="32">
        <v>959880.24707265</v>
      </c>
      <c r="E10" s="32">
        <v>884247.00866837602</v>
      </c>
      <c r="F10" s="32">
        <v>75633.238404273507</v>
      </c>
      <c r="G10" s="32">
        <v>884247.00866837602</v>
      </c>
      <c r="H10" s="35">
        <v>7.8794452365211695E-2</v>
      </c>
    </row>
    <row r="11" spans="1:8" ht="14.25" x14ac:dyDescent="0.2">
      <c r="A11" s="32">
        <v>10</v>
      </c>
      <c r="B11" s="33">
        <v>22</v>
      </c>
      <c r="C11" s="32">
        <v>49043.567999999999</v>
      </c>
      <c r="D11" s="32">
        <v>879745.26136324799</v>
      </c>
      <c r="E11" s="32">
        <v>795574.05203589704</v>
      </c>
      <c r="F11" s="32">
        <v>84171.2093273504</v>
      </c>
      <c r="G11" s="32">
        <v>795574.05203589704</v>
      </c>
      <c r="H11" s="32">
        <v>9.5676797618573395E-2</v>
      </c>
    </row>
    <row r="12" spans="1:8" ht="14.25" x14ac:dyDescent="0.2">
      <c r="A12" s="32">
        <v>11</v>
      </c>
      <c r="B12" s="33">
        <v>23</v>
      </c>
      <c r="C12" s="32">
        <v>214400.53099999999</v>
      </c>
      <c r="D12" s="32">
        <v>1744164.6181803001</v>
      </c>
      <c r="E12" s="32">
        <v>1463521.18457198</v>
      </c>
      <c r="F12" s="32">
        <v>280643.43360832799</v>
      </c>
      <c r="G12" s="32">
        <v>1463521.18457198</v>
      </c>
      <c r="H12" s="32">
        <v>0.16090421206980099</v>
      </c>
    </row>
    <row r="13" spans="1:8" ht="14.25" x14ac:dyDescent="0.2">
      <c r="A13" s="32">
        <v>12</v>
      </c>
      <c r="B13" s="33">
        <v>24</v>
      </c>
      <c r="C13" s="32">
        <v>16625.078000000001</v>
      </c>
      <c r="D13" s="32">
        <v>559902.09297264996</v>
      </c>
      <c r="E13" s="32">
        <v>513421.45381794899</v>
      </c>
      <c r="F13" s="32">
        <v>46480.639154700897</v>
      </c>
      <c r="G13" s="32">
        <v>513421.45381794899</v>
      </c>
      <c r="H13" s="32">
        <v>8.30156553048845E-2</v>
      </c>
    </row>
    <row r="14" spans="1:8" ht="14.25" x14ac:dyDescent="0.2">
      <c r="A14" s="32">
        <v>13</v>
      </c>
      <c r="B14" s="33">
        <v>25</v>
      </c>
      <c r="C14" s="32">
        <v>79600</v>
      </c>
      <c r="D14" s="32">
        <v>855186.1189</v>
      </c>
      <c r="E14" s="32">
        <v>769145.8517</v>
      </c>
      <c r="F14" s="32">
        <v>86040.267200000002</v>
      </c>
      <c r="G14" s="32">
        <v>769145.8517</v>
      </c>
      <c r="H14" s="32">
        <v>0.1006099903851</v>
      </c>
    </row>
    <row r="15" spans="1:8" ht="14.25" x14ac:dyDescent="0.2">
      <c r="A15" s="32">
        <v>14</v>
      </c>
      <c r="B15" s="33">
        <v>26</v>
      </c>
      <c r="C15" s="32">
        <v>57584</v>
      </c>
      <c r="D15" s="32">
        <v>319513.981982906</v>
      </c>
      <c r="E15" s="32">
        <v>268093.39298717899</v>
      </c>
      <c r="F15" s="32">
        <v>51420.588995726503</v>
      </c>
      <c r="G15" s="32">
        <v>268093.39298717899</v>
      </c>
      <c r="H15" s="32">
        <v>0.160933767832662</v>
      </c>
    </row>
    <row r="16" spans="1:8" ht="14.25" x14ac:dyDescent="0.2">
      <c r="A16" s="32">
        <v>15</v>
      </c>
      <c r="B16" s="33">
        <v>27</v>
      </c>
      <c r="C16" s="32">
        <v>188277.196</v>
      </c>
      <c r="D16" s="32">
        <v>1321011.17029573</v>
      </c>
      <c r="E16" s="32">
        <v>1165885.4587461499</v>
      </c>
      <c r="F16" s="32">
        <v>155125.711549573</v>
      </c>
      <c r="G16" s="32">
        <v>1165885.4587461499</v>
      </c>
      <c r="H16" s="32">
        <v>0.117429522957664</v>
      </c>
    </row>
    <row r="17" spans="1:8" ht="14.25" x14ac:dyDescent="0.2">
      <c r="A17" s="32">
        <v>16</v>
      </c>
      <c r="B17" s="33">
        <v>29</v>
      </c>
      <c r="C17" s="32">
        <v>191248</v>
      </c>
      <c r="D17" s="32">
        <v>2483114.19160598</v>
      </c>
      <c r="E17" s="32">
        <v>2096290.36546752</v>
      </c>
      <c r="F17" s="32">
        <v>386823.826138462</v>
      </c>
      <c r="G17" s="32">
        <v>2096290.36546752</v>
      </c>
      <c r="H17" s="32">
        <v>0.15578173063731701</v>
      </c>
    </row>
    <row r="18" spans="1:8" ht="14.25" x14ac:dyDescent="0.2">
      <c r="A18" s="32">
        <v>17</v>
      </c>
      <c r="B18" s="33">
        <v>31</v>
      </c>
      <c r="C18" s="32">
        <v>31453.562000000002</v>
      </c>
      <c r="D18" s="32">
        <v>298663.345839702</v>
      </c>
      <c r="E18" s="32">
        <v>249417.504626662</v>
      </c>
      <c r="F18" s="32">
        <v>49245.841213040199</v>
      </c>
      <c r="G18" s="32">
        <v>249417.504626662</v>
      </c>
      <c r="H18" s="32">
        <v>0.164887462418878</v>
      </c>
    </row>
    <row r="19" spans="1:8" ht="14.25" x14ac:dyDescent="0.2">
      <c r="A19" s="32">
        <v>18</v>
      </c>
      <c r="B19" s="33">
        <v>32</v>
      </c>
      <c r="C19" s="32">
        <v>18504.203000000001</v>
      </c>
      <c r="D19" s="32">
        <v>272752.383113085</v>
      </c>
      <c r="E19" s="32">
        <v>249279.250273104</v>
      </c>
      <c r="F19" s="32">
        <v>23473.132839980801</v>
      </c>
      <c r="G19" s="32">
        <v>249279.250273104</v>
      </c>
      <c r="H19" s="32">
        <v>8.6060230059470097E-2</v>
      </c>
    </row>
    <row r="20" spans="1:8" ht="14.25" x14ac:dyDescent="0.2">
      <c r="A20" s="32">
        <v>19</v>
      </c>
      <c r="B20" s="33">
        <v>33</v>
      </c>
      <c r="C20" s="32">
        <v>34679.529000000002</v>
      </c>
      <c r="D20" s="32">
        <v>477755.05093801499</v>
      </c>
      <c r="E20" s="32">
        <v>379738.14203157101</v>
      </c>
      <c r="F20" s="32">
        <v>98016.908906443801</v>
      </c>
      <c r="G20" s="32">
        <v>379738.14203157101</v>
      </c>
      <c r="H20" s="32">
        <v>0.20516142888285399</v>
      </c>
    </row>
    <row r="21" spans="1:8" ht="14.25" x14ac:dyDescent="0.2">
      <c r="A21" s="32">
        <v>20</v>
      </c>
      <c r="B21" s="33">
        <v>34</v>
      </c>
      <c r="C21" s="32">
        <v>56197.071000000004</v>
      </c>
      <c r="D21" s="32">
        <v>309869.25542083802</v>
      </c>
      <c r="E21" s="32">
        <v>224971.16715863801</v>
      </c>
      <c r="F21" s="32">
        <v>84898.088262200195</v>
      </c>
      <c r="G21" s="32">
        <v>224971.16715863801</v>
      </c>
      <c r="H21" s="32">
        <v>0.27398035389764303</v>
      </c>
    </row>
    <row r="22" spans="1:8" ht="14.25" x14ac:dyDescent="0.2">
      <c r="A22" s="32">
        <v>21</v>
      </c>
      <c r="B22" s="33">
        <v>35</v>
      </c>
      <c r="C22" s="32">
        <v>31048.294999999998</v>
      </c>
      <c r="D22" s="32">
        <v>935030.08554159303</v>
      </c>
      <c r="E22" s="32">
        <v>875337.44894247805</v>
      </c>
      <c r="F22" s="32">
        <v>59692.636599115001</v>
      </c>
      <c r="G22" s="32">
        <v>875337.44894247805</v>
      </c>
      <c r="H22" s="32">
        <v>6.3840337890881393E-2</v>
      </c>
    </row>
    <row r="23" spans="1:8" ht="14.25" x14ac:dyDescent="0.2">
      <c r="A23" s="32">
        <v>22</v>
      </c>
      <c r="B23" s="33">
        <v>36</v>
      </c>
      <c r="C23" s="32">
        <v>128764.281</v>
      </c>
      <c r="D23" s="32">
        <v>682077.11569380504</v>
      </c>
      <c r="E23" s="32">
        <v>563201.096220445</v>
      </c>
      <c r="F23" s="32">
        <v>118876.01947335999</v>
      </c>
      <c r="G23" s="32">
        <v>563201.096220445</v>
      </c>
      <c r="H23" s="32">
        <v>0.17428530695160399</v>
      </c>
    </row>
    <row r="24" spans="1:8" ht="14.25" x14ac:dyDescent="0.2">
      <c r="A24" s="32">
        <v>23</v>
      </c>
      <c r="B24" s="33">
        <v>37</v>
      </c>
      <c r="C24" s="32">
        <v>130265.219</v>
      </c>
      <c r="D24" s="32">
        <v>1068945.1765548701</v>
      </c>
      <c r="E24" s="32">
        <v>909864.56971427298</v>
      </c>
      <c r="F24" s="32">
        <v>159080.606840594</v>
      </c>
      <c r="G24" s="32">
        <v>909864.56971427298</v>
      </c>
      <c r="H24" s="32">
        <v>0.14882017369057199</v>
      </c>
    </row>
    <row r="25" spans="1:8" ht="14.25" x14ac:dyDescent="0.2">
      <c r="A25" s="32">
        <v>24</v>
      </c>
      <c r="B25" s="33">
        <v>38</v>
      </c>
      <c r="C25" s="32">
        <v>168196.98199999999</v>
      </c>
      <c r="D25" s="32">
        <v>826051.38407256606</v>
      </c>
      <c r="E25" s="32">
        <v>785528.24227168097</v>
      </c>
      <c r="F25" s="32">
        <v>40523.141800885001</v>
      </c>
      <c r="G25" s="32">
        <v>785528.24227168097</v>
      </c>
      <c r="H25" s="32">
        <v>4.9056441986816003E-2</v>
      </c>
    </row>
    <row r="26" spans="1:8" ht="14.25" x14ac:dyDescent="0.2">
      <c r="A26" s="32">
        <v>25</v>
      </c>
      <c r="B26" s="33">
        <v>39</v>
      </c>
      <c r="C26" s="32">
        <v>76047.966</v>
      </c>
      <c r="D26" s="32">
        <v>118646.04157409399</v>
      </c>
      <c r="E26" s="32">
        <v>88414.018128956304</v>
      </c>
      <c r="F26" s="32">
        <v>30232.023445137998</v>
      </c>
      <c r="G26" s="32">
        <v>88414.018128956304</v>
      </c>
      <c r="H26" s="32">
        <v>0.25480853001115999</v>
      </c>
    </row>
    <row r="27" spans="1:8" ht="14.25" x14ac:dyDescent="0.2">
      <c r="A27" s="32">
        <v>26</v>
      </c>
      <c r="B27" s="33">
        <v>42</v>
      </c>
      <c r="C27" s="32">
        <v>9848.7780000000002</v>
      </c>
      <c r="D27" s="32">
        <v>182225.4425</v>
      </c>
      <c r="E27" s="32">
        <v>158765.54699999999</v>
      </c>
      <c r="F27" s="32">
        <v>23459.895499999999</v>
      </c>
      <c r="G27" s="32">
        <v>158765.54699999999</v>
      </c>
      <c r="H27" s="32">
        <v>0.12874105381854101</v>
      </c>
    </row>
    <row r="28" spans="1:8" ht="14.25" x14ac:dyDescent="0.2">
      <c r="A28" s="32">
        <v>27</v>
      </c>
      <c r="B28" s="33">
        <v>75</v>
      </c>
      <c r="C28" s="32">
        <v>250</v>
      </c>
      <c r="D28" s="32">
        <v>133092.30769230801</v>
      </c>
      <c r="E28" s="32">
        <v>124026.282051282</v>
      </c>
      <c r="F28" s="32">
        <v>9066.0256410256407</v>
      </c>
      <c r="G28" s="32">
        <v>124026.282051282</v>
      </c>
      <c r="H28" s="32">
        <v>6.8118329287558302E-2</v>
      </c>
    </row>
    <row r="29" spans="1:8" ht="14.25" x14ac:dyDescent="0.2">
      <c r="A29" s="32">
        <v>28</v>
      </c>
      <c r="B29" s="33">
        <v>76</v>
      </c>
      <c r="C29" s="32">
        <v>1419</v>
      </c>
      <c r="D29" s="32">
        <v>246288.55164273499</v>
      </c>
      <c r="E29" s="32">
        <v>229003.16658034199</v>
      </c>
      <c r="F29" s="32">
        <v>17285.385062393201</v>
      </c>
      <c r="G29" s="32">
        <v>229003.16658034199</v>
      </c>
      <c r="H29" s="32">
        <v>7.0183469540505694E-2</v>
      </c>
    </row>
    <row r="30" spans="1:8" ht="14.25" x14ac:dyDescent="0.2">
      <c r="A30" s="32">
        <v>29</v>
      </c>
      <c r="B30" s="33">
        <v>99</v>
      </c>
      <c r="C30" s="32">
        <v>14</v>
      </c>
      <c r="D30" s="32">
        <v>12305.559337417701</v>
      </c>
      <c r="E30" s="32">
        <v>11525.9347250586</v>
      </c>
      <c r="F30" s="32">
        <v>779.62461235912599</v>
      </c>
      <c r="G30" s="32">
        <v>11525.9347250586</v>
      </c>
      <c r="H30" s="32">
        <v>6.3355479501732703E-2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73</v>
      </c>
      <c r="D32" s="37">
        <v>75482.990000000005</v>
      </c>
      <c r="E32" s="37">
        <v>72380.17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58</v>
      </c>
      <c r="D33" s="37">
        <v>123929.15</v>
      </c>
      <c r="E33" s="37">
        <v>138794.95000000001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</v>
      </c>
      <c r="D34" s="37">
        <v>30555.55</v>
      </c>
      <c r="E34" s="37">
        <v>31594.87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56</v>
      </c>
      <c r="D35" s="37">
        <v>92039.03</v>
      </c>
      <c r="E35" s="37">
        <v>108053.1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</v>
      </c>
      <c r="D36" s="37">
        <v>1.7</v>
      </c>
      <c r="E36" s="37">
        <v>0.18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40</v>
      </c>
      <c r="D37" s="37">
        <v>46465.84</v>
      </c>
      <c r="E37" s="37">
        <v>49040.18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28</v>
      </c>
      <c r="D38" s="37">
        <v>27636.77</v>
      </c>
      <c r="E38" s="37">
        <v>23797.97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2015-08-27T00:24:43Z</dcterms:modified>
</cp:coreProperties>
</file>