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<sst xmlns="http://schemas.openxmlformats.org/spreadsheetml/2006/main" count="117" uniqueCount="75">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</sst>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18062033.535599999</v>
      </c>
      <c r="F3" s="25">
        <f>RA!I7</f>
        <v>1733036.4931000001</v>
      </c>
      <c r="G3" s="16">
        <f>SUM(G4:G40)</f>
        <v>16328997.042499997</v>
      </c>
      <c r="H3" s="27">
        <f>RA!J7</f>
        <v>9.5949134945642207</v>
      </c>
      <c r="I3" s="20">
        <f>SUM(I4:I40)</f>
        <v>18062039.576407071</v>
      </c>
      <c r="J3" s="21">
        <f>SUM(J4:J40)</f>
        <v>16328997.044168014</v>
      </c>
      <c r="K3" s="22">
        <f>E3-I3</f>
        <v>-6.0408070720732212</v>
      </c>
      <c r="L3" s="22">
        <f>G3-J3</f>
        <v>-1.6680173575878143E-3</v>
      </c>
    </row>
    <row r="4" spans="1:13" x14ac:dyDescent="0.15">
      <c r="A4" s="44">
        <f>RA!A8</f>
        <v>42243</v>
      </c>
      <c r="B4" s="12">
        <v>12</v>
      </c>
      <c r="C4" s="42" t="s">
        <v>6</v>
      </c>
      <c r="D4" s="42"/>
      <c r="E4" s="15">
        <f>VLOOKUP(C4,RA!B8:D36,3,0)</f>
        <v>629010.8371</v>
      </c>
      <c r="F4" s="25">
        <f>VLOOKUP(C4,RA!B8:I39,8,0)</f>
        <v>134672.057</v>
      </c>
      <c r="G4" s="16">
        <f t="shared" ref="G4:G40" si="0">E4-F4</f>
        <v>494338.78009999997</v>
      </c>
      <c r="H4" s="27">
        <f>RA!J8</f>
        <v>21.410133030599901</v>
      </c>
      <c r="I4" s="20">
        <f>VLOOKUP(B4,RMS!B:D,3,FALSE)</f>
        <v>629011.90897435904</v>
      </c>
      <c r="J4" s="21">
        <f>VLOOKUP(B4,RMS!B:E,4,FALSE)</f>
        <v>494338.79232222203</v>
      </c>
      <c r="K4" s="22">
        <f t="shared" ref="K4:K40" si="1">E4-I4</f>
        <v>-1.0718743590405211</v>
      </c>
      <c r="L4" s="22">
        <f t="shared" ref="L4:L40" si="2">G4-J4</f>
        <v>-1.2222222052514553E-2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162693.2867</v>
      </c>
      <c r="F5" s="25">
        <f>VLOOKUP(C5,RA!B9:I40,8,0)</f>
        <v>32373.487499999999</v>
      </c>
      <c r="G5" s="16">
        <f t="shared" si="0"/>
        <v>130319.79919999999</v>
      </c>
      <c r="H5" s="27">
        <f>RA!J9</f>
        <v>19.898477777817199</v>
      </c>
      <c r="I5" s="20">
        <f>VLOOKUP(B5,RMS!B:D,3,FALSE)</f>
        <v>162693.470879495</v>
      </c>
      <c r="J5" s="21">
        <f>VLOOKUP(B5,RMS!B:E,4,FALSE)</f>
        <v>130319.792519212</v>
      </c>
      <c r="K5" s="22">
        <f t="shared" si="1"/>
        <v>-0.18417949500144459</v>
      </c>
      <c r="L5" s="22">
        <f t="shared" si="2"/>
        <v>6.6807879920816049E-3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153273.67180000001</v>
      </c>
      <c r="F6" s="25">
        <f>VLOOKUP(C6,RA!B10:I41,8,0)</f>
        <v>33063.7238</v>
      </c>
      <c r="G6" s="16">
        <f t="shared" si="0"/>
        <v>120209.948</v>
      </c>
      <c r="H6" s="27">
        <f>RA!J10</f>
        <v>21.571691609987301</v>
      </c>
      <c r="I6" s="20">
        <f>VLOOKUP(B6,RMS!B:D,3,FALSE)</f>
        <v>153275.72989059801</v>
      </c>
      <c r="J6" s="21">
        <f>VLOOKUP(B6,RMS!B:E,4,FALSE)</f>
        <v>120209.94759487201</v>
      </c>
      <c r="K6" s="22">
        <f>E6-I6</f>
        <v>-2.058090598002309</v>
      </c>
      <c r="L6" s="22">
        <f t="shared" si="2"/>
        <v>4.0512799751013517E-4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45746.720699999998</v>
      </c>
      <c r="F7" s="25">
        <f>VLOOKUP(C7,RA!B11:I42,8,0)</f>
        <v>8160.2876999999999</v>
      </c>
      <c r="G7" s="16">
        <f t="shared" si="0"/>
        <v>37586.432999999997</v>
      </c>
      <c r="H7" s="27">
        <f>RA!J11</f>
        <v>17.837973028742098</v>
      </c>
      <c r="I7" s="20">
        <f>VLOOKUP(B7,RMS!B:D,3,FALSE)</f>
        <v>45746.761317094002</v>
      </c>
      <c r="J7" s="21">
        <f>VLOOKUP(B7,RMS!B:E,4,FALSE)</f>
        <v>37586.432164102604</v>
      </c>
      <c r="K7" s="22">
        <f t="shared" si="1"/>
        <v>-4.0617094004119281E-2</v>
      </c>
      <c r="L7" s="22">
        <f t="shared" si="2"/>
        <v>8.3589739369926974E-4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95678.98</v>
      </c>
      <c r="F8" s="25">
        <f>VLOOKUP(C8,RA!B12:I43,8,0)</f>
        <v>20446.5363</v>
      </c>
      <c r="G8" s="16">
        <f t="shared" si="0"/>
        <v>75232.443700000003</v>
      </c>
      <c r="H8" s="27">
        <f>RA!J12</f>
        <v>21.3699354863524</v>
      </c>
      <c r="I8" s="20">
        <f>VLOOKUP(B8,RMS!B:D,3,FALSE)</f>
        <v>95678.979354700903</v>
      </c>
      <c r="J8" s="21">
        <f>VLOOKUP(B8,RMS!B:E,4,FALSE)</f>
        <v>75232.446200000006</v>
      </c>
      <c r="K8" s="22">
        <f t="shared" si="1"/>
        <v>6.4529909286648035E-4</v>
      </c>
      <c r="L8" s="22">
        <f t="shared" si="2"/>
        <v>-2.5000000023283064E-3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276262.54109999997</v>
      </c>
      <c r="F9" s="25">
        <f>VLOOKUP(C9,RA!B13:I44,8,0)</f>
        <v>61525.2523</v>
      </c>
      <c r="G9" s="16">
        <f t="shared" si="0"/>
        <v>214737.28879999998</v>
      </c>
      <c r="H9" s="27">
        <f>RA!J13</f>
        <v>22.270573511350399</v>
      </c>
      <c r="I9" s="20">
        <f>VLOOKUP(B9,RMS!B:D,3,FALSE)</f>
        <v>276262.86527521402</v>
      </c>
      <c r="J9" s="21">
        <f>VLOOKUP(B9,RMS!B:E,4,FALSE)</f>
        <v>214737.28604188</v>
      </c>
      <c r="K9" s="22">
        <f t="shared" si="1"/>
        <v>-0.32417521404568106</v>
      </c>
      <c r="L9" s="22">
        <f t="shared" si="2"/>
        <v>2.758119982900098E-3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117770.947</v>
      </c>
      <c r="F10" s="25">
        <f>VLOOKUP(C10,RA!B14:I45,8,0)</f>
        <v>18228.755499999999</v>
      </c>
      <c r="G10" s="16">
        <f t="shared" si="0"/>
        <v>99542.191500000001</v>
      </c>
      <c r="H10" s="27">
        <f>RA!J14</f>
        <v>15.4781429243326</v>
      </c>
      <c r="I10" s="20">
        <f>VLOOKUP(B10,RMS!B:D,3,FALSE)</f>
        <v>117770.967564957</v>
      </c>
      <c r="J10" s="21">
        <f>VLOOKUP(B10,RMS!B:E,4,FALSE)</f>
        <v>99542.190476923104</v>
      </c>
      <c r="K10" s="22">
        <f t="shared" si="1"/>
        <v>-2.0564956997986883E-2</v>
      </c>
      <c r="L10" s="22">
        <f t="shared" si="2"/>
        <v>1.0230768966721371E-3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97324.4859</v>
      </c>
      <c r="F11" s="25">
        <f>VLOOKUP(C11,RA!B15:I46,8,0)</f>
        <v>3152.2860000000001</v>
      </c>
      <c r="G11" s="16">
        <f t="shared" si="0"/>
        <v>94172.199900000007</v>
      </c>
      <c r="H11" s="27">
        <f>RA!J15</f>
        <v>3.2389444145011401</v>
      </c>
      <c r="I11" s="20">
        <f>VLOOKUP(B11,RMS!B:D,3,FALSE)</f>
        <v>97324.546952991499</v>
      </c>
      <c r="J11" s="21">
        <f>VLOOKUP(B11,RMS!B:E,4,FALSE)</f>
        <v>94172.201876923107</v>
      </c>
      <c r="K11" s="22">
        <f t="shared" si="1"/>
        <v>-6.1052991499309428E-2</v>
      </c>
      <c r="L11" s="22">
        <f t="shared" si="2"/>
        <v>-1.9769231003010646E-3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929462.14269999997</v>
      </c>
      <c r="F12" s="25">
        <f>VLOOKUP(C12,RA!B16:I47,8,0)</f>
        <v>26045.885300000002</v>
      </c>
      <c r="G12" s="16">
        <f t="shared" si="0"/>
        <v>903416.2574</v>
      </c>
      <c r="H12" s="27">
        <f>RA!J16</f>
        <v>2.8022534865529001</v>
      </c>
      <c r="I12" s="20">
        <f>VLOOKUP(B12,RMS!B:D,3,FALSE)</f>
        <v>929460.82747606805</v>
      </c>
      <c r="J12" s="21">
        <f>VLOOKUP(B12,RMS!B:E,4,FALSE)</f>
        <v>903416.25710598298</v>
      </c>
      <c r="K12" s="22">
        <f t="shared" si="1"/>
        <v>1.3152239319169894</v>
      </c>
      <c r="L12" s="22">
        <f t="shared" si="2"/>
        <v>2.9401702340692282E-4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1429485.0711999999</v>
      </c>
      <c r="F13" s="25">
        <f>VLOOKUP(C13,RA!B17:I48,8,0)</f>
        <v>65877.394700000004</v>
      </c>
      <c r="G13" s="16">
        <f t="shared" si="0"/>
        <v>1363607.6764999998</v>
      </c>
      <c r="H13" s="27">
        <f>RA!J17</f>
        <v>4.6084702825681401</v>
      </c>
      <c r="I13" s="20">
        <f>VLOOKUP(B13,RMS!B:D,3,FALSE)</f>
        <v>1429485.02153932</v>
      </c>
      <c r="J13" s="21">
        <f>VLOOKUP(B13,RMS!B:E,4,FALSE)</f>
        <v>1363607.6783598301</v>
      </c>
      <c r="K13" s="22">
        <f t="shared" si="1"/>
        <v>4.9660679884254932E-2</v>
      </c>
      <c r="L13" s="22">
        <f t="shared" si="2"/>
        <v>-1.8598302267491817E-3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1655555.5478999999</v>
      </c>
      <c r="F14" s="25">
        <f>VLOOKUP(C14,RA!B18:I49,8,0)</f>
        <v>226637.35579999999</v>
      </c>
      <c r="G14" s="16">
        <f t="shared" si="0"/>
        <v>1428918.1920999999</v>
      </c>
      <c r="H14" s="27">
        <f>RA!J18</f>
        <v>13.6895047760542</v>
      </c>
      <c r="I14" s="20">
        <f>VLOOKUP(B14,RMS!B:D,3,FALSE)</f>
        <v>1655555.2770904501</v>
      </c>
      <c r="J14" s="21">
        <f>VLOOKUP(B14,RMS!B:E,4,FALSE)</f>
        <v>1428918.2150921801</v>
      </c>
      <c r="K14" s="22">
        <f t="shared" si="1"/>
        <v>0.27080954983830452</v>
      </c>
      <c r="L14" s="22">
        <f t="shared" si="2"/>
        <v>-2.2992180194705725E-2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463565.27980000002</v>
      </c>
      <c r="F15" s="25">
        <f>VLOOKUP(C15,RA!B19:I50,8,0)</f>
        <v>54837.409099999997</v>
      </c>
      <c r="G15" s="16">
        <f t="shared" si="0"/>
        <v>408727.87070000003</v>
      </c>
      <c r="H15" s="27">
        <f>RA!J19</f>
        <v>11.829490147247199</v>
      </c>
      <c r="I15" s="20">
        <f>VLOOKUP(B15,RMS!B:D,3,FALSE)</f>
        <v>463565.28814188001</v>
      </c>
      <c r="J15" s="21">
        <f>VLOOKUP(B15,RMS!B:E,4,FALSE)</f>
        <v>408727.87197777798</v>
      </c>
      <c r="K15" s="22">
        <f t="shared" si="1"/>
        <v>-8.3418799913488328E-3</v>
      </c>
      <c r="L15" s="22">
        <f t="shared" si="2"/>
        <v>-1.2777779484167695E-3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968557.96710000001</v>
      </c>
      <c r="F16" s="25">
        <f>VLOOKUP(C16,RA!B20:I51,8,0)</f>
        <v>74130.747000000003</v>
      </c>
      <c r="G16" s="16">
        <f t="shared" si="0"/>
        <v>894427.22010000004</v>
      </c>
      <c r="H16" s="27">
        <f>RA!J20</f>
        <v>7.6537233204490596</v>
      </c>
      <c r="I16" s="20">
        <f>VLOOKUP(B16,RMS!B:D,3,FALSE)</f>
        <v>968557.9865</v>
      </c>
      <c r="J16" s="21">
        <f>VLOOKUP(B16,RMS!B:E,4,FALSE)</f>
        <v>894427.22010000004</v>
      </c>
      <c r="K16" s="22">
        <f t="shared" si="1"/>
        <v>-1.9399999990127981E-2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370158.21509999997</v>
      </c>
      <c r="F17" s="25">
        <f>VLOOKUP(C17,RA!B21:I52,8,0)</f>
        <v>43359.971599999997</v>
      </c>
      <c r="G17" s="16">
        <f t="shared" si="0"/>
        <v>326798.24349999998</v>
      </c>
      <c r="H17" s="27">
        <f>RA!J21</f>
        <v>11.7139022804846</v>
      </c>
      <c r="I17" s="20">
        <f>VLOOKUP(B17,RMS!B:D,3,FALSE)</f>
        <v>370158.76869422902</v>
      </c>
      <c r="J17" s="21">
        <f>VLOOKUP(B17,RMS!B:E,4,FALSE)</f>
        <v>326798.24352067203</v>
      </c>
      <c r="K17" s="22">
        <f t="shared" si="1"/>
        <v>-0.5535942290443927</v>
      </c>
      <c r="L17" s="22">
        <f t="shared" si="2"/>
        <v>-2.0672043319791555E-5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1200676.138</v>
      </c>
      <c r="F18" s="25">
        <f>VLOOKUP(C18,RA!B22:I53,8,0)</f>
        <v>145504.9872</v>
      </c>
      <c r="G18" s="16">
        <f t="shared" si="0"/>
        <v>1055171.1507999999</v>
      </c>
      <c r="H18" s="27">
        <f>RA!J22</f>
        <v>12.1185874021259</v>
      </c>
      <c r="I18" s="20">
        <f>VLOOKUP(B18,RMS!B:D,3,FALSE)</f>
        <v>1200677.6262000001</v>
      </c>
      <c r="J18" s="21">
        <f>VLOOKUP(B18,RMS!B:E,4,FALSE)</f>
        <v>1055171.1503999999</v>
      </c>
      <c r="K18" s="22">
        <f t="shared" si="1"/>
        <v>-1.4882000000216067</v>
      </c>
      <c r="L18" s="22">
        <f t="shared" si="2"/>
        <v>4.0000001899898052E-4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3334564.0666999999</v>
      </c>
      <c r="F19" s="25">
        <f>VLOOKUP(C19,RA!B23:I54,8,0)</f>
        <v>175998.24660000001</v>
      </c>
      <c r="G19" s="16">
        <f t="shared" si="0"/>
        <v>3158565.8200999997</v>
      </c>
      <c r="H19" s="27">
        <f>RA!J23</f>
        <v>5.2779986552837199</v>
      </c>
      <c r="I19" s="20">
        <f>VLOOKUP(B19,RMS!B:D,3,FALSE)</f>
        <v>3334566.1779803401</v>
      </c>
      <c r="J19" s="21">
        <f>VLOOKUP(B19,RMS!B:E,4,FALSE)</f>
        <v>3158565.8606179501</v>
      </c>
      <c r="K19" s="22">
        <f t="shared" si="1"/>
        <v>-2.1112803402356803</v>
      </c>
      <c r="L19" s="22">
        <f t="shared" si="2"/>
        <v>-4.0517950430512428E-2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301347.8015</v>
      </c>
      <c r="F20" s="25">
        <f>VLOOKUP(C20,RA!B24:I55,8,0)</f>
        <v>50363.813699999999</v>
      </c>
      <c r="G20" s="16">
        <f t="shared" si="0"/>
        <v>250983.9878</v>
      </c>
      <c r="H20" s="27">
        <f>RA!J24</f>
        <v>16.712852540920199</v>
      </c>
      <c r="I20" s="20">
        <f>VLOOKUP(B20,RMS!B:D,3,FALSE)</f>
        <v>301347.83429455402</v>
      </c>
      <c r="J20" s="21">
        <f>VLOOKUP(B20,RMS!B:E,4,FALSE)</f>
        <v>250983.98645167801</v>
      </c>
      <c r="K20" s="22">
        <f t="shared" si="1"/>
        <v>-3.2794554019346833E-2</v>
      </c>
      <c r="L20" s="22">
        <f t="shared" si="2"/>
        <v>1.3483219954650849E-3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293860.533</v>
      </c>
      <c r="F21" s="25">
        <f>VLOOKUP(C21,RA!B25:I56,8,0)</f>
        <v>23651.4195</v>
      </c>
      <c r="G21" s="16">
        <f t="shared" si="0"/>
        <v>270209.11349999998</v>
      </c>
      <c r="H21" s="27">
        <f>RA!J25</f>
        <v>8.0485185467216205</v>
      </c>
      <c r="I21" s="20">
        <f>VLOOKUP(B21,RMS!B:D,3,FALSE)</f>
        <v>293860.53385808202</v>
      </c>
      <c r="J21" s="21">
        <f>VLOOKUP(B21,RMS!B:E,4,FALSE)</f>
        <v>270209.10670357401</v>
      </c>
      <c r="K21" s="22">
        <f t="shared" si="1"/>
        <v>-8.5808202857151628E-4</v>
      </c>
      <c r="L21" s="22">
        <f t="shared" si="2"/>
        <v>6.7964259651489556E-3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471759.68900000001</v>
      </c>
      <c r="F22" s="25">
        <f>VLOOKUP(C22,RA!B26:I57,8,0)</f>
        <v>91529.505000000005</v>
      </c>
      <c r="G22" s="16">
        <f t="shared" si="0"/>
        <v>380230.18400000001</v>
      </c>
      <c r="H22" s="27">
        <f>RA!J26</f>
        <v>19.401722345971798</v>
      </c>
      <c r="I22" s="20">
        <f>VLOOKUP(B22,RMS!B:D,3,FALSE)</f>
        <v>471759.660963709</v>
      </c>
      <c r="J22" s="21">
        <f>VLOOKUP(B22,RMS!B:E,4,FALSE)</f>
        <v>380230.16165692202</v>
      </c>
      <c r="K22" s="22">
        <f t="shared" si="1"/>
        <v>2.803629101254046E-2</v>
      </c>
      <c r="L22" s="22">
        <f t="shared" si="2"/>
        <v>2.2343077987898141E-2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278526.5675</v>
      </c>
      <c r="F23" s="25">
        <f>VLOOKUP(C23,RA!B27:I58,8,0)</f>
        <v>80801.273000000001</v>
      </c>
      <c r="G23" s="16">
        <f t="shared" si="0"/>
        <v>197725.29450000002</v>
      </c>
      <c r="H23" s="27">
        <f>RA!J27</f>
        <v>29.010256983833301</v>
      </c>
      <c r="I23" s="20">
        <f>VLOOKUP(B23,RMS!B:D,3,FALSE)</f>
        <v>278526.47477396601</v>
      </c>
      <c r="J23" s="21">
        <f>VLOOKUP(B23,RMS!B:E,4,FALSE)</f>
        <v>197725.314369</v>
      </c>
      <c r="K23" s="22">
        <f t="shared" si="1"/>
        <v>9.2726033995859325E-2</v>
      </c>
      <c r="L23" s="22">
        <f t="shared" si="2"/>
        <v>-1.9868999981554225E-2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952434.15099999995</v>
      </c>
      <c r="F24" s="25">
        <f>VLOOKUP(C24,RA!B28:I59,8,0)</f>
        <v>50309.8799</v>
      </c>
      <c r="G24" s="16">
        <f t="shared" si="0"/>
        <v>902124.27110000001</v>
      </c>
      <c r="H24" s="27">
        <f>RA!J28</f>
        <v>5.2822423311026396</v>
      </c>
      <c r="I24" s="20">
        <f>VLOOKUP(B24,RMS!B:D,3,FALSE)</f>
        <v>952434.15083451301</v>
      </c>
      <c r="J24" s="21">
        <f>VLOOKUP(B24,RMS!B:E,4,FALSE)</f>
        <v>902124.26442035404</v>
      </c>
      <c r="K24" s="22">
        <f t="shared" si="1"/>
        <v>1.6548694111406803E-4</v>
      </c>
      <c r="L24" s="22">
        <f t="shared" si="2"/>
        <v>6.6796459723263979E-3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759654.9399</v>
      </c>
      <c r="F25" s="25">
        <f>VLOOKUP(C25,RA!B29:I60,8,0)</f>
        <v>113963.2025</v>
      </c>
      <c r="G25" s="16">
        <f t="shared" si="0"/>
        <v>645691.73739999998</v>
      </c>
      <c r="H25" s="27">
        <f>RA!J29</f>
        <v>15.0019695146065</v>
      </c>
      <c r="I25" s="20">
        <f>VLOOKUP(B25,RMS!B:D,3,FALSE)</f>
        <v>759654.939417699</v>
      </c>
      <c r="J25" s="21">
        <f>VLOOKUP(B25,RMS!B:E,4,FALSE)</f>
        <v>645691.73427027999</v>
      </c>
      <c r="K25" s="22">
        <f t="shared" si="1"/>
        <v>4.8230099491775036E-4</v>
      </c>
      <c r="L25" s="22">
        <f t="shared" si="2"/>
        <v>3.12971998937428E-3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1244512.3239</v>
      </c>
      <c r="F26" s="25">
        <f>VLOOKUP(C26,RA!B30:I61,8,0)</f>
        <v>108814.5098</v>
      </c>
      <c r="G26" s="16">
        <f t="shared" si="0"/>
        <v>1135697.8141000001</v>
      </c>
      <c r="H26" s="27">
        <f>RA!J30</f>
        <v>8.7435461835365107</v>
      </c>
      <c r="I26" s="20">
        <f>VLOOKUP(B26,RMS!B:D,3,FALSE)</f>
        <v>1244512.3690973499</v>
      </c>
      <c r="J26" s="21">
        <f>VLOOKUP(B26,RMS!B:E,4,FALSE)</f>
        <v>1135697.7993225099</v>
      </c>
      <c r="K26" s="22">
        <f t="shared" si="1"/>
        <v>-4.5197349973022938E-2</v>
      </c>
      <c r="L26" s="22">
        <f t="shared" si="2"/>
        <v>1.4777490170672536E-2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938635.76170000003</v>
      </c>
      <c r="F27" s="25">
        <f>VLOOKUP(C27,RA!B31:I62,8,0)</f>
        <v>27578.230899999999</v>
      </c>
      <c r="G27" s="16">
        <f t="shared" si="0"/>
        <v>911057.53080000007</v>
      </c>
      <c r="H27" s="27">
        <f>RA!J31</f>
        <v>2.9381184933814999</v>
      </c>
      <c r="I27" s="20">
        <f>VLOOKUP(B27,RMS!B:D,3,FALSE)</f>
        <v>938635.60185486695</v>
      </c>
      <c r="J27" s="21">
        <f>VLOOKUP(B27,RMS!B:E,4,FALSE)</f>
        <v>911057.49968318595</v>
      </c>
      <c r="K27" s="22">
        <f t="shared" si="1"/>
        <v>0.15984513307921588</v>
      </c>
      <c r="L27" s="22">
        <f t="shared" si="2"/>
        <v>3.1116814119741321E-2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113039.0484</v>
      </c>
      <c r="F28" s="25">
        <f>VLOOKUP(C28,RA!B32:I63,8,0)</f>
        <v>29702.747500000001</v>
      </c>
      <c r="G28" s="16">
        <f t="shared" si="0"/>
        <v>83336.300900000002</v>
      </c>
      <c r="H28" s="27">
        <f>RA!J32</f>
        <v>26.276537108569599</v>
      </c>
      <c r="I28" s="20">
        <f>VLOOKUP(B28,RMS!B:D,3,FALSE)</f>
        <v>113038.99285134301</v>
      </c>
      <c r="J28" s="21">
        <f>VLOOKUP(B28,RMS!B:E,4,FALSE)</f>
        <v>83336.300779054494</v>
      </c>
      <c r="K28" s="22">
        <f t="shared" si="1"/>
        <v>5.5548656993778422E-2</v>
      </c>
      <c r="L28" s="22">
        <f t="shared" si="2"/>
        <v>1.2094550766050816E-4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165101.3095</v>
      </c>
      <c r="F30" s="25">
        <f>VLOOKUP(C30,RA!B34:I66,8,0)</f>
        <v>25288.2075</v>
      </c>
      <c r="G30" s="16">
        <f t="shared" si="0"/>
        <v>139813.10200000001</v>
      </c>
      <c r="H30" s="27">
        <f>RA!J34</f>
        <v>0</v>
      </c>
      <c r="I30" s="20">
        <f>VLOOKUP(B30,RMS!B:D,3,FALSE)</f>
        <v>165101.30790000001</v>
      </c>
      <c r="J30" s="21">
        <f>VLOOKUP(B30,RMS!B:E,4,FALSE)</f>
        <v>139813.0999</v>
      </c>
      <c r="K30" s="22">
        <f t="shared" si="1"/>
        <v>1.5999999886844307E-3</v>
      </c>
      <c r="L30" s="22">
        <f t="shared" si="2"/>
        <v>2.1000000124331564E-3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49353.86</v>
      </c>
      <c r="F31" s="25">
        <f>VLOOKUP(C31,RA!B35:I67,8,0)</f>
        <v>2143.65</v>
      </c>
      <c r="G31" s="16">
        <f t="shared" si="0"/>
        <v>47210.21</v>
      </c>
      <c r="H31" s="27">
        <f>RA!J35</f>
        <v>15.3167819059606</v>
      </c>
      <c r="I31" s="20">
        <f>VLOOKUP(B31,RMS!B:D,3,FALSE)</f>
        <v>49353.86</v>
      </c>
      <c r="J31" s="21">
        <f>VLOOKUP(B31,RMS!B:E,4,FALSE)</f>
        <v>47210.21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77162.429999999993</v>
      </c>
      <c r="F32" s="25">
        <f>VLOOKUP(C32,RA!B34:I67,8,0)</f>
        <v>-11869.27</v>
      </c>
      <c r="G32" s="16">
        <f t="shared" si="0"/>
        <v>89031.7</v>
      </c>
      <c r="H32" s="27">
        <f>RA!J35</f>
        <v>15.3167819059606</v>
      </c>
      <c r="I32" s="20">
        <f>VLOOKUP(B32,RMS!B:D,3,FALSE)</f>
        <v>77162.429999999993</v>
      </c>
      <c r="J32" s="21">
        <f>VLOOKUP(B32,RMS!B:E,4,FALSE)</f>
        <v>89031.7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27592.400000000001</v>
      </c>
      <c r="F33" s="25">
        <f>VLOOKUP(C33,RA!B34:I68,8,0)</f>
        <v>-634.08000000000004</v>
      </c>
      <c r="G33" s="16">
        <f t="shared" si="0"/>
        <v>28226.480000000003</v>
      </c>
      <c r="H33" s="27">
        <f>RA!J34</f>
        <v>0</v>
      </c>
      <c r="I33" s="20">
        <f>VLOOKUP(B33,RMS!B:D,3,FALSE)</f>
        <v>27592.400000000001</v>
      </c>
      <c r="J33" s="21">
        <f>VLOOKUP(B33,RMS!B:E,4,FALSE)</f>
        <v>28226.48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50586.400000000001</v>
      </c>
      <c r="F34" s="25">
        <f>VLOOKUP(C34,RA!B35:I69,8,0)</f>
        <v>-7555.54</v>
      </c>
      <c r="G34" s="16">
        <f t="shared" si="0"/>
        <v>58141.94</v>
      </c>
      <c r="H34" s="27">
        <f>RA!J35</f>
        <v>15.3167819059606</v>
      </c>
      <c r="I34" s="20">
        <f>VLOOKUP(B34,RMS!B:D,3,FALSE)</f>
        <v>50586.400000000001</v>
      </c>
      <c r="J34" s="21">
        <f>VLOOKUP(B34,RMS!B:E,4,FALSE)</f>
        <v>58141.94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0.85</v>
      </c>
      <c r="F35" s="25">
        <f>VLOOKUP(C35,RA!B36:I70,8,0)</f>
        <v>0.85</v>
      </c>
      <c r="G35" s="16">
        <f t="shared" si="0"/>
        <v>0</v>
      </c>
      <c r="H35" s="27">
        <f>RA!J36</f>
        <v>4.3434292677411701</v>
      </c>
      <c r="I35" s="20">
        <f>VLOOKUP(B35,RMS!B:D,3,FALSE)</f>
        <v>0.85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121449.5805</v>
      </c>
      <c r="F36" s="25">
        <f>VLOOKUP(C36,RA!B8:I70,8,0)</f>
        <v>8399.8317999999999</v>
      </c>
      <c r="G36" s="16">
        <f t="shared" si="0"/>
        <v>113049.7487</v>
      </c>
      <c r="H36" s="27">
        <f>RA!J36</f>
        <v>4.3434292677411701</v>
      </c>
      <c r="I36" s="20">
        <f>VLOOKUP(B36,RMS!B:D,3,FALSE)</f>
        <v>121449.581196581</v>
      </c>
      <c r="J36" s="21">
        <f>VLOOKUP(B36,RMS!B:E,4,FALSE)</f>
        <v>113049.747692308</v>
      </c>
      <c r="K36" s="22">
        <f t="shared" si="1"/>
        <v>-6.9658100255765021E-4</v>
      </c>
      <c r="L36" s="22">
        <f t="shared" si="2"/>
        <v>1.0076920007122681E-3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219876.3346</v>
      </c>
      <c r="F37" s="25">
        <f>VLOOKUP(C37,RA!B8:I71,8,0)</f>
        <v>15489.9576</v>
      </c>
      <c r="G37" s="16">
        <f t="shared" si="0"/>
        <v>204386.37700000001</v>
      </c>
      <c r="H37" s="27">
        <f>RA!J37</f>
        <v>-15.3821879378345</v>
      </c>
      <c r="I37" s="20">
        <f>VLOOKUP(B37,RMS!B:D,3,FALSE)</f>
        <v>219876.32919658101</v>
      </c>
      <c r="J37" s="21">
        <f>VLOOKUP(B37,RMS!B:E,4,FALSE)</f>
        <v>204386.37707777799</v>
      </c>
      <c r="K37" s="22">
        <f t="shared" si="1"/>
        <v>5.4034189961384982E-3</v>
      </c>
      <c r="L37" s="22">
        <f t="shared" si="2"/>
        <v>-7.7777978731319308E-5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28606</v>
      </c>
      <c r="F38" s="25">
        <f>VLOOKUP(C38,RA!B9:I72,8,0)</f>
        <v>-3366.68</v>
      </c>
      <c r="G38" s="16">
        <f t="shared" si="0"/>
        <v>31972.68</v>
      </c>
      <c r="H38" s="27">
        <f>RA!J38</f>
        <v>-2.2980240935909899</v>
      </c>
      <c r="I38" s="20">
        <f>VLOOKUP(B38,RMS!B:D,3,FALSE)</f>
        <v>28606</v>
      </c>
      <c r="J38" s="21">
        <f>VLOOKUP(B38,RMS!B:E,4,FALSE)</f>
        <v>31972.68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23900.02</v>
      </c>
      <c r="F39" s="25">
        <f>VLOOKUP(C39,RA!B10:I73,8,0)</f>
        <v>3056.24</v>
      </c>
      <c r="G39" s="16">
        <f t="shared" si="0"/>
        <v>20843.78</v>
      </c>
      <c r="H39" s="27">
        <f>RA!J39</f>
        <v>-14.9359116284219</v>
      </c>
      <c r="I39" s="20">
        <f>VLOOKUP(B39,RMS!B:D,3,FALSE)</f>
        <v>23900.02</v>
      </c>
      <c r="J39" s="21">
        <f>VLOOKUP(B39,RMS!B:E,4,FALSE)</f>
        <v>20843.78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14847.6363</v>
      </c>
      <c r="F40" s="25">
        <f>VLOOKUP(C40,RA!B8:I74,8,0)</f>
        <v>1354.3610000000001</v>
      </c>
      <c r="G40" s="16">
        <f t="shared" si="0"/>
        <v>13493.275299999999</v>
      </c>
      <c r="H40" s="27">
        <f>RA!J40</f>
        <v>100</v>
      </c>
      <c r="I40" s="20">
        <f>VLOOKUP(B40,RMS!B:D,3,FALSE)</f>
        <v>14847.6363361319</v>
      </c>
      <c r="J40" s="21">
        <f>VLOOKUP(B40,RMS!B:E,4,FALSE)</f>
        <v>13493.2754708418</v>
      </c>
      <c r="K40" s="22">
        <f t="shared" si="1"/>
        <v>-3.6131899832980707E-5</v>
      </c>
      <c r="L40" s="22">
        <f t="shared" si="2"/>
        <v>-1.7084180035453755E-4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18062033.535599999</v>
      </c>
      <c r="E7" s="68">
        <v>19231999.881999999</v>
      </c>
      <c r="F7" s="69">
        <v>93.916564301276793</v>
      </c>
      <c r="G7" s="68">
        <v>17115830.502799999</v>
      </c>
      <c r="H7" s="69">
        <v>5.5282332495943898</v>
      </c>
      <c r="I7" s="68">
        <v>1733036.4931000001</v>
      </c>
      <c r="J7" s="69">
        <v>9.5949134945642207</v>
      </c>
      <c r="K7" s="68">
        <v>1946883.8448999999</v>
      </c>
      <c r="L7" s="69">
        <v>11.374755344658899</v>
      </c>
      <c r="M7" s="69">
        <v>-0.109840837377221</v>
      </c>
      <c r="N7" s="68">
        <v>511219295.74409997</v>
      </c>
      <c r="O7" s="68">
        <v>5263370184.8330002</v>
      </c>
      <c r="P7" s="68">
        <v>972958</v>
      </c>
      <c r="Q7" s="68">
        <v>938217</v>
      </c>
      <c r="R7" s="69">
        <v>3.70287470808992</v>
      </c>
      <c r="S7" s="68">
        <v>18.564042369351998</v>
      </c>
      <c r="T7" s="68">
        <v>17.618571368564002</v>
      </c>
      <c r="U7" s="70">
        <v>5.0930232865064999</v>
      </c>
      <c r="V7" s="58"/>
      <c r="W7" s="58"/>
    </row>
    <row r="8" spans="1:23" ht="14.25" thickBot="1" x14ac:dyDescent="0.2">
      <c r="A8" s="55">
        <v>42243</v>
      </c>
      <c r="B8" s="45" t="s">
        <v>6</v>
      </c>
      <c r="C8" s="46"/>
      <c r="D8" s="71">
        <v>629010.8371</v>
      </c>
      <c r="E8" s="71">
        <v>807607.29090000002</v>
      </c>
      <c r="F8" s="72">
        <v>77.885730377573495</v>
      </c>
      <c r="G8" s="71">
        <v>668907.72750000004</v>
      </c>
      <c r="H8" s="72">
        <v>-5.96448340477576</v>
      </c>
      <c r="I8" s="71">
        <v>134672.057</v>
      </c>
      <c r="J8" s="72">
        <v>21.410133030599901</v>
      </c>
      <c r="K8" s="71">
        <v>169130.9405</v>
      </c>
      <c r="L8" s="72">
        <v>25.284644435506198</v>
      </c>
      <c r="M8" s="72">
        <v>-0.20374086135942701</v>
      </c>
      <c r="N8" s="71">
        <v>16941274.1996</v>
      </c>
      <c r="O8" s="71">
        <v>188030975.17390001</v>
      </c>
      <c r="P8" s="71">
        <v>29833</v>
      </c>
      <c r="Q8" s="71">
        <v>26929</v>
      </c>
      <c r="R8" s="72">
        <v>10.783913253370001</v>
      </c>
      <c r="S8" s="71">
        <v>21.084397717292902</v>
      </c>
      <c r="T8" s="71">
        <v>21.365623354004999</v>
      </c>
      <c r="U8" s="73">
        <v>-1.33380920092112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162693.2867</v>
      </c>
      <c r="E9" s="71">
        <v>258566.74119999999</v>
      </c>
      <c r="F9" s="72">
        <v>62.921196262499102</v>
      </c>
      <c r="G9" s="71">
        <v>191624.13080000001</v>
      </c>
      <c r="H9" s="72">
        <v>-15.097704020479201</v>
      </c>
      <c r="I9" s="71">
        <v>32373.487499999999</v>
      </c>
      <c r="J9" s="72">
        <v>19.898477777817199</v>
      </c>
      <c r="K9" s="71">
        <v>32955.628400000001</v>
      </c>
      <c r="L9" s="72">
        <v>17.198057604966301</v>
      </c>
      <c r="M9" s="72">
        <v>-1.7664384758022001E-2</v>
      </c>
      <c r="N9" s="71">
        <v>3679129.5208999999</v>
      </c>
      <c r="O9" s="71">
        <v>30964168.125999998</v>
      </c>
      <c r="P9" s="71">
        <v>8610</v>
      </c>
      <c r="Q9" s="71">
        <v>7471</v>
      </c>
      <c r="R9" s="72">
        <v>15.245616383349001</v>
      </c>
      <c r="S9" s="71">
        <v>18.8958521138211</v>
      </c>
      <c r="T9" s="71">
        <v>19.637664328737799</v>
      </c>
      <c r="U9" s="73">
        <v>-3.9257939279385901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153273.67180000001</v>
      </c>
      <c r="E10" s="71">
        <v>192153.27789999999</v>
      </c>
      <c r="F10" s="72">
        <v>79.766358125707498</v>
      </c>
      <c r="G10" s="71">
        <v>160929.31330000001</v>
      </c>
      <c r="H10" s="72">
        <v>-4.7571454466648699</v>
      </c>
      <c r="I10" s="71">
        <v>33063.7238</v>
      </c>
      <c r="J10" s="72">
        <v>21.571691609987301</v>
      </c>
      <c r="K10" s="71">
        <v>39138.726199999997</v>
      </c>
      <c r="L10" s="72">
        <v>24.3204456648856</v>
      </c>
      <c r="M10" s="72">
        <v>-0.155217172090797</v>
      </c>
      <c r="N10" s="71">
        <v>4656659.1805999996</v>
      </c>
      <c r="O10" s="71">
        <v>49315224.550899997</v>
      </c>
      <c r="P10" s="71">
        <v>89902</v>
      </c>
      <c r="Q10" s="71">
        <v>88441</v>
      </c>
      <c r="R10" s="72">
        <v>1.65194875679833</v>
      </c>
      <c r="S10" s="71">
        <v>1.70489724144068</v>
      </c>
      <c r="T10" s="71">
        <v>1.7139831752241601</v>
      </c>
      <c r="U10" s="73">
        <v>-0.53293146135909797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45746.720699999998</v>
      </c>
      <c r="E11" s="71">
        <v>58831.335700000003</v>
      </c>
      <c r="F11" s="72">
        <v>77.759106020093299</v>
      </c>
      <c r="G11" s="71">
        <v>50190.326500000003</v>
      </c>
      <c r="H11" s="72">
        <v>-8.8535104468786194</v>
      </c>
      <c r="I11" s="71">
        <v>8160.2876999999999</v>
      </c>
      <c r="J11" s="72">
        <v>17.837973028742098</v>
      </c>
      <c r="K11" s="71">
        <v>10479.713599999999</v>
      </c>
      <c r="L11" s="72">
        <v>20.879947055136199</v>
      </c>
      <c r="M11" s="72">
        <v>-0.221325313699412</v>
      </c>
      <c r="N11" s="71">
        <v>1242156.8770000001</v>
      </c>
      <c r="O11" s="71">
        <v>15786166.229699999</v>
      </c>
      <c r="P11" s="71">
        <v>2577</v>
      </c>
      <c r="Q11" s="71">
        <v>2464</v>
      </c>
      <c r="R11" s="72">
        <v>4.58603896103895</v>
      </c>
      <c r="S11" s="71">
        <v>17.751928870779999</v>
      </c>
      <c r="T11" s="71">
        <v>17.0647045454545</v>
      </c>
      <c r="U11" s="73">
        <v>3.8712656541600698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95678.98</v>
      </c>
      <c r="E12" s="71">
        <v>178525.41269999999</v>
      </c>
      <c r="F12" s="72">
        <v>53.594039387984601</v>
      </c>
      <c r="G12" s="71">
        <v>143937.01199999999</v>
      </c>
      <c r="H12" s="72">
        <v>-33.527187572853002</v>
      </c>
      <c r="I12" s="71">
        <v>20446.5363</v>
      </c>
      <c r="J12" s="72">
        <v>21.3699354863524</v>
      </c>
      <c r="K12" s="71">
        <v>23961.528900000001</v>
      </c>
      <c r="L12" s="72">
        <v>16.6472324019065</v>
      </c>
      <c r="M12" s="72">
        <v>-0.14669316864835</v>
      </c>
      <c r="N12" s="71">
        <v>3496021.9969000001</v>
      </c>
      <c r="O12" s="71">
        <v>54886548.829499997</v>
      </c>
      <c r="P12" s="71">
        <v>1212</v>
      </c>
      <c r="Q12" s="71">
        <v>1064</v>
      </c>
      <c r="R12" s="72">
        <v>13.909774436090199</v>
      </c>
      <c r="S12" s="71">
        <v>78.943052805280502</v>
      </c>
      <c r="T12" s="71">
        <v>95.711637969924794</v>
      </c>
      <c r="U12" s="73">
        <v>-21.241369023320299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276262.54109999997</v>
      </c>
      <c r="E13" s="71">
        <v>362949.36040000001</v>
      </c>
      <c r="F13" s="72">
        <v>76.116001636023299</v>
      </c>
      <c r="G13" s="71">
        <v>288830.67509999999</v>
      </c>
      <c r="H13" s="72">
        <v>-4.35138476744154</v>
      </c>
      <c r="I13" s="71">
        <v>61525.2523</v>
      </c>
      <c r="J13" s="72">
        <v>22.270573511350399</v>
      </c>
      <c r="K13" s="71">
        <v>80900.312099999996</v>
      </c>
      <c r="L13" s="72">
        <v>28.009598382162999</v>
      </c>
      <c r="M13" s="72">
        <v>-0.23949301673954801</v>
      </c>
      <c r="N13" s="71">
        <v>7665633.9305999996</v>
      </c>
      <c r="O13" s="71">
        <v>85881604.951499999</v>
      </c>
      <c r="P13" s="71">
        <v>11846</v>
      </c>
      <c r="Q13" s="71">
        <v>11414</v>
      </c>
      <c r="R13" s="72">
        <v>3.7848256527071902</v>
      </c>
      <c r="S13" s="71">
        <v>23.3211667313861</v>
      </c>
      <c r="T13" s="71">
        <v>20.9322376029438</v>
      </c>
      <c r="U13" s="73">
        <v>10.243608975306101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117770.947</v>
      </c>
      <c r="E14" s="71">
        <v>147135.95120000001</v>
      </c>
      <c r="F14" s="72">
        <v>80.042264340898896</v>
      </c>
      <c r="G14" s="71">
        <v>132869.54370000001</v>
      </c>
      <c r="H14" s="72">
        <v>-11.363474487494599</v>
      </c>
      <c r="I14" s="71">
        <v>18228.755499999999</v>
      </c>
      <c r="J14" s="72">
        <v>15.4781429243326</v>
      </c>
      <c r="K14" s="71">
        <v>10802.9573</v>
      </c>
      <c r="L14" s="72">
        <v>8.1304992846152206</v>
      </c>
      <c r="M14" s="72">
        <v>0.68738568465877403</v>
      </c>
      <c r="N14" s="71">
        <v>3710162.2379000001</v>
      </c>
      <c r="O14" s="71">
        <v>45088438.153399996</v>
      </c>
      <c r="P14" s="71">
        <v>2638</v>
      </c>
      <c r="Q14" s="71">
        <v>2088</v>
      </c>
      <c r="R14" s="72">
        <v>26.3409961685824</v>
      </c>
      <c r="S14" s="71">
        <v>44.644028430629298</v>
      </c>
      <c r="T14" s="71">
        <v>52.772800909961703</v>
      </c>
      <c r="U14" s="73">
        <v>-18.2079726339289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97324.4859</v>
      </c>
      <c r="E15" s="71">
        <v>114608.7519</v>
      </c>
      <c r="F15" s="72">
        <v>84.918895186048999</v>
      </c>
      <c r="G15" s="71">
        <v>84410.038499999995</v>
      </c>
      <c r="H15" s="72">
        <v>15.2996582272617</v>
      </c>
      <c r="I15" s="71">
        <v>3152.2860000000001</v>
      </c>
      <c r="J15" s="72">
        <v>3.2389444145011401</v>
      </c>
      <c r="K15" s="71">
        <v>14906.580099999999</v>
      </c>
      <c r="L15" s="72">
        <v>17.659724322954801</v>
      </c>
      <c r="M15" s="72">
        <v>-0.788530569798501</v>
      </c>
      <c r="N15" s="71">
        <v>2932258.5685999999</v>
      </c>
      <c r="O15" s="71">
        <v>34819589.433799997</v>
      </c>
      <c r="P15" s="71">
        <v>5441</v>
      </c>
      <c r="Q15" s="71">
        <v>4147</v>
      </c>
      <c r="R15" s="72">
        <v>31.2032794791415</v>
      </c>
      <c r="S15" s="71">
        <v>17.887242400294099</v>
      </c>
      <c r="T15" s="71">
        <v>19.547754931275598</v>
      </c>
      <c r="U15" s="73">
        <v>-9.2832226109613298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929462.14269999997</v>
      </c>
      <c r="E16" s="71">
        <v>1085118.2657999999</v>
      </c>
      <c r="F16" s="72">
        <v>85.655377113641805</v>
      </c>
      <c r="G16" s="71">
        <v>874402.40919999999</v>
      </c>
      <c r="H16" s="72">
        <v>6.2968414680347102</v>
      </c>
      <c r="I16" s="71">
        <v>26045.885300000002</v>
      </c>
      <c r="J16" s="72">
        <v>2.8022534865529001</v>
      </c>
      <c r="K16" s="71">
        <v>42384.475299999998</v>
      </c>
      <c r="L16" s="72">
        <v>4.8472505169305302</v>
      </c>
      <c r="M16" s="72">
        <v>-0.385485248651881</v>
      </c>
      <c r="N16" s="71">
        <v>27090442.856199998</v>
      </c>
      <c r="O16" s="71">
        <v>263295062.17340001</v>
      </c>
      <c r="P16" s="71">
        <v>52821</v>
      </c>
      <c r="Q16" s="71">
        <v>47375</v>
      </c>
      <c r="R16" s="72">
        <v>11.495514511873401</v>
      </c>
      <c r="S16" s="71">
        <v>17.5964510838492</v>
      </c>
      <c r="T16" s="71">
        <v>20.261336506596301</v>
      </c>
      <c r="U16" s="73">
        <v>-15.1444482188401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1429485.0711999999</v>
      </c>
      <c r="E17" s="71">
        <v>825521.74230000004</v>
      </c>
      <c r="F17" s="72">
        <v>173.16140786519901</v>
      </c>
      <c r="G17" s="71">
        <v>829219.4203</v>
      </c>
      <c r="H17" s="72">
        <v>72.389241762190295</v>
      </c>
      <c r="I17" s="71">
        <v>65877.394700000004</v>
      </c>
      <c r="J17" s="72">
        <v>4.6084702825681401</v>
      </c>
      <c r="K17" s="71">
        <v>62697.829400000002</v>
      </c>
      <c r="L17" s="72">
        <v>7.5610662105955999</v>
      </c>
      <c r="M17" s="72">
        <v>5.0712525942723997E-2</v>
      </c>
      <c r="N17" s="71">
        <v>21129123.0691</v>
      </c>
      <c r="O17" s="71">
        <v>248088362.94850001</v>
      </c>
      <c r="P17" s="71">
        <v>15272</v>
      </c>
      <c r="Q17" s="71">
        <v>15219</v>
      </c>
      <c r="R17" s="72">
        <v>0.348248899402059</v>
      </c>
      <c r="S17" s="71">
        <v>93.601694028287099</v>
      </c>
      <c r="T17" s="71">
        <v>57.805723680925198</v>
      </c>
      <c r="U17" s="73">
        <v>38.242865921362601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1655555.5478999999</v>
      </c>
      <c r="E18" s="71">
        <v>1757115.6047</v>
      </c>
      <c r="F18" s="72">
        <v>94.220069725159604</v>
      </c>
      <c r="G18" s="71">
        <v>1663591.5273</v>
      </c>
      <c r="H18" s="72">
        <v>-0.48305003170114902</v>
      </c>
      <c r="I18" s="71">
        <v>226637.35579999999</v>
      </c>
      <c r="J18" s="72">
        <v>13.6895047760542</v>
      </c>
      <c r="K18" s="71">
        <v>280471.9632</v>
      </c>
      <c r="L18" s="72">
        <v>16.859424840616001</v>
      </c>
      <c r="M18" s="72">
        <v>-0.19194291930566801</v>
      </c>
      <c r="N18" s="71">
        <v>53120926.544699997</v>
      </c>
      <c r="O18" s="71">
        <v>577285716.01429999</v>
      </c>
      <c r="P18" s="71">
        <v>82964</v>
      </c>
      <c r="Q18" s="71">
        <v>84596</v>
      </c>
      <c r="R18" s="72">
        <v>-1.9291692278594701</v>
      </c>
      <c r="S18" s="71">
        <v>19.955107611735201</v>
      </c>
      <c r="T18" s="71">
        <v>20.6175820736205</v>
      </c>
      <c r="U18" s="73">
        <v>-3.3198240509397601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463565.27980000002</v>
      </c>
      <c r="E19" s="71">
        <v>570887.11300000001</v>
      </c>
      <c r="F19" s="72">
        <v>81.200866028307104</v>
      </c>
      <c r="G19" s="71">
        <v>750559.56229999999</v>
      </c>
      <c r="H19" s="72">
        <v>-38.237376074530403</v>
      </c>
      <c r="I19" s="71">
        <v>54837.409099999997</v>
      </c>
      <c r="J19" s="72">
        <v>11.829490147247199</v>
      </c>
      <c r="K19" s="71">
        <v>48315.021699999998</v>
      </c>
      <c r="L19" s="72">
        <v>6.4372002072619496</v>
      </c>
      <c r="M19" s="72">
        <v>0.13499709139114399</v>
      </c>
      <c r="N19" s="71">
        <v>13916906.2859</v>
      </c>
      <c r="O19" s="71">
        <v>171117931.28909999</v>
      </c>
      <c r="P19" s="71">
        <v>10267</v>
      </c>
      <c r="Q19" s="71">
        <v>9577</v>
      </c>
      <c r="R19" s="72">
        <v>7.2047614075388999</v>
      </c>
      <c r="S19" s="71">
        <v>45.150996376740999</v>
      </c>
      <c r="T19" s="71">
        <v>58.463203174271698</v>
      </c>
      <c r="U19" s="73">
        <v>-29.483749785837102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968557.96710000001</v>
      </c>
      <c r="E20" s="71">
        <v>1122754.4591999999</v>
      </c>
      <c r="F20" s="72">
        <v>86.266232047756006</v>
      </c>
      <c r="G20" s="71">
        <v>959959.64619999996</v>
      </c>
      <c r="H20" s="72">
        <v>0.89569607785455796</v>
      </c>
      <c r="I20" s="71">
        <v>74130.747000000003</v>
      </c>
      <c r="J20" s="72">
        <v>7.6537233204490596</v>
      </c>
      <c r="K20" s="71">
        <v>69016.627399999998</v>
      </c>
      <c r="L20" s="72">
        <v>7.1895342344027</v>
      </c>
      <c r="M20" s="72">
        <v>7.4099819024190994E-2</v>
      </c>
      <c r="N20" s="71">
        <v>27809608.6646</v>
      </c>
      <c r="O20" s="71">
        <v>281295870.48869997</v>
      </c>
      <c r="P20" s="71">
        <v>41698</v>
      </c>
      <c r="Q20" s="71">
        <v>39093</v>
      </c>
      <c r="R20" s="72">
        <v>6.6635970634128903</v>
      </c>
      <c r="S20" s="71">
        <v>23.2279238116936</v>
      </c>
      <c r="T20" s="71">
        <v>21.875684240145301</v>
      </c>
      <c r="U20" s="73">
        <v>5.8216118776296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370158.21509999997</v>
      </c>
      <c r="E21" s="71">
        <v>376143.09149999998</v>
      </c>
      <c r="F21" s="72">
        <v>98.408883072627205</v>
      </c>
      <c r="G21" s="71">
        <v>353412.95699999999</v>
      </c>
      <c r="H21" s="72">
        <v>4.7381562470557599</v>
      </c>
      <c r="I21" s="71">
        <v>43359.971599999997</v>
      </c>
      <c r="J21" s="72">
        <v>11.7139022804846</v>
      </c>
      <c r="K21" s="71">
        <v>33805.867899999997</v>
      </c>
      <c r="L21" s="72">
        <v>9.5655428671790297</v>
      </c>
      <c r="M21" s="72">
        <v>0.28261672583770597</v>
      </c>
      <c r="N21" s="71">
        <v>10161467.048</v>
      </c>
      <c r="O21" s="71">
        <v>105414374.4955</v>
      </c>
      <c r="P21" s="71">
        <v>34331</v>
      </c>
      <c r="Q21" s="71">
        <v>28653</v>
      </c>
      <c r="R21" s="72">
        <v>19.816424109168299</v>
      </c>
      <c r="S21" s="71">
        <v>10.7820399959221</v>
      </c>
      <c r="T21" s="71">
        <v>11.1511598925069</v>
      </c>
      <c r="U21" s="73">
        <v>-3.4234699252131202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1200676.138</v>
      </c>
      <c r="E22" s="71">
        <v>1315257.1387</v>
      </c>
      <c r="F22" s="72">
        <v>91.288319422219502</v>
      </c>
      <c r="G22" s="71">
        <v>1212764.4606999999</v>
      </c>
      <c r="H22" s="72">
        <v>-0.99675766331597304</v>
      </c>
      <c r="I22" s="71">
        <v>145504.9872</v>
      </c>
      <c r="J22" s="72">
        <v>12.1185874021259</v>
      </c>
      <c r="K22" s="71">
        <v>149501.25839999999</v>
      </c>
      <c r="L22" s="72">
        <v>12.3273119591342</v>
      </c>
      <c r="M22" s="72">
        <v>-2.6730686034144999E-2</v>
      </c>
      <c r="N22" s="71">
        <v>39147702.844800003</v>
      </c>
      <c r="O22" s="71">
        <v>351421268.26779997</v>
      </c>
      <c r="P22" s="71">
        <v>76507</v>
      </c>
      <c r="Q22" s="71">
        <v>81485</v>
      </c>
      <c r="R22" s="72">
        <v>-6.10909983432534</v>
      </c>
      <c r="S22" s="71">
        <v>15.693676892310499</v>
      </c>
      <c r="T22" s="71">
        <v>16.2116945327361</v>
      </c>
      <c r="U22" s="73">
        <v>-3.30080480170579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3334564.0666999999</v>
      </c>
      <c r="E23" s="71">
        <v>3309688.0441999999</v>
      </c>
      <c r="F23" s="72">
        <v>100.75161230206</v>
      </c>
      <c r="G23" s="71">
        <v>2696076.1205000002</v>
      </c>
      <c r="H23" s="72">
        <v>23.682118666649099</v>
      </c>
      <c r="I23" s="71">
        <v>175998.24660000001</v>
      </c>
      <c r="J23" s="72">
        <v>5.2779986552837199</v>
      </c>
      <c r="K23" s="71">
        <v>284987.69880000001</v>
      </c>
      <c r="L23" s="72">
        <v>10.5704618884109</v>
      </c>
      <c r="M23" s="72">
        <v>-0.38243563725354701</v>
      </c>
      <c r="N23" s="71">
        <v>81922910.496299997</v>
      </c>
      <c r="O23" s="71">
        <v>748979104.40480006</v>
      </c>
      <c r="P23" s="71">
        <v>89892</v>
      </c>
      <c r="Q23" s="71">
        <v>77278</v>
      </c>
      <c r="R23" s="72">
        <v>16.322886203059099</v>
      </c>
      <c r="S23" s="71">
        <v>37.095226123570498</v>
      </c>
      <c r="T23" s="71">
        <v>32.132214544889898</v>
      </c>
      <c r="U23" s="73">
        <v>13.379111269326099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301347.8015</v>
      </c>
      <c r="E24" s="71">
        <v>305824.10700000002</v>
      </c>
      <c r="F24" s="72">
        <v>98.536313718394993</v>
      </c>
      <c r="G24" s="71">
        <v>264373.43170000002</v>
      </c>
      <c r="H24" s="72">
        <v>13.985660193705501</v>
      </c>
      <c r="I24" s="71">
        <v>50363.813699999999</v>
      </c>
      <c r="J24" s="72">
        <v>16.712852540920199</v>
      </c>
      <c r="K24" s="71">
        <v>52543.183499999999</v>
      </c>
      <c r="L24" s="72">
        <v>19.874608111008602</v>
      </c>
      <c r="M24" s="72">
        <v>-4.1477688537848001E-2</v>
      </c>
      <c r="N24" s="71">
        <v>8036045.3054</v>
      </c>
      <c r="O24" s="71">
        <v>70969289.857500002</v>
      </c>
      <c r="P24" s="71">
        <v>26613</v>
      </c>
      <c r="Q24" s="71">
        <v>28290</v>
      </c>
      <c r="R24" s="72">
        <v>-5.9278897136797504</v>
      </c>
      <c r="S24" s="71">
        <v>11.3233307594033</v>
      </c>
      <c r="T24" s="71">
        <v>10.5572021774479</v>
      </c>
      <c r="U24" s="73">
        <v>6.7659295505363399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293860.533</v>
      </c>
      <c r="E25" s="71">
        <v>305823.77710000001</v>
      </c>
      <c r="F25" s="72">
        <v>96.088190325342794</v>
      </c>
      <c r="G25" s="71">
        <v>236608.046</v>
      </c>
      <c r="H25" s="72">
        <v>24.197185162502901</v>
      </c>
      <c r="I25" s="71">
        <v>23651.4195</v>
      </c>
      <c r="J25" s="72">
        <v>8.0485185467216205</v>
      </c>
      <c r="K25" s="71">
        <v>21594.006000000001</v>
      </c>
      <c r="L25" s="72">
        <v>9.1264884542430202</v>
      </c>
      <c r="M25" s="72">
        <v>9.5277064385366997E-2</v>
      </c>
      <c r="N25" s="71">
        <v>7944717.9211999997</v>
      </c>
      <c r="O25" s="71">
        <v>77807183.024900004</v>
      </c>
      <c r="P25" s="71">
        <v>21812</v>
      </c>
      <c r="Q25" s="71">
        <v>20461</v>
      </c>
      <c r="R25" s="72">
        <v>6.6028053369825397</v>
      </c>
      <c r="S25" s="71">
        <v>13.472424949569</v>
      </c>
      <c r="T25" s="71">
        <v>13.330354146913599</v>
      </c>
      <c r="U25" s="73">
        <v>1.0545302956759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471759.68900000001</v>
      </c>
      <c r="E26" s="71">
        <v>583819.03139999998</v>
      </c>
      <c r="F26" s="72">
        <v>80.805808585704796</v>
      </c>
      <c r="G26" s="71">
        <v>470765.36780000001</v>
      </c>
      <c r="H26" s="72">
        <v>0.21121375275474599</v>
      </c>
      <c r="I26" s="71">
        <v>91529.505000000005</v>
      </c>
      <c r="J26" s="72">
        <v>19.401722345971798</v>
      </c>
      <c r="K26" s="71">
        <v>96795.760200000004</v>
      </c>
      <c r="L26" s="72">
        <v>20.5613596115513</v>
      </c>
      <c r="M26" s="72">
        <v>-5.4405845763480003E-2</v>
      </c>
      <c r="N26" s="71">
        <v>16436975.2925</v>
      </c>
      <c r="O26" s="71">
        <v>165867084.75400001</v>
      </c>
      <c r="P26" s="71">
        <v>36399</v>
      </c>
      <c r="Q26" s="71">
        <v>35048</v>
      </c>
      <c r="R26" s="72">
        <v>3.85471353572244</v>
      </c>
      <c r="S26" s="71">
        <v>12.9607870820627</v>
      </c>
      <c r="T26" s="71">
        <v>13.631450764665599</v>
      </c>
      <c r="U26" s="73">
        <v>-5.1745598346498802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278526.5675</v>
      </c>
      <c r="E27" s="71">
        <v>340667.25959999999</v>
      </c>
      <c r="F27" s="72">
        <v>81.759124086957002</v>
      </c>
      <c r="G27" s="71">
        <v>320579.37920000002</v>
      </c>
      <c r="H27" s="72">
        <v>-13.1177531770577</v>
      </c>
      <c r="I27" s="71">
        <v>80801.273000000001</v>
      </c>
      <c r="J27" s="72">
        <v>29.010256983833301</v>
      </c>
      <c r="K27" s="71">
        <v>105489.1952</v>
      </c>
      <c r="L27" s="72">
        <v>32.905795582749697</v>
      </c>
      <c r="M27" s="72">
        <v>-0.234032709731015</v>
      </c>
      <c r="N27" s="71">
        <v>7388952.4473000001</v>
      </c>
      <c r="O27" s="71">
        <v>63208871.009499997</v>
      </c>
      <c r="P27" s="71">
        <v>34138</v>
      </c>
      <c r="Q27" s="71">
        <v>37747</v>
      </c>
      <c r="R27" s="72">
        <v>-9.5610247171960694</v>
      </c>
      <c r="S27" s="71">
        <v>8.1588425654695609</v>
      </c>
      <c r="T27" s="71">
        <v>8.2091141097305709</v>
      </c>
      <c r="U27" s="73">
        <v>-0.61616024402496505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952434.15099999995</v>
      </c>
      <c r="E28" s="71">
        <v>1037014.7602</v>
      </c>
      <c r="F28" s="72">
        <v>91.843837479836097</v>
      </c>
      <c r="G28" s="71">
        <v>929091.43350000004</v>
      </c>
      <c r="H28" s="72">
        <v>2.5124241445285</v>
      </c>
      <c r="I28" s="71">
        <v>50309.8799</v>
      </c>
      <c r="J28" s="72">
        <v>5.2822423311026396</v>
      </c>
      <c r="K28" s="71">
        <v>39228.310400000002</v>
      </c>
      <c r="L28" s="72">
        <v>4.2222228066641598</v>
      </c>
      <c r="M28" s="72">
        <v>0.282489084719795</v>
      </c>
      <c r="N28" s="71">
        <v>26569299.587299999</v>
      </c>
      <c r="O28" s="71">
        <v>224636246.7854</v>
      </c>
      <c r="P28" s="71">
        <v>43996</v>
      </c>
      <c r="Q28" s="71">
        <v>43936</v>
      </c>
      <c r="R28" s="72">
        <v>0.13656227239622301</v>
      </c>
      <c r="S28" s="71">
        <v>21.648198722611198</v>
      </c>
      <c r="T28" s="71">
        <v>21.281638883831</v>
      </c>
      <c r="U28" s="73">
        <v>1.6932579170998401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759654.9399</v>
      </c>
      <c r="E29" s="71">
        <v>784647.82400000002</v>
      </c>
      <c r="F29" s="72">
        <v>96.814764110019397</v>
      </c>
      <c r="G29" s="71">
        <v>686921.33609999996</v>
      </c>
      <c r="H29" s="72">
        <v>10.588345415640401</v>
      </c>
      <c r="I29" s="71">
        <v>113963.2025</v>
      </c>
      <c r="J29" s="72">
        <v>15.0019695146065</v>
      </c>
      <c r="K29" s="71">
        <v>90876.057799999995</v>
      </c>
      <c r="L29" s="72">
        <v>13.2294708322716</v>
      </c>
      <c r="M29" s="72">
        <v>0.25405090470374703</v>
      </c>
      <c r="N29" s="71">
        <v>18737851.5295</v>
      </c>
      <c r="O29" s="71">
        <v>166579385.2703</v>
      </c>
      <c r="P29" s="71">
        <v>106051</v>
      </c>
      <c r="Q29" s="71">
        <v>99217</v>
      </c>
      <c r="R29" s="72">
        <v>6.8879325115655599</v>
      </c>
      <c r="S29" s="71">
        <v>7.1631096349869399</v>
      </c>
      <c r="T29" s="71">
        <v>6.8745992672626697</v>
      </c>
      <c r="U29" s="73">
        <v>4.0277251420960498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1244512.3239</v>
      </c>
      <c r="E30" s="71">
        <v>1218611.0558</v>
      </c>
      <c r="F30" s="72">
        <v>102.125474570145</v>
      </c>
      <c r="G30" s="71">
        <v>961292.75879999995</v>
      </c>
      <c r="H30" s="72">
        <v>29.4623633130815</v>
      </c>
      <c r="I30" s="71">
        <v>108814.5098</v>
      </c>
      <c r="J30" s="72">
        <v>8.7435461835365107</v>
      </c>
      <c r="K30" s="71">
        <v>122905.2115</v>
      </c>
      <c r="L30" s="72">
        <v>12.785409062419699</v>
      </c>
      <c r="M30" s="72">
        <v>-0.11464690168976301</v>
      </c>
      <c r="N30" s="71">
        <v>34699194.130400002</v>
      </c>
      <c r="O30" s="71">
        <v>308573574.5887</v>
      </c>
      <c r="P30" s="71">
        <v>79395</v>
      </c>
      <c r="Q30" s="71">
        <v>73799</v>
      </c>
      <c r="R30" s="72">
        <v>7.5827585739644201</v>
      </c>
      <c r="S30" s="71">
        <v>15.6749458265634</v>
      </c>
      <c r="T30" s="71">
        <v>14.4845478001057</v>
      </c>
      <c r="U30" s="73">
        <v>7.5942720289367696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938635.76170000003</v>
      </c>
      <c r="E31" s="71">
        <v>997832.12289999996</v>
      </c>
      <c r="F31" s="72">
        <v>94.067502955511401</v>
      </c>
      <c r="G31" s="71">
        <v>723813.40540000005</v>
      </c>
      <c r="H31" s="72">
        <v>29.679245327223899</v>
      </c>
      <c r="I31" s="71">
        <v>27578.230899999999</v>
      </c>
      <c r="J31" s="72">
        <v>2.9381184933814999</v>
      </c>
      <c r="K31" s="71">
        <v>26159.180100000001</v>
      </c>
      <c r="L31" s="72">
        <v>3.61407786935691</v>
      </c>
      <c r="M31" s="72">
        <v>5.4246761350138999E-2</v>
      </c>
      <c r="N31" s="71">
        <v>27185987.227899998</v>
      </c>
      <c r="O31" s="71">
        <v>289204769.01440001</v>
      </c>
      <c r="P31" s="71">
        <v>31686</v>
      </c>
      <c r="Q31" s="71">
        <v>31403</v>
      </c>
      <c r="R31" s="72">
        <v>0.90118778460657201</v>
      </c>
      <c r="S31" s="71">
        <v>29.6230436691283</v>
      </c>
      <c r="T31" s="71">
        <v>26.304857191987999</v>
      </c>
      <c r="U31" s="73">
        <v>11.201369157749101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113039.0484</v>
      </c>
      <c r="E32" s="71">
        <v>135923.1194</v>
      </c>
      <c r="F32" s="72">
        <v>83.1639598171259</v>
      </c>
      <c r="G32" s="71">
        <v>120229.4467</v>
      </c>
      <c r="H32" s="72">
        <v>-5.98056341217446</v>
      </c>
      <c r="I32" s="71">
        <v>29702.747500000001</v>
      </c>
      <c r="J32" s="72">
        <v>26.276537108569599</v>
      </c>
      <c r="K32" s="71">
        <v>33660.827700000002</v>
      </c>
      <c r="L32" s="72">
        <v>27.997157621453201</v>
      </c>
      <c r="M32" s="72">
        <v>-0.117587132297403</v>
      </c>
      <c r="N32" s="71">
        <v>3300317.2250000001</v>
      </c>
      <c r="O32" s="71">
        <v>31723123.821899999</v>
      </c>
      <c r="P32" s="71">
        <v>23499</v>
      </c>
      <c r="Q32" s="71">
        <v>25572</v>
      </c>
      <c r="R32" s="72">
        <v>-8.1065227592679499</v>
      </c>
      <c r="S32" s="71">
        <v>4.8103769692327303</v>
      </c>
      <c r="T32" s="71">
        <v>4.6396871852025701</v>
      </c>
      <c r="U32" s="73">
        <v>3.54836606615038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3.4188000000000001</v>
      </c>
      <c r="H33" s="74"/>
      <c r="I33" s="74"/>
      <c r="J33" s="74"/>
      <c r="K33" s="71">
        <v>0.85460000000000003</v>
      </c>
      <c r="L33" s="72">
        <v>24.997074997075</v>
      </c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165101.3095</v>
      </c>
      <c r="E35" s="71">
        <v>185730.12700000001</v>
      </c>
      <c r="F35" s="72">
        <v>88.893122600406102</v>
      </c>
      <c r="G35" s="71">
        <v>162325.78109999999</v>
      </c>
      <c r="H35" s="72">
        <v>1.7098506356732801</v>
      </c>
      <c r="I35" s="71">
        <v>25288.2075</v>
      </c>
      <c r="J35" s="72">
        <v>15.3167819059606</v>
      </c>
      <c r="K35" s="71">
        <v>12770.021199999999</v>
      </c>
      <c r="L35" s="72">
        <v>7.8669088258587099</v>
      </c>
      <c r="M35" s="72">
        <v>0.98027921049966604</v>
      </c>
      <c r="N35" s="71">
        <v>5176923.4853999997</v>
      </c>
      <c r="O35" s="71">
        <v>45542196.113200001</v>
      </c>
      <c r="P35" s="71">
        <v>11796</v>
      </c>
      <c r="Q35" s="71">
        <v>13546</v>
      </c>
      <c r="R35" s="72">
        <v>-12.9189428613613</v>
      </c>
      <c r="S35" s="71">
        <v>13.996380934215001</v>
      </c>
      <c r="T35" s="71">
        <v>13.4523432821497</v>
      </c>
      <c r="U35" s="73">
        <v>3.8869880337090899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49353.86</v>
      </c>
      <c r="E36" s="74"/>
      <c r="F36" s="74"/>
      <c r="G36" s="74"/>
      <c r="H36" s="74"/>
      <c r="I36" s="71">
        <v>2143.65</v>
      </c>
      <c r="J36" s="72">
        <v>4.3434292677411701</v>
      </c>
      <c r="K36" s="74"/>
      <c r="L36" s="74"/>
      <c r="M36" s="74"/>
      <c r="N36" s="71">
        <v>2041103.29</v>
      </c>
      <c r="O36" s="71">
        <v>15734822.93</v>
      </c>
      <c r="P36" s="71">
        <v>45</v>
      </c>
      <c r="Q36" s="71">
        <v>75</v>
      </c>
      <c r="R36" s="72">
        <v>-40</v>
      </c>
      <c r="S36" s="71">
        <v>1096.75244444444</v>
      </c>
      <c r="T36" s="71">
        <v>1006.43986666667</v>
      </c>
      <c r="U36" s="73">
        <v>8.2345453830764299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77162.429999999993</v>
      </c>
      <c r="E37" s="71">
        <v>174071.08499999999</v>
      </c>
      <c r="F37" s="72">
        <v>44.3281145745716</v>
      </c>
      <c r="G37" s="71">
        <v>191537.68</v>
      </c>
      <c r="H37" s="72">
        <v>-59.714229597017201</v>
      </c>
      <c r="I37" s="71">
        <v>-11869.27</v>
      </c>
      <c r="J37" s="72">
        <v>-15.3821879378345</v>
      </c>
      <c r="K37" s="71">
        <v>-22406.06</v>
      </c>
      <c r="L37" s="72">
        <v>-11.697990703447999</v>
      </c>
      <c r="M37" s="72">
        <v>-0.47026518718596699</v>
      </c>
      <c r="N37" s="71">
        <v>6397135.7300000004</v>
      </c>
      <c r="O37" s="71">
        <v>110998349.23</v>
      </c>
      <c r="P37" s="71">
        <v>45</v>
      </c>
      <c r="Q37" s="71">
        <v>62</v>
      </c>
      <c r="R37" s="72">
        <v>-27.419354838709701</v>
      </c>
      <c r="S37" s="71">
        <v>1714.72066666667</v>
      </c>
      <c r="T37" s="71">
        <v>1998.85725806452</v>
      </c>
      <c r="U37" s="73">
        <v>-16.5704302118314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27592.400000000001</v>
      </c>
      <c r="E38" s="71">
        <v>139418.28030000001</v>
      </c>
      <c r="F38" s="72">
        <v>19.791091914651901</v>
      </c>
      <c r="G38" s="71">
        <v>59504.28</v>
      </c>
      <c r="H38" s="72">
        <v>-53.629554042163001</v>
      </c>
      <c r="I38" s="71">
        <v>-634.08000000000004</v>
      </c>
      <c r="J38" s="72">
        <v>-2.2980240935909899</v>
      </c>
      <c r="K38" s="71">
        <v>-1915.24</v>
      </c>
      <c r="L38" s="72">
        <v>-3.2186592292184701</v>
      </c>
      <c r="M38" s="72">
        <v>-0.66892922035880598</v>
      </c>
      <c r="N38" s="71">
        <v>5381218.6399999997</v>
      </c>
      <c r="O38" s="71">
        <v>115677961.72</v>
      </c>
      <c r="P38" s="71">
        <v>11</v>
      </c>
      <c r="Q38" s="71">
        <v>13</v>
      </c>
      <c r="R38" s="72">
        <v>-15.384615384615399</v>
      </c>
      <c r="S38" s="71">
        <v>2508.4</v>
      </c>
      <c r="T38" s="71">
        <v>2350.42692307692</v>
      </c>
      <c r="U38" s="73">
        <v>6.2977625946052003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50586.400000000001</v>
      </c>
      <c r="E39" s="71">
        <v>100774.09390000001</v>
      </c>
      <c r="F39" s="72">
        <v>50.197821724100898</v>
      </c>
      <c r="G39" s="71">
        <v>129245.44</v>
      </c>
      <c r="H39" s="72">
        <v>-60.860205203371201</v>
      </c>
      <c r="I39" s="71">
        <v>-7555.54</v>
      </c>
      <c r="J39" s="72">
        <v>-14.9359116284219</v>
      </c>
      <c r="K39" s="71">
        <v>-19513.330000000002</v>
      </c>
      <c r="L39" s="72">
        <v>-15.097886625632601</v>
      </c>
      <c r="M39" s="72">
        <v>-0.61280109545628603</v>
      </c>
      <c r="N39" s="71">
        <v>5457092.1600000001</v>
      </c>
      <c r="O39" s="71">
        <v>77132297.480000004</v>
      </c>
      <c r="P39" s="71">
        <v>37</v>
      </c>
      <c r="Q39" s="71">
        <v>66</v>
      </c>
      <c r="R39" s="72">
        <v>-43.939393939393902</v>
      </c>
      <c r="S39" s="71">
        <v>1367.2</v>
      </c>
      <c r="T39" s="71">
        <v>1394.5307575757599</v>
      </c>
      <c r="U39" s="73">
        <v>-1.999031420111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0.85</v>
      </c>
      <c r="E40" s="74"/>
      <c r="F40" s="74"/>
      <c r="G40" s="74"/>
      <c r="H40" s="74"/>
      <c r="I40" s="71">
        <v>0.85</v>
      </c>
      <c r="J40" s="72">
        <v>100</v>
      </c>
      <c r="K40" s="74"/>
      <c r="L40" s="74"/>
      <c r="M40" s="74"/>
      <c r="N40" s="71">
        <v>208.93</v>
      </c>
      <c r="O40" s="71">
        <v>4085.35</v>
      </c>
      <c r="P40" s="71">
        <v>1</v>
      </c>
      <c r="Q40" s="71">
        <v>2</v>
      </c>
      <c r="R40" s="72">
        <v>-50</v>
      </c>
      <c r="S40" s="71">
        <v>0.85</v>
      </c>
      <c r="T40" s="71">
        <v>0.85</v>
      </c>
      <c r="U40" s="73">
        <v>0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121449.5805</v>
      </c>
      <c r="E41" s="71">
        <v>84708.1247</v>
      </c>
      <c r="F41" s="72">
        <v>143.374181555928</v>
      </c>
      <c r="G41" s="71">
        <v>262514.53129999997</v>
      </c>
      <c r="H41" s="72">
        <v>-53.736054191526598</v>
      </c>
      <c r="I41" s="71">
        <v>8399.8317999999999</v>
      </c>
      <c r="J41" s="72">
        <v>6.9163119093688401</v>
      </c>
      <c r="K41" s="71">
        <v>15039.137699999999</v>
      </c>
      <c r="L41" s="72">
        <v>5.72887817886674</v>
      </c>
      <c r="M41" s="72">
        <v>-0.44146852249381302</v>
      </c>
      <c r="N41" s="71">
        <v>3817897.71</v>
      </c>
      <c r="O41" s="71">
        <v>48663693.390299998</v>
      </c>
      <c r="P41" s="71">
        <v>222</v>
      </c>
      <c r="Q41" s="71">
        <v>217</v>
      </c>
      <c r="R41" s="72">
        <v>2.30414746543779</v>
      </c>
      <c r="S41" s="71">
        <v>547.07018243243294</v>
      </c>
      <c r="T41" s="71">
        <v>613.32860691244196</v>
      </c>
      <c r="U41" s="73">
        <v>-12.111503534227699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219876.3346</v>
      </c>
      <c r="E42" s="71">
        <v>264128.6899</v>
      </c>
      <c r="F42" s="72">
        <v>83.245911181873495</v>
      </c>
      <c r="G42" s="71">
        <v>346434.45370000001</v>
      </c>
      <c r="H42" s="72">
        <v>-36.531620267075098</v>
      </c>
      <c r="I42" s="71">
        <v>15489.9576</v>
      </c>
      <c r="J42" s="72">
        <v>7.0448498371502302</v>
      </c>
      <c r="K42" s="71">
        <v>22477.5105</v>
      </c>
      <c r="L42" s="72">
        <v>6.4882433776245403</v>
      </c>
      <c r="M42" s="72">
        <v>-0.310868630224864</v>
      </c>
      <c r="N42" s="71">
        <v>9147091.5508999992</v>
      </c>
      <c r="O42" s="71">
        <v>123383640.26710001</v>
      </c>
      <c r="P42" s="71">
        <v>1336</v>
      </c>
      <c r="Q42" s="71">
        <v>1369</v>
      </c>
      <c r="R42" s="72">
        <v>-2.41051862673485</v>
      </c>
      <c r="S42" s="71">
        <v>164.57809476047899</v>
      </c>
      <c r="T42" s="71">
        <v>179.903986559533</v>
      </c>
      <c r="U42" s="73">
        <v>-9.3122306594679198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28606</v>
      </c>
      <c r="E43" s="71">
        <v>74901.394400000005</v>
      </c>
      <c r="F43" s="72">
        <v>38.191545336571203</v>
      </c>
      <c r="G43" s="71">
        <v>99991.5</v>
      </c>
      <c r="H43" s="72">
        <v>-71.391568283304096</v>
      </c>
      <c r="I43" s="71">
        <v>-3366.68</v>
      </c>
      <c r="J43" s="72">
        <v>-11.769139341396899</v>
      </c>
      <c r="K43" s="71">
        <v>-14503.45</v>
      </c>
      <c r="L43" s="72">
        <v>-14.504682898046299</v>
      </c>
      <c r="M43" s="72">
        <v>-0.76787040324888201</v>
      </c>
      <c r="N43" s="71">
        <v>2624156</v>
      </c>
      <c r="O43" s="71">
        <v>49555999.829999998</v>
      </c>
      <c r="P43" s="71">
        <v>26</v>
      </c>
      <c r="Q43" s="71">
        <v>52</v>
      </c>
      <c r="R43" s="72">
        <v>-50</v>
      </c>
      <c r="S43" s="71">
        <v>1100.23076923077</v>
      </c>
      <c r="T43" s="71">
        <v>893.57384615384603</v>
      </c>
      <c r="U43" s="73">
        <v>18.7830525064672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23900.02</v>
      </c>
      <c r="E44" s="71">
        <v>15241.4481</v>
      </c>
      <c r="F44" s="72">
        <v>156.80937823749201</v>
      </c>
      <c r="G44" s="71">
        <v>52158.99</v>
      </c>
      <c r="H44" s="72">
        <v>-54.178522245158497</v>
      </c>
      <c r="I44" s="71">
        <v>3056.24</v>
      </c>
      <c r="J44" s="72">
        <v>12.787604361837399</v>
      </c>
      <c r="K44" s="71">
        <v>6479.75</v>
      </c>
      <c r="L44" s="72">
        <v>12.4230741431151</v>
      </c>
      <c r="M44" s="72">
        <v>-0.52833982792545997</v>
      </c>
      <c r="N44" s="71">
        <v>1509622.08</v>
      </c>
      <c r="O44" s="71">
        <v>19827443.170000002</v>
      </c>
      <c r="P44" s="71">
        <v>28</v>
      </c>
      <c r="Q44" s="71">
        <v>34</v>
      </c>
      <c r="R44" s="72">
        <v>-17.647058823529399</v>
      </c>
      <c r="S44" s="71">
        <v>853.57214285714304</v>
      </c>
      <c r="T44" s="71">
        <v>812.84617647058803</v>
      </c>
      <c r="U44" s="73">
        <v>4.7712389312792602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14847.6363</v>
      </c>
      <c r="E45" s="77"/>
      <c r="F45" s="77"/>
      <c r="G45" s="76">
        <v>36754.951800000003</v>
      </c>
      <c r="H45" s="78">
        <v>-59.603711682734399</v>
      </c>
      <c r="I45" s="76">
        <v>1354.3610000000001</v>
      </c>
      <c r="J45" s="78">
        <v>9.1217280153878804</v>
      </c>
      <c r="K45" s="76">
        <v>5745.7893000000004</v>
      </c>
      <c r="L45" s="78">
        <v>15.6326944224152</v>
      </c>
      <c r="M45" s="78">
        <v>-0.76428634443661203</v>
      </c>
      <c r="N45" s="76">
        <v>745108.4362</v>
      </c>
      <c r="O45" s="76">
        <v>6609574.9561999999</v>
      </c>
      <c r="P45" s="76">
        <v>11</v>
      </c>
      <c r="Q45" s="76">
        <v>14</v>
      </c>
      <c r="R45" s="78">
        <v>-21.428571428571399</v>
      </c>
      <c r="S45" s="76">
        <v>1349.7851181818201</v>
      </c>
      <c r="T45" s="76">
        <v>878.96851428571404</v>
      </c>
      <c r="U45" s="79">
        <v>34.880856038056002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71961</v>
      </c>
      <c r="D2" s="32">
        <v>629011.90897435904</v>
      </c>
      <c r="E2" s="32">
        <v>494338.79232222203</v>
      </c>
      <c r="F2" s="32">
        <v>134673.11665213699</v>
      </c>
      <c r="G2" s="32">
        <v>494338.79232222203</v>
      </c>
      <c r="H2" s="32">
        <v>0.21410265009406501</v>
      </c>
    </row>
    <row r="3" spans="1:8" ht="14.25" x14ac:dyDescent="0.2">
      <c r="A3" s="32">
        <v>2</v>
      </c>
      <c r="B3" s="33">
        <v>13</v>
      </c>
      <c r="C3" s="32">
        <v>19512</v>
      </c>
      <c r="D3" s="32">
        <v>162693.470879495</v>
      </c>
      <c r="E3" s="32">
        <v>130319.792519212</v>
      </c>
      <c r="F3" s="32">
        <v>32373.678360282898</v>
      </c>
      <c r="G3" s="32">
        <v>130319.792519212</v>
      </c>
      <c r="H3" s="32">
        <v>0.19898572564268199</v>
      </c>
    </row>
    <row r="4" spans="1:8" ht="14.25" x14ac:dyDescent="0.2">
      <c r="A4" s="32">
        <v>3</v>
      </c>
      <c r="B4" s="33">
        <v>14</v>
      </c>
      <c r="C4" s="32">
        <v>110246</v>
      </c>
      <c r="D4" s="32">
        <v>153275.72989059801</v>
      </c>
      <c r="E4" s="32">
        <v>120209.94759487201</v>
      </c>
      <c r="F4" s="32">
        <v>33065.782295726502</v>
      </c>
      <c r="G4" s="32">
        <v>120209.94759487201</v>
      </c>
      <c r="H4" s="32">
        <v>0.21572744960554099</v>
      </c>
    </row>
    <row r="5" spans="1:8" ht="14.25" x14ac:dyDescent="0.2">
      <c r="A5" s="32">
        <v>4</v>
      </c>
      <c r="B5" s="33">
        <v>15</v>
      </c>
      <c r="C5" s="32">
        <v>3613</v>
      </c>
      <c r="D5" s="32">
        <v>45746.761317094002</v>
      </c>
      <c r="E5" s="32">
        <v>37586.432164102604</v>
      </c>
      <c r="F5" s="32">
        <v>8160.3291529914504</v>
      </c>
      <c r="G5" s="32">
        <v>37586.432164102604</v>
      </c>
      <c r="H5" s="32">
        <v>0.178380478050196</v>
      </c>
    </row>
    <row r="6" spans="1:8" ht="14.25" x14ac:dyDescent="0.2">
      <c r="A6" s="32">
        <v>5</v>
      </c>
      <c r="B6" s="33">
        <v>16</v>
      </c>
      <c r="C6" s="32">
        <v>1657</v>
      </c>
      <c r="D6" s="32">
        <v>95678.979354700903</v>
      </c>
      <c r="E6" s="32">
        <v>75232.446200000006</v>
      </c>
      <c r="F6" s="32">
        <v>20446.533154700901</v>
      </c>
      <c r="G6" s="32">
        <v>75232.446200000006</v>
      </c>
      <c r="H6" s="32">
        <v>0.21369932343134099</v>
      </c>
    </row>
    <row r="7" spans="1:8" ht="14.25" x14ac:dyDescent="0.2">
      <c r="A7" s="32">
        <v>6</v>
      </c>
      <c r="B7" s="33">
        <v>17</v>
      </c>
      <c r="C7" s="32">
        <v>22746.562000000002</v>
      </c>
      <c r="D7" s="32">
        <v>276262.86527521402</v>
      </c>
      <c r="E7" s="32">
        <v>214737.28604188</v>
      </c>
      <c r="F7" s="32">
        <v>61525.579233333301</v>
      </c>
      <c r="G7" s="32">
        <v>214737.28604188</v>
      </c>
      <c r="H7" s="32">
        <v>0.22270665719781599</v>
      </c>
    </row>
    <row r="8" spans="1:8" ht="14.25" x14ac:dyDescent="0.2">
      <c r="A8" s="32">
        <v>7</v>
      </c>
      <c r="B8" s="33">
        <v>18</v>
      </c>
      <c r="C8" s="32">
        <v>57951</v>
      </c>
      <c r="D8" s="32">
        <v>117770.967564957</v>
      </c>
      <c r="E8" s="32">
        <v>99542.190476923104</v>
      </c>
      <c r="F8" s="32">
        <v>18228.7770880342</v>
      </c>
      <c r="G8" s="32">
        <v>99542.190476923104</v>
      </c>
      <c r="H8" s="32">
        <v>0.15478158552089699</v>
      </c>
    </row>
    <row r="9" spans="1:8" ht="14.25" x14ac:dyDescent="0.2">
      <c r="A9" s="32">
        <v>8</v>
      </c>
      <c r="B9" s="33">
        <v>19</v>
      </c>
      <c r="C9" s="32">
        <v>15516</v>
      </c>
      <c r="D9" s="32">
        <v>97324.546952991499</v>
      </c>
      <c r="E9" s="32">
        <v>94172.201876923107</v>
      </c>
      <c r="F9" s="32">
        <v>3152.34507606838</v>
      </c>
      <c r="G9" s="32">
        <v>94172.201876923107</v>
      </c>
      <c r="H9" s="32">
        <v>3.2390030827382003E-2</v>
      </c>
    </row>
    <row r="10" spans="1:8" ht="14.25" x14ac:dyDescent="0.2">
      <c r="A10" s="32">
        <v>9</v>
      </c>
      <c r="B10" s="33">
        <v>21</v>
      </c>
      <c r="C10" s="32">
        <v>245689</v>
      </c>
      <c r="D10" s="32">
        <v>929460.82747606805</v>
      </c>
      <c r="E10" s="32">
        <v>903416.25710598298</v>
      </c>
      <c r="F10" s="32">
        <v>26044.570370085501</v>
      </c>
      <c r="G10" s="32">
        <v>903416.25710598298</v>
      </c>
      <c r="H10" s="35">
        <v>2.8021159795199702E-2</v>
      </c>
    </row>
    <row r="11" spans="1:8" ht="14.25" x14ac:dyDescent="0.2">
      <c r="A11" s="32">
        <v>10</v>
      </c>
      <c r="B11" s="33">
        <v>22</v>
      </c>
      <c r="C11" s="32">
        <v>118500.208</v>
      </c>
      <c r="D11" s="32">
        <v>1429485.02153932</v>
      </c>
      <c r="E11" s="32">
        <v>1363607.6783598301</v>
      </c>
      <c r="F11" s="32">
        <v>65877.343179487201</v>
      </c>
      <c r="G11" s="32">
        <v>1363607.6783598301</v>
      </c>
      <c r="H11" s="32">
        <v>4.6084668385365998E-2</v>
      </c>
    </row>
    <row r="12" spans="1:8" ht="14.25" x14ac:dyDescent="0.2">
      <c r="A12" s="32">
        <v>11</v>
      </c>
      <c r="B12" s="33">
        <v>23</v>
      </c>
      <c r="C12" s="32">
        <v>217051.378</v>
      </c>
      <c r="D12" s="32">
        <v>1655555.2770904501</v>
      </c>
      <c r="E12" s="32">
        <v>1428918.2150921801</v>
      </c>
      <c r="F12" s="32">
        <v>226637.06199826801</v>
      </c>
      <c r="G12" s="32">
        <v>1428918.2150921801</v>
      </c>
      <c r="H12" s="32">
        <v>0.136894892689159</v>
      </c>
    </row>
    <row r="13" spans="1:8" ht="14.25" x14ac:dyDescent="0.2">
      <c r="A13" s="32">
        <v>12</v>
      </c>
      <c r="B13" s="33">
        <v>24</v>
      </c>
      <c r="C13" s="32">
        <v>17647.194</v>
      </c>
      <c r="D13" s="32">
        <v>463565.28814188001</v>
      </c>
      <c r="E13" s="32">
        <v>408727.87197777798</v>
      </c>
      <c r="F13" s="32">
        <v>54837.4161641026</v>
      </c>
      <c r="G13" s="32">
        <v>408727.87197777798</v>
      </c>
      <c r="H13" s="32">
        <v>0.118294914582385</v>
      </c>
    </row>
    <row r="14" spans="1:8" ht="14.25" x14ac:dyDescent="0.2">
      <c r="A14" s="32">
        <v>13</v>
      </c>
      <c r="B14" s="33">
        <v>25</v>
      </c>
      <c r="C14" s="32">
        <v>86892</v>
      </c>
      <c r="D14" s="32">
        <v>968557.9865</v>
      </c>
      <c r="E14" s="32">
        <v>894427.22010000004</v>
      </c>
      <c r="F14" s="32">
        <v>74130.766399999993</v>
      </c>
      <c r="G14" s="32">
        <v>894427.22010000004</v>
      </c>
      <c r="H14" s="32">
        <v>7.6537251701243397E-2</v>
      </c>
    </row>
    <row r="15" spans="1:8" ht="14.25" x14ac:dyDescent="0.2">
      <c r="A15" s="32">
        <v>14</v>
      </c>
      <c r="B15" s="33">
        <v>26</v>
      </c>
      <c r="C15" s="32">
        <v>76449</v>
      </c>
      <c r="D15" s="32">
        <v>370158.76869422902</v>
      </c>
      <c r="E15" s="32">
        <v>326798.24352067203</v>
      </c>
      <c r="F15" s="32">
        <v>43360.525173557202</v>
      </c>
      <c r="G15" s="32">
        <v>326798.24352067203</v>
      </c>
      <c r="H15" s="32">
        <v>0.11714034311956401</v>
      </c>
    </row>
    <row r="16" spans="1:8" ht="14.25" x14ac:dyDescent="0.2">
      <c r="A16" s="32">
        <v>15</v>
      </c>
      <c r="B16" s="33">
        <v>27</v>
      </c>
      <c r="C16" s="32">
        <v>169961.06400000001</v>
      </c>
      <c r="D16" s="32">
        <v>1200677.6262000001</v>
      </c>
      <c r="E16" s="32">
        <v>1055171.1503999999</v>
      </c>
      <c r="F16" s="32">
        <v>145506.47579999999</v>
      </c>
      <c r="G16" s="32">
        <v>1055171.1503999999</v>
      </c>
      <c r="H16" s="32">
        <v>0.121186963615297</v>
      </c>
    </row>
    <row r="17" spans="1:8" ht="14.25" x14ac:dyDescent="0.2">
      <c r="A17" s="32">
        <v>16</v>
      </c>
      <c r="B17" s="33">
        <v>29</v>
      </c>
      <c r="C17" s="32">
        <v>254432</v>
      </c>
      <c r="D17" s="32">
        <v>3334566.1779803401</v>
      </c>
      <c r="E17" s="32">
        <v>3158565.8606179501</v>
      </c>
      <c r="F17" s="32">
        <v>176000.31736239299</v>
      </c>
      <c r="G17" s="32">
        <v>3158565.8606179501</v>
      </c>
      <c r="H17" s="32">
        <v>5.2780574134231699E-2</v>
      </c>
    </row>
    <row r="18" spans="1:8" ht="14.25" x14ac:dyDescent="0.2">
      <c r="A18" s="32">
        <v>17</v>
      </c>
      <c r="B18" s="33">
        <v>31</v>
      </c>
      <c r="C18" s="32">
        <v>29147.294000000002</v>
      </c>
      <c r="D18" s="32">
        <v>301347.83429455402</v>
      </c>
      <c r="E18" s="32">
        <v>250983.98645167801</v>
      </c>
      <c r="F18" s="32">
        <v>50363.847842876399</v>
      </c>
      <c r="G18" s="32">
        <v>250983.98645167801</v>
      </c>
      <c r="H18" s="32">
        <v>0.16712862052178501</v>
      </c>
    </row>
    <row r="19" spans="1:8" ht="14.25" x14ac:dyDescent="0.2">
      <c r="A19" s="32">
        <v>18</v>
      </c>
      <c r="B19" s="33">
        <v>32</v>
      </c>
      <c r="C19" s="32">
        <v>19086.026000000002</v>
      </c>
      <c r="D19" s="32">
        <v>293860.53385808202</v>
      </c>
      <c r="E19" s="32">
        <v>270209.10670357401</v>
      </c>
      <c r="F19" s="32">
        <v>23651.427154507601</v>
      </c>
      <c r="G19" s="32">
        <v>270209.10670357401</v>
      </c>
      <c r="H19" s="32">
        <v>8.0485211280293803E-2</v>
      </c>
    </row>
    <row r="20" spans="1:8" ht="14.25" x14ac:dyDescent="0.2">
      <c r="A20" s="32">
        <v>19</v>
      </c>
      <c r="B20" s="33">
        <v>33</v>
      </c>
      <c r="C20" s="32">
        <v>41004.243999999999</v>
      </c>
      <c r="D20" s="32">
        <v>471759.660963709</v>
      </c>
      <c r="E20" s="32">
        <v>380230.16165692202</v>
      </c>
      <c r="F20" s="32">
        <v>91529.4993067873</v>
      </c>
      <c r="G20" s="32">
        <v>380230.16165692202</v>
      </c>
      <c r="H20" s="32">
        <v>0.19401722292196699</v>
      </c>
    </row>
    <row r="21" spans="1:8" ht="14.25" x14ac:dyDescent="0.2">
      <c r="A21" s="32">
        <v>20</v>
      </c>
      <c r="B21" s="33">
        <v>34</v>
      </c>
      <c r="C21" s="32">
        <v>51963.661999999997</v>
      </c>
      <c r="D21" s="32">
        <v>278526.47477396601</v>
      </c>
      <c r="E21" s="32">
        <v>197725.314369</v>
      </c>
      <c r="F21" s="32">
        <v>80801.1604049655</v>
      </c>
      <c r="G21" s="32">
        <v>197725.314369</v>
      </c>
      <c r="H21" s="32">
        <v>0.29010226216570101</v>
      </c>
    </row>
    <row r="22" spans="1:8" ht="14.25" x14ac:dyDescent="0.2">
      <c r="A22" s="32">
        <v>21</v>
      </c>
      <c r="B22" s="33">
        <v>35</v>
      </c>
      <c r="C22" s="32">
        <v>31933.894</v>
      </c>
      <c r="D22" s="32">
        <v>952434.15083451301</v>
      </c>
      <c r="E22" s="32">
        <v>902124.26442035404</v>
      </c>
      <c r="F22" s="32">
        <v>50309.8864141593</v>
      </c>
      <c r="G22" s="32">
        <v>902124.26442035404</v>
      </c>
      <c r="H22" s="32">
        <v>5.2822430159689501E-2</v>
      </c>
    </row>
    <row r="23" spans="1:8" ht="14.25" x14ac:dyDescent="0.2">
      <c r="A23" s="32">
        <v>22</v>
      </c>
      <c r="B23" s="33">
        <v>36</v>
      </c>
      <c r="C23" s="32">
        <v>162268.59899999999</v>
      </c>
      <c r="D23" s="32">
        <v>759654.939417699</v>
      </c>
      <c r="E23" s="32">
        <v>645691.73427027999</v>
      </c>
      <c r="F23" s="32">
        <v>113963.20514741899</v>
      </c>
      <c r="G23" s="32">
        <v>645691.73427027999</v>
      </c>
      <c r="H23" s="32">
        <v>0.15001969872634</v>
      </c>
    </row>
    <row r="24" spans="1:8" ht="14.25" x14ac:dyDescent="0.2">
      <c r="A24" s="32">
        <v>23</v>
      </c>
      <c r="B24" s="33">
        <v>37</v>
      </c>
      <c r="C24" s="32">
        <v>151022.77299999999</v>
      </c>
      <c r="D24" s="32">
        <v>1244512.3690973499</v>
      </c>
      <c r="E24" s="32">
        <v>1135697.7993225099</v>
      </c>
      <c r="F24" s="32">
        <v>108814.569774837</v>
      </c>
      <c r="G24" s="32">
        <v>1135697.7993225099</v>
      </c>
      <c r="H24" s="32">
        <v>8.7435506851379005E-2</v>
      </c>
    </row>
    <row r="25" spans="1:8" ht="14.25" x14ac:dyDescent="0.2">
      <c r="A25" s="32">
        <v>24</v>
      </c>
      <c r="B25" s="33">
        <v>38</v>
      </c>
      <c r="C25" s="32">
        <v>197904.08499999999</v>
      </c>
      <c r="D25" s="32">
        <v>938635.60185486695</v>
      </c>
      <c r="E25" s="32">
        <v>911057.49968318595</v>
      </c>
      <c r="F25" s="32">
        <v>27578.102171681399</v>
      </c>
      <c r="G25" s="32">
        <v>911057.49968318595</v>
      </c>
      <c r="H25" s="32">
        <v>2.9381052793206901E-2</v>
      </c>
    </row>
    <row r="26" spans="1:8" ht="14.25" x14ac:dyDescent="0.2">
      <c r="A26" s="32">
        <v>25</v>
      </c>
      <c r="B26" s="33">
        <v>39</v>
      </c>
      <c r="C26" s="32">
        <v>67258.899999999994</v>
      </c>
      <c r="D26" s="32">
        <v>113038.99285134301</v>
      </c>
      <c r="E26" s="32">
        <v>83336.300779054494</v>
      </c>
      <c r="F26" s="32">
        <v>29702.692072287999</v>
      </c>
      <c r="G26" s="32">
        <v>83336.300779054494</v>
      </c>
      <c r="H26" s="32">
        <v>0.26276500987008999</v>
      </c>
    </row>
    <row r="27" spans="1:8" ht="14.25" x14ac:dyDescent="0.2">
      <c r="A27" s="32">
        <v>26</v>
      </c>
      <c r="B27" s="33">
        <v>42</v>
      </c>
      <c r="C27" s="32">
        <v>8844.1239999999998</v>
      </c>
      <c r="D27" s="32">
        <v>165101.30790000001</v>
      </c>
      <c r="E27" s="32">
        <v>139813.0999</v>
      </c>
      <c r="F27" s="32">
        <v>25288.207999999999</v>
      </c>
      <c r="G27" s="32">
        <v>139813.0999</v>
      </c>
      <c r="H27" s="32">
        <v>0.153167823572402</v>
      </c>
    </row>
    <row r="28" spans="1:8" ht="14.25" x14ac:dyDescent="0.2">
      <c r="A28" s="32">
        <v>27</v>
      </c>
      <c r="B28" s="33">
        <v>75</v>
      </c>
      <c r="C28" s="32">
        <v>240</v>
      </c>
      <c r="D28" s="32">
        <v>121449.581196581</v>
      </c>
      <c r="E28" s="32">
        <v>113049.747692308</v>
      </c>
      <c r="F28" s="32">
        <v>8399.8335042734998</v>
      </c>
      <c r="G28" s="32">
        <v>113049.747692308</v>
      </c>
      <c r="H28" s="32">
        <v>6.9163132729764903E-2</v>
      </c>
    </row>
    <row r="29" spans="1:8" ht="14.25" x14ac:dyDescent="0.2">
      <c r="A29" s="32">
        <v>28</v>
      </c>
      <c r="B29" s="33">
        <v>76</v>
      </c>
      <c r="C29" s="32">
        <v>1383</v>
      </c>
      <c r="D29" s="32">
        <v>219876.32919658101</v>
      </c>
      <c r="E29" s="32">
        <v>204386.37707777799</v>
      </c>
      <c r="F29" s="32">
        <v>15489.9521188034</v>
      </c>
      <c r="G29" s="32">
        <v>204386.37707777799</v>
      </c>
      <c r="H29" s="32">
        <v>7.0448475174217498E-2</v>
      </c>
    </row>
    <row r="30" spans="1:8" ht="14.25" x14ac:dyDescent="0.2">
      <c r="A30" s="32">
        <v>29</v>
      </c>
      <c r="B30" s="33">
        <v>99</v>
      </c>
      <c r="C30" s="32">
        <v>12</v>
      </c>
      <c r="D30" s="32">
        <v>14847.6363361319</v>
      </c>
      <c r="E30" s="32">
        <v>13493.2754708418</v>
      </c>
      <c r="F30" s="32">
        <v>1354.36086529007</v>
      </c>
      <c r="G30" s="32">
        <v>13493.2754708418</v>
      </c>
      <c r="H30" s="32">
        <v>9.1217270859080393E-2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43</v>
      </c>
      <c r="D32" s="37">
        <v>49353.86</v>
      </c>
      <c r="E32" s="37">
        <v>47210.21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37</v>
      </c>
      <c r="D33" s="37">
        <v>77162.429999999993</v>
      </c>
      <c r="E33" s="37">
        <v>89031.7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11</v>
      </c>
      <c r="D34" s="37">
        <v>27592.400000000001</v>
      </c>
      <c r="E34" s="37">
        <v>28226.48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35</v>
      </c>
      <c r="D35" s="37">
        <v>50586.400000000001</v>
      </c>
      <c r="E35" s="37">
        <v>58141.94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</v>
      </c>
      <c r="D36" s="37">
        <v>0.85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23</v>
      </c>
      <c r="D37" s="37">
        <v>28606</v>
      </c>
      <c r="E37" s="37">
        <v>31972.68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22</v>
      </c>
      <c r="D38" s="37">
        <v>23900.02</v>
      </c>
      <c r="E38" s="37">
        <v>20843.78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2015-08-28T00:19:28Z</dcterms:modified>
</cp:coreProperties>
</file>