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<sst xmlns="http://schemas.openxmlformats.org/spreadsheetml/2006/main" count="117" uniqueCount="75">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</sst>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16660562.041599998</v>
      </c>
      <c r="F3" s="25">
        <f>RA!I7</f>
        <v>1958692.7751</v>
      </c>
      <c r="G3" s="16">
        <f>SUM(G4:G40)</f>
        <v>14701869.266499996</v>
      </c>
      <c r="H3" s="27">
        <f>RA!J7</f>
        <v>11.756462778442399</v>
      </c>
      <c r="I3" s="20">
        <f>SUM(I4:I40)</f>
        <v>16660567.922635706</v>
      </c>
      <c r="J3" s="21">
        <f>SUM(J4:J40)</f>
        <v>14701869.320172839</v>
      </c>
      <c r="K3" s="22">
        <f>E3-I3</f>
        <v>-5.8810357078909874</v>
      </c>
      <c r="L3" s="22">
        <f>G3-J3</f>
        <v>-5.3672842681407928E-2</v>
      </c>
    </row>
    <row r="4" spans="1:13" x14ac:dyDescent="0.15">
      <c r="A4" s="44">
        <f>RA!A8</f>
        <v>42248</v>
      </c>
      <c r="B4" s="12">
        <v>12</v>
      </c>
      <c r="C4" s="41" t="s">
        <v>6</v>
      </c>
      <c r="D4" s="41"/>
      <c r="E4" s="15">
        <f>VLOOKUP(C4,RA!B8:D36,3,0)</f>
        <v>671218.0442</v>
      </c>
      <c r="F4" s="25">
        <f>VLOOKUP(C4,RA!B8:I39,8,0)</f>
        <v>167508.0252</v>
      </c>
      <c r="G4" s="16">
        <f t="shared" ref="G4:G40" si="0">E4-F4</f>
        <v>503710.01899999997</v>
      </c>
      <c r="H4" s="27">
        <f>RA!J8</f>
        <v>24.955828683009699</v>
      </c>
      <c r="I4" s="20">
        <f>VLOOKUP(B4,RMS!B:D,3,FALSE)</f>
        <v>671219.13673418795</v>
      </c>
      <c r="J4" s="21">
        <f>VLOOKUP(B4,RMS!B:E,4,FALSE)</f>
        <v>503710.03408290597</v>
      </c>
      <c r="K4" s="22">
        <f t="shared" ref="K4:K40" si="1">E4-I4</f>
        <v>-1.0925341879483312</v>
      </c>
      <c r="L4" s="22">
        <f t="shared" ref="L4:L40" si="2">G4-J4</f>
        <v>-1.5082906000316143E-2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155275.9045</v>
      </c>
      <c r="F5" s="25">
        <f>VLOOKUP(C5,RA!B9:I40,8,0)</f>
        <v>28018.183099999998</v>
      </c>
      <c r="G5" s="16">
        <f t="shared" si="0"/>
        <v>127257.72140000001</v>
      </c>
      <c r="H5" s="27">
        <f>RA!J9</f>
        <v>18.0441280894294</v>
      </c>
      <c r="I5" s="20">
        <f>VLOOKUP(B5,RMS!B:D,3,FALSE)</f>
        <v>155276.085582278</v>
      </c>
      <c r="J5" s="21">
        <f>VLOOKUP(B5,RMS!B:E,4,FALSE)</f>
        <v>127257.71119634699</v>
      </c>
      <c r="K5" s="22">
        <f t="shared" si="1"/>
        <v>-0.18108227799530141</v>
      </c>
      <c r="L5" s="22">
        <f t="shared" si="2"/>
        <v>1.0203653015196323E-2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129570.0102</v>
      </c>
      <c r="F6" s="25">
        <f>VLOOKUP(C6,RA!B10:I41,8,0)</f>
        <v>33509.879800000002</v>
      </c>
      <c r="G6" s="16">
        <f t="shared" si="0"/>
        <v>96060.130399999995</v>
      </c>
      <c r="H6" s="27">
        <f>RA!J10</f>
        <v>25.8623733596032</v>
      </c>
      <c r="I6" s="20">
        <f>VLOOKUP(B6,RMS!B:D,3,FALSE)</f>
        <v>129572.059908547</v>
      </c>
      <c r="J6" s="21">
        <f>VLOOKUP(B6,RMS!B:E,4,FALSE)</f>
        <v>96060.130482051303</v>
      </c>
      <c r="K6" s="22">
        <f>E6-I6</f>
        <v>-2.0497085469978629</v>
      </c>
      <c r="L6" s="22">
        <f t="shared" si="2"/>
        <v>-8.2051308709196746E-5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50039.771999999997</v>
      </c>
      <c r="F7" s="25">
        <f>VLOOKUP(C7,RA!B11:I42,8,0)</f>
        <v>12280.3683</v>
      </c>
      <c r="G7" s="16">
        <f t="shared" si="0"/>
        <v>37759.403699999995</v>
      </c>
      <c r="H7" s="27">
        <f>RA!J11</f>
        <v>24.5412155355144</v>
      </c>
      <c r="I7" s="20">
        <f>VLOOKUP(B7,RMS!B:D,3,FALSE)</f>
        <v>50039.814304273503</v>
      </c>
      <c r="J7" s="21">
        <f>VLOOKUP(B7,RMS!B:E,4,FALSE)</f>
        <v>37759.403341880301</v>
      </c>
      <c r="K7" s="22">
        <f t="shared" si="1"/>
        <v>-4.2304273505578749E-2</v>
      </c>
      <c r="L7" s="22">
        <f t="shared" si="2"/>
        <v>3.5811969428323209E-4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138700.147</v>
      </c>
      <c r="F8" s="25">
        <f>VLOOKUP(C8,RA!B12:I43,8,0)</f>
        <v>37382.731399999997</v>
      </c>
      <c r="G8" s="16">
        <f t="shared" si="0"/>
        <v>101317.41560000001</v>
      </c>
      <c r="H8" s="27">
        <f>RA!J12</f>
        <v>26.952193064366401</v>
      </c>
      <c r="I8" s="20">
        <f>VLOOKUP(B8,RMS!B:D,3,FALSE)</f>
        <v>138700.130876068</v>
      </c>
      <c r="J8" s="21">
        <f>VLOOKUP(B8,RMS!B:E,4,FALSE)</f>
        <v>101317.415541026</v>
      </c>
      <c r="K8" s="22">
        <f t="shared" si="1"/>
        <v>1.6123932000482455E-2</v>
      </c>
      <c r="L8" s="22">
        <f t="shared" si="2"/>
        <v>5.8974008425138891E-5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282487.91409999999</v>
      </c>
      <c r="F9" s="25">
        <f>VLOOKUP(C9,RA!B13:I44,8,0)</f>
        <v>78742.869200000001</v>
      </c>
      <c r="G9" s="16">
        <f t="shared" si="0"/>
        <v>203745.04489999998</v>
      </c>
      <c r="H9" s="27">
        <f>RA!J13</f>
        <v>27.874774554824</v>
      </c>
      <c r="I9" s="20">
        <f>VLOOKUP(B9,RMS!B:D,3,FALSE)</f>
        <v>282488.24265042698</v>
      </c>
      <c r="J9" s="21">
        <f>VLOOKUP(B9,RMS!B:E,4,FALSE)</f>
        <v>203745.041677778</v>
      </c>
      <c r="K9" s="22">
        <f t="shared" si="1"/>
        <v>-0.32855042698793113</v>
      </c>
      <c r="L9" s="22">
        <f t="shared" si="2"/>
        <v>3.2222219742834568E-3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108698.8695</v>
      </c>
      <c r="F10" s="25">
        <f>VLOOKUP(C10,RA!B14:I45,8,0)</f>
        <v>22834.547900000001</v>
      </c>
      <c r="G10" s="16">
        <f t="shared" si="0"/>
        <v>85864.321599999996</v>
      </c>
      <c r="H10" s="27">
        <f>RA!J14</f>
        <v>21.0071622686011</v>
      </c>
      <c r="I10" s="20">
        <f>VLOOKUP(B10,RMS!B:D,3,FALSE)</f>
        <v>108698.88547265</v>
      </c>
      <c r="J10" s="21">
        <f>VLOOKUP(B10,RMS!B:E,4,FALSE)</f>
        <v>85864.319655555606</v>
      </c>
      <c r="K10" s="22">
        <f t="shared" si="1"/>
        <v>-1.5972649998730049E-2</v>
      </c>
      <c r="L10" s="22">
        <f t="shared" si="2"/>
        <v>1.944444389664568E-3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101024.4973</v>
      </c>
      <c r="F11" s="25">
        <f>VLOOKUP(C11,RA!B15:I46,8,0)</f>
        <v>5180.9728999999998</v>
      </c>
      <c r="G11" s="16">
        <f t="shared" si="0"/>
        <v>95843.524400000009</v>
      </c>
      <c r="H11" s="27">
        <f>RA!J15</f>
        <v>5.1284322500657504</v>
      </c>
      <c r="I11" s="20">
        <f>VLOOKUP(B11,RMS!B:D,3,FALSE)</f>
        <v>101024.549479487</v>
      </c>
      <c r="J11" s="21">
        <f>VLOOKUP(B11,RMS!B:E,4,FALSE)</f>
        <v>95843.525195726499</v>
      </c>
      <c r="K11" s="22">
        <f t="shared" si="1"/>
        <v>-5.2179487000103109E-2</v>
      </c>
      <c r="L11" s="22">
        <f t="shared" si="2"/>
        <v>-7.9572648974135518E-4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874421.66579999996</v>
      </c>
      <c r="F12" s="25">
        <f>VLOOKUP(C12,RA!B16:I47,8,0)</f>
        <v>28489.4202</v>
      </c>
      <c r="G12" s="16">
        <f t="shared" si="0"/>
        <v>845932.24559999991</v>
      </c>
      <c r="H12" s="27">
        <f>RA!J16</f>
        <v>3.2580871808494498</v>
      </c>
      <c r="I12" s="20">
        <f>VLOOKUP(B12,RMS!B:D,3,FALSE)</f>
        <v>874420.43473418802</v>
      </c>
      <c r="J12" s="21">
        <f>VLOOKUP(B12,RMS!B:E,4,FALSE)</f>
        <v>845932.24549316196</v>
      </c>
      <c r="K12" s="22">
        <f t="shared" si="1"/>
        <v>1.2310658119386062</v>
      </c>
      <c r="L12" s="22">
        <f t="shared" si="2"/>
        <v>1.0683794971555471E-4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1015726.2217</v>
      </c>
      <c r="F13" s="25">
        <f>VLOOKUP(C13,RA!B17:I48,8,0)</f>
        <v>69360.016000000003</v>
      </c>
      <c r="G13" s="16">
        <f t="shared" si="0"/>
        <v>946366.20570000005</v>
      </c>
      <c r="H13" s="27">
        <f>RA!J17</f>
        <v>6.8286133131340803</v>
      </c>
      <c r="I13" s="20">
        <f>VLOOKUP(B13,RMS!B:D,3,FALSE)</f>
        <v>1015726.12406239</v>
      </c>
      <c r="J13" s="21">
        <f>VLOOKUP(B13,RMS!B:E,4,FALSE)</f>
        <v>946366.207453846</v>
      </c>
      <c r="K13" s="22">
        <f t="shared" si="1"/>
        <v>9.7637610044330359E-2</v>
      </c>
      <c r="L13" s="22">
        <f t="shared" si="2"/>
        <v>-1.7538459505885839E-3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1353486.5855</v>
      </c>
      <c r="F14" s="25">
        <f>VLOOKUP(C14,RA!B18:I49,8,0)</f>
        <v>231585.03779999999</v>
      </c>
      <c r="G14" s="16">
        <f t="shared" si="0"/>
        <v>1121901.5477</v>
      </c>
      <c r="H14" s="27">
        <f>RA!J18</f>
        <v>17.1102573369391</v>
      </c>
      <c r="I14" s="20">
        <f>VLOOKUP(B14,RMS!B:D,3,FALSE)</f>
        <v>1353486.4578555599</v>
      </c>
      <c r="J14" s="21">
        <f>VLOOKUP(B14,RMS!B:E,4,FALSE)</f>
        <v>1121901.54438803</v>
      </c>
      <c r="K14" s="22">
        <f t="shared" si="1"/>
        <v>0.12764444015920162</v>
      </c>
      <c r="L14" s="22">
        <f t="shared" si="2"/>
        <v>3.3119700383394957E-3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422510.54300000001</v>
      </c>
      <c r="F15" s="25">
        <f>VLOOKUP(C15,RA!B19:I50,8,0)</f>
        <v>54970.812700000002</v>
      </c>
      <c r="G15" s="16">
        <f t="shared" si="0"/>
        <v>367539.7303</v>
      </c>
      <c r="H15" s="27">
        <f>RA!J19</f>
        <v>13.010518580124501</v>
      </c>
      <c r="I15" s="20">
        <f>VLOOKUP(B15,RMS!B:D,3,FALSE)</f>
        <v>422510.57398888899</v>
      </c>
      <c r="J15" s="21">
        <f>VLOOKUP(B15,RMS!B:E,4,FALSE)</f>
        <v>367539.73100085498</v>
      </c>
      <c r="K15" s="22">
        <f t="shared" si="1"/>
        <v>-3.0988888989668339E-2</v>
      </c>
      <c r="L15" s="22">
        <f t="shared" si="2"/>
        <v>-7.0085498737171292E-4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911181.76850000001</v>
      </c>
      <c r="F16" s="25">
        <f>VLOOKUP(C16,RA!B20:I51,8,0)</f>
        <v>97537.776100000003</v>
      </c>
      <c r="G16" s="16">
        <f t="shared" si="0"/>
        <v>813643.99239999999</v>
      </c>
      <c r="H16" s="27">
        <f>RA!J20</f>
        <v>10.704535524297</v>
      </c>
      <c r="I16" s="20">
        <f>VLOOKUP(B16,RMS!B:D,3,FALSE)</f>
        <v>911181.79579999996</v>
      </c>
      <c r="J16" s="21">
        <f>VLOOKUP(B16,RMS!B:E,4,FALSE)</f>
        <v>813643.99239999999</v>
      </c>
      <c r="K16" s="22">
        <f t="shared" si="1"/>
        <v>-2.729999995790422E-2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309685.538</v>
      </c>
      <c r="F17" s="25">
        <f>VLOOKUP(C17,RA!B21:I52,8,0)</f>
        <v>52004.358099999998</v>
      </c>
      <c r="G17" s="16">
        <f t="shared" si="0"/>
        <v>257681.17989999999</v>
      </c>
      <c r="H17" s="27">
        <f>RA!J21</f>
        <v>16.792633726409299</v>
      </c>
      <c r="I17" s="20">
        <f>VLOOKUP(B17,RMS!B:D,3,FALSE)</f>
        <v>309685.616018584</v>
      </c>
      <c r="J17" s="21">
        <f>VLOOKUP(B17,RMS!B:E,4,FALSE)</f>
        <v>257681.179938938</v>
      </c>
      <c r="K17" s="22">
        <f t="shared" si="1"/>
        <v>-7.8018583997618407E-2</v>
      </c>
      <c r="L17" s="22">
        <f t="shared" si="2"/>
        <v>-3.8938014768064022E-5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1218513.1285999999</v>
      </c>
      <c r="F18" s="25">
        <f>VLOOKUP(C18,RA!B22:I53,8,0)</f>
        <v>152867.58540000001</v>
      </c>
      <c r="G18" s="16">
        <f t="shared" si="0"/>
        <v>1065645.5432</v>
      </c>
      <c r="H18" s="27">
        <f>RA!J22</f>
        <v>12.545419643991499</v>
      </c>
      <c r="I18" s="20">
        <f>VLOOKUP(B18,RMS!B:D,3,FALSE)</f>
        <v>1218514.629</v>
      </c>
      <c r="J18" s="21">
        <f>VLOOKUP(B18,RMS!B:E,4,FALSE)</f>
        <v>1065645.5453000001</v>
      </c>
      <c r="K18" s="22">
        <f t="shared" si="1"/>
        <v>-1.500400000018999</v>
      </c>
      <c r="L18" s="22">
        <f t="shared" si="2"/>
        <v>-2.1000001579523087E-3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2791542.1253999998</v>
      </c>
      <c r="F19" s="25">
        <f>VLOOKUP(C19,RA!B23:I54,8,0)</f>
        <v>314396.18949999998</v>
      </c>
      <c r="G19" s="16">
        <f t="shared" si="0"/>
        <v>2477145.9358999999</v>
      </c>
      <c r="H19" s="27">
        <f>RA!J23</f>
        <v>11.262455495094899</v>
      </c>
      <c r="I19" s="20">
        <f>VLOOKUP(B19,RMS!B:D,3,FALSE)</f>
        <v>2791544.42588632</v>
      </c>
      <c r="J19" s="21">
        <f>VLOOKUP(B19,RMS!B:E,4,FALSE)</f>
        <v>2477145.9756641001</v>
      </c>
      <c r="K19" s="22">
        <f t="shared" si="1"/>
        <v>-2.3004863201640546</v>
      </c>
      <c r="L19" s="22">
        <f t="shared" si="2"/>
        <v>-3.9764100220054388E-2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233215.50219999999</v>
      </c>
      <c r="F20" s="25">
        <f>VLOOKUP(C20,RA!B24:I55,8,0)</f>
        <v>40703.606200000002</v>
      </c>
      <c r="G20" s="16">
        <f t="shared" si="0"/>
        <v>192511.89599999998</v>
      </c>
      <c r="H20" s="27">
        <f>RA!J24</f>
        <v>17.453216366849201</v>
      </c>
      <c r="I20" s="20">
        <f>VLOOKUP(B20,RMS!B:D,3,FALSE)</f>
        <v>233215.480668467</v>
      </c>
      <c r="J20" s="21">
        <f>VLOOKUP(B20,RMS!B:E,4,FALSE)</f>
        <v>192511.88744920699</v>
      </c>
      <c r="K20" s="22">
        <f t="shared" si="1"/>
        <v>2.1531532984226942E-2</v>
      </c>
      <c r="L20" s="22">
        <f t="shared" si="2"/>
        <v>8.5507929907180369E-3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238832.5667</v>
      </c>
      <c r="F21" s="25">
        <f>VLOOKUP(C21,RA!B25:I56,8,0)</f>
        <v>21248.938900000001</v>
      </c>
      <c r="G21" s="16">
        <f t="shared" si="0"/>
        <v>217583.62779999999</v>
      </c>
      <c r="H21" s="27">
        <f>RA!J25</f>
        <v>8.8970022780398299</v>
      </c>
      <c r="I21" s="20">
        <f>VLOOKUP(B21,RMS!B:D,3,FALSE)</f>
        <v>238832.57482088299</v>
      </c>
      <c r="J21" s="21">
        <f>VLOOKUP(B21,RMS!B:E,4,FALSE)</f>
        <v>217583.638156147</v>
      </c>
      <c r="K21" s="22">
        <f t="shared" si="1"/>
        <v>-8.1208829942625016E-3</v>
      </c>
      <c r="L21" s="22">
        <f t="shared" si="2"/>
        <v>-1.035614701686427E-2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458124.6727</v>
      </c>
      <c r="F22" s="25">
        <f>VLOOKUP(C22,RA!B26:I57,8,0)</f>
        <v>92766.271900000007</v>
      </c>
      <c r="G22" s="16">
        <f t="shared" si="0"/>
        <v>365358.4008</v>
      </c>
      <c r="H22" s="27">
        <f>RA!J26</f>
        <v>20.2491324803079</v>
      </c>
      <c r="I22" s="20">
        <f>VLOOKUP(B22,RMS!B:D,3,FALSE)</f>
        <v>458124.61276087997</v>
      </c>
      <c r="J22" s="21">
        <f>VLOOKUP(B22,RMS!B:E,4,FALSE)</f>
        <v>365358.37624806497</v>
      </c>
      <c r="K22" s="22">
        <f t="shared" si="1"/>
        <v>5.9939120023045689E-2</v>
      </c>
      <c r="L22" s="22">
        <f t="shared" si="2"/>
        <v>2.4551935028284788E-2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244016.117</v>
      </c>
      <c r="F23" s="25">
        <f>VLOOKUP(C23,RA!B27:I58,8,0)</f>
        <v>72437.896299999993</v>
      </c>
      <c r="G23" s="16">
        <f t="shared" si="0"/>
        <v>171578.22070000001</v>
      </c>
      <c r="H23" s="27">
        <f>RA!J27</f>
        <v>29.6857015801132</v>
      </c>
      <c r="I23" s="20">
        <f>VLOOKUP(B23,RMS!B:D,3,FALSE)</f>
        <v>244016.007294902</v>
      </c>
      <c r="J23" s="21">
        <f>VLOOKUP(B23,RMS!B:E,4,FALSE)</f>
        <v>171578.21947437801</v>
      </c>
      <c r="K23" s="22">
        <f t="shared" si="1"/>
        <v>0.10970509800245054</v>
      </c>
      <c r="L23" s="22">
        <f t="shared" si="2"/>
        <v>1.225621992489323E-3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857660.47679999995</v>
      </c>
      <c r="F24" s="25">
        <f>VLOOKUP(C24,RA!B28:I59,8,0)</f>
        <v>54131.955099999999</v>
      </c>
      <c r="G24" s="16">
        <f t="shared" si="0"/>
        <v>803528.52169999992</v>
      </c>
      <c r="H24" s="27">
        <f>RA!J28</f>
        <v>6.3115832621751098</v>
      </c>
      <c r="I24" s="20">
        <f>VLOOKUP(B24,RMS!B:D,3,FALSE)</f>
        <v>857660.47479203495</v>
      </c>
      <c r="J24" s="21">
        <f>VLOOKUP(B24,RMS!B:E,4,FALSE)</f>
        <v>803528.51588761096</v>
      </c>
      <c r="K24" s="22">
        <f t="shared" si="1"/>
        <v>2.0079649984836578E-3</v>
      </c>
      <c r="L24" s="22">
        <f t="shared" si="2"/>
        <v>5.8123889612033963E-3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692923.61659999995</v>
      </c>
      <c r="F25" s="25">
        <f>VLOOKUP(C25,RA!B29:I60,8,0)</f>
        <v>113723.9045</v>
      </c>
      <c r="G25" s="16">
        <f t="shared" si="0"/>
        <v>579199.71209999989</v>
      </c>
      <c r="H25" s="27">
        <f>RA!J29</f>
        <v>16.412184802996698</v>
      </c>
      <c r="I25" s="20">
        <f>VLOOKUP(B25,RMS!B:D,3,FALSE)</f>
        <v>692923.614366372</v>
      </c>
      <c r="J25" s="21">
        <f>VLOOKUP(B25,RMS!B:E,4,FALSE)</f>
        <v>579199.70680758695</v>
      </c>
      <c r="K25" s="22">
        <f t="shared" si="1"/>
        <v>2.2336279507726431E-3</v>
      </c>
      <c r="L25" s="22">
        <f t="shared" si="2"/>
        <v>5.2924129413440824E-3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977560.59900000005</v>
      </c>
      <c r="F26" s="25">
        <f>VLOOKUP(C26,RA!B30:I61,8,0)</f>
        <v>144692.80309999999</v>
      </c>
      <c r="G26" s="16">
        <f t="shared" si="0"/>
        <v>832867.79590000003</v>
      </c>
      <c r="H26" s="27">
        <f>RA!J30</f>
        <v>14.8014152010642</v>
      </c>
      <c r="I26" s="20">
        <f>VLOOKUP(B26,RMS!B:D,3,FALSE)</f>
        <v>977560.64749822998</v>
      </c>
      <c r="J26" s="21">
        <f>VLOOKUP(B26,RMS!B:E,4,FALSE)</f>
        <v>832867.81490299595</v>
      </c>
      <c r="K26" s="22">
        <f t="shared" si="1"/>
        <v>-4.8498229938559234E-2</v>
      </c>
      <c r="L26" s="22">
        <f t="shared" si="2"/>
        <v>-1.9002995919436216E-2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952195.72600000002</v>
      </c>
      <c r="F27" s="25">
        <f>VLOOKUP(C27,RA!B31:I62,8,0)</f>
        <v>28063.184099999999</v>
      </c>
      <c r="G27" s="16">
        <f t="shared" si="0"/>
        <v>924132.54190000007</v>
      </c>
      <c r="H27" s="27">
        <f>RA!J31</f>
        <v>2.9472075261131798</v>
      </c>
      <c r="I27" s="20">
        <f>VLOOKUP(B27,RMS!B:D,3,FALSE)</f>
        <v>952195.58260619501</v>
      </c>
      <c r="J27" s="21">
        <f>VLOOKUP(B27,RMS!B:E,4,FALSE)</f>
        <v>924132.57379026501</v>
      </c>
      <c r="K27" s="22">
        <f t="shared" si="1"/>
        <v>0.14339380501769483</v>
      </c>
      <c r="L27" s="22">
        <f t="shared" si="2"/>
        <v>-3.1890264945104718E-2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103849.6856</v>
      </c>
      <c r="F28" s="25">
        <f>VLOOKUP(C28,RA!B32:I63,8,0)</f>
        <v>26844.281599999998</v>
      </c>
      <c r="G28" s="16">
        <f t="shared" si="0"/>
        <v>77005.403999999995</v>
      </c>
      <c r="H28" s="27">
        <f>RA!J32</f>
        <v>25.849169831285501</v>
      </c>
      <c r="I28" s="20">
        <f>VLOOKUP(B28,RMS!B:D,3,FALSE)</f>
        <v>103849.63044587401</v>
      </c>
      <c r="J28" s="21">
        <f>VLOOKUP(B28,RMS!B:E,4,FALSE)</f>
        <v>77005.410093797298</v>
      </c>
      <c r="K28" s="22">
        <f t="shared" si="1"/>
        <v>5.5154125991975889E-2</v>
      </c>
      <c r="L28" s="22">
        <f t="shared" si="2"/>
        <v>-6.0937973030377179E-3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169572.7513</v>
      </c>
      <c r="F30" s="25">
        <f>VLOOKUP(C30,RA!B34:I66,8,0)</f>
        <v>18171.531500000001</v>
      </c>
      <c r="G30" s="16">
        <f t="shared" si="0"/>
        <v>151401.21979999999</v>
      </c>
      <c r="H30" s="27">
        <f>RA!J34</f>
        <v>0</v>
      </c>
      <c r="I30" s="20">
        <f>VLOOKUP(B30,RMS!B:D,3,FALSE)</f>
        <v>169572.75049999999</v>
      </c>
      <c r="J30" s="21">
        <f>VLOOKUP(B30,RMS!B:E,4,FALSE)</f>
        <v>151401.2108</v>
      </c>
      <c r="K30" s="22">
        <f t="shared" si="1"/>
        <v>8.0000000889413059E-4</v>
      </c>
      <c r="L30" s="22">
        <f t="shared" si="2"/>
        <v>8.9999999909196049E-3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41333.08</v>
      </c>
      <c r="F31" s="25">
        <f>VLOOKUP(C31,RA!B35:I67,8,0)</f>
        <v>1636.67</v>
      </c>
      <c r="G31" s="16">
        <f t="shared" si="0"/>
        <v>39696.410000000003</v>
      </c>
      <c r="H31" s="27">
        <f>RA!J35</f>
        <v>10.716068095074901</v>
      </c>
      <c r="I31" s="20">
        <f>VLOOKUP(B31,RMS!B:D,3,FALSE)</f>
        <v>41333.08</v>
      </c>
      <c r="J31" s="21">
        <f>VLOOKUP(B31,RMS!B:E,4,FALSE)</f>
        <v>39696.410000000003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277480.62</v>
      </c>
      <c r="F32" s="25">
        <f>VLOOKUP(C32,RA!B34:I67,8,0)</f>
        <v>-38037.83</v>
      </c>
      <c r="G32" s="16">
        <f t="shared" si="0"/>
        <v>315518.45</v>
      </c>
      <c r="H32" s="27">
        <f>RA!J35</f>
        <v>10.716068095074901</v>
      </c>
      <c r="I32" s="20">
        <f>VLOOKUP(B32,RMS!B:D,3,FALSE)</f>
        <v>277480.62</v>
      </c>
      <c r="J32" s="21">
        <f>VLOOKUP(B32,RMS!B:E,4,FALSE)</f>
        <v>315518.45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39722.230000000003</v>
      </c>
      <c r="F33" s="25">
        <f>VLOOKUP(C33,RA!B34:I68,8,0)</f>
        <v>-1058.0999999999999</v>
      </c>
      <c r="G33" s="16">
        <f t="shared" si="0"/>
        <v>40780.33</v>
      </c>
      <c r="H33" s="27">
        <f>RA!J34</f>
        <v>0</v>
      </c>
      <c r="I33" s="20">
        <f>VLOOKUP(B33,RMS!B:D,3,FALSE)</f>
        <v>39722.230000000003</v>
      </c>
      <c r="J33" s="21">
        <f>VLOOKUP(B33,RMS!B:E,4,FALSE)</f>
        <v>40780.33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188389.92</v>
      </c>
      <c r="F34" s="25">
        <f>VLOOKUP(C34,RA!B35:I69,8,0)</f>
        <v>-30508.62</v>
      </c>
      <c r="G34" s="16">
        <f t="shared" si="0"/>
        <v>218898.54</v>
      </c>
      <c r="H34" s="27">
        <f>RA!J35</f>
        <v>10.716068095074901</v>
      </c>
      <c r="I34" s="20">
        <f>VLOOKUP(B34,RMS!B:D,3,FALSE)</f>
        <v>188389.92</v>
      </c>
      <c r="J34" s="21">
        <f>VLOOKUP(B34,RMS!B:E,4,FALSE)</f>
        <v>218898.54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3.95970975305978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173336.75150000001</v>
      </c>
      <c r="F36" s="25">
        <f>VLOOKUP(C36,RA!B8:I70,8,0)</f>
        <v>14115.8415</v>
      </c>
      <c r="G36" s="16">
        <f t="shared" si="0"/>
        <v>159220.91</v>
      </c>
      <c r="H36" s="27">
        <f>RA!J36</f>
        <v>3.95970975305978</v>
      </c>
      <c r="I36" s="20">
        <f>VLOOKUP(B36,RMS!B:D,3,FALSE)</f>
        <v>173336.75213675201</v>
      </c>
      <c r="J36" s="21">
        <f>VLOOKUP(B36,RMS!B:E,4,FALSE)</f>
        <v>159220.91025640999</v>
      </c>
      <c r="K36" s="22">
        <f t="shared" si="1"/>
        <v>-6.3675199635326862E-4</v>
      </c>
      <c r="L36" s="22">
        <f t="shared" si="2"/>
        <v>-2.5640998501330614E-4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314119.59490000003</v>
      </c>
      <c r="F37" s="25">
        <f>VLOOKUP(C37,RA!B8:I71,8,0)</f>
        <v>13591.452300000001</v>
      </c>
      <c r="G37" s="16">
        <f t="shared" si="0"/>
        <v>300528.14260000002</v>
      </c>
      <c r="H37" s="27">
        <f>RA!J37</f>
        <v>-13.708283483004999</v>
      </c>
      <c r="I37" s="20">
        <f>VLOOKUP(B37,RMS!B:D,3,FALSE)</f>
        <v>314119.58653846203</v>
      </c>
      <c r="J37" s="21">
        <f>VLOOKUP(B37,RMS!B:E,4,FALSE)</f>
        <v>300528.14214102598</v>
      </c>
      <c r="K37" s="22">
        <f t="shared" si="1"/>
        <v>8.3615379990078509E-3</v>
      </c>
      <c r="L37" s="22">
        <f t="shared" si="2"/>
        <v>4.5897404197603464E-4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104764.15</v>
      </c>
      <c r="F38" s="25">
        <f>VLOOKUP(C38,RA!B9:I72,8,0)</f>
        <v>-6950.35</v>
      </c>
      <c r="G38" s="16">
        <f t="shared" si="0"/>
        <v>111714.5</v>
      </c>
      <c r="H38" s="27">
        <f>RA!J38</f>
        <v>-2.6637477301752699</v>
      </c>
      <c r="I38" s="20">
        <f>VLOOKUP(B38,RMS!B:D,3,FALSE)</f>
        <v>104764.15</v>
      </c>
      <c r="J38" s="21">
        <f>VLOOKUP(B38,RMS!B:E,4,FALSE)</f>
        <v>111714.5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53447.02</v>
      </c>
      <c r="F39" s="25">
        <f>VLOOKUP(C39,RA!B10:I73,8,0)</f>
        <v>5994.65</v>
      </c>
      <c r="G39" s="16">
        <f t="shared" si="0"/>
        <v>47452.369999999995</v>
      </c>
      <c r="H39" s="27">
        <f>RA!J39</f>
        <v>-16.1944014839011</v>
      </c>
      <c r="I39" s="20">
        <f>VLOOKUP(B39,RMS!B:D,3,FALSE)</f>
        <v>53447.02</v>
      </c>
      <c r="J39" s="21">
        <f>VLOOKUP(B39,RMS!B:E,4,FALSE)</f>
        <v>47452.37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5934.2259999999997</v>
      </c>
      <c r="F40" s="25">
        <f>VLOOKUP(C40,RA!B8:I74,8,0)</f>
        <v>455.91449999999998</v>
      </c>
      <c r="G40" s="16">
        <f t="shared" si="0"/>
        <v>5478.3114999999998</v>
      </c>
      <c r="H40" s="27">
        <f>RA!J40</f>
        <v>0</v>
      </c>
      <c r="I40" s="20">
        <f>VLOOKUP(B40,RMS!B:D,3,FALSE)</f>
        <v>5934.2258528099201</v>
      </c>
      <c r="J40" s="21">
        <f>VLOOKUP(B40,RMS!B:E,4,FALSE)</f>
        <v>5478.3113531502904</v>
      </c>
      <c r="K40" s="22">
        <f t="shared" si="1"/>
        <v>1.4719007958774455E-4</v>
      </c>
      <c r="L40" s="22">
        <f t="shared" si="2"/>
        <v>1.4684970938105835E-4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16660562.0416</v>
      </c>
      <c r="E7" s="68">
        <v>21277443.814199999</v>
      </c>
      <c r="F7" s="69">
        <v>78.301520554274404</v>
      </c>
      <c r="G7" s="68">
        <v>19151140.755199999</v>
      </c>
      <c r="H7" s="69">
        <v>-13.004858276777799</v>
      </c>
      <c r="I7" s="68">
        <v>1958692.7751</v>
      </c>
      <c r="J7" s="69">
        <v>11.756462778442399</v>
      </c>
      <c r="K7" s="68">
        <v>-10018636.159600001</v>
      </c>
      <c r="L7" s="69">
        <v>-52.313521620792798</v>
      </c>
      <c r="M7" s="69">
        <v>-1.19550493139959</v>
      </c>
      <c r="N7" s="68">
        <v>16660562.0416</v>
      </c>
      <c r="O7" s="68">
        <v>5385669279.7108002</v>
      </c>
      <c r="P7" s="68">
        <v>920148</v>
      </c>
      <c r="Q7" s="68">
        <v>1059521</v>
      </c>
      <c r="R7" s="69">
        <v>-13.1543404991501</v>
      </c>
      <c r="S7" s="68">
        <v>18.106393799258399</v>
      </c>
      <c r="T7" s="68">
        <v>19.2281456314693</v>
      </c>
      <c r="U7" s="70">
        <v>-6.1953354414332997</v>
      </c>
      <c r="V7" s="58"/>
      <c r="W7" s="58"/>
    </row>
    <row r="8" spans="1:23" ht="14.25" thickBot="1" x14ac:dyDescent="0.2">
      <c r="A8" s="55">
        <v>42248</v>
      </c>
      <c r="B8" s="45" t="s">
        <v>6</v>
      </c>
      <c r="C8" s="46"/>
      <c r="D8" s="71">
        <v>671218.0442</v>
      </c>
      <c r="E8" s="71">
        <v>772887.24129999999</v>
      </c>
      <c r="F8" s="72">
        <v>86.845533000520007</v>
      </c>
      <c r="G8" s="71">
        <v>815318.89809999999</v>
      </c>
      <c r="H8" s="72">
        <v>-17.674170712319999</v>
      </c>
      <c r="I8" s="71">
        <v>167508.0252</v>
      </c>
      <c r="J8" s="72">
        <v>24.955828683009699</v>
      </c>
      <c r="K8" s="71">
        <v>-11781168.8956</v>
      </c>
      <c r="L8" s="72">
        <v>-1444.9767965705901</v>
      </c>
      <c r="M8" s="72">
        <v>-1.0142182856968101</v>
      </c>
      <c r="N8" s="71">
        <v>671218.0442</v>
      </c>
      <c r="O8" s="71">
        <v>192416437.52680001</v>
      </c>
      <c r="P8" s="71">
        <v>30348</v>
      </c>
      <c r="Q8" s="71">
        <v>39602</v>
      </c>
      <c r="R8" s="72">
        <v>-23.367506691581202</v>
      </c>
      <c r="S8" s="71">
        <v>22.1173732766574</v>
      </c>
      <c r="T8" s="71">
        <v>21.280709898489999</v>
      </c>
      <c r="U8" s="73">
        <v>3.7828333758352399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155275.9045</v>
      </c>
      <c r="E9" s="71">
        <v>275408.96029999998</v>
      </c>
      <c r="F9" s="72">
        <v>56.380120795946397</v>
      </c>
      <c r="G9" s="71">
        <v>242159.78159999999</v>
      </c>
      <c r="H9" s="72">
        <v>-35.878739452910096</v>
      </c>
      <c r="I9" s="71">
        <v>28018.183099999998</v>
      </c>
      <c r="J9" s="72">
        <v>18.0441280894294</v>
      </c>
      <c r="K9" s="71">
        <v>41870.195699999997</v>
      </c>
      <c r="L9" s="72">
        <v>17.290317749444199</v>
      </c>
      <c r="M9" s="72">
        <v>-0.33083228698642098</v>
      </c>
      <c r="N9" s="71">
        <v>155275.9045</v>
      </c>
      <c r="O9" s="71">
        <v>32138603.7775</v>
      </c>
      <c r="P9" s="71">
        <v>8855</v>
      </c>
      <c r="Q9" s="71">
        <v>12682</v>
      </c>
      <c r="R9" s="72">
        <v>-30.176628292067502</v>
      </c>
      <c r="S9" s="71">
        <v>17.535392941840801</v>
      </c>
      <c r="T9" s="71">
        <v>18.774525524365199</v>
      </c>
      <c r="U9" s="73">
        <v>-7.0664660132468899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129570.0102</v>
      </c>
      <c r="E10" s="71">
        <v>150836.62229999999</v>
      </c>
      <c r="F10" s="72">
        <v>85.900896098228301</v>
      </c>
      <c r="G10" s="71">
        <v>132205.53</v>
      </c>
      <c r="H10" s="72">
        <v>-1.99350193596289</v>
      </c>
      <c r="I10" s="71">
        <v>33509.879800000002</v>
      </c>
      <c r="J10" s="72">
        <v>25.8623733596032</v>
      </c>
      <c r="K10" s="71">
        <v>30172.476699999999</v>
      </c>
      <c r="L10" s="72">
        <v>22.8224013776126</v>
      </c>
      <c r="M10" s="72">
        <v>0.110610843557301</v>
      </c>
      <c r="N10" s="71">
        <v>129570.0102</v>
      </c>
      <c r="O10" s="71">
        <v>50313158.137199998</v>
      </c>
      <c r="P10" s="71">
        <v>87021</v>
      </c>
      <c r="Q10" s="71">
        <v>102082</v>
      </c>
      <c r="R10" s="72">
        <v>-14.753825356086301</v>
      </c>
      <c r="S10" s="71">
        <v>1.48895106008894</v>
      </c>
      <c r="T10" s="71">
        <v>1.6711886385454799</v>
      </c>
      <c r="U10" s="73">
        <v>-12.2393262842133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50039.771999999997</v>
      </c>
      <c r="E11" s="71">
        <v>66172.477100000004</v>
      </c>
      <c r="F11" s="72">
        <v>75.620218847754103</v>
      </c>
      <c r="G11" s="71">
        <v>56706.542999999998</v>
      </c>
      <c r="H11" s="72">
        <v>-11.7566168687095</v>
      </c>
      <c r="I11" s="71">
        <v>12280.3683</v>
      </c>
      <c r="J11" s="72">
        <v>24.5412155355144</v>
      </c>
      <c r="K11" s="71">
        <v>11984.169</v>
      </c>
      <c r="L11" s="72">
        <v>21.1336617716231</v>
      </c>
      <c r="M11" s="72">
        <v>2.4715881426571999E-2</v>
      </c>
      <c r="N11" s="71">
        <v>50039.771999999997</v>
      </c>
      <c r="O11" s="71">
        <v>16094152.169299999</v>
      </c>
      <c r="P11" s="71">
        <v>2497</v>
      </c>
      <c r="Q11" s="71">
        <v>3081</v>
      </c>
      <c r="R11" s="72">
        <v>-18.954884777669601</v>
      </c>
      <c r="S11" s="71">
        <v>20.039956748097701</v>
      </c>
      <c r="T11" s="71">
        <v>18.925025835767599</v>
      </c>
      <c r="U11" s="73">
        <v>5.5635395143053099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138700.147</v>
      </c>
      <c r="E12" s="71">
        <v>253559.97229999999</v>
      </c>
      <c r="F12" s="72">
        <v>54.7011208992785</v>
      </c>
      <c r="G12" s="71">
        <v>233470.0962</v>
      </c>
      <c r="H12" s="72">
        <v>-40.591900522804501</v>
      </c>
      <c r="I12" s="71">
        <v>37382.731399999997</v>
      </c>
      <c r="J12" s="72">
        <v>26.952193064366401</v>
      </c>
      <c r="K12" s="71">
        <v>13022.016100000001</v>
      </c>
      <c r="L12" s="72">
        <v>5.5775948663013404</v>
      </c>
      <c r="M12" s="72">
        <v>1.8707330042388799</v>
      </c>
      <c r="N12" s="71">
        <v>138700.147</v>
      </c>
      <c r="O12" s="71">
        <v>55773616.464900002</v>
      </c>
      <c r="P12" s="71">
        <v>1584</v>
      </c>
      <c r="Q12" s="71">
        <v>2301</v>
      </c>
      <c r="R12" s="72">
        <v>-31.160365058670202</v>
      </c>
      <c r="S12" s="71">
        <v>87.563224116161607</v>
      </c>
      <c r="T12" s="71">
        <v>84.099415906127803</v>
      </c>
      <c r="U12" s="73">
        <v>3.9557796609210598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282487.91409999999</v>
      </c>
      <c r="E13" s="71">
        <v>289883.26860000001</v>
      </c>
      <c r="F13" s="72">
        <v>97.448850864792604</v>
      </c>
      <c r="G13" s="71">
        <v>332952.03100000002</v>
      </c>
      <c r="H13" s="72">
        <v>-15.156572779698701</v>
      </c>
      <c r="I13" s="71">
        <v>78742.869200000001</v>
      </c>
      <c r="J13" s="72">
        <v>27.874774554824</v>
      </c>
      <c r="K13" s="71">
        <v>88202.174599999998</v>
      </c>
      <c r="L13" s="72">
        <v>26.4909555695127</v>
      </c>
      <c r="M13" s="72">
        <v>-0.10724571636581801</v>
      </c>
      <c r="N13" s="71">
        <v>282487.91409999999</v>
      </c>
      <c r="O13" s="71">
        <v>87682967.267800003</v>
      </c>
      <c r="P13" s="71">
        <v>11956</v>
      </c>
      <c r="Q13" s="71">
        <v>16580</v>
      </c>
      <c r="R13" s="72">
        <v>-27.889022919179698</v>
      </c>
      <c r="S13" s="71">
        <v>23.627292915690902</v>
      </c>
      <c r="T13" s="71">
        <v>23.788253558504199</v>
      </c>
      <c r="U13" s="73">
        <v>-0.68124877186611599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108698.8695</v>
      </c>
      <c r="E14" s="71">
        <v>120042.4973</v>
      </c>
      <c r="F14" s="72">
        <v>90.550323381184796</v>
      </c>
      <c r="G14" s="71">
        <v>115539.5833</v>
      </c>
      <c r="H14" s="72">
        <v>-5.9206668438797996</v>
      </c>
      <c r="I14" s="71">
        <v>22834.547900000001</v>
      </c>
      <c r="J14" s="72">
        <v>21.0071622686011</v>
      </c>
      <c r="K14" s="71">
        <v>16932.335599999999</v>
      </c>
      <c r="L14" s="72">
        <v>14.6550083671628</v>
      </c>
      <c r="M14" s="72">
        <v>0.34857638304783001</v>
      </c>
      <c r="N14" s="71">
        <v>108698.8695</v>
      </c>
      <c r="O14" s="71">
        <v>45803058.032399997</v>
      </c>
      <c r="P14" s="71">
        <v>2407</v>
      </c>
      <c r="Q14" s="71">
        <v>2711</v>
      </c>
      <c r="R14" s="72">
        <v>-11.213574326816699</v>
      </c>
      <c r="S14" s="71">
        <v>45.159480473618601</v>
      </c>
      <c r="T14" s="71">
        <v>47.808473847288802</v>
      </c>
      <c r="U14" s="73">
        <v>-5.8658632603572798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101024.4973</v>
      </c>
      <c r="E15" s="71">
        <v>124611.0901</v>
      </c>
      <c r="F15" s="72">
        <v>81.071834953797605</v>
      </c>
      <c r="G15" s="71">
        <v>117138.3149</v>
      </c>
      <c r="H15" s="72">
        <v>-13.756231352445401</v>
      </c>
      <c r="I15" s="71">
        <v>5180.9728999999998</v>
      </c>
      <c r="J15" s="72">
        <v>5.1284322500657504</v>
      </c>
      <c r="K15" s="71">
        <v>18540.387900000002</v>
      </c>
      <c r="L15" s="72">
        <v>15.8277741282413</v>
      </c>
      <c r="M15" s="72">
        <v>-0.72055747010557403</v>
      </c>
      <c r="N15" s="71">
        <v>101024.4973</v>
      </c>
      <c r="O15" s="71">
        <v>35456372.375399999</v>
      </c>
      <c r="P15" s="71">
        <v>5692</v>
      </c>
      <c r="Q15" s="71">
        <v>7491</v>
      </c>
      <c r="R15" s="72">
        <v>-24.015485248965401</v>
      </c>
      <c r="S15" s="71">
        <v>17.748506201686599</v>
      </c>
      <c r="T15" s="71">
        <v>17.860760899746399</v>
      </c>
      <c r="U15" s="73">
        <v>-0.63247406167127995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874421.66579999996</v>
      </c>
      <c r="E16" s="71">
        <v>1622359.4850000001</v>
      </c>
      <c r="F16" s="72">
        <v>53.898144886181001</v>
      </c>
      <c r="G16" s="71">
        <v>1383945.8252999999</v>
      </c>
      <c r="H16" s="72">
        <v>-36.816770583454698</v>
      </c>
      <c r="I16" s="71">
        <v>28489.4202</v>
      </c>
      <c r="J16" s="72">
        <v>3.2580871808494498</v>
      </c>
      <c r="K16" s="71">
        <v>34132.316200000001</v>
      </c>
      <c r="L16" s="72">
        <v>2.4663043578747801</v>
      </c>
      <c r="M16" s="72">
        <v>-0.165324145215788</v>
      </c>
      <c r="N16" s="71">
        <v>874421.66579999996</v>
      </c>
      <c r="O16" s="71">
        <v>269324230.88529998</v>
      </c>
      <c r="P16" s="71">
        <v>48739</v>
      </c>
      <c r="Q16" s="71">
        <v>60239</v>
      </c>
      <c r="R16" s="72">
        <v>-19.090622354288701</v>
      </c>
      <c r="S16" s="71">
        <v>17.940902886805201</v>
      </c>
      <c r="T16" s="71">
        <v>25.7304298842942</v>
      </c>
      <c r="U16" s="73">
        <v>-43.4176977972378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1015726.2217</v>
      </c>
      <c r="E17" s="71">
        <v>1643671.5676</v>
      </c>
      <c r="F17" s="72">
        <v>61.796178854824902</v>
      </c>
      <c r="G17" s="71">
        <v>1279485.0989000001</v>
      </c>
      <c r="H17" s="72">
        <v>-20.614454785503899</v>
      </c>
      <c r="I17" s="71">
        <v>69360.016000000003</v>
      </c>
      <c r="J17" s="72">
        <v>6.8286133131340803</v>
      </c>
      <c r="K17" s="71">
        <v>54321.796900000001</v>
      </c>
      <c r="L17" s="72">
        <v>4.2455982446924603</v>
      </c>
      <c r="M17" s="72">
        <v>0.276835818367415</v>
      </c>
      <c r="N17" s="71">
        <v>1015726.2217</v>
      </c>
      <c r="O17" s="71">
        <v>253246201.01930001</v>
      </c>
      <c r="P17" s="71">
        <v>14219</v>
      </c>
      <c r="Q17" s="71">
        <v>15639</v>
      </c>
      <c r="R17" s="72">
        <v>-9.0798644414604492</v>
      </c>
      <c r="S17" s="71">
        <v>71.434434327308495</v>
      </c>
      <c r="T17" s="71">
        <v>52.418022821152299</v>
      </c>
      <c r="U17" s="73">
        <v>26.620791058586899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1353486.5855</v>
      </c>
      <c r="E18" s="71">
        <v>1904495.2522</v>
      </c>
      <c r="F18" s="72">
        <v>71.067994731753998</v>
      </c>
      <c r="G18" s="71">
        <v>1448387.1291</v>
      </c>
      <c r="H18" s="72">
        <v>-6.5521531980865699</v>
      </c>
      <c r="I18" s="71">
        <v>231585.03779999999</v>
      </c>
      <c r="J18" s="72">
        <v>17.1102573369391</v>
      </c>
      <c r="K18" s="71">
        <v>254825.4393</v>
      </c>
      <c r="L18" s="72">
        <v>17.5937381781585</v>
      </c>
      <c r="M18" s="72">
        <v>-9.1201261396196998E-2</v>
      </c>
      <c r="N18" s="71">
        <v>1353486.5855</v>
      </c>
      <c r="O18" s="71">
        <v>586420334.91900003</v>
      </c>
      <c r="P18" s="71">
        <v>69239</v>
      </c>
      <c r="Q18" s="71">
        <v>87870</v>
      </c>
      <c r="R18" s="72">
        <v>-21.202913394787799</v>
      </c>
      <c r="S18" s="71">
        <v>19.548037746068001</v>
      </c>
      <c r="T18" s="71">
        <v>19.272768954136801</v>
      </c>
      <c r="U18" s="73">
        <v>1.4081658502349901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422510.54300000001</v>
      </c>
      <c r="E19" s="71">
        <v>597299.55660000001</v>
      </c>
      <c r="F19" s="72">
        <v>70.736791670338903</v>
      </c>
      <c r="G19" s="71">
        <v>550623.26610000001</v>
      </c>
      <c r="H19" s="72">
        <v>-23.266856122409699</v>
      </c>
      <c r="I19" s="71">
        <v>54970.812700000002</v>
      </c>
      <c r="J19" s="72">
        <v>13.010518580124501</v>
      </c>
      <c r="K19" s="71">
        <v>36658.703500000003</v>
      </c>
      <c r="L19" s="72">
        <v>6.6576742678618199</v>
      </c>
      <c r="M19" s="72">
        <v>0.49952964648627002</v>
      </c>
      <c r="N19" s="71">
        <v>422510.54300000001</v>
      </c>
      <c r="O19" s="71">
        <v>173772941.7721</v>
      </c>
      <c r="P19" s="71">
        <v>9371</v>
      </c>
      <c r="Q19" s="71">
        <v>11214</v>
      </c>
      <c r="R19" s="72">
        <v>-16.434813625824901</v>
      </c>
      <c r="S19" s="71">
        <v>45.087028385444498</v>
      </c>
      <c r="T19" s="71">
        <v>44.339461842339901</v>
      </c>
      <c r="U19" s="73">
        <v>1.65805237088072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911181.76850000001</v>
      </c>
      <c r="E20" s="71">
        <v>1230711.0342999999</v>
      </c>
      <c r="F20" s="72">
        <v>74.0370195037911</v>
      </c>
      <c r="G20" s="71">
        <v>1088060.2357999999</v>
      </c>
      <c r="H20" s="72">
        <v>-16.256312057020398</v>
      </c>
      <c r="I20" s="71">
        <v>97537.776100000003</v>
      </c>
      <c r="J20" s="72">
        <v>10.704535524297</v>
      </c>
      <c r="K20" s="71">
        <v>82170.817200000005</v>
      </c>
      <c r="L20" s="72">
        <v>7.5520467062729901</v>
      </c>
      <c r="M20" s="72">
        <v>0.18701236550438</v>
      </c>
      <c r="N20" s="71">
        <v>911181.76850000001</v>
      </c>
      <c r="O20" s="71">
        <v>286976184.52969998</v>
      </c>
      <c r="P20" s="71">
        <v>39283</v>
      </c>
      <c r="Q20" s="71">
        <v>44491</v>
      </c>
      <c r="R20" s="72">
        <v>-11.7057382391944</v>
      </c>
      <c r="S20" s="71">
        <v>23.195320329404598</v>
      </c>
      <c r="T20" s="71">
        <v>23.5190011755186</v>
      </c>
      <c r="U20" s="73">
        <v>-1.39545753849211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309685.538</v>
      </c>
      <c r="E21" s="71">
        <v>424729.11949999997</v>
      </c>
      <c r="F21" s="72">
        <v>72.913658089788697</v>
      </c>
      <c r="G21" s="71">
        <v>340930.67450000002</v>
      </c>
      <c r="H21" s="72">
        <v>-9.1646598082801596</v>
      </c>
      <c r="I21" s="71">
        <v>52004.358099999998</v>
      </c>
      <c r="J21" s="72">
        <v>16.792633726409299</v>
      </c>
      <c r="K21" s="71">
        <v>39706.757700000002</v>
      </c>
      <c r="L21" s="72">
        <v>11.6465782253923</v>
      </c>
      <c r="M21" s="72">
        <v>0.30971051559820501</v>
      </c>
      <c r="N21" s="71">
        <v>309685.538</v>
      </c>
      <c r="O21" s="71">
        <v>107446498.56999999</v>
      </c>
      <c r="P21" s="71">
        <v>27524</v>
      </c>
      <c r="Q21" s="71">
        <v>34021</v>
      </c>
      <c r="R21" s="72">
        <v>-19.097028306046301</v>
      </c>
      <c r="S21" s="71">
        <v>11.251472823717499</v>
      </c>
      <c r="T21" s="71">
        <v>10.9552539843038</v>
      </c>
      <c r="U21" s="73">
        <v>2.6327116818809402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1218513.1285999999</v>
      </c>
      <c r="E22" s="71">
        <v>1473836.0697999999</v>
      </c>
      <c r="F22" s="72">
        <v>82.676299865924193</v>
      </c>
      <c r="G22" s="71">
        <v>1212223.6155999999</v>
      </c>
      <c r="H22" s="72">
        <v>0.51884098932415401</v>
      </c>
      <c r="I22" s="71">
        <v>152867.58540000001</v>
      </c>
      <c r="J22" s="72">
        <v>12.545419643991499</v>
      </c>
      <c r="K22" s="71">
        <v>137291.0735</v>
      </c>
      <c r="L22" s="72">
        <v>11.3255567482116</v>
      </c>
      <c r="M22" s="72">
        <v>0.113456115557287</v>
      </c>
      <c r="N22" s="71">
        <v>1218513.1285999999</v>
      </c>
      <c r="O22" s="71">
        <v>358617293.8793</v>
      </c>
      <c r="P22" s="71">
        <v>76278</v>
      </c>
      <c r="Q22" s="71">
        <v>86932</v>
      </c>
      <c r="R22" s="72">
        <v>-12.255556066810801</v>
      </c>
      <c r="S22" s="71">
        <v>15.974633952122501</v>
      </c>
      <c r="T22" s="71">
        <v>15.755215207288501</v>
      </c>
      <c r="U22" s="73">
        <v>1.37354474281953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2791542.1253999998</v>
      </c>
      <c r="E23" s="71">
        <v>3624481.6502</v>
      </c>
      <c r="F23" s="72">
        <v>77.019071823579594</v>
      </c>
      <c r="G23" s="71">
        <v>3240192.4252999998</v>
      </c>
      <c r="H23" s="72">
        <v>-13.846409132891599</v>
      </c>
      <c r="I23" s="71">
        <v>314396.18949999998</v>
      </c>
      <c r="J23" s="72">
        <v>11.262455495094899</v>
      </c>
      <c r="K23" s="71">
        <v>295410.98739999998</v>
      </c>
      <c r="L23" s="72">
        <v>9.1170815996413808</v>
      </c>
      <c r="M23" s="72">
        <v>6.4267081827573E-2</v>
      </c>
      <c r="N23" s="71">
        <v>2791542.1253999998</v>
      </c>
      <c r="O23" s="71">
        <v>769853163.09249997</v>
      </c>
      <c r="P23" s="71">
        <v>86342</v>
      </c>
      <c r="Q23" s="71">
        <v>105951</v>
      </c>
      <c r="R23" s="72">
        <v>-18.507612009325101</v>
      </c>
      <c r="S23" s="71">
        <v>32.331219167960001</v>
      </c>
      <c r="T23" s="71">
        <v>33.890245027418302</v>
      </c>
      <c r="U23" s="73">
        <v>-4.8220447591514004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233215.50219999999</v>
      </c>
      <c r="E24" s="71">
        <v>304739.65169999999</v>
      </c>
      <c r="F24" s="72">
        <v>76.529424674143897</v>
      </c>
      <c r="G24" s="71">
        <v>239930.52840000001</v>
      </c>
      <c r="H24" s="72">
        <v>-2.7987377199474301</v>
      </c>
      <c r="I24" s="71">
        <v>40703.606200000002</v>
      </c>
      <c r="J24" s="72">
        <v>17.453216366849201</v>
      </c>
      <c r="K24" s="71">
        <v>45850.951099999998</v>
      </c>
      <c r="L24" s="72">
        <v>19.110094661884599</v>
      </c>
      <c r="M24" s="72">
        <v>-0.112262554571087</v>
      </c>
      <c r="N24" s="71">
        <v>233215.50219999999</v>
      </c>
      <c r="O24" s="71">
        <v>72455459.673099995</v>
      </c>
      <c r="P24" s="71">
        <v>23403</v>
      </c>
      <c r="Q24" s="71">
        <v>25666</v>
      </c>
      <c r="R24" s="72">
        <v>-8.81711213278267</v>
      </c>
      <c r="S24" s="71">
        <v>9.9651968636499593</v>
      </c>
      <c r="T24" s="71">
        <v>12.2912754305307</v>
      </c>
      <c r="U24" s="73">
        <v>-23.342023230524799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238832.5667</v>
      </c>
      <c r="E25" s="71">
        <v>260344.89199999999</v>
      </c>
      <c r="F25" s="72">
        <v>91.736989677523596</v>
      </c>
      <c r="G25" s="71">
        <v>228636.82699999999</v>
      </c>
      <c r="H25" s="72">
        <v>4.4593602149666003</v>
      </c>
      <c r="I25" s="71">
        <v>21248.938900000001</v>
      </c>
      <c r="J25" s="72">
        <v>8.8970022780398299</v>
      </c>
      <c r="K25" s="71">
        <v>21578.7811</v>
      </c>
      <c r="L25" s="72">
        <v>9.4380163437100197</v>
      </c>
      <c r="M25" s="72">
        <v>-1.5285488020451999E-2</v>
      </c>
      <c r="N25" s="71">
        <v>238832.5667</v>
      </c>
      <c r="O25" s="71">
        <v>79266019.444800004</v>
      </c>
      <c r="P25" s="71">
        <v>18494</v>
      </c>
      <c r="Q25" s="71">
        <v>19264</v>
      </c>
      <c r="R25" s="72">
        <v>-3.9970930232558199</v>
      </c>
      <c r="S25" s="71">
        <v>12.9140568130204</v>
      </c>
      <c r="T25" s="71">
        <v>13.2845711326827</v>
      </c>
      <c r="U25" s="73">
        <v>-2.8690776649574299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458124.6727</v>
      </c>
      <c r="E26" s="71">
        <v>662654.29700000002</v>
      </c>
      <c r="F26" s="72">
        <v>69.134792421032202</v>
      </c>
      <c r="G26" s="71">
        <v>542918.54830000002</v>
      </c>
      <c r="H26" s="72">
        <v>-15.618157800191</v>
      </c>
      <c r="I26" s="71">
        <v>92766.271900000007</v>
      </c>
      <c r="J26" s="72">
        <v>20.2491324803079</v>
      </c>
      <c r="K26" s="71">
        <v>99934.849900000001</v>
      </c>
      <c r="L26" s="72">
        <v>18.406969187720399</v>
      </c>
      <c r="M26" s="72">
        <v>-7.1732513804475997E-2</v>
      </c>
      <c r="N26" s="71">
        <v>458124.6727</v>
      </c>
      <c r="O26" s="71">
        <v>168423696.4894</v>
      </c>
      <c r="P26" s="71">
        <v>35024</v>
      </c>
      <c r="Q26" s="71">
        <v>37908</v>
      </c>
      <c r="R26" s="72">
        <v>-7.6078927930779701</v>
      </c>
      <c r="S26" s="71">
        <v>13.080307009479201</v>
      </c>
      <c r="T26" s="71">
        <v>13.1227354542577</v>
      </c>
      <c r="U26" s="73">
        <v>-0.32436887565189698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244016.117</v>
      </c>
      <c r="E27" s="71">
        <v>367000.86739999999</v>
      </c>
      <c r="F27" s="72">
        <v>66.489248030589295</v>
      </c>
      <c r="G27" s="71">
        <v>298783.96159999998</v>
      </c>
      <c r="H27" s="72">
        <v>-18.330249156185001</v>
      </c>
      <c r="I27" s="71">
        <v>72437.896299999993</v>
      </c>
      <c r="J27" s="72">
        <v>29.6857015801132</v>
      </c>
      <c r="K27" s="71">
        <v>100088.4078</v>
      </c>
      <c r="L27" s="72">
        <v>33.498587830492198</v>
      </c>
      <c r="M27" s="72">
        <v>-0.27626087883476202</v>
      </c>
      <c r="N27" s="71">
        <v>244016.117</v>
      </c>
      <c r="O27" s="71">
        <v>64691153.310099997</v>
      </c>
      <c r="P27" s="71">
        <v>30954</v>
      </c>
      <c r="Q27" s="71">
        <v>34872</v>
      </c>
      <c r="R27" s="72">
        <v>-11.235375086028901</v>
      </c>
      <c r="S27" s="71">
        <v>7.8831852749240801</v>
      </c>
      <c r="T27" s="71">
        <v>7.8289948755448497</v>
      </c>
      <c r="U27" s="73">
        <v>0.68741755381048197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857660.47679999995</v>
      </c>
      <c r="E28" s="71">
        <v>1101942.7390999999</v>
      </c>
      <c r="F28" s="72">
        <v>77.831673676663598</v>
      </c>
      <c r="G28" s="71">
        <v>925339.71699999995</v>
      </c>
      <c r="H28" s="72">
        <v>-7.3139884689505799</v>
      </c>
      <c r="I28" s="71">
        <v>54131.955099999999</v>
      </c>
      <c r="J28" s="72">
        <v>6.3115832621751098</v>
      </c>
      <c r="K28" s="71">
        <v>41660.234499999999</v>
      </c>
      <c r="L28" s="72">
        <v>4.5021556661443896</v>
      </c>
      <c r="M28" s="72">
        <v>0.29936750836100101</v>
      </c>
      <c r="N28" s="71">
        <v>857660.47679999995</v>
      </c>
      <c r="O28" s="71">
        <v>229576215.06209999</v>
      </c>
      <c r="P28" s="71">
        <v>42129</v>
      </c>
      <c r="Q28" s="71">
        <v>42750</v>
      </c>
      <c r="R28" s="72">
        <v>-1.4526315789473701</v>
      </c>
      <c r="S28" s="71">
        <v>20.357959524318201</v>
      </c>
      <c r="T28" s="71">
        <v>20.791692851461999</v>
      </c>
      <c r="U28" s="73">
        <v>-2.1305343820225202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692923.61659999995</v>
      </c>
      <c r="E29" s="71">
        <v>755334.39359999995</v>
      </c>
      <c r="F29" s="72">
        <v>91.737331501278007</v>
      </c>
      <c r="G29" s="71">
        <v>686381.91</v>
      </c>
      <c r="H29" s="72">
        <v>0.95307095141830001</v>
      </c>
      <c r="I29" s="71">
        <v>113723.9045</v>
      </c>
      <c r="J29" s="72">
        <v>16.412184802996698</v>
      </c>
      <c r="K29" s="71">
        <v>92615.136799999993</v>
      </c>
      <c r="L29" s="72">
        <v>13.493236848273</v>
      </c>
      <c r="M29" s="72">
        <v>0.22791919797714999</v>
      </c>
      <c r="N29" s="71">
        <v>692923.61659999995</v>
      </c>
      <c r="O29" s="71">
        <v>170458949.67109999</v>
      </c>
      <c r="P29" s="71">
        <v>102845</v>
      </c>
      <c r="Q29" s="71">
        <v>106620</v>
      </c>
      <c r="R29" s="72">
        <v>-3.5406115175389301</v>
      </c>
      <c r="S29" s="71">
        <v>6.7375527891487197</v>
      </c>
      <c r="T29" s="71">
        <v>6.7669128953292104</v>
      </c>
      <c r="U29" s="73">
        <v>-0.43576810600690702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977560.59900000005</v>
      </c>
      <c r="E30" s="71">
        <v>1226688.1340999999</v>
      </c>
      <c r="F30" s="72">
        <v>79.691045492766605</v>
      </c>
      <c r="G30" s="71">
        <v>1000719.0276</v>
      </c>
      <c r="H30" s="72">
        <v>-2.3141789014984799</v>
      </c>
      <c r="I30" s="71">
        <v>144692.80309999999</v>
      </c>
      <c r="J30" s="72">
        <v>14.8014152010642</v>
      </c>
      <c r="K30" s="71">
        <v>134468.64670000001</v>
      </c>
      <c r="L30" s="72">
        <v>13.437202950212001</v>
      </c>
      <c r="M30" s="72">
        <v>7.6033756945663E-2</v>
      </c>
      <c r="N30" s="71">
        <v>977560.59900000005</v>
      </c>
      <c r="O30" s="71">
        <v>314625568.34119999</v>
      </c>
      <c r="P30" s="71">
        <v>75320</v>
      </c>
      <c r="Q30" s="71">
        <v>82451</v>
      </c>
      <c r="R30" s="72">
        <v>-8.6487732107554791</v>
      </c>
      <c r="S30" s="71">
        <v>12.9787652549124</v>
      </c>
      <c r="T30" s="71">
        <v>12.954170028259201</v>
      </c>
      <c r="U30" s="73">
        <v>0.18950359429496699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952195.72600000002</v>
      </c>
      <c r="E31" s="71">
        <v>991089.62029999995</v>
      </c>
      <c r="F31" s="72">
        <v>96.075643059582603</v>
      </c>
      <c r="G31" s="71">
        <v>932870.6017</v>
      </c>
      <c r="H31" s="72">
        <v>2.0715760861992099</v>
      </c>
      <c r="I31" s="71">
        <v>28063.184099999999</v>
      </c>
      <c r="J31" s="72">
        <v>2.9472075261131798</v>
      </c>
      <c r="K31" s="71">
        <v>28232.4431</v>
      </c>
      <c r="L31" s="72">
        <v>3.0264050607395201</v>
      </c>
      <c r="M31" s="72">
        <v>-5.9951949393990001E-3</v>
      </c>
      <c r="N31" s="71">
        <v>952195.72600000002</v>
      </c>
      <c r="O31" s="71">
        <v>295167207.76660001</v>
      </c>
      <c r="P31" s="71">
        <v>32372</v>
      </c>
      <c r="Q31" s="71">
        <v>35266</v>
      </c>
      <c r="R31" s="72">
        <v>-8.2062042760732705</v>
      </c>
      <c r="S31" s="71">
        <v>29.4141766341283</v>
      </c>
      <c r="T31" s="71">
        <v>29.148990653887601</v>
      </c>
      <c r="U31" s="73">
        <v>0.90155840001645005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103849.6856</v>
      </c>
      <c r="E32" s="71">
        <v>143885.47459999999</v>
      </c>
      <c r="F32" s="72">
        <v>72.175239292708994</v>
      </c>
      <c r="G32" s="71">
        <v>112779.0635</v>
      </c>
      <c r="H32" s="72">
        <v>-7.9175847208555599</v>
      </c>
      <c r="I32" s="71">
        <v>26844.281599999998</v>
      </c>
      <c r="J32" s="72">
        <v>25.849169831285501</v>
      </c>
      <c r="K32" s="71">
        <v>32114.150600000001</v>
      </c>
      <c r="L32" s="72">
        <v>28.475276885057699</v>
      </c>
      <c r="M32" s="72">
        <v>-0.16409803471495199</v>
      </c>
      <c r="N32" s="71">
        <v>103849.6856</v>
      </c>
      <c r="O32" s="71">
        <v>32326340.738600001</v>
      </c>
      <c r="P32" s="71">
        <v>22981</v>
      </c>
      <c r="Q32" s="71">
        <v>24874</v>
      </c>
      <c r="R32" s="72">
        <v>-7.6103561952239298</v>
      </c>
      <c r="S32" s="71">
        <v>4.5189367564509801</v>
      </c>
      <c r="T32" s="71">
        <v>4.6626777478491599</v>
      </c>
      <c r="U32" s="73">
        <v>-3.1808586653261401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185.7388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169572.7513</v>
      </c>
      <c r="E35" s="71">
        <v>172860.14139999999</v>
      </c>
      <c r="F35" s="72">
        <v>98.098237064151803</v>
      </c>
      <c r="G35" s="71">
        <v>148091.0828</v>
      </c>
      <c r="H35" s="72">
        <v>14.50571370932</v>
      </c>
      <c r="I35" s="71">
        <v>18171.531500000001</v>
      </c>
      <c r="J35" s="72">
        <v>10.716068095074901</v>
      </c>
      <c r="K35" s="71">
        <v>21365.281999999999</v>
      </c>
      <c r="L35" s="72">
        <v>14.427122549204601</v>
      </c>
      <c r="M35" s="72">
        <v>-0.149483189597029</v>
      </c>
      <c r="N35" s="71">
        <v>169572.7513</v>
      </c>
      <c r="O35" s="71">
        <v>46461462.849699996</v>
      </c>
      <c r="P35" s="71">
        <v>12769</v>
      </c>
      <c r="Q35" s="71">
        <v>13582</v>
      </c>
      <c r="R35" s="72">
        <v>-5.98586364305699</v>
      </c>
      <c r="S35" s="71">
        <v>13.2800337771165</v>
      </c>
      <c r="T35" s="71">
        <v>13.372722846414399</v>
      </c>
      <c r="U35" s="73">
        <v>-0.69795808394430503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41333.08</v>
      </c>
      <c r="E36" s="74"/>
      <c r="F36" s="74"/>
      <c r="G36" s="74"/>
      <c r="H36" s="74"/>
      <c r="I36" s="71">
        <v>1636.67</v>
      </c>
      <c r="J36" s="72">
        <v>3.95970975305978</v>
      </c>
      <c r="K36" s="74"/>
      <c r="L36" s="74"/>
      <c r="M36" s="74"/>
      <c r="N36" s="71">
        <v>41333.08</v>
      </c>
      <c r="O36" s="71">
        <v>16152961.619999999</v>
      </c>
      <c r="P36" s="71">
        <v>44</v>
      </c>
      <c r="Q36" s="71">
        <v>71</v>
      </c>
      <c r="R36" s="72">
        <v>-38.028169014084497</v>
      </c>
      <c r="S36" s="71">
        <v>939.38818181818203</v>
      </c>
      <c r="T36" s="71">
        <v>956.65929577464794</v>
      </c>
      <c r="U36" s="73">
        <v>-1.8385492058286099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277480.62</v>
      </c>
      <c r="E37" s="71">
        <v>87695.589000000007</v>
      </c>
      <c r="F37" s="72">
        <v>316.41342873014997</v>
      </c>
      <c r="G37" s="71">
        <v>273102.63</v>
      </c>
      <c r="H37" s="72">
        <v>1.6030566970372899</v>
      </c>
      <c r="I37" s="71">
        <v>-38037.83</v>
      </c>
      <c r="J37" s="72">
        <v>-13.708283483004999</v>
      </c>
      <c r="K37" s="71">
        <v>-32709.46</v>
      </c>
      <c r="L37" s="72">
        <v>-11.976984622960201</v>
      </c>
      <c r="M37" s="72">
        <v>0.16289996838835</v>
      </c>
      <c r="N37" s="71">
        <v>277480.62</v>
      </c>
      <c r="O37" s="71">
        <v>117530194.47</v>
      </c>
      <c r="P37" s="71">
        <v>124</v>
      </c>
      <c r="Q37" s="71">
        <v>161</v>
      </c>
      <c r="R37" s="72">
        <v>-22.981366459627299</v>
      </c>
      <c r="S37" s="71">
        <v>2237.7469354838699</v>
      </c>
      <c r="T37" s="71">
        <v>2540.5854658385101</v>
      </c>
      <c r="U37" s="73">
        <v>-13.533189367954799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39722.230000000003</v>
      </c>
      <c r="E38" s="71">
        <v>71617.866999999998</v>
      </c>
      <c r="F38" s="72">
        <v>55.464134389816401</v>
      </c>
      <c r="G38" s="71">
        <v>118894.03</v>
      </c>
      <c r="H38" s="72">
        <v>-66.590223243336894</v>
      </c>
      <c r="I38" s="71">
        <v>-1058.0999999999999</v>
      </c>
      <c r="J38" s="72">
        <v>-2.6637477301752699</v>
      </c>
      <c r="K38" s="71">
        <v>-2502.56</v>
      </c>
      <c r="L38" s="72">
        <v>-2.1048659886455199</v>
      </c>
      <c r="M38" s="72">
        <v>-0.57719295441467899</v>
      </c>
      <c r="N38" s="71">
        <v>39722.230000000003</v>
      </c>
      <c r="O38" s="71">
        <v>119361942.93000001</v>
      </c>
      <c r="P38" s="71">
        <v>17</v>
      </c>
      <c r="Q38" s="71">
        <v>62</v>
      </c>
      <c r="R38" s="72">
        <v>-72.580645161290306</v>
      </c>
      <c r="S38" s="71">
        <v>2336.6017647058802</v>
      </c>
      <c r="T38" s="71">
        <v>2871.9880645161302</v>
      </c>
      <c r="U38" s="73">
        <v>-22.913031561355499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188389.92</v>
      </c>
      <c r="E39" s="71">
        <v>56654.1541</v>
      </c>
      <c r="F39" s="72">
        <v>332.526225115768</v>
      </c>
      <c r="G39" s="71">
        <v>160401.07999999999</v>
      </c>
      <c r="H39" s="72">
        <v>17.449284007314699</v>
      </c>
      <c r="I39" s="71">
        <v>-30508.62</v>
      </c>
      <c r="J39" s="72">
        <v>-16.1944014839011</v>
      </c>
      <c r="K39" s="71">
        <v>-20743.62</v>
      </c>
      <c r="L39" s="72">
        <v>-12.932344345811099</v>
      </c>
      <c r="M39" s="72">
        <v>0.47074715020811198</v>
      </c>
      <c r="N39" s="71">
        <v>188389.92</v>
      </c>
      <c r="O39" s="71">
        <v>81445418.25</v>
      </c>
      <c r="P39" s="71">
        <v>116</v>
      </c>
      <c r="Q39" s="71">
        <v>136</v>
      </c>
      <c r="R39" s="72">
        <v>-14.705882352941201</v>
      </c>
      <c r="S39" s="71">
        <v>1624.0510344827601</v>
      </c>
      <c r="T39" s="71">
        <v>1878.5202205882399</v>
      </c>
      <c r="U39" s="73">
        <v>-15.668792464180299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3.51</v>
      </c>
      <c r="H40" s="74"/>
      <c r="I40" s="74"/>
      <c r="J40" s="74"/>
      <c r="K40" s="71">
        <v>0.08</v>
      </c>
      <c r="L40" s="72">
        <v>2.2792022792022801</v>
      </c>
      <c r="M40" s="74"/>
      <c r="N40" s="74"/>
      <c r="O40" s="71">
        <v>4096.66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173336.75150000001</v>
      </c>
      <c r="E41" s="71">
        <v>110416.1449</v>
      </c>
      <c r="F41" s="72">
        <v>156.98496959569201</v>
      </c>
      <c r="G41" s="71">
        <v>317220.51370000001</v>
      </c>
      <c r="H41" s="72">
        <v>-45.357647436405401</v>
      </c>
      <c r="I41" s="71">
        <v>14115.8415</v>
      </c>
      <c r="J41" s="72">
        <v>8.1435941182963703</v>
      </c>
      <c r="K41" s="71">
        <v>20165.793900000001</v>
      </c>
      <c r="L41" s="72">
        <v>6.3570270613303004</v>
      </c>
      <c r="M41" s="72">
        <v>-0.30001062343496399</v>
      </c>
      <c r="N41" s="71">
        <v>173336.75150000001</v>
      </c>
      <c r="O41" s="71">
        <v>49934412.619999997</v>
      </c>
      <c r="P41" s="71">
        <v>270</v>
      </c>
      <c r="Q41" s="71">
        <v>304</v>
      </c>
      <c r="R41" s="72">
        <v>-11.1842105263158</v>
      </c>
      <c r="S41" s="71">
        <v>641.98796851851898</v>
      </c>
      <c r="T41" s="71">
        <v>689.95726282894702</v>
      </c>
      <c r="U41" s="73">
        <v>-7.47199272614486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314119.59490000003</v>
      </c>
      <c r="E42" s="71">
        <v>345521.83309999999</v>
      </c>
      <c r="F42" s="72">
        <v>90.911648645105601</v>
      </c>
      <c r="G42" s="71">
        <v>395306.94500000001</v>
      </c>
      <c r="H42" s="72">
        <v>-20.537800088485699</v>
      </c>
      <c r="I42" s="71">
        <v>13591.452300000001</v>
      </c>
      <c r="J42" s="72">
        <v>4.3268400063761803</v>
      </c>
      <c r="K42" s="71">
        <v>25220.2654</v>
      </c>
      <c r="L42" s="72">
        <v>6.3799196343489504</v>
      </c>
      <c r="M42" s="72">
        <v>-0.46109003674481602</v>
      </c>
      <c r="N42" s="71">
        <v>314119.59490000003</v>
      </c>
      <c r="O42" s="71">
        <v>126311145.73029999</v>
      </c>
      <c r="P42" s="71">
        <v>1788</v>
      </c>
      <c r="Q42" s="71">
        <v>2426</v>
      </c>
      <c r="R42" s="72">
        <v>-26.298433635614199</v>
      </c>
      <c r="S42" s="71">
        <v>175.682100055928</v>
      </c>
      <c r="T42" s="71">
        <v>213.181458862325</v>
      </c>
      <c r="U42" s="73">
        <v>-21.3450082816966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104764.15</v>
      </c>
      <c r="E43" s="71">
        <v>36547.142800000001</v>
      </c>
      <c r="F43" s="72">
        <v>286.65482982707999</v>
      </c>
      <c r="G43" s="71">
        <v>83957.22</v>
      </c>
      <c r="H43" s="72">
        <v>24.7827762758224</v>
      </c>
      <c r="I43" s="71">
        <v>-6950.35</v>
      </c>
      <c r="J43" s="72">
        <v>-6.63428281525694</v>
      </c>
      <c r="K43" s="71">
        <v>-12783.84</v>
      </c>
      <c r="L43" s="72">
        <v>-15.226611838743599</v>
      </c>
      <c r="M43" s="72">
        <v>-0.45631750710271701</v>
      </c>
      <c r="N43" s="71">
        <v>104764.15</v>
      </c>
      <c r="O43" s="71">
        <v>52479760.469999999</v>
      </c>
      <c r="P43" s="71">
        <v>76</v>
      </c>
      <c r="Q43" s="71">
        <v>134</v>
      </c>
      <c r="R43" s="72">
        <v>-43.283582089552198</v>
      </c>
      <c r="S43" s="71">
        <v>1378.4756578947399</v>
      </c>
      <c r="T43" s="71">
        <v>1275.6863432835801</v>
      </c>
      <c r="U43" s="73">
        <v>7.4567377394344803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53447.02</v>
      </c>
      <c r="E44" s="71">
        <v>7465.0075999999999</v>
      </c>
      <c r="F44" s="72">
        <v>715.96738896823103</v>
      </c>
      <c r="G44" s="71">
        <v>77253.91</v>
      </c>
      <c r="H44" s="72">
        <v>-30.8164208128754</v>
      </c>
      <c r="I44" s="71">
        <v>5994.65</v>
      </c>
      <c r="J44" s="72">
        <v>11.2160603154301</v>
      </c>
      <c r="K44" s="71">
        <v>10004.58</v>
      </c>
      <c r="L44" s="72">
        <v>12.9502571455607</v>
      </c>
      <c r="M44" s="72">
        <v>-0.40080942928138902</v>
      </c>
      <c r="N44" s="71">
        <v>53447.02</v>
      </c>
      <c r="O44" s="71">
        <v>20897868.27</v>
      </c>
      <c r="P44" s="71">
        <v>51</v>
      </c>
      <c r="Q44" s="71">
        <v>62</v>
      </c>
      <c r="R44" s="72">
        <v>-17.741935483871</v>
      </c>
      <c r="S44" s="71">
        <v>1047.9807843137301</v>
      </c>
      <c r="T44" s="71">
        <v>1077.5856451612899</v>
      </c>
      <c r="U44" s="73">
        <v>-2.8249430992145301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5934.2259999999997</v>
      </c>
      <c r="E45" s="77"/>
      <c r="F45" s="77"/>
      <c r="G45" s="76">
        <v>19210.599900000001</v>
      </c>
      <c r="H45" s="78">
        <v>-69.109626815974707</v>
      </c>
      <c r="I45" s="76">
        <v>455.91449999999998</v>
      </c>
      <c r="J45" s="78">
        <v>7.6827963747926002</v>
      </c>
      <c r="K45" s="76">
        <v>2730.9657999999999</v>
      </c>
      <c r="L45" s="78">
        <v>14.215931903303</v>
      </c>
      <c r="M45" s="78">
        <v>-0.83305741141101097</v>
      </c>
      <c r="N45" s="76">
        <v>5934.2259999999997</v>
      </c>
      <c r="O45" s="76">
        <v>6764004.1864999998</v>
      </c>
      <c r="P45" s="76">
        <v>16</v>
      </c>
      <c r="Q45" s="76">
        <v>25</v>
      </c>
      <c r="R45" s="78">
        <v>-36</v>
      </c>
      <c r="S45" s="76">
        <v>370.88912499999998</v>
      </c>
      <c r="T45" s="76">
        <v>2024.8615359999999</v>
      </c>
      <c r="U45" s="79">
        <v>-445.94793956280103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74731</v>
      </c>
      <c r="D2" s="32">
        <v>671219.13673418795</v>
      </c>
      <c r="E2" s="32">
        <v>503710.03408290597</v>
      </c>
      <c r="F2" s="32">
        <v>167509.10265128201</v>
      </c>
      <c r="G2" s="32">
        <v>503710.03408290597</v>
      </c>
      <c r="H2" s="32">
        <v>0.24955948584287499</v>
      </c>
    </row>
    <row r="3" spans="1:8" ht="14.25" x14ac:dyDescent="0.2">
      <c r="A3" s="32">
        <v>2</v>
      </c>
      <c r="B3" s="33">
        <v>13</v>
      </c>
      <c r="C3" s="32">
        <v>21482</v>
      </c>
      <c r="D3" s="32">
        <v>155276.085582278</v>
      </c>
      <c r="E3" s="32">
        <v>127257.71119634699</v>
      </c>
      <c r="F3" s="32">
        <v>28018.3743859315</v>
      </c>
      <c r="G3" s="32">
        <v>127257.71119634699</v>
      </c>
      <c r="H3" s="32">
        <v>0.180442302372988</v>
      </c>
    </row>
    <row r="4" spans="1:8" ht="14.25" x14ac:dyDescent="0.2">
      <c r="A4" s="32">
        <v>3</v>
      </c>
      <c r="B4" s="33">
        <v>14</v>
      </c>
      <c r="C4" s="32">
        <v>106301</v>
      </c>
      <c r="D4" s="32">
        <v>129572.059908547</v>
      </c>
      <c r="E4" s="32">
        <v>96060.130482051303</v>
      </c>
      <c r="F4" s="32">
        <v>33511.929426495699</v>
      </c>
      <c r="G4" s="32">
        <v>96060.130482051303</v>
      </c>
      <c r="H4" s="32">
        <v>0.25863546084046801</v>
      </c>
    </row>
    <row r="5" spans="1:8" ht="14.25" x14ac:dyDescent="0.2">
      <c r="A5" s="32">
        <v>4</v>
      </c>
      <c r="B5" s="33">
        <v>15</v>
      </c>
      <c r="C5" s="32">
        <v>3207</v>
      </c>
      <c r="D5" s="32">
        <v>50039.814304273503</v>
      </c>
      <c r="E5" s="32">
        <v>37759.403341880301</v>
      </c>
      <c r="F5" s="32">
        <v>12280.4109623932</v>
      </c>
      <c r="G5" s="32">
        <v>37759.403341880301</v>
      </c>
      <c r="H5" s="32">
        <v>0.24541280044966901</v>
      </c>
    </row>
    <row r="6" spans="1:8" ht="14.25" x14ac:dyDescent="0.2">
      <c r="A6" s="32">
        <v>5</v>
      </c>
      <c r="B6" s="33">
        <v>16</v>
      </c>
      <c r="C6" s="32">
        <v>2360</v>
      </c>
      <c r="D6" s="32">
        <v>138700.130876068</v>
      </c>
      <c r="E6" s="32">
        <v>101317.415541026</v>
      </c>
      <c r="F6" s="32">
        <v>37382.715335042703</v>
      </c>
      <c r="G6" s="32">
        <v>101317.415541026</v>
      </c>
      <c r="H6" s="32">
        <v>0.26952184615056402</v>
      </c>
    </row>
    <row r="7" spans="1:8" ht="14.25" x14ac:dyDescent="0.2">
      <c r="A7" s="32">
        <v>6</v>
      </c>
      <c r="B7" s="33">
        <v>17</v>
      </c>
      <c r="C7" s="32">
        <v>20826.403999999999</v>
      </c>
      <c r="D7" s="32">
        <v>282488.24265042698</v>
      </c>
      <c r="E7" s="32">
        <v>203745.041677778</v>
      </c>
      <c r="F7" s="32">
        <v>78743.200972649604</v>
      </c>
      <c r="G7" s="32">
        <v>203745.041677778</v>
      </c>
      <c r="H7" s="32">
        <v>0.27874859581356998</v>
      </c>
    </row>
    <row r="8" spans="1:8" ht="14.25" x14ac:dyDescent="0.2">
      <c r="A8" s="32">
        <v>7</v>
      </c>
      <c r="B8" s="33">
        <v>18</v>
      </c>
      <c r="C8" s="32">
        <v>51141</v>
      </c>
      <c r="D8" s="32">
        <v>108698.88547265</v>
      </c>
      <c r="E8" s="32">
        <v>85864.319655555606</v>
      </c>
      <c r="F8" s="32">
        <v>22834.565817094001</v>
      </c>
      <c r="G8" s="32">
        <v>85864.319655555606</v>
      </c>
      <c r="H8" s="32">
        <v>0.210071756649608</v>
      </c>
    </row>
    <row r="9" spans="1:8" ht="14.25" x14ac:dyDescent="0.2">
      <c r="A9" s="32">
        <v>8</v>
      </c>
      <c r="B9" s="33">
        <v>19</v>
      </c>
      <c r="C9" s="32">
        <v>16380</v>
      </c>
      <c r="D9" s="32">
        <v>101024.549479487</v>
      </c>
      <c r="E9" s="32">
        <v>95843.525195726499</v>
      </c>
      <c r="F9" s="32">
        <v>5181.0242837606802</v>
      </c>
      <c r="G9" s="32">
        <v>95843.525195726499</v>
      </c>
      <c r="H9" s="32">
        <v>5.1284804638625801E-2</v>
      </c>
    </row>
    <row r="10" spans="1:8" ht="14.25" x14ac:dyDescent="0.2">
      <c r="A10" s="32">
        <v>9</v>
      </c>
      <c r="B10" s="33">
        <v>21</v>
      </c>
      <c r="C10" s="32">
        <v>236542</v>
      </c>
      <c r="D10" s="32">
        <v>874420.43473418802</v>
      </c>
      <c r="E10" s="32">
        <v>845932.24549316196</v>
      </c>
      <c r="F10" s="32">
        <v>28488.1892410256</v>
      </c>
      <c r="G10" s="32">
        <v>845932.24549316196</v>
      </c>
      <c r="H10" s="35">
        <v>3.2579509935270097E-2</v>
      </c>
    </row>
    <row r="11" spans="1:8" ht="14.25" x14ac:dyDescent="0.2">
      <c r="A11" s="32">
        <v>10</v>
      </c>
      <c r="B11" s="33">
        <v>22</v>
      </c>
      <c r="C11" s="32">
        <v>67904.404999999999</v>
      </c>
      <c r="D11" s="32">
        <v>1015726.12406239</v>
      </c>
      <c r="E11" s="32">
        <v>946366.207453846</v>
      </c>
      <c r="F11" s="32">
        <v>69359.916608547006</v>
      </c>
      <c r="G11" s="32">
        <v>946366.207453846</v>
      </c>
      <c r="H11" s="32">
        <v>6.8286041842797393E-2</v>
      </c>
    </row>
    <row r="12" spans="1:8" ht="14.25" x14ac:dyDescent="0.2">
      <c r="A12" s="32">
        <v>11</v>
      </c>
      <c r="B12" s="33">
        <v>23</v>
      </c>
      <c r="C12" s="32">
        <v>172461.666</v>
      </c>
      <c r="D12" s="32">
        <v>1353486.4578555599</v>
      </c>
      <c r="E12" s="32">
        <v>1121901.54438803</v>
      </c>
      <c r="F12" s="32">
        <v>231584.91346752099</v>
      </c>
      <c r="G12" s="32">
        <v>1121901.54438803</v>
      </c>
      <c r="H12" s="32">
        <v>0.171102497644817</v>
      </c>
    </row>
    <row r="13" spans="1:8" ht="14.25" x14ac:dyDescent="0.2">
      <c r="A13" s="32">
        <v>12</v>
      </c>
      <c r="B13" s="33">
        <v>24</v>
      </c>
      <c r="C13" s="32">
        <v>16564</v>
      </c>
      <c r="D13" s="32">
        <v>422510.57398888899</v>
      </c>
      <c r="E13" s="32">
        <v>367539.73100085498</v>
      </c>
      <c r="F13" s="32">
        <v>54970.842988034201</v>
      </c>
      <c r="G13" s="32">
        <v>367539.73100085498</v>
      </c>
      <c r="H13" s="32">
        <v>0.130105247944587</v>
      </c>
    </row>
    <row r="14" spans="1:8" ht="14.25" x14ac:dyDescent="0.2">
      <c r="A14" s="32">
        <v>13</v>
      </c>
      <c r="B14" s="33">
        <v>25</v>
      </c>
      <c r="C14" s="32">
        <v>79491</v>
      </c>
      <c r="D14" s="32">
        <v>911181.79579999996</v>
      </c>
      <c r="E14" s="32">
        <v>813643.99239999999</v>
      </c>
      <c r="F14" s="32">
        <v>97537.803400000004</v>
      </c>
      <c r="G14" s="32">
        <v>813643.99239999999</v>
      </c>
      <c r="H14" s="32">
        <v>0.107045381996865</v>
      </c>
    </row>
    <row r="15" spans="1:8" ht="14.25" x14ac:dyDescent="0.2">
      <c r="A15" s="32">
        <v>14</v>
      </c>
      <c r="B15" s="33">
        <v>26</v>
      </c>
      <c r="C15" s="32">
        <v>54949</v>
      </c>
      <c r="D15" s="32">
        <v>309685.616018584</v>
      </c>
      <c r="E15" s="32">
        <v>257681.179938938</v>
      </c>
      <c r="F15" s="32">
        <v>52004.436079646002</v>
      </c>
      <c r="G15" s="32">
        <v>257681.179938938</v>
      </c>
      <c r="H15" s="32">
        <v>0.16792654676129801</v>
      </c>
    </row>
    <row r="16" spans="1:8" ht="14.25" x14ac:dyDescent="0.2">
      <c r="A16" s="32">
        <v>15</v>
      </c>
      <c r="B16" s="33">
        <v>27</v>
      </c>
      <c r="C16" s="32">
        <v>171301.859</v>
      </c>
      <c r="D16" s="32">
        <v>1218514.629</v>
      </c>
      <c r="E16" s="32">
        <v>1065645.5453000001</v>
      </c>
      <c r="F16" s="32">
        <v>152869.08369999999</v>
      </c>
      <c r="G16" s="32">
        <v>1065645.5453000001</v>
      </c>
      <c r="H16" s="32">
        <v>0.12545527157556999</v>
      </c>
    </row>
    <row r="17" spans="1:8" ht="14.25" x14ac:dyDescent="0.2">
      <c r="A17" s="32">
        <v>16</v>
      </c>
      <c r="B17" s="33">
        <v>29</v>
      </c>
      <c r="C17" s="32">
        <v>222332</v>
      </c>
      <c r="D17" s="32">
        <v>2791544.42588632</v>
      </c>
      <c r="E17" s="32">
        <v>2477145.9756641001</v>
      </c>
      <c r="F17" s="32">
        <v>314398.45022222202</v>
      </c>
      <c r="G17" s="32">
        <v>2477145.9756641001</v>
      </c>
      <c r="H17" s="32">
        <v>0.11262527198448601</v>
      </c>
    </row>
    <row r="18" spans="1:8" ht="14.25" x14ac:dyDescent="0.2">
      <c r="A18" s="32">
        <v>17</v>
      </c>
      <c r="B18" s="33">
        <v>31</v>
      </c>
      <c r="C18" s="32">
        <v>23914.242999999999</v>
      </c>
      <c r="D18" s="32">
        <v>233215.480668467</v>
      </c>
      <c r="E18" s="32">
        <v>192511.88744920699</v>
      </c>
      <c r="F18" s="32">
        <v>40703.593219259899</v>
      </c>
      <c r="G18" s="32">
        <v>192511.88744920699</v>
      </c>
      <c r="H18" s="32">
        <v>0.174532124122254</v>
      </c>
    </row>
    <row r="19" spans="1:8" ht="14.25" x14ac:dyDescent="0.2">
      <c r="A19" s="32">
        <v>18</v>
      </c>
      <c r="B19" s="33">
        <v>32</v>
      </c>
      <c r="C19" s="32">
        <v>16028.306</v>
      </c>
      <c r="D19" s="32">
        <v>238832.57482088299</v>
      </c>
      <c r="E19" s="32">
        <v>217583.638156147</v>
      </c>
      <c r="F19" s="32">
        <v>21248.936664736299</v>
      </c>
      <c r="G19" s="32">
        <v>217583.638156147</v>
      </c>
      <c r="H19" s="32">
        <v>8.8970010396078894E-2</v>
      </c>
    </row>
    <row r="20" spans="1:8" ht="14.25" x14ac:dyDescent="0.2">
      <c r="A20" s="32">
        <v>19</v>
      </c>
      <c r="B20" s="33">
        <v>33</v>
      </c>
      <c r="C20" s="32">
        <v>36045.180999999997</v>
      </c>
      <c r="D20" s="32">
        <v>458124.61276087997</v>
      </c>
      <c r="E20" s="32">
        <v>365358.37624806497</v>
      </c>
      <c r="F20" s="32">
        <v>92766.236512815507</v>
      </c>
      <c r="G20" s="32">
        <v>365358.37624806497</v>
      </c>
      <c r="H20" s="32">
        <v>0.20249127405262399</v>
      </c>
    </row>
    <row r="21" spans="1:8" ht="14.25" x14ac:dyDescent="0.2">
      <c r="A21" s="32">
        <v>20</v>
      </c>
      <c r="B21" s="33">
        <v>34</v>
      </c>
      <c r="C21" s="32">
        <v>47192.773000000001</v>
      </c>
      <c r="D21" s="32">
        <v>244016.007294902</v>
      </c>
      <c r="E21" s="32">
        <v>171578.21947437801</v>
      </c>
      <c r="F21" s="32">
        <v>72437.7878205241</v>
      </c>
      <c r="G21" s="32">
        <v>171578.21947437801</v>
      </c>
      <c r="H21" s="32">
        <v>0.296856704703723</v>
      </c>
    </row>
    <row r="22" spans="1:8" ht="14.25" x14ac:dyDescent="0.2">
      <c r="A22" s="32">
        <v>21</v>
      </c>
      <c r="B22" s="33">
        <v>35</v>
      </c>
      <c r="C22" s="32">
        <v>28601.153999999999</v>
      </c>
      <c r="D22" s="32">
        <v>857660.47479203495</v>
      </c>
      <c r="E22" s="32">
        <v>803528.51588761096</v>
      </c>
      <c r="F22" s="32">
        <v>54131.958904424799</v>
      </c>
      <c r="G22" s="32">
        <v>803528.51588761096</v>
      </c>
      <c r="H22" s="32">
        <v>6.3115837205335396E-2</v>
      </c>
    </row>
    <row r="23" spans="1:8" ht="14.25" x14ac:dyDescent="0.2">
      <c r="A23" s="32">
        <v>22</v>
      </c>
      <c r="B23" s="33">
        <v>36</v>
      </c>
      <c r="C23" s="32">
        <v>140397.40599999999</v>
      </c>
      <c r="D23" s="32">
        <v>692923.614366372</v>
      </c>
      <c r="E23" s="32">
        <v>579199.70680758695</v>
      </c>
      <c r="F23" s="32">
        <v>113723.90755878499</v>
      </c>
      <c r="G23" s="32">
        <v>579199.70680758695</v>
      </c>
      <c r="H23" s="32">
        <v>0.16412185297332901</v>
      </c>
    </row>
    <row r="24" spans="1:8" ht="14.25" x14ac:dyDescent="0.2">
      <c r="A24" s="32">
        <v>23</v>
      </c>
      <c r="B24" s="33">
        <v>37</v>
      </c>
      <c r="C24" s="32">
        <v>130342.42600000001</v>
      </c>
      <c r="D24" s="32">
        <v>977560.64749822998</v>
      </c>
      <c r="E24" s="32">
        <v>832867.81490299595</v>
      </c>
      <c r="F24" s="32">
        <v>144692.83259523401</v>
      </c>
      <c r="G24" s="32">
        <v>832867.81490299595</v>
      </c>
      <c r="H24" s="32">
        <v>0.14801417483972101</v>
      </c>
    </row>
    <row r="25" spans="1:8" ht="14.25" x14ac:dyDescent="0.2">
      <c r="A25" s="32">
        <v>24</v>
      </c>
      <c r="B25" s="33">
        <v>38</v>
      </c>
      <c r="C25" s="32">
        <v>200421.60399999999</v>
      </c>
      <c r="D25" s="32">
        <v>952195.58260619501</v>
      </c>
      <c r="E25" s="32">
        <v>924132.57379026501</v>
      </c>
      <c r="F25" s="32">
        <v>28063.008815929199</v>
      </c>
      <c r="G25" s="32">
        <v>924132.57379026501</v>
      </c>
      <c r="H25" s="32">
        <v>2.94718956153102E-2</v>
      </c>
    </row>
    <row r="26" spans="1:8" ht="14.25" x14ac:dyDescent="0.2">
      <c r="A26" s="32">
        <v>25</v>
      </c>
      <c r="B26" s="33">
        <v>39</v>
      </c>
      <c r="C26" s="32">
        <v>69173.653999999995</v>
      </c>
      <c r="D26" s="32">
        <v>103849.63044587401</v>
      </c>
      <c r="E26" s="32">
        <v>77005.410093797298</v>
      </c>
      <c r="F26" s="32">
        <v>26844.2203520767</v>
      </c>
      <c r="G26" s="32">
        <v>77005.410093797298</v>
      </c>
      <c r="H26" s="32">
        <v>0.25849124582169603</v>
      </c>
    </row>
    <row r="27" spans="1:8" ht="14.25" x14ac:dyDescent="0.2">
      <c r="A27" s="32">
        <v>26</v>
      </c>
      <c r="B27" s="33">
        <v>42</v>
      </c>
      <c r="C27" s="32">
        <v>9446.8169999999991</v>
      </c>
      <c r="D27" s="32">
        <v>169572.75049999999</v>
      </c>
      <c r="E27" s="32">
        <v>151401.2108</v>
      </c>
      <c r="F27" s="32">
        <v>18171.539700000001</v>
      </c>
      <c r="G27" s="32">
        <v>151401.2108</v>
      </c>
      <c r="H27" s="32">
        <v>0.107160729813131</v>
      </c>
    </row>
    <row r="28" spans="1:8" ht="14.25" x14ac:dyDescent="0.2">
      <c r="A28" s="32">
        <v>27</v>
      </c>
      <c r="B28" s="33">
        <v>75</v>
      </c>
      <c r="C28" s="32">
        <v>663</v>
      </c>
      <c r="D28" s="32">
        <v>173336.75213675201</v>
      </c>
      <c r="E28" s="32">
        <v>159220.91025640999</v>
      </c>
      <c r="F28" s="32">
        <v>14115.841880341901</v>
      </c>
      <c r="G28" s="32">
        <v>159220.91025640999</v>
      </c>
      <c r="H28" s="32">
        <v>8.1435943078045803E-2</v>
      </c>
    </row>
    <row r="29" spans="1:8" ht="14.25" x14ac:dyDescent="0.2">
      <c r="A29" s="32">
        <v>28</v>
      </c>
      <c r="B29" s="33">
        <v>76</v>
      </c>
      <c r="C29" s="32">
        <v>1823</v>
      </c>
      <c r="D29" s="32">
        <v>314119.58653846203</v>
      </c>
      <c r="E29" s="32">
        <v>300528.14214102598</v>
      </c>
      <c r="F29" s="32">
        <v>13591.4443974359</v>
      </c>
      <c r="G29" s="32">
        <v>300528.14214102598</v>
      </c>
      <c r="H29" s="32">
        <v>4.3268376057701598E-2</v>
      </c>
    </row>
    <row r="30" spans="1:8" ht="14.25" x14ac:dyDescent="0.2">
      <c r="A30" s="32">
        <v>29</v>
      </c>
      <c r="B30" s="33">
        <v>99</v>
      </c>
      <c r="C30" s="32">
        <v>16</v>
      </c>
      <c r="D30" s="32">
        <v>5934.2258528099201</v>
      </c>
      <c r="E30" s="32">
        <v>5478.3113531502904</v>
      </c>
      <c r="F30" s="32">
        <v>455.91449965963199</v>
      </c>
      <c r="G30" s="32">
        <v>5478.3113531502904</v>
      </c>
      <c r="H30" s="32">
        <v>7.6827965596178299E-2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43</v>
      </c>
      <c r="D32" s="37">
        <v>41333.08</v>
      </c>
      <c r="E32" s="37">
        <v>39696.410000000003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108</v>
      </c>
      <c r="D33" s="37">
        <v>277480.62</v>
      </c>
      <c r="E33" s="37">
        <v>315518.45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15</v>
      </c>
      <c r="D34" s="37">
        <v>39722.230000000003</v>
      </c>
      <c r="E34" s="37">
        <v>40780.33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104</v>
      </c>
      <c r="D35" s="37">
        <v>188389.92</v>
      </c>
      <c r="E35" s="37">
        <v>218898.54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74</v>
      </c>
      <c r="D36" s="37">
        <v>104764.15</v>
      </c>
      <c r="E36" s="37">
        <v>111714.5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49</v>
      </c>
      <c r="D37" s="37">
        <v>53447.02</v>
      </c>
      <c r="E37" s="37">
        <v>47452.37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2015-09-02T00:09:23Z</dcterms:modified>
</cp:coreProperties>
</file>