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15" yWindow="1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" i="2"/>
  <c r="J4" i="2" l="1"/>
  <c r="J5" i="2"/>
  <c r="J6" i="2"/>
  <c r="J7" i="2"/>
  <c r="J8" i="2"/>
  <c r="J9" i="2"/>
  <c r="J10" i="2"/>
  <c r="J11" i="2"/>
  <c r="J12" i="2"/>
  <c r="J13" i="2"/>
  <c r="J14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15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2" i="2"/>
  <c r="I33" i="2"/>
  <c r="I34" i="2"/>
  <c r="I35" i="2"/>
  <c r="I36" i="2"/>
  <c r="I37" i="2"/>
  <c r="I38" i="2"/>
  <c r="I39" i="2"/>
  <c r="I40" i="2"/>
  <c r="I41" i="2"/>
  <c r="I31" i="2"/>
  <c r="I42" i="2"/>
  <c r="H31" i="2"/>
  <c r="H34" i="2"/>
  <c r="H30" i="2"/>
  <c r="H41" i="2"/>
  <c r="G31" i="2" l="1"/>
  <c r="L31" i="2" s="1"/>
  <c r="K31" i="2"/>
  <c r="G41" i="2"/>
  <c r="L41" i="2" s="1"/>
  <c r="K41" i="2"/>
  <c r="H36" i="2" l="1"/>
  <c r="H32" i="2"/>
  <c r="K32" i="2" l="1"/>
  <c r="K36" i="2"/>
  <c r="G36" i="2"/>
  <c r="L36" i="2" s="1"/>
  <c r="G32" i="2"/>
  <c r="L32" i="2" s="1"/>
  <c r="H33" i="2" l="1"/>
  <c r="H42" i="2" l="1"/>
  <c r="K39" i="2" l="1"/>
  <c r="K40" i="2"/>
  <c r="K35" i="2"/>
  <c r="K34" i="2"/>
  <c r="K33" i="2"/>
  <c r="F3" i="2"/>
  <c r="A4" i="2"/>
  <c r="H35" i="2"/>
  <c r="H37" i="2"/>
  <c r="H38" i="2"/>
  <c r="H39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7" i="2"/>
  <c r="L37" i="2" s="1"/>
  <c r="G38" i="2"/>
  <c r="L38" i="2" s="1"/>
  <c r="G30" i="2"/>
  <c r="L30" i="2" s="1"/>
  <c r="G42" i="2"/>
  <c r="L42" i="2" s="1"/>
  <c r="G39" i="2"/>
  <c r="L39" i="2" s="1"/>
  <c r="G34" i="2"/>
  <c r="L34" i="2" s="1"/>
  <c r="G40" i="2"/>
  <c r="L40" i="2" s="1"/>
  <c r="G35" i="2"/>
  <c r="L35" i="2" s="1"/>
  <c r="G29" i="2"/>
  <c r="L29" i="2" s="1"/>
  <c r="G33" i="2"/>
  <c r="L33" i="2" s="1"/>
  <c r="I3" i="2"/>
  <c r="K5" i="2"/>
  <c r="K7" i="2"/>
  <c r="K42" i="2"/>
  <c r="G19" i="2"/>
  <c r="L19" i="2" s="1"/>
  <c r="G11" i="2"/>
  <c r="L11" i="2" s="1"/>
  <c r="G7" i="2"/>
  <c r="L7" i="2" s="1"/>
  <c r="G5" i="2"/>
  <c r="L5" i="2" s="1"/>
  <c r="K38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7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<sst xmlns="http://schemas.openxmlformats.org/spreadsheetml/2006/main" count="117" uniqueCount="77">
  <si>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</si>
  <si>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</si>
  <si>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</si>
  <si>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</si>
  <si>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</si>
  <si>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</si>
  <si>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</si>
  <si>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</si>
  <si>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</si>
  <si>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</si>
  <si>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</si>
  <si>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</si>
  <si>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</si>
  <si>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</si>
  <si>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</si>
  <si>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</si>
  <si>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</si>
  <si>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</si>
  <si>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</si>
  <si>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</si>
  <si>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</si>
  <si>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</si>
  <si>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</si>
  <si>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</si>
  <si>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</si>
  <si>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</si>
  <si>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</si>
  <si>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</si>
  <si>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</si>
  <si>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</si>
  <si>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</si>
  <si>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</si>
  <si>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</si>
  <si>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</si>
  <si>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</si>
  <si>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</si>
  <si>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</si>
  <si>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</si>
  <si>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</si>
  <si>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</si>
  <si>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9" type="noConversion"/>
  </si>
  <si>
    <t>COST</t>
    <phoneticPr fontId="49" type="noConversion"/>
  </si>
  <si>
    <t>成本</t>
    <phoneticPr fontId="49" type="noConversion"/>
  </si>
  <si>
    <t>销售金额差异</t>
    <phoneticPr fontId="49" type="noConversion"/>
  </si>
  <si>
    <t>销售成本差异</t>
    <phoneticPr fontId="49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</si>
  <si>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</si>
  <si>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</si>
  <si>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</si>
  <si>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</si>
  <si>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</si>
  <si>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</si>
  <si>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</si>
  <si>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</si>
  <si>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</si>
  <si>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</si>
  <si>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</si>
  <si>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</si>
  <si>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</si>
  <si>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</si>
  <si>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</si>
  <si>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</si>
  <si>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</si>
  <si>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9" type="noConversion"/>
  </si>
  <si>
    <r>
      <t>37-</t>
    </r>
    <r>
      <rPr>
        <sz val="8"/>
        <color rgb="FF000000"/>
        <rFont val="宋体"/>
        <family val="3"/>
        <charset val="134"/>
      </rPr>
      <t>水果</t>
    </r>
    <phoneticPr fontId="49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</si>
  <si>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9" type="noConversion"/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</si>
  <si>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9" type="noConversion"/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</si>
  <si>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</si>
  <si>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</si>
  <si>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</si>
  <si>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</si>
  <si>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9" type="noConversion"/>
  </si>
  <si>
    <t>TRAN_DATE</t>
  </si>
  <si>
    <t>NOTAX_AMT</t>
  </si>
  <si>
    <t xml:space="preserve">   </t>
  </si>
  <si>
    <t>74-赠品</t>
  </si>
  <si>
    <t>40-原材料</t>
  </si>
  <si>
    <t>43-加工专柜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</si>
</sst>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9" x14ac:knownFonts="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b/>
      <sz val="9"/>
      <name val="宋体"/>
      <family val="2"/>
      <scheme val="minor"/>
    </font>
    <font>
      <sz val="9"/>
      <name val="宋体"/>
      <family val="2"/>
      <scheme val="minor"/>
    </font>
    <font>
      <sz val="8"/>
      <color indexed="8"/>
      <name val="Tahoma"/>
      <family val="2"/>
    </font>
    <font>
      <b/>
      <sz val="8"/>
      <color indexed="8"/>
      <name val="Tahoma"/>
      <family val="2"/>
    </font>
    <font>
      <sz val="8"/>
      <color indexed="8"/>
      <name val="Arial"/>
      <family val="2"/>
    </font>
    <font>
      <b/>
      <sz val="10"/>
      <color indexed="62"/>
      <name val="Arial"/>
      <family val="2"/>
    </font>
    <font>
      <sz val="8"/>
      <color indexed="62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5">
    <xf numFmtId="0" fontId="0" fillId="0" borderId="0"/>
    <xf numFmtId="0" fontId="62" fillId="0" borderId="0" applyNumberFormat="0" applyFill="0" applyBorder="0" applyAlignment="0" applyProtection="0"/>
    <xf numFmtId="0" fontId="63" fillId="0" borderId="1" applyNumberFormat="0" applyFill="0" applyAlignment="0" applyProtection="0"/>
    <xf numFmtId="0" fontId="64" fillId="0" borderId="2" applyNumberFormat="0" applyFill="0" applyAlignment="0" applyProtection="0"/>
    <xf numFmtId="0" fontId="65" fillId="0" borderId="3" applyNumberFormat="0" applyFill="0" applyAlignment="0" applyProtection="0"/>
    <xf numFmtId="0" fontId="65" fillId="0" borderId="0" applyNumberFormat="0" applyFill="0" applyBorder="0" applyAlignment="0" applyProtection="0"/>
    <xf numFmtId="0" fontId="68" fillId="2" borderId="0" applyNumberFormat="0" applyBorder="0" applyAlignment="0" applyProtection="0"/>
    <xf numFmtId="0" fontId="66" fillId="3" borderId="0" applyNumberFormat="0" applyBorder="0" applyAlignment="0" applyProtection="0"/>
    <xf numFmtId="0" fontId="75" fillId="4" borderId="0" applyNumberFormat="0" applyBorder="0" applyAlignment="0" applyProtection="0"/>
    <xf numFmtId="0" fontId="77" fillId="5" borderId="4" applyNumberFormat="0" applyAlignment="0" applyProtection="0"/>
    <xf numFmtId="0" fontId="76" fillId="6" borderId="5" applyNumberFormat="0" applyAlignment="0" applyProtection="0"/>
    <xf numFmtId="0" fontId="70" fillId="6" borderId="4" applyNumberFormat="0" applyAlignment="0" applyProtection="0"/>
    <xf numFmtId="0" fontId="74" fillId="0" borderId="6" applyNumberFormat="0" applyFill="0" applyAlignment="0" applyProtection="0"/>
    <xf numFmtId="0" fontId="71" fillId="7" borderId="7" applyNumberFormat="0" applyAlignment="0" applyProtection="0"/>
    <xf numFmtId="0" fontId="73" fillId="0" borderId="0" applyNumberFormat="0" applyFill="0" applyBorder="0" applyAlignment="0" applyProtection="0"/>
    <xf numFmtId="0" fontId="45" fillId="8" borderId="8" applyNumberFormat="0" applyFont="0" applyAlignment="0" applyProtection="0">
      <alignment vertical="center"/>
    </xf>
    <xf numFmtId="0" fontId="72" fillId="0" borderId="0" applyNumberFormat="0" applyFill="0" applyBorder="0" applyAlignment="0" applyProtection="0"/>
    <xf numFmtId="0" fontId="69" fillId="0" borderId="9" applyNumberFormat="0" applyFill="0" applyAlignment="0" applyProtection="0"/>
    <xf numFmtId="0" fontId="60" fillId="9" borderId="0" applyNumberFormat="0" applyBorder="0" applyAlignment="0" applyProtection="0"/>
    <xf numFmtId="0" fontId="59" fillId="10" borderId="0" applyNumberFormat="0" applyBorder="0" applyAlignment="0" applyProtection="0"/>
    <xf numFmtId="0" fontId="59" fillId="11" borderId="0" applyNumberFormat="0" applyBorder="0" applyAlignment="0" applyProtection="0"/>
    <xf numFmtId="0" fontId="60" fillId="12" borderId="0" applyNumberFormat="0" applyBorder="0" applyAlignment="0" applyProtection="0"/>
    <xf numFmtId="0" fontId="60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60" fillId="32" borderId="0" applyNumberFormat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5" fillId="0" borderId="0"/>
    <xf numFmtId="0" fontId="57" fillId="0" borderId="0" applyNumberFormat="0" applyFill="0" applyBorder="0" applyAlignment="0" applyProtection="0">
      <alignment vertical="center"/>
    </xf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8" fillId="0" borderId="0"/>
    <xf numFmtId="43" fontId="58" fillId="0" borderId="0" applyFont="0" applyFill="0" applyBorder="0" applyAlignment="0" applyProtection="0"/>
    <xf numFmtId="41" fontId="58" fillId="0" borderId="0" applyFont="0" applyFill="0" applyBorder="0" applyAlignment="0" applyProtection="0"/>
    <xf numFmtId="178" fontId="58" fillId="0" borderId="0" applyFont="0" applyFill="0" applyBorder="0" applyAlignment="0" applyProtection="0"/>
    <xf numFmtId="179" fontId="58" fillId="0" borderId="0" applyFon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1" applyNumberFormat="0" applyFill="0" applyAlignment="0" applyProtection="0"/>
    <xf numFmtId="0" fontId="64" fillId="0" borderId="2" applyNumberFormat="0" applyFill="0" applyAlignment="0" applyProtection="0"/>
    <xf numFmtId="0" fontId="65" fillId="0" borderId="3" applyNumberFormat="0" applyFill="0" applyAlignment="0" applyProtection="0"/>
    <xf numFmtId="0" fontId="65" fillId="0" borderId="0" applyNumberFormat="0" applyFill="0" applyBorder="0" applyAlignment="0" applyProtection="0"/>
    <xf numFmtId="0" fontId="68" fillId="2" borderId="0" applyNumberFormat="0" applyBorder="0" applyAlignment="0" applyProtection="0"/>
    <xf numFmtId="0" fontId="66" fillId="3" borderId="0" applyNumberFormat="0" applyBorder="0" applyAlignment="0" applyProtection="0"/>
    <xf numFmtId="0" fontId="75" fillId="4" borderId="0" applyNumberFormat="0" applyBorder="0" applyAlignment="0" applyProtection="0"/>
    <xf numFmtId="0" fontId="77" fillId="5" borderId="4" applyNumberFormat="0" applyAlignment="0" applyProtection="0"/>
    <xf numFmtId="0" fontId="76" fillId="6" borderId="5" applyNumberFormat="0" applyAlignment="0" applyProtection="0"/>
    <xf numFmtId="0" fontId="70" fillId="6" borderId="4" applyNumberFormat="0" applyAlignment="0" applyProtection="0"/>
    <xf numFmtId="0" fontId="74" fillId="0" borderId="6" applyNumberFormat="0" applyFill="0" applyAlignment="0" applyProtection="0"/>
    <xf numFmtId="0" fontId="71" fillId="7" borderId="7" applyNumberFormat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69" fillId="0" borderId="9" applyNumberFormat="0" applyFill="0" applyAlignment="0" applyProtection="0"/>
    <xf numFmtId="0" fontId="60" fillId="9" borderId="0" applyNumberFormat="0" applyBorder="0" applyAlignment="0" applyProtection="0"/>
    <xf numFmtId="0" fontId="59" fillId="10" borderId="0" applyNumberFormat="0" applyBorder="0" applyAlignment="0" applyProtection="0"/>
    <xf numFmtId="0" fontId="59" fillId="11" borderId="0" applyNumberFormat="0" applyBorder="0" applyAlignment="0" applyProtection="0"/>
    <xf numFmtId="0" fontId="60" fillId="12" borderId="0" applyNumberFormat="0" applyBorder="0" applyAlignment="0" applyProtection="0"/>
    <xf numFmtId="0" fontId="60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60" fillId="32" borderId="0" applyNumberFormat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61" fillId="38" borderId="21">
      <alignment vertical="center"/>
    </xf>
    <xf numFmtId="0" fontId="80" fillId="0" borderId="0"/>
    <xf numFmtId="180" fontId="82" fillId="0" borderId="0" applyFont="0" applyFill="0" applyBorder="0" applyAlignment="0" applyProtection="0"/>
    <xf numFmtId="181" fontId="82" fillId="0" borderId="0" applyFont="0" applyFill="0" applyBorder="0" applyAlignment="0" applyProtection="0"/>
    <xf numFmtId="178" fontId="82" fillId="0" borderId="0" applyFont="0" applyFill="0" applyBorder="0" applyAlignment="0" applyProtection="0"/>
    <xf numFmtId="179" fontId="82" fillId="0" borderId="0" applyFont="0" applyFill="0" applyBorder="0" applyAlignment="0" applyProtection="0"/>
    <xf numFmtId="0" fontId="44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0" borderId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0" borderId="1" applyNumberFormat="0" applyFill="0" applyAlignment="0" applyProtection="0">
      <alignment vertical="center"/>
    </xf>
    <xf numFmtId="0" fontId="86" fillId="0" borderId="2" applyNumberFormat="0" applyFill="0" applyAlignment="0" applyProtection="0">
      <alignment vertical="center"/>
    </xf>
    <xf numFmtId="0" fontId="87" fillId="0" borderId="3" applyNumberFormat="0" applyFill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8" fillId="2" borderId="0" applyNumberFormat="0" applyBorder="0" applyAlignment="0" applyProtection="0">
      <alignment vertical="center"/>
    </xf>
    <xf numFmtId="0" fontId="89" fillId="3" borderId="0" applyNumberFormat="0" applyBorder="0" applyAlignment="0" applyProtection="0">
      <alignment vertical="center"/>
    </xf>
    <xf numFmtId="0" fontId="90" fillId="4" borderId="0" applyNumberFormat="0" applyBorder="0" applyAlignment="0" applyProtection="0">
      <alignment vertical="center"/>
    </xf>
    <xf numFmtId="0" fontId="91" fillId="5" borderId="4" applyNumberFormat="0" applyAlignment="0" applyProtection="0">
      <alignment vertical="center"/>
    </xf>
    <xf numFmtId="0" fontId="92" fillId="6" borderId="5" applyNumberFormat="0" applyAlignment="0" applyProtection="0">
      <alignment vertical="center"/>
    </xf>
    <xf numFmtId="0" fontId="93" fillId="6" borderId="4" applyNumberFormat="0" applyAlignment="0" applyProtection="0">
      <alignment vertical="center"/>
    </xf>
    <xf numFmtId="0" fontId="94" fillId="0" borderId="6" applyNumberFormat="0" applyFill="0" applyAlignment="0" applyProtection="0">
      <alignment vertical="center"/>
    </xf>
    <xf numFmtId="0" fontId="95" fillId="7" borderId="7" applyNumberForma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8" fillId="0" borderId="9" applyNumberFormat="0" applyFill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99" fillId="20" borderId="0" applyNumberFormat="0" applyBorder="0" applyAlignment="0" applyProtection="0">
      <alignment vertical="center"/>
    </xf>
    <xf numFmtId="0" fontId="9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99" fillId="24" borderId="0" applyNumberFormat="0" applyBorder="0" applyAlignment="0" applyProtection="0">
      <alignment vertical="center"/>
    </xf>
    <xf numFmtId="0" fontId="9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99" fillId="28" borderId="0" applyNumberFormat="0" applyBorder="0" applyAlignment="0" applyProtection="0">
      <alignment vertical="center"/>
    </xf>
    <xf numFmtId="0" fontId="9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99" fillId="32" borderId="0" applyNumberFormat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8" borderId="8" applyNumberFormat="0" applyFont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8" borderId="8" applyNumberFormat="0" applyFont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99" fillId="20" borderId="0" applyNumberFormat="0" applyBorder="0" applyAlignment="0" applyProtection="0">
      <alignment vertical="center"/>
    </xf>
    <xf numFmtId="0" fontId="99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99" fillId="24" borderId="0" applyNumberFormat="0" applyBorder="0" applyAlignment="0" applyProtection="0">
      <alignment vertical="center"/>
    </xf>
    <xf numFmtId="0" fontId="99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99" fillId="28" borderId="0" applyNumberFormat="0" applyBorder="0" applyAlignment="0" applyProtection="0">
      <alignment vertical="center"/>
    </xf>
    <xf numFmtId="0" fontId="99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99" fillId="32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8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8">
    <xf numFmtId="0" fontId="0" fillId="0" borderId="0" xfId="0"/>
    <xf numFmtId="0" fontId="46" fillId="0" borderId="0" xfId="0" applyFont="1"/>
    <xf numFmtId="177" fontId="46" fillId="0" borderId="0" xfId="0" applyNumberFormat="1" applyFont="1"/>
    <xf numFmtId="0" fontId="0" fillId="0" borderId="0" xfId="0" applyAlignment="1"/>
    <xf numFmtId="0" fontId="46" fillId="0" borderId="0" xfId="0" applyNumberFormat="1" applyFont="1"/>
    <xf numFmtId="0" fontId="47" fillId="0" borderId="18" xfId="0" applyFont="1" applyBorder="1" applyAlignment="1">
      <alignment wrapText="1"/>
    </xf>
    <xf numFmtId="0" fontId="47" fillId="0" borderId="18" xfId="0" applyNumberFormat="1" applyFont="1" applyBorder="1" applyAlignment="1">
      <alignment wrapText="1"/>
    </xf>
    <xf numFmtId="0" fontId="46" fillId="0" borderId="18" xfId="0" applyFont="1" applyBorder="1" applyAlignment="1">
      <alignment wrapText="1"/>
    </xf>
    <xf numFmtId="0" fontId="46" fillId="0" borderId="18" xfId="0" applyFont="1" applyBorder="1" applyAlignment="1">
      <alignment horizontal="right" vertical="center" wrapText="1"/>
    </xf>
    <xf numFmtId="49" fontId="47" fillId="36" borderId="18" xfId="0" applyNumberFormat="1" applyFont="1" applyFill="1" applyBorder="1" applyAlignment="1">
      <alignment vertical="center" wrapText="1"/>
    </xf>
    <xf numFmtId="49" fontId="50" fillId="37" borderId="18" xfId="0" applyNumberFormat="1" applyFont="1" applyFill="1" applyBorder="1" applyAlignment="1">
      <alignment horizontal="center" vertical="center" wrapText="1"/>
    </xf>
    <xf numFmtId="0" fontId="47" fillId="33" borderId="18" xfId="0" applyFont="1" applyFill="1" applyBorder="1" applyAlignment="1">
      <alignment vertical="center" wrapText="1"/>
    </xf>
    <xf numFmtId="0" fontId="47" fillId="33" borderId="18" xfId="0" applyNumberFormat="1" applyFont="1" applyFill="1" applyBorder="1" applyAlignment="1">
      <alignment vertical="center" wrapText="1"/>
    </xf>
    <xf numFmtId="0" fontId="47" fillId="36" borderId="18" xfId="0" applyFont="1" applyFill="1" applyBorder="1" applyAlignment="1">
      <alignment vertical="center" wrapText="1"/>
    </xf>
    <xf numFmtId="0" fontId="47" fillId="37" borderId="18" xfId="0" applyFont="1" applyFill="1" applyBorder="1" applyAlignment="1">
      <alignment vertical="center" wrapText="1"/>
    </xf>
    <xf numFmtId="4" fontId="47" fillId="36" borderId="18" xfId="0" applyNumberFormat="1" applyFont="1" applyFill="1" applyBorder="1" applyAlignment="1">
      <alignment horizontal="right" vertical="top" wrapText="1"/>
    </xf>
    <xf numFmtId="4" fontId="47" fillId="37" borderId="18" xfId="0" applyNumberFormat="1" applyFont="1" applyFill="1" applyBorder="1" applyAlignment="1">
      <alignment horizontal="right" vertical="top" wrapText="1"/>
    </xf>
    <xf numFmtId="177" fontId="46" fillId="36" borderId="18" xfId="0" applyNumberFormat="1" applyFont="1" applyFill="1" applyBorder="1" applyAlignment="1">
      <alignment horizontal="center" vertical="center"/>
    </xf>
    <xf numFmtId="177" fontId="46" fillId="37" borderId="18" xfId="0" applyNumberFormat="1" applyFont="1" applyFill="1" applyBorder="1" applyAlignment="1">
      <alignment horizontal="center" vertical="center"/>
    </xf>
    <xf numFmtId="177" fontId="51" fillId="0" borderId="18" xfId="0" applyNumberFormat="1" applyFont="1" applyBorder="1"/>
    <xf numFmtId="177" fontId="46" fillId="36" borderId="18" xfId="0" applyNumberFormat="1" applyFont="1" applyFill="1" applyBorder="1"/>
    <xf numFmtId="177" fontId="46" fillId="37" borderId="18" xfId="0" applyNumberFormat="1" applyFont="1" applyFill="1" applyBorder="1"/>
    <xf numFmtId="177" fontId="46" fillId="0" borderId="18" xfId="0" applyNumberFormat="1" applyFont="1" applyBorder="1"/>
    <xf numFmtId="49" fontId="47" fillId="0" borderId="18" xfId="0" applyNumberFormat="1" applyFont="1" applyFill="1" applyBorder="1" applyAlignment="1">
      <alignment vertical="center" wrapText="1"/>
    </xf>
    <xf numFmtId="0" fontId="47" fillId="0" borderId="18" xfId="0" applyFont="1" applyFill="1" applyBorder="1" applyAlignment="1">
      <alignment vertical="center" wrapText="1"/>
    </xf>
    <xf numFmtId="4" fontId="47" fillId="0" borderId="18" xfId="0" applyNumberFormat="1" applyFont="1" applyFill="1" applyBorder="1" applyAlignment="1">
      <alignment horizontal="right" vertical="top" wrapText="1"/>
    </xf>
    <xf numFmtId="0" fontId="46" fillId="0" borderId="0" xfId="0" applyFont="1" applyFill="1"/>
    <xf numFmtId="176" fontId="47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6" fillId="0" borderId="0" xfId="0" applyNumberFormat="1" applyFont="1" applyAlignment="1"/>
    <xf numFmtId="1" fontId="56" fillId="0" borderId="0" xfId="0" applyNumberFormat="1" applyFont="1" applyAlignment="1"/>
    <xf numFmtId="0" fontId="46" fillId="0" borderId="0" xfId="0" applyFont="1"/>
    <xf numFmtId="1" fontId="79" fillId="0" borderId="0" xfId="0" applyNumberFormat="1" applyFont="1" applyAlignment="1"/>
    <xf numFmtId="0" fontId="79" fillId="0" borderId="0" xfId="0" applyNumberFormat="1" applyFont="1" applyAlignment="1"/>
    <xf numFmtId="0" fontId="46" fillId="0" borderId="0" xfId="0" applyFont="1"/>
    <xf numFmtId="0" fontId="46" fillId="0" borderId="0" xfId="0" applyFont="1"/>
    <xf numFmtId="0" fontId="80" fillId="0" borderId="0" xfId="110"/>
    <xf numFmtId="0" fontId="81" fillId="0" borderId="0" xfId="110" applyNumberFormat="1" applyFont="1"/>
    <xf numFmtId="0" fontId="83" fillId="0" borderId="0" xfId="0" applyNumberFormat="1" applyFont="1" applyAlignment="1"/>
    <xf numFmtId="49" fontId="47" fillId="33" borderId="0" xfId="0" applyNumberFormat="1" applyFont="1" applyFill="1" applyBorder="1" applyAlignment="1">
      <alignment horizontal="left" vertical="top" wrapText="1"/>
    </xf>
    <xf numFmtId="49" fontId="47" fillId="33" borderId="0" xfId="0" applyNumberFormat="1" applyFont="1" applyFill="1" applyBorder="1" applyAlignment="1">
      <alignment horizontal="left" vertical="top"/>
    </xf>
    <xf numFmtId="0" fontId="102" fillId="0" borderId="0" xfId="110" applyNumberFormat="1" applyFont="1"/>
    <xf numFmtId="0" fontId="103" fillId="0" borderId="0" xfId="110" applyFont="1"/>
    <xf numFmtId="14" fontId="103" fillId="0" borderId="0" xfId="110" applyNumberFormat="1" applyFont="1"/>
    <xf numFmtId="0" fontId="106" fillId="0" borderId="0" xfId="0" applyNumberFormat="1" applyFont="1" applyFill="1" applyBorder="1" applyAlignment="1" applyProtection="1">
      <alignment vertical="center"/>
    </xf>
    <xf numFmtId="0" fontId="107" fillId="0" borderId="0" xfId="0" applyNumberFormat="1" applyFont="1" applyFill="1" applyBorder="1" applyAlignment="1" applyProtection="1">
      <alignment horizontal="left" wrapText="1"/>
    </xf>
    <xf numFmtId="0" fontId="108" fillId="0" borderId="19" xfId="0" applyNumberFormat="1" applyFont="1" applyFill="1" applyBorder="1" applyAlignment="1" applyProtection="1">
      <alignment horizontal="left" vertical="center" wrapText="1"/>
    </xf>
    <xf numFmtId="0" fontId="104" fillId="0" borderId="10" xfId="0" applyNumberFormat="1" applyFont="1" applyFill="1" applyBorder="1" applyAlignment="1" applyProtection="1">
      <alignment wrapText="1"/>
    </xf>
    <xf numFmtId="0" fontId="106" fillId="0" borderId="11" xfId="0" applyNumberFormat="1" applyFont="1" applyFill="1" applyBorder="1" applyAlignment="1" applyProtection="1">
      <alignment wrapText="1"/>
    </xf>
    <xf numFmtId="0" fontId="106" fillId="0" borderId="11" xfId="0" applyNumberFormat="1" applyFont="1" applyFill="1" applyBorder="1" applyAlignment="1" applyProtection="1">
      <alignment horizontal="right" vertical="center" wrapText="1"/>
    </xf>
    <xf numFmtId="49" fontId="104" fillId="33" borderId="10" xfId="0" applyNumberFormat="1" applyFont="1" applyFill="1" applyBorder="1" applyAlignment="1" applyProtection="1">
      <alignment vertical="center" wrapText="1"/>
    </xf>
    <xf numFmtId="49" fontId="104" fillId="33" borderId="12" xfId="0" applyNumberFormat="1" applyFont="1" applyFill="1" applyBorder="1" applyAlignment="1" applyProtection="1">
      <alignment vertical="center" wrapText="1"/>
    </xf>
    <xf numFmtId="0" fontId="104" fillId="33" borderId="10" xfId="0" applyNumberFormat="1" applyFont="1" applyFill="1" applyBorder="1" applyAlignment="1" applyProtection="1">
      <alignment vertical="center" wrapText="1"/>
    </xf>
    <xf numFmtId="0" fontId="104" fillId="33" borderId="12" xfId="0" applyNumberFormat="1" applyFont="1" applyFill="1" applyBorder="1" applyAlignment="1" applyProtection="1">
      <alignment vertical="center" wrapText="1"/>
    </xf>
    <xf numFmtId="4" fontId="105" fillId="34" borderId="10" xfId="0" applyNumberFormat="1" applyFont="1" applyFill="1" applyBorder="1" applyAlignment="1" applyProtection="1">
      <alignment horizontal="right" vertical="top" wrapText="1"/>
    </xf>
    <xf numFmtId="0" fontId="105" fillId="34" borderId="10" xfId="0" applyNumberFormat="1" applyFont="1" applyFill="1" applyBorder="1" applyAlignment="1" applyProtection="1">
      <alignment horizontal="right" vertical="top" wrapText="1"/>
    </xf>
    <xf numFmtId="176" fontId="105" fillId="34" borderId="10" xfId="0" applyNumberFormat="1" applyFont="1" applyFill="1" applyBorder="1" applyAlignment="1" applyProtection="1">
      <alignment horizontal="right" vertical="top" wrapText="1"/>
    </xf>
    <xf numFmtId="176" fontId="105" fillId="34" borderId="12" xfId="0" applyNumberFormat="1" applyFont="1" applyFill="1" applyBorder="1" applyAlignment="1" applyProtection="1">
      <alignment horizontal="right" vertical="top" wrapText="1"/>
    </xf>
    <xf numFmtId="4" fontId="104" fillId="35" borderId="10" xfId="0" applyNumberFormat="1" applyFont="1" applyFill="1" applyBorder="1" applyAlignment="1" applyProtection="1">
      <alignment horizontal="right" vertical="top" wrapText="1"/>
    </xf>
    <xf numFmtId="0" fontId="104" fillId="35" borderId="10" xfId="0" applyNumberFormat="1" applyFont="1" applyFill="1" applyBorder="1" applyAlignment="1" applyProtection="1">
      <alignment horizontal="right" vertical="top" wrapText="1"/>
    </xf>
    <xf numFmtId="176" fontId="104" fillId="35" borderId="10" xfId="0" applyNumberFormat="1" applyFont="1" applyFill="1" applyBorder="1" applyAlignment="1" applyProtection="1">
      <alignment horizontal="right" vertical="top" wrapText="1"/>
    </xf>
    <xf numFmtId="176" fontId="104" fillId="35" borderId="12" xfId="0" applyNumberFormat="1" applyFont="1" applyFill="1" applyBorder="1" applyAlignment="1" applyProtection="1">
      <alignment horizontal="right" vertical="top" wrapText="1"/>
    </xf>
    <xf numFmtId="0" fontId="104" fillId="35" borderId="12" xfId="0" applyNumberFormat="1" applyFont="1" applyFill="1" applyBorder="1" applyAlignment="1" applyProtection="1">
      <alignment horizontal="right" vertical="top" wrapText="1"/>
    </xf>
    <xf numFmtId="4" fontId="104" fillId="35" borderId="13" xfId="0" applyNumberFormat="1" applyFont="1" applyFill="1" applyBorder="1" applyAlignment="1" applyProtection="1">
      <alignment horizontal="right" vertical="top" wrapText="1"/>
    </xf>
    <xf numFmtId="0" fontId="104" fillId="35" borderId="13" xfId="0" applyNumberFormat="1" applyFont="1" applyFill="1" applyBorder="1" applyAlignment="1" applyProtection="1">
      <alignment horizontal="right" vertical="top" wrapText="1"/>
    </xf>
    <xf numFmtId="176" fontId="104" fillId="35" borderId="13" xfId="0" applyNumberFormat="1" applyFont="1" applyFill="1" applyBorder="1" applyAlignment="1" applyProtection="1">
      <alignment horizontal="right" vertical="top" wrapText="1"/>
    </xf>
    <xf numFmtId="176" fontId="104" fillId="35" borderId="20" xfId="0" applyNumberFormat="1" applyFont="1" applyFill="1" applyBorder="1" applyAlignment="1" applyProtection="1">
      <alignment horizontal="right" vertical="top" wrapText="1"/>
    </xf>
    <xf numFmtId="49" fontId="47" fillId="33" borderId="18" xfId="0" applyNumberFormat="1" applyFont="1" applyFill="1" applyBorder="1" applyAlignment="1">
      <alignment horizontal="left" vertical="top" wrapText="1"/>
    </xf>
    <xf numFmtId="49" fontId="47" fillId="33" borderId="22" xfId="0" applyNumberFormat="1" applyFont="1" applyFill="1" applyBorder="1" applyAlignment="1">
      <alignment horizontal="left" vertical="top" wrapText="1"/>
    </xf>
    <xf numFmtId="49" fontId="47" fillId="33" borderId="23" xfId="0" applyNumberFormat="1" applyFont="1" applyFill="1" applyBorder="1" applyAlignment="1">
      <alignment horizontal="left" vertical="top" wrapText="1"/>
    </xf>
    <xf numFmtId="0" fontId="47" fillId="33" borderId="18" xfId="0" applyFont="1" applyFill="1" applyBorder="1" applyAlignment="1">
      <alignment vertical="center" wrapText="1"/>
    </xf>
    <xf numFmtId="49" fontId="48" fillId="33" borderId="18" xfId="0" applyNumberFormat="1" applyFont="1" applyFill="1" applyBorder="1" applyAlignment="1">
      <alignment horizontal="left" vertical="top" wrapText="1"/>
    </xf>
    <xf numFmtId="14" fontId="47" fillId="33" borderId="18" xfId="0" applyNumberFormat="1" applyFont="1" applyFill="1" applyBorder="1" applyAlignment="1">
      <alignment vertical="center" wrapText="1"/>
    </xf>
    <xf numFmtId="49" fontId="47" fillId="33" borderId="13" xfId="0" applyNumberFormat="1" applyFont="1" applyFill="1" applyBorder="1" applyAlignment="1">
      <alignment horizontal="left" vertical="top" wrapText="1"/>
    </xf>
    <xf numFmtId="49" fontId="47" fillId="33" borderId="15" xfId="0" applyNumberFormat="1" applyFont="1" applyFill="1" applyBorder="1" applyAlignment="1">
      <alignment horizontal="left" vertical="top" wrapText="1"/>
    </xf>
    <xf numFmtId="49" fontId="104" fillId="33" borderId="13" xfId="0" applyNumberFormat="1" applyFont="1" applyFill="1" applyBorder="1" applyAlignment="1" applyProtection="1">
      <alignment horizontal="left" vertical="top" wrapText="1"/>
    </xf>
    <xf numFmtId="49" fontId="104" fillId="33" borderId="15" xfId="0" applyNumberFormat="1" applyFont="1" applyFill="1" applyBorder="1" applyAlignment="1" applyProtection="1">
      <alignment horizontal="left" vertical="top" wrapText="1"/>
    </xf>
    <xf numFmtId="0" fontId="106" fillId="0" borderId="0" xfId="0" applyNumberFormat="1" applyFont="1" applyFill="1" applyBorder="1" applyAlignment="1" applyProtection="1">
      <alignment wrapText="1"/>
    </xf>
    <xf numFmtId="0" fontId="106" fillId="0" borderId="0" xfId="0" applyNumberFormat="1" applyFont="1" applyFill="1" applyBorder="1" applyAlignment="1" applyProtection="1">
      <alignment horizontal="right" vertical="center" wrapText="1"/>
    </xf>
    <xf numFmtId="0" fontId="104" fillId="33" borderId="13" xfId="0" applyNumberFormat="1" applyFont="1" applyFill="1" applyBorder="1" applyAlignment="1" applyProtection="1">
      <alignment vertical="center" wrapText="1"/>
    </xf>
    <xf numFmtId="0" fontId="104" fillId="33" borderId="15" xfId="0" applyNumberFormat="1" applyFont="1" applyFill="1" applyBorder="1" applyAlignment="1" applyProtection="1">
      <alignment vertical="center" wrapText="1"/>
    </xf>
    <xf numFmtId="49" fontId="105" fillId="33" borderId="13" xfId="0" applyNumberFormat="1" applyFont="1" applyFill="1" applyBorder="1" applyAlignment="1" applyProtection="1">
      <alignment horizontal="left" vertical="top" wrapText="1"/>
    </xf>
    <xf numFmtId="49" fontId="105" fillId="33" borderId="14" xfId="0" applyNumberFormat="1" applyFont="1" applyFill="1" applyBorder="1" applyAlignment="1" applyProtection="1">
      <alignment horizontal="left" vertical="top" wrapText="1"/>
    </xf>
    <xf numFmtId="49" fontId="105" fillId="33" borderId="15" xfId="0" applyNumberFormat="1" applyFont="1" applyFill="1" applyBorder="1" applyAlignment="1" applyProtection="1">
      <alignment horizontal="left" vertical="top" wrapText="1"/>
    </xf>
    <xf numFmtId="14" fontId="104" fillId="33" borderId="12" xfId="0" applyNumberFormat="1" applyFont="1" applyFill="1" applyBorder="1" applyAlignment="1" applyProtection="1">
      <alignment vertical="center" wrapText="1"/>
    </xf>
    <xf numFmtId="14" fontId="104" fillId="33" borderId="16" xfId="0" applyNumberFormat="1" applyFont="1" applyFill="1" applyBorder="1" applyAlignment="1" applyProtection="1">
      <alignment vertical="center" wrapText="1"/>
    </xf>
    <xf numFmtId="14" fontId="104" fillId="33" borderId="17" xfId="0" applyNumberFormat="1" applyFont="1" applyFill="1" applyBorder="1" applyAlignment="1" applyProtection="1">
      <alignment vertical="center" wrapText="1"/>
    </xf>
  </cellXfs>
  <cellStyles count="565">
    <cellStyle name="20% - 强调文字颜色 1 2" xfId="192"/>
    <cellStyle name="20% - 强调文字颜色 2 2" xfId="196"/>
    <cellStyle name="20% - 强调文字颜色 3 2" xfId="200"/>
    <cellStyle name="20% - 强调文字颜色 4 2" xfId="204"/>
    <cellStyle name="20% - 强调文字颜色 5 2" xfId="208"/>
    <cellStyle name="20% - 强调文字颜色 6 2" xfId="212"/>
    <cellStyle name="20% - 着色 1" xfId="19" builtinId="30" customBuiltin="1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27" xfId="525"/>
    <cellStyle name="20% - 着色 1 28" xfId="539"/>
    <cellStyle name="20% - 着色 1 29" xfId="553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" xfId="23" builtinId="34" customBuiltin="1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27" xfId="527"/>
    <cellStyle name="20% - 着色 2 28" xfId="541"/>
    <cellStyle name="20% - 着色 2 29" xfId="555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" xfId="27" builtinId="38" customBuiltin="1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27" xfId="529"/>
    <cellStyle name="20% - 着色 3 28" xfId="543"/>
    <cellStyle name="20% - 着色 3 29" xfId="557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" xfId="31" builtinId="42" customBuiltin="1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27" xfId="531"/>
    <cellStyle name="20% - 着色 4 28" xfId="545"/>
    <cellStyle name="20% - 着色 4 29" xfId="559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" xfId="35" builtinId="46" customBuiltin="1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27" xfId="533"/>
    <cellStyle name="20% - 着色 5 28" xfId="547"/>
    <cellStyle name="20% - 着色 5 29" xfId="561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" xfId="39" builtinId="50" customBuiltin="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27" xfId="535"/>
    <cellStyle name="20% - 着色 6 28" xfId="549"/>
    <cellStyle name="20% - 着色 6 29" xfId="563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 2" xfId="193"/>
    <cellStyle name="40% - 强调文字颜色 2 2" xfId="197"/>
    <cellStyle name="40% - 强调文字颜色 3 2" xfId="201"/>
    <cellStyle name="40% - 强调文字颜色 4 2" xfId="205"/>
    <cellStyle name="40% - 强调文字颜色 5 2" xfId="209"/>
    <cellStyle name="40% - 强调文字颜色 6 2" xfId="213"/>
    <cellStyle name="40% - 着色 1" xfId="20" builtinId="31" customBuiltin="1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27" xfId="526"/>
    <cellStyle name="40% - 着色 1 28" xfId="540"/>
    <cellStyle name="40% - 着色 1 29" xfId="554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" xfId="24" builtinId="35" customBuiltin="1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27" xfId="528"/>
    <cellStyle name="40% - 着色 2 28" xfId="542"/>
    <cellStyle name="40% - 着色 2 29" xfId="556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" xfId="28" builtinId="39" customBuiltin="1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27" xfId="530"/>
    <cellStyle name="40% - 着色 3 28" xfId="544"/>
    <cellStyle name="40% - 着色 3 29" xfId="558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" xfId="32" builtinId="43" customBuiltin="1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27" xfId="532"/>
    <cellStyle name="40% - 着色 4 28" xfId="546"/>
    <cellStyle name="40% - 着色 4 29" xfId="560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" xfId="36" builtinId="47" customBuiltin="1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27" xfId="534"/>
    <cellStyle name="40% - 着色 5 28" xfId="548"/>
    <cellStyle name="40% - 着色 5 29" xfId="562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" xfId="40" builtinId="51" customBuiltin="1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27" xfId="536"/>
    <cellStyle name="40% - 着色 6 28" xfId="550"/>
    <cellStyle name="40% - 着色 6 29" xfId="564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 2" xfId="194"/>
    <cellStyle name="60% - 强调文字颜色 2 2" xfId="198"/>
    <cellStyle name="60% - 强调文字颜色 3 2" xfId="202"/>
    <cellStyle name="60% - 强调文字颜色 4 2" xfId="206"/>
    <cellStyle name="60% - 强调文字颜色 5 2" xfId="210"/>
    <cellStyle name="60% - 强调文字颜色 6 2" xfId="214"/>
    <cellStyle name="60% - 着色 1" xfId="21" builtinId="32" customBuiltin="1"/>
    <cellStyle name="60% - 着色 1 2" xfId="86"/>
    <cellStyle name="60% - 着色 1 3" xfId="152"/>
    <cellStyle name="60% - 着色 2" xfId="25" builtinId="36" customBuiltin="1"/>
    <cellStyle name="60% - 着色 2 2" xfId="90"/>
    <cellStyle name="60% - 着色 2 3" xfId="156"/>
    <cellStyle name="60% - 着色 3" xfId="29" builtinId="40" customBuiltin="1"/>
    <cellStyle name="60% - 着色 3 2" xfId="94"/>
    <cellStyle name="60% - 着色 3 3" xfId="160"/>
    <cellStyle name="60% - 着色 4" xfId="33" builtinId="44" customBuiltin="1"/>
    <cellStyle name="60% - 着色 4 2" xfId="98"/>
    <cellStyle name="60% - 着色 4 3" xfId="164"/>
    <cellStyle name="60% - 着色 5" xfId="37" builtinId="48" customBuiltin="1"/>
    <cellStyle name="60% - 着色 5 2" xfId="102"/>
    <cellStyle name="60% - 着色 5 3" xfId="168"/>
    <cellStyle name="60% - 着色 6" xfId="41" builtinId="52" customBuiltin="1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38" xfId="523"/>
    <cellStyle name="常规 39" xfId="537"/>
    <cellStyle name="常规 4" xfId="47"/>
    <cellStyle name="常规 4 2" xfId="56"/>
    <cellStyle name="常规 40" xfId="551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 2" xfId="191"/>
    <cellStyle name="强调文字颜色 2 2" xfId="195"/>
    <cellStyle name="强调文字颜色 3 2" xfId="199"/>
    <cellStyle name="强调文字颜色 4 2" xfId="203"/>
    <cellStyle name="强调文字颜色 5 2" xfId="207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" xfId="18" builtinId="29" customBuiltin="1"/>
    <cellStyle name="着色 1 2" xfId="83"/>
    <cellStyle name="着色 1 3" xfId="149"/>
    <cellStyle name="着色 2" xfId="22" builtinId="33" customBuiltin="1"/>
    <cellStyle name="着色 2 2" xfId="87"/>
    <cellStyle name="着色 2 3" xfId="153"/>
    <cellStyle name="着色 3" xfId="26" builtinId="37" customBuiltin="1"/>
    <cellStyle name="着色 3 2" xfId="91"/>
    <cellStyle name="着色 3 3" xfId="157"/>
    <cellStyle name="着色 4" xfId="30" builtinId="41" customBuiltin="1"/>
    <cellStyle name="着色 4 2" xfId="95"/>
    <cellStyle name="着色 4 3" xfId="161"/>
    <cellStyle name="着色 5" xfId="34" builtinId="45" customBuiltin="1"/>
    <cellStyle name="着色 5 2" xfId="99"/>
    <cellStyle name="着色 5 3" xfId="165"/>
    <cellStyle name="着色 6" xfId="38" builtinId="49" customBuiltin="1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43" xfId="524"/>
    <cellStyle name="注释 44" xfId="538"/>
    <cellStyle name="注释 45" xfId="552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1" Type="http://schemas.openxmlformats.org/officeDocument/2006/relationships/hyperlink" Target="cid:97a5ff11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172" Type="http://schemas.openxmlformats.org/officeDocument/2006/relationships/image" Target="cid:7124c6df13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92" Type="http://schemas.openxmlformats.org/officeDocument/2006/relationships/image" Target="cid:671668c913" TargetMode="External"/><Relationship Id="rId497" Type="http://schemas.openxmlformats.org/officeDocument/2006/relationships/hyperlink" Target="cid:225aa59d2" TargetMode="External"/><Relationship Id="rId357" Type="http://schemas.openxmlformats.org/officeDocument/2006/relationships/hyperlink" Target="cid:db6b85142" TargetMode="External"/><Relationship Id="rId1194" Type="http://schemas.openxmlformats.org/officeDocument/2006/relationships/image" Target="cid:9ac09d83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936" Type="http://schemas.openxmlformats.org/officeDocument/2006/relationships/image" Target="cid:63de279b13" TargetMode="External"/><Relationship Id="rId1121" Type="http://schemas.openxmlformats.org/officeDocument/2006/relationships/hyperlink" Target="cid:ffda2a222" TargetMode="External"/><Relationship Id="rId65" Type="http://schemas.openxmlformats.org/officeDocument/2006/relationships/hyperlink" Target="cid:38f9f0f2" TargetMode="External"/><Relationship Id="rId281" Type="http://schemas.openxmlformats.org/officeDocument/2006/relationships/hyperlink" Target="cid:c547f7a92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1143" Type="http://schemas.openxmlformats.org/officeDocument/2006/relationships/hyperlink" Target="cid:389021492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003" Type="http://schemas.openxmlformats.org/officeDocument/2006/relationships/hyperlink" Target="cid:38ae8ad2" TargetMode="External"/><Relationship Id="rId1210" Type="http://schemas.openxmlformats.org/officeDocument/2006/relationships/image" Target="cid:d8b5218c13" TargetMode="External"/><Relationship Id="rId14" Type="http://schemas.openxmlformats.org/officeDocument/2006/relationships/image" Target="cid:78c0f480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165" Type="http://schemas.openxmlformats.org/officeDocument/2006/relationships/hyperlink" Target="cid:66f905cf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185" Type="http://schemas.openxmlformats.org/officeDocument/2006/relationships/hyperlink" Target="cid:531d4de22" TargetMode="External"/><Relationship Id="rId392" Type="http://schemas.openxmlformats.org/officeDocument/2006/relationships/image" Target="cid:ee5f6213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1187" Type="http://schemas.openxmlformats.org/officeDocument/2006/relationships/hyperlink" Target="cid:90524727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1136" Type="http://schemas.openxmlformats.org/officeDocument/2006/relationships/image" Target="cid:1ede0b6313" TargetMode="External"/><Relationship Id="rId713" Type="http://schemas.openxmlformats.org/officeDocument/2006/relationships/hyperlink" Target="cid:f6972582" TargetMode="External"/><Relationship Id="rId920" Type="http://schemas.openxmlformats.org/officeDocument/2006/relationships/image" Target="cid:3fe3a69a13" TargetMode="External"/><Relationship Id="rId1203" Type="http://schemas.openxmlformats.org/officeDocument/2006/relationships/hyperlink" Target="cid:b3fbef782" TargetMode="External"/><Relationship Id="rId296" Type="http://schemas.openxmlformats.org/officeDocument/2006/relationships/image" Target="cid:ea6dd089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158" Type="http://schemas.openxmlformats.org/officeDocument/2006/relationships/image" Target="cid:619a8c02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169" Type="http://schemas.openxmlformats.org/officeDocument/2006/relationships/hyperlink" Target="cid:6c7e6298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68" Type="http://schemas.openxmlformats.org/officeDocument/2006/relationships/image" Target="cid:bd9ba6a513" TargetMode="External"/><Relationship Id="rId975" Type="http://schemas.openxmlformats.org/officeDocument/2006/relationships/hyperlink" Target="cid:d01d3d0f2" TargetMode="External"/><Relationship Id="rId1160" Type="http://schemas.openxmlformats.org/officeDocument/2006/relationships/image" Target="cid:619d625c13" TargetMode="External"/><Relationship Id="rId20" Type="http://schemas.openxmlformats.org/officeDocument/2006/relationships/image" Target="cid:883d5555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67" Type="http://schemas.openxmlformats.org/officeDocument/2006/relationships/hyperlink" Target="cid:96e6ab7e2" TargetMode="External"/><Relationship Id="rId474" Type="http://schemas.openxmlformats.org/officeDocument/2006/relationships/image" Target="cid:cac018c913" TargetMode="External"/><Relationship Id="rId1020" Type="http://schemas.openxmlformats.org/officeDocument/2006/relationships/image" Target="cid:1d3d455913" TargetMode="External"/><Relationship Id="rId1118" Type="http://schemas.openxmlformats.org/officeDocument/2006/relationships/image" Target="cid:f5946c96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334" Type="http://schemas.openxmlformats.org/officeDocument/2006/relationships/image" Target="cid:934e91da13" TargetMode="External"/><Relationship Id="rId541" Type="http://schemas.openxmlformats.org/officeDocument/2006/relationships/hyperlink" Target="cid:c1f4b6ac2" TargetMode="External"/><Relationship Id="rId639" Type="http://schemas.openxmlformats.org/officeDocument/2006/relationships/hyperlink" Target="cid:8ce58662" TargetMode="External"/><Relationship Id="rId1171" Type="http://schemas.openxmlformats.org/officeDocument/2006/relationships/hyperlink" Target="cid:7124c6bc2" TargetMode="External"/><Relationship Id="rId180" Type="http://schemas.openxmlformats.org/officeDocument/2006/relationships/image" Target="cid:4307d8dd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846" Type="http://schemas.openxmlformats.org/officeDocument/2006/relationships/image" Target="cid:8bb2ca3c13" TargetMode="External"/><Relationship Id="rId1031" Type="http://schemas.openxmlformats.org/officeDocument/2006/relationships/hyperlink" Target="cid:3c40a5d62" TargetMode="External"/><Relationship Id="rId1129" Type="http://schemas.openxmlformats.org/officeDocument/2006/relationships/hyperlink" Target="cid:14f098b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913" Type="http://schemas.openxmlformats.org/officeDocument/2006/relationships/hyperlink" Target="cid:3ac144212" TargetMode="External"/><Relationship Id="rId42" Type="http://schemas.openxmlformats.org/officeDocument/2006/relationships/image" Target="cid:c0d5d5a8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552" Type="http://schemas.openxmlformats.org/officeDocument/2006/relationships/image" Target="cid:e606bc1c13" TargetMode="External"/><Relationship Id="rId997" Type="http://schemas.openxmlformats.org/officeDocument/2006/relationships/hyperlink" Target="cid:f929b1ac2" TargetMode="External"/><Relationship Id="rId1182" Type="http://schemas.openxmlformats.org/officeDocument/2006/relationships/image" Target="cid:85ba136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1042" Type="http://schemas.openxmlformats.org/officeDocument/2006/relationships/image" Target="cid:46cf38f313" TargetMode="External"/><Relationship Id="rId289" Type="http://schemas.openxmlformats.org/officeDocument/2006/relationships/hyperlink" Target="cid:da5389b52" TargetMode="External"/><Relationship Id="rId496" Type="http://schemas.openxmlformats.org/officeDocument/2006/relationships/image" Target="cid:1def42a013" TargetMode="External"/><Relationship Id="rId717" Type="http://schemas.openxmlformats.org/officeDocument/2006/relationships/hyperlink" Target="cid:420775d92" TargetMode="External"/><Relationship Id="rId924" Type="http://schemas.openxmlformats.org/officeDocument/2006/relationships/image" Target="cid:4a2ab0b913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56" Type="http://schemas.openxmlformats.org/officeDocument/2006/relationships/image" Target="cid:d64e537713" TargetMode="External"/><Relationship Id="rId563" Type="http://schemas.openxmlformats.org/officeDocument/2006/relationships/hyperlink" Target="cid:f2a01292" TargetMode="External"/><Relationship Id="rId770" Type="http://schemas.openxmlformats.org/officeDocument/2006/relationships/image" Target="cid:c2d90b4b13" TargetMode="External"/><Relationship Id="rId1193" Type="http://schemas.openxmlformats.org/officeDocument/2006/relationships/hyperlink" Target="cid:9ac09d5b2" TargetMode="External"/><Relationship Id="rId1207" Type="http://schemas.openxmlformats.org/officeDocument/2006/relationships/hyperlink" Target="cid:d42bbbe32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68" Type="http://schemas.openxmlformats.org/officeDocument/2006/relationships/image" Target="cid:bf051a4113" TargetMode="External"/><Relationship Id="rId1053" Type="http://schemas.openxmlformats.org/officeDocument/2006/relationships/hyperlink" Target="cid:656e7d452" TargetMode="External"/><Relationship Id="rId630" Type="http://schemas.openxmlformats.org/officeDocument/2006/relationships/image" Target="cid:ee19d157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64" Type="http://schemas.openxmlformats.org/officeDocument/2006/relationships/image" Target="cid:38d18d213" TargetMode="External"/><Relationship Id="rId367" Type="http://schemas.openxmlformats.org/officeDocument/2006/relationships/hyperlink" Target="cid:29a565842" TargetMode="External"/><Relationship Id="rId574" Type="http://schemas.openxmlformats.org/officeDocument/2006/relationships/image" Target="cid:396108aa13" TargetMode="External"/><Relationship Id="rId1120" Type="http://schemas.openxmlformats.org/officeDocument/2006/relationships/image" Target="cid:fbf3bda513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79" Type="http://schemas.openxmlformats.org/officeDocument/2006/relationships/hyperlink" Target="cid:de0c4be72" TargetMode="External"/><Relationship Id="rId434" Type="http://schemas.openxmlformats.org/officeDocument/2006/relationships/image" Target="cid:c4a27cc213" TargetMode="External"/><Relationship Id="rId641" Type="http://schemas.openxmlformats.org/officeDocument/2006/relationships/hyperlink" Target="cid:cffdcdd2" TargetMode="External"/><Relationship Id="rId739" Type="http://schemas.openxmlformats.org/officeDocument/2006/relationships/hyperlink" Target="cid:7052b1372" TargetMode="External"/><Relationship Id="rId1064" Type="http://schemas.openxmlformats.org/officeDocument/2006/relationships/image" Target="cid:8465a72813" TargetMode="External"/><Relationship Id="rId280" Type="http://schemas.openxmlformats.org/officeDocument/2006/relationships/image" Target="cid:c022960213" TargetMode="External"/><Relationship Id="rId501" Type="http://schemas.openxmlformats.org/officeDocument/2006/relationships/hyperlink" Target="cid:36f12ed32" TargetMode="External"/><Relationship Id="rId946" Type="http://schemas.openxmlformats.org/officeDocument/2006/relationships/image" Target="cid:a198408913" TargetMode="External"/><Relationship Id="rId1131" Type="http://schemas.openxmlformats.org/officeDocument/2006/relationships/hyperlink" Target="cid:150206b0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378" Type="http://schemas.openxmlformats.org/officeDocument/2006/relationships/image" Target="cid:51e44aa513" TargetMode="External"/><Relationship Id="rId585" Type="http://schemas.openxmlformats.org/officeDocument/2006/relationships/hyperlink" Target="cid:61b2a1cb2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652" Type="http://schemas.openxmlformats.org/officeDocument/2006/relationships/image" Target="cid:312c577b13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1142" Type="http://schemas.openxmlformats.org/officeDocument/2006/relationships/image" Target="cid:293558c8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96" Type="http://schemas.openxmlformats.org/officeDocument/2006/relationships/image" Target="cid:6329896713" TargetMode="External"/><Relationship Id="rId817" Type="http://schemas.openxmlformats.org/officeDocument/2006/relationships/hyperlink" Target="cid:43b7409c2" TargetMode="External"/><Relationship Id="rId1002" Type="http://schemas.openxmlformats.org/officeDocument/2006/relationships/image" Target="cid:ff28706013" TargetMode="External"/><Relationship Id="rId249" Type="http://schemas.openxmlformats.org/officeDocument/2006/relationships/hyperlink" Target="cid:4fda17272" TargetMode="External"/><Relationship Id="rId456" Type="http://schemas.openxmlformats.org/officeDocument/2006/relationships/image" Target="cid:22e6a30d13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968" Type="http://schemas.openxmlformats.org/officeDocument/2006/relationships/image" Target="cid:b63ca78c13" TargetMode="External"/><Relationship Id="rId1153" Type="http://schemas.openxmlformats.org/officeDocument/2006/relationships/hyperlink" Target="cid:4817efe52" TargetMode="External"/><Relationship Id="rId97" Type="http://schemas.openxmlformats.org/officeDocument/2006/relationships/hyperlink" Target="cid:5b3e82962" TargetMode="External"/><Relationship Id="rId730" Type="http://schemas.openxmlformats.org/officeDocument/2006/relationships/image" Target="cid:568c44cc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467" Type="http://schemas.openxmlformats.org/officeDocument/2006/relationships/hyperlink" Target="cid:f70f25d62" TargetMode="External"/><Relationship Id="rId1097" Type="http://schemas.openxmlformats.org/officeDocument/2006/relationships/hyperlink" Target="cid:cc5c1651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79" Type="http://schemas.openxmlformats.org/officeDocument/2006/relationships/hyperlink" Target="cid:d5f7a4d82" TargetMode="External"/><Relationship Id="rId24" Type="http://schemas.openxmlformats.org/officeDocument/2006/relationships/image" Target="cid:97a883f913" TargetMode="External"/><Relationship Id="rId327" Type="http://schemas.openxmlformats.org/officeDocument/2006/relationships/hyperlink" Target="cid:88fc8e7a2" TargetMode="External"/><Relationship Id="rId534" Type="http://schemas.openxmlformats.org/officeDocument/2006/relationships/image" Target="cid:a3e4f30613" TargetMode="External"/><Relationship Id="rId741" Type="http://schemas.openxmlformats.org/officeDocument/2006/relationships/hyperlink" Target="cid:759002632" TargetMode="External"/><Relationship Id="rId839" Type="http://schemas.openxmlformats.org/officeDocument/2006/relationships/hyperlink" Target="cid:770b98de2" TargetMode="External"/><Relationship Id="rId1164" Type="http://schemas.openxmlformats.org/officeDocument/2006/relationships/image" Target="cid:61a6915e13" TargetMode="External"/><Relationship Id="rId173" Type="http://schemas.openxmlformats.org/officeDocument/2006/relationships/hyperlink" Target="cid:2421fe292" TargetMode="External"/><Relationship Id="rId380" Type="http://schemas.openxmlformats.org/officeDocument/2006/relationships/image" Target="cid:b3b6d28013" TargetMode="External"/><Relationship Id="rId601" Type="http://schemas.openxmlformats.org/officeDocument/2006/relationships/hyperlink" Target="cid:81fbe0502" TargetMode="External"/><Relationship Id="rId1024" Type="http://schemas.openxmlformats.org/officeDocument/2006/relationships/image" Target="cid:1e566ab7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35" Type="http://schemas.openxmlformats.org/officeDocument/2006/relationships/hyperlink" Target="cid:bbb2de7c2" TargetMode="External"/><Relationship Id="rId100" Type="http://schemas.openxmlformats.org/officeDocument/2006/relationships/image" Target="cid:6fdc690013" TargetMode="External"/><Relationship Id="rId338" Type="http://schemas.openxmlformats.org/officeDocument/2006/relationships/image" Target="cid:9d975cd113" TargetMode="External"/><Relationship Id="rId545" Type="http://schemas.openxmlformats.org/officeDocument/2006/relationships/hyperlink" Target="cid:cc488c802" TargetMode="External"/><Relationship Id="rId752" Type="http://schemas.openxmlformats.org/officeDocument/2006/relationships/image" Target="cid:946c3eea13" TargetMode="External"/><Relationship Id="rId1175" Type="http://schemas.openxmlformats.org/officeDocument/2006/relationships/hyperlink" Target="cid:7c14b1bd2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612" Type="http://schemas.openxmlformats.org/officeDocument/2006/relationships/image" Target="cid:a5fed86e13" TargetMode="External"/><Relationship Id="rId1035" Type="http://schemas.openxmlformats.org/officeDocument/2006/relationships/hyperlink" Target="cid:3c488215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96" Type="http://schemas.openxmlformats.org/officeDocument/2006/relationships/image" Target="cid:cbad983213" TargetMode="External"/><Relationship Id="rId917" Type="http://schemas.openxmlformats.org/officeDocument/2006/relationships/hyperlink" Target="cid:3b4e989a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349" Type="http://schemas.openxmlformats.org/officeDocument/2006/relationships/hyperlink" Target="cid:c6d730c32" TargetMode="External"/><Relationship Id="rId556" Type="http://schemas.openxmlformats.org/officeDocument/2006/relationships/image" Target="cid:f049fbb413" TargetMode="External"/><Relationship Id="rId763" Type="http://schemas.openxmlformats.org/officeDocument/2006/relationships/hyperlink" Target="cid:b36540712" TargetMode="External"/><Relationship Id="rId1186" Type="http://schemas.openxmlformats.org/officeDocument/2006/relationships/image" Target="cid:902674b113" TargetMode="External"/><Relationship Id="rId111" Type="http://schemas.openxmlformats.org/officeDocument/2006/relationships/hyperlink" Target="cid:93cf0fcb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416" Type="http://schemas.openxmlformats.org/officeDocument/2006/relationships/image" Target="cid:723dedcb13" TargetMode="External"/><Relationship Id="rId970" Type="http://schemas.openxmlformats.org/officeDocument/2006/relationships/image" Target="cid:bb5d8d1913" TargetMode="External"/><Relationship Id="rId1046" Type="http://schemas.openxmlformats.org/officeDocument/2006/relationships/image" Target="cid:50bbfaca13" TargetMode="External"/><Relationship Id="rId623" Type="http://schemas.openxmlformats.org/officeDocument/2006/relationships/hyperlink" Target="cid:cf309d412" TargetMode="External"/><Relationship Id="rId830" Type="http://schemas.openxmlformats.org/officeDocument/2006/relationships/image" Target="cid:678bb7bb13" TargetMode="External"/><Relationship Id="rId928" Type="http://schemas.openxmlformats.org/officeDocument/2006/relationships/image" Target="cid:63ce711e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567" Type="http://schemas.openxmlformats.org/officeDocument/2006/relationships/hyperlink" Target="cid:1b05e0252" TargetMode="External"/><Relationship Id="rId1113" Type="http://schemas.openxmlformats.org/officeDocument/2006/relationships/hyperlink" Target="cid:f07e7eab2" TargetMode="External"/><Relationship Id="rId1197" Type="http://schemas.openxmlformats.org/officeDocument/2006/relationships/hyperlink" Target="cid:a5cd96182" TargetMode="External"/><Relationship Id="rId122" Type="http://schemas.openxmlformats.org/officeDocument/2006/relationships/image" Target="cid:a88b2fa613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634" Type="http://schemas.openxmlformats.org/officeDocument/2006/relationships/image" Target="cid:2a34f1913" TargetMode="External"/><Relationship Id="rId841" Type="http://schemas.openxmlformats.org/officeDocument/2006/relationships/hyperlink" Target="cid:7c1b602f2" TargetMode="External"/><Relationship Id="rId273" Type="http://schemas.openxmlformats.org/officeDocument/2006/relationships/hyperlink" Target="cid:bb0832652" TargetMode="External"/><Relationship Id="rId480" Type="http://schemas.openxmlformats.org/officeDocument/2006/relationships/image" Target="cid:db19d243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1124" Type="http://schemas.openxmlformats.org/officeDocument/2006/relationships/image" Target="cid:6214b1a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85" Type="http://schemas.openxmlformats.org/officeDocument/2006/relationships/hyperlink" Target="cid:fb6c35502" TargetMode="External"/><Relationship Id="rId992" Type="http://schemas.openxmlformats.org/officeDocument/2006/relationships/image" Target="cid:f430371913" TargetMode="External"/><Relationship Id="rId200" Type="http://schemas.openxmlformats.org/officeDocument/2006/relationships/image" Target="cid:9fc12dfe13" TargetMode="External"/><Relationship Id="rId438" Type="http://schemas.openxmlformats.org/officeDocument/2006/relationships/image" Target="cid:cef11cb313" TargetMode="External"/><Relationship Id="rId645" Type="http://schemas.openxmlformats.org/officeDocument/2006/relationships/hyperlink" Target="cid:174ffe452" TargetMode="External"/><Relationship Id="rId852" Type="http://schemas.openxmlformats.org/officeDocument/2006/relationships/image" Target="cid:95fab37613" TargetMode="External"/><Relationship Id="rId1068" Type="http://schemas.openxmlformats.org/officeDocument/2006/relationships/image" Target="cid:894086b6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1135" Type="http://schemas.openxmlformats.org/officeDocument/2006/relationships/hyperlink" Target="cid:1ede0b3d2" TargetMode="External"/><Relationship Id="rId79" Type="http://schemas.openxmlformats.org/officeDocument/2006/relationships/hyperlink" Target="cid:27d58f5e2" TargetMode="External"/><Relationship Id="rId144" Type="http://schemas.openxmlformats.org/officeDocument/2006/relationships/image" Target="cid:e2636a6713" TargetMode="External"/><Relationship Id="rId589" Type="http://schemas.openxmlformats.org/officeDocument/2006/relationships/hyperlink" Target="cid:546d44f72" TargetMode="External"/><Relationship Id="rId796" Type="http://schemas.openxmlformats.org/officeDocument/2006/relationships/image" Target="cid:6aca84c13" TargetMode="External"/><Relationship Id="rId1202" Type="http://schemas.openxmlformats.org/officeDocument/2006/relationships/image" Target="cid:af32f19213" TargetMode="External"/><Relationship Id="rId351" Type="http://schemas.openxmlformats.org/officeDocument/2006/relationships/hyperlink" Target="cid:cd2d50872" TargetMode="External"/><Relationship Id="rId449" Type="http://schemas.openxmlformats.org/officeDocument/2006/relationships/hyperlink" Target="cid:698b15552" TargetMode="External"/><Relationship Id="rId656" Type="http://schemas.openxmlformats.org/officeDocument/2006/relationships/image" Target="cid:3c6b665113" TargetMode="External"/><Relationship Id="rId863" Type="http://schemas.openxmlformats.org/officeDocument/2006/relationships/hyperlink" Target="cid:b5a761da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516" Type="http://schemas.openxmlformats.org/officeDocument/2006/relationships/image" Target="cid:6172511713" TargetMode="External"/><Relationship Id="rId1146" Type="http://schemas.openxmlformats.org/officeDocument/2006/relationships/image" Target="cid:389430f013" TargetMode="External"/><Relationship Id="rId723" Type="http://schemas.openxmlformats.org/officeDocument/2006/relationships/hyperlink" Target="cid:4721f66f2" TargetMode="External"/><Relationship Id="rId930" Type="http://schemas.openxmlformats.org/officeDocument/2006/relationships/image" Target="cid:63d160ac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362" Type="http://schemas.openxmlformats.org/officeDocument/2006/relationships/image" Target="cid:193e37f713" TargetMode="External"/><Relationship Id="rId1213" Type="http://schemas.openxmlformats.org/officeDocument/2006/relationships/hyperlink" Target="cid:e2e6051d2" TargetMode="External"/><Relationship Id="rId222" Type="http://schemas.openxmlformats.org/officeDocument/2006/relationships/image" Target="cid:e7d8c5be13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27" Type="http://schemas.openxmlformats.org/officeDocument/2006/relationships/hyperlink" Target="cid:894d429c2" TargetMode="External"/><Relationship Id="rId734" Type="http://schemas.openxmlformats.org/officeDocument/2006/relationships/image" Target="cid:6b31fc9213" TargetMode="External"/><Relationship Id="rId941" Type="http://schemas.openxmlformats.org/officeDocument/2006/relationships/hyperlink" Target="cid:735d0c562" TargetMode="External"/><Relationship Id="rId1157" Type="http://schemas.openxmlformats.org/officeDocument/2006/relationships/hyperlink" Target="cid:619a8be2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73" Type="http://schemas.openxmlformats.org/officeDocument/2006/relationships/hyperlink" Target="cid:488d1aa72" TargetMode="External"/><Relationship Id="rId580" Type="http://schemas.openxmlformats.org/officeDocument/2006/relationships/image" Target="cid:521d880d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28" Type="http://schemas.openxmlformats.org/officeDocument/2006/relationships/image" Target="cid:9cc12f6e13" TargetMode="External"/><Relationship Id="rId300" Type="http://schemas.openxmlformats.org/officeDocument/2006/relationships/image" Target="cid:fe112e9913" TargetMode="External"/><Relationship Id="rId538" Type="http://schemas.openxmlformats.org/officeDocument/2006/relationships/image" Target="cid:ad5e98f313" TargetMode="External"/><Relationship Id="rId745" Type="http://schemas.openxmlformats.org/officeDocument/2006/relationships/hyperlink" Target="cid:7fce305b2" TargetMode="External"/><Relationship Id="rId952" Type="http://schemas.openxmlformats.org/officeDocument/2006/relationships/image" Target="cid:a1a17c9a13" TargetMode="External"/><Relationship Id="rId1168" Type="http://schemas.openxmlformats.org/officeDocument/2006/relationships/image" Target="cid:6c50d09b13" TargetMode="External"/><Relationship Id="rId81" Type="http://schemas.openxmlformats.org/officeDocument/2006/relationships/hyperlink" Target="cid:27d6fdf22" TargetMode="External"/><Relationship Id="rId177" Type="http://schemas.openxmlformats.org/officeDocument/2006/relationships/hyperlink" Target="cid:2e6f58082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812" Type="http://schemas.openxmlformats.org/officeDocument/2006/relationships/image" Target="cid:2f0174e613" TargetMode="External"/><Relationship Id="rId1028" Type="http://schemas.openxmlformats.org/officeDocument/2006/relationships/image" Target="cid:27ab636a13" TargetMode="External"/><Relationship Id="rId244" Type="http://schemas.openxmlformats.org/officeDocument/2006/relationships/image" Target="cid:2fee711c13" TargetMode="External"/><Relationship Id="rId689" Type="http://schemas.openxmlformats.org/officeDocument/2006/relationships/hyperlink" Target="cid:bc352f9f2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451" Type="http://schemas.openxmlformats.org/officeDocument/2006/relationships/hyperlink" Target="cid:6ea40eb12" TargetMode="External"/><Relationship Id="rId549" Type="http://schemas.openxmlformats.org/officeDocument/2006/relationships/hyperlink" Target="cid:d68ab9b72" TargetMode="External"/><Relationship Id="rId756" Type="http://schemas.openxmlformats.org/officeDocument/2006/relationships/image" Target="cid:96ccbd9513" TargetMode="External"/><Relationship Id="rId1179" Type="http://schemas.openxmlformats.org/officeDocument/2006/relationships/hyperlink" Target="cid:809932f72" TargetMode="External"/><Relationship Id="rId104" Type="http://schemas.openxmlformats.org/officeDocument/2006/relationships/image" Target="cid:7a31edd6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92" Type="http://schemas.openxmlformats.org/officeDocument/2006/relationships/image" Target="cid:4babe7a413" TargetMode="External"/><Relationship Id="rId616" Type="http://schemas.openxmlformats.org/officeDocument/2006/relationships/image" Target="cid:ba92741a13" TargetMode="External"/><Relationship Id="rId823" Type="http://schemas.openxmlformats.org/officeDocument/2006/relationships/hyperlink" Target="cid:4e36e8c42" TargetMode="External"/><Relationship Id="rId255" Type="http://schemas.openxmlformats.org/officeDocument/2006/relationships/hyperlink" Target="cid:688eac6f2" TargetMode="External"/><Relationship Id="rId462" Type="http://schemas.openxmlformats.org/officeDocument/2006/relationships/image" Target="cid:c6f21140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5" Type="http://schemas.openxmlformats.org/officeDocument/2006/relationships/hyperlink" Target="cid:9917342c2" TargetMode="External"/><Relationship Id="rId322" Type="http://schemas.openxmlformats.org/officeDocument/2006/relationships/image" Target="cid:7569af63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99" Type="http://schemas.openxmlformats.org/officeDocument/2006/relationships/hyperlink" Target="cid:9fc12dd62" TargetMode="External"/><Relationship Id="rId627" Type="http://schemas.openxmlformats.org/officeDocument/2006/relationships/hyperlink" Target="cid:e8e5efae2" TargetMode="External"/><Relationship Id="rId834" Type="http://schemas.openxmlformats.org/officeDocument/2006/relationships/image" Target="cid:6791f22c13" TargetMode="External"/><Relationship Id="rId266" Type="http://schemas.openxmlformats.org/officeDocument/2006/relationships/image" Target="cid:8c9b568c13" TargetMode="External"/><Relationship Id="rId473" Type="http://schemas.openxmlformats.org/officeDocument/2006/relationships/hyperlink" Target="cid:cac018a42" TargetMode="External"/><Relationship Id="rId680" Type="http://schemas.openxmlformats.org/officeDocument/2006/relationships/image" Target="cid:981a024813" TargetMode="External"/><Relationship Id="rId901" Type="http://schemas.openxmlformats.org/officeDocument/2006/relationships/hyperlink" Target="cid:21ec271f2" TargetMode="External"/><Relationship Id="rId1117" Type="http://schemas.openxmlformats.org/officeDocument/2006/relationships/hyperlink" Target="cid:f5946c72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85" Type="http://schemas.openxmlformats.org/officeDocument/2006/relationships/hyperlink" Target="cid:e4bd50d72" TargetMode="External"/><Relationship Id="rId1170" Type="http://schemas.openxmlformats.org/officeDocument/2006/relationships/image" Target="cid:6c7e62be13" TargetMode="External"/><Relationship Id="rId638" Type="http://schemas.openxmlformats.org/officeDocument/2006/relationships/image" Target="cid:2a8275a13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128" Type="http://schemas.openxmlformats.org/officeDocument/2006/relationships/image" Target="cid:1482435013" TargetMode="External"/><Relationship Id="rId137" Type="http://schemas.openxmlformats.org/officeDocument/2006/relationships/hyperlink" Target="cid:dc21ce9c2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551" Type="http://schemas.openxmlformats.org/officeDocument/2006/relationships/hyperlink" Target="cid:e606bbf52" TargetMode="External"/><Relationship Id="rId649" Type="http://schemas.openxmlformats.org/officeDocument/2006/relationships/hyperlink" Target="cid:2be861642" TargetMode="External"/><Relationship Id="rId856" Type="http://schemas.openxmlformats.org/officeDocument/2006/relationships/image" Target="cid:a04a25df13" TargetMode="External"/><Relationship Id="rId1181" Type="http://schemas.openxmlformats.org/officeDocument/2006/relationships/hyperlink" Target="cid:85ba1346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509" Type="http://schemas.openxmlformats.org/officeDocument/2006/relationships/hyperlink" Target="cid:55e626f22" TargetMode="External"/><Relationship Id="rId1041" Type="http://schemas.openxmlformats.org/officeDocument/2006/relationships/hyperlink" Target="cid:46cf38cf2" TargetMode="External"/><Relationship Id="rId1139" Type="http://schemas.openxmlformats.org/officeDocument/2006/relationships/hyperlink" Target="cid:290c8d84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923" Type="http://schemas.openxmlformats.org/officeDocument/2006/relationships/hyperlink" Target="cid:4a2ab0922" TargetMode="External"/><Relationship Id="rId52" Type="http://schemas.openxmlformats.org/officeDocument/2006/relationships/image" Target="cid:dfd5ecc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562" Type="http://schemas.openxmlformats.org/officeDocument/2006/relationships/image" Target="cid:ac5447513" TargetMode="External"/><Relationship Id="rId1192" Type="http://schemas.openxmlformats.org/officeDocument/2006/relationships/image" Target="cid:956df94913" TargetMode="External"/><Relationship Id="rId1206" Type="http://schemas.openxmlformats.org/officeDocument/2006/relationships/image" Target="cid:c0d4e5ed13" TargetMode="External"/><Relationship Id="rId215" Type="http://schemas.openxmlformats.org/officeDocument/2006/relationships/hyperlink" Target="cid:d85c69912" TargetMode="External"/><Relationship Id="rId422" Type="http://schemas.openxmlformats.org/officeDocument/2006/relationships/image" Target="cid:8c0050da13" TargetMode="External"/><Relationship Id="rId867" Type="http://schemas.openxmlformats.org/officeDocument/2006/relationships/hyperlink" Target="cid:bf051a1d2" TargetMode="External"/><Relationship Id="rId1052" Type="http://schemas.openxmlformats.org/officeDocument/2006/relationships/image" Target="cid:604f460c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1130" Type="http://schemas.openxmlformats.org/officeDocument/2006/relationships/image" Target="cid:14f098db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1141" Type="http://schemas.openxmlformats.org/officeDocument/2006/relationships/hyperlink" Target="cid:293558a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1152" Type="http://schemas.openxmlformats.org/officeDocument/2006/relationships/image" Target="cid:43e44a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1163" Type="http://schemas.openxmlformats.org/officeDocument/2006/relationships/hyperlink" Target="cid:61a69138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174" Type="http://schemas.openxmlformats.org/officeDocument/2006/relationships/image" Target="cid:76a349c8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185" Type="http://schemas.openxmlformats.org/officeDocument/2006/relationships/hyperlink" Target="cid:902674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196" Type="http://schemas.openxmlformats.org/officeDocument/2006/relationships/image" Target="cid:a0015f2513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123" Type="http://schemas.openxmlformats.org/officeDocument/2006/relationships/hyperlink" Target="cid:6214af22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1134" Type="http://schemas.openxmlformats.org/officeDocument/2006/relationships/image" Target="cid:199feeb4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1201" Type="http://schemas.openxmlformats.org/officeDocument/2006/relationships/hyperlink" Target="cid:af32f166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1145" Type="http://schemas.openxmlformats.org/officeDocument/2006/relationships/hyperlink" Target="cid:389430c5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1212" Type="http://schemas.openxmlformats.org/officeDocument/2006/relationships/image" Target="cid:dd3402b713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1156" Type="http://schemas.openxmlformats.org/officeDocument/2006/relationships/image" Target="cid:4d2dc436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1167" Type="http://schemas.openxmlformats.org/officeDocument/2006/relationships/hyperlink" Target="cid:6c50d06f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1178" Type="http://schemas.openxmlformats.org/officeDocument/2006/relationships/image" Target="cid:7cf0ef6f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189" Type="http://schemas.openxmlformats.org/officeDocument/2006/relationships/hyperlink" Target="cid:9065d864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1127" Type="http://schemas.openxmlformats.org/officeDocument/2006/relationships/hyperlink" Target="cid:1482432b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1180" Type="http://schemas.openxmlformats.org/officeDocument/2006/relationships/image" Target="cid:8099332113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138" Type="http://schemas.openxmlformats.org/officeDocument/2006/relationships/image" Target="cid:23e88f49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1191" Type="http://schemas.openxmlformats.org/officeDocument/2006/relationships/hyperlink" Target="cid:956df9252" TargetMode="External"/><Relationship Id="rId1205" Type="http://schemas.openxmlformats.org/officeDocument/2006/relationships/hyperlink" Target="cid:c0d4e5c8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Relationship Id="rId1149" Type="http://schemas.openxmlformats.org/officeDocument/2006/relationships/hyperlink" Target="cid:3dba9fc4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Relationship Id="rId933" Type="http://schemas.openxmlformats.org/officeDocument/2006/relationships/hyperlink" Target="cid:63da869f2" TargetMode="External"/><Relationship Id="rId1009" Type="http://schemas.openxmlformats.org/officeDocument/2006/relationships/hyperlink" Target="cid:8ad64092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1216" Type="http://schemas.openxmlformats.org/officeDocument/2006/relationships/image" Target="cid:2b1c401a13" TargetMode="External"/><Relationship Id="rId225" Type="http://schemas.openxmlformats.org/officeDocument/2006/relationships/hyperlink" Target="cid:fd1fb7c42" TargetMode="External"/><Relationship Id="rId432" Type="http://schemas.openxmlformats.org/officeDocument/2006/relationships/image" Target="cid:b011a0c113" TargetMode="External"/><Relationship Id="rId877" Type="http://schemas.openxmlformats.org/officeDocument/2006/relationships/hyperlink" Target="cid:d8d2fa762" TargetMode="External"/><Relationship Id="rId1062" Type="http://schemas.openxmlformats.org/officeDocument/2006/relationships/image" Target="cid:84636a1e13" TargetMode="External"/><Relationship Id="rId737" Type="http://schemas.openxmlformats.org/officeDocument/2006/relationships/hyperlink" Target="cid:6b354abe2" TargetMode="External"/><Relationship Id="rId944" Type="http://schemas.openxmlformats.org/officeDocument/2006/relationships/image" Target="cid:78cb74d113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76" Type="http://schemas.openxmlformats.org/officeDocument/2006/relationships/image" Target="cid:4cbb716013" TargetMode="External"/><Relationship Id="rId583" Type="http://schemas.openxmlformats.org/officeDocument/2006/relationships/hyperlink" Target="cid:5d65a7c0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236" Type="http://schemas.openxmlformats.org/officeDocument/2006/relationships/image" Target="cid:1128430c13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88" Type="http://schemas.openxmlformats.org/officeDocument/2006/relationships/image" Target="cid:f7adb91813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748" Type="http://schemas.openxmlformats.org/officeDocument/2006/relationships/image" Target="cid:8f452d1413" TargetMode="External"/><Relationship Id="rId955" Type="http://schemas.openxmlformats.org/officeDocument/2006/relationships/hyperlink" Target="cid:a1a7038a2" TargetMode="External"/><Relationship Id="rId1140" Type="http://schemas.openxmlformats.org/officeDocument/2006/relationships/image" Target="cid:290c8daa13" TargetMode="External"/><Relationship Id="rId84" Type="http://schemas.openxmlformats.org/officeDocument/2006/relationships/image" Target="cid:2deb17eb13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247" Type="http://schemas.openxmlformats.org/officeDocument/2006/relationships/hyperlink" Target="cid:49a82829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454" Type="http://schemas.openxmlformats.org/officeDocument/2006/relationships/image" Target="cid:7e78fe6c13" TargetMode="External"/><Relationship Id="rId661" Type="http://schemas.openxmlformats.org/officeDocument/2006/relationships/hyperlink" Target="cid:55245ca62" TargetMode="External"/><Relationship Id="rId759" Type="http://schemas.openxmlformats.org/officeDocument/2006/relationships/hyperlink" Target="cid:9ec8b4b22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314" Type="http://schemas.openxmlformats.org/officeDocument/2006/relationships/image" Target="cid:460f5a8f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619" Type="http://schemas.openxmlformats.org/officeDocument/2006/relationships/hyperlink" Target="cid:c58b0eff2" TargetMode="External"/><Relationship Id="rId1151" Type="http://schemas.openxmlformats.org/officeDocument/2006/relationships/hyperlink" Target="cid:43e44aa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826" Type="http://schemas.openxmlformats.org/officeDocument/2006/relationships/image" Target="cid:53c6858f13" TargetMode="External"/><Relationship Id="rId1011" Type="http://schemas.openxmlformats.org/officeDocument/2006/relationships/hyperlink" Target="cid:182b7372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72" Type="http://schemas.openxmlformats.org/officeDocument/2006/relationships/image" Target="cid:7a4c69e413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532" Type="http://schemas.openxmlformats.org/officeDocument/2006/relationships/image" Target="cid:9de9f68413" TargetMode="External"/><Relationship Id="rId977" Type="http://schemas.openxmlformats.org/officeDocument/2006/relationships/hyperlink" Target="cid:d0e522822" TargetMode="External"/><Relationship Id="rId1162" Type="http://schemas.openxmlformats.org/officeDocument/2006/relationships/image" Target="cid:61a1275913" TargetMode="External"/><Relationship Id="rId171" Type="http://schemas.openxmlformats.org/officeDocument/2006/relationships/hyperlink" Target="cid:16470b822" TargetMode="External"/><Relationship Id="rId837" Type="http://schemas.openxmlformats.org/officeDocument/2006/relationships/hyperlink" Target="cid:72220ad6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76" Type="http://schemas.openxmlformats.org/officeDocument/2006/relationships/image" Target="cid:cfe0646113" TargetMode="External"/><Relationship Id="rId683" Type="http://schemas.openxmlformats.org/officeDocument/2006/relationships/hyperlink" Target="cid:a2dc87c6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336" Type="http://schemas.openxmlformats.org/officeDocument/2006/relationships/image" Target="cid:9876b3db13" TargetMode="External"/><Relationship Id="rId543" Type="http://schemas.openxmlformats.org/officeDocument/2006/relationships/hyperlink" Target="cid:c7314bce2" TargetMode="External"/><Relationship Id="rId988" Type="http://schemas.openxmlformats.org/officeDocument/2006/relationships/image" Target="cid:e4e34c2d13" TargetMode="External"/><Relationship Id="rId1173" Type="http://schemas.openxmlformats.org/officeDocument/2006/relationships/hyperlink" Target="cid:76a349a22" TargetMode="External"/><Relationship Id="rId182" Type="http://schemas.openxmlformats.org/officeDocument/2006/relationships/image" Target="cid:482d451d13" TargetMode="External"/><Relationship Id="rId403" Type="http://schemas.openxmlformats.org/officeDocument/2006/relationships/hyperlink" Target="cid:43f40bc72" TargetMode="External"/><Relationship Id="rId750" Type="http://schemas.openxmlformats.org/officeDocument/2006/relationships/image" Target="cid:8f467b5c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347" Type="http://schemas.openxmlformats.org/officeDocument/2006/relationships/hyperlink" Target="cid:c1af0780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1184" Type="http://schemas.openxmlformats.org/officeDocument/2006/relationships/image" Target="cid:8b3a299e13" TargetMode="External"/><Relationship Id="rId44" Type="http://schemas.openxmlformats.org/officeDocument/2006/relationships/image" Target="cid:c5fc194a13" TargetMode="External"/><Relationship Id="rId554" Type="http://schemas.openxmlformats.org/officeDocument/2006/relationships/image" Target="cid:ebcc174e13" TargetMode="External"/><Relationship Id="rId761" Type="http://schemas.openxmlformats.org/officeDocument/2006/relationships/hyperlink" Target="cid:b35bc567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414" Type="http://schemas.openxmlformats.org/officeDocument/2006/relationships/image" Target="cid:67f5eab4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1044" Type="http://schemas.openxmlformats.org/officeDocument/2006/relationships/image" Target="cid:4cfb5dd613" TargetMode="External"/><Relationship Id="rId260" Type="http://schemas.openxmlformats.org/officeDocument/2006/relationships/image" Target="cid:72dad92513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1111" Type="http://schemas.openxmlformats.org/officeDocument/2006/relationships/hyperlink" Target="cid:f07c1a232" TargetMode="External"/><Relationship Id="rId55" Type="http://schemas.openxmlformats.org/officeDocument/2006/relationships/hyperlink" Target="cid:e76dc97e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72" Type="http://schemas.openxmlformats.org/officeDocument/2006/relationships/image" Target="cid:c7e6136313" TargetMode="External"/><Relationship Id="rId1195" Type="http://schemas.openxmlformats.org/officeDocument/2006/relationships/hyperlink" Target="cid:a0015f002" TargetMode="External"/><Relationship Id="rId1209" Type="http://schemas.openxmlformats.org/officeDocument/2006/relationships/hyperlink" Target="cid:d8b521612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271" Type="http://schemas.openxmlformats.org/officeDocument/2006/relationships/hyperlink" Target="cid:bb0725832" TargetMode="External"/><Relationship Id="rId937" Type="http://schemas.openxmlformats.org/officeDocument/2006/relationships/hyperlink" Target="cid:6a0730142" TargetMode="External"/><Relationship Id="rId1122" Type="http://schemas.openxmlformats.org/officeDocument/2006/relationships/image" Target="cid:ffda2a48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69" Type="http://schemas.openxmlformats.org/officeDocument/2006/relationships/hyperlink" Target="cid:2dd545122" TargetMode="External"/><Relationship Id="rId576" Type="http://schemas.openxmlformats.org/officeDocument/2006/relationships/image" Target="cid:3d8c6a7b13" TargetMode="External"/><Relationship Id="rId783" Type="http://schemas.openxmlformats.org/officeDocument/2006/relationships/hyperlink" Target="cid:fb6aa9ef2" TargetMode="External"/><Relationship Id="rId990" Type="http://schemas.openxmlformats.org/officeDocument/2006/relationships/image" Target="cid:f42ce19713" TargetMode="External"/><Relationship Id="rId229" Type="http://schemas.openxmlformats.org/officeDocument/2006/relationships/hyperlink" Target="cid:196d9852" TargetMode="External"/><Relationship Id="rId436" Type="http://schemas.openxmlformats.org/officeDocument/2006/relationships/image" Target="cid:c9d21daa13" TargetMode="External"/><Relationship Id="rId643" Type="http://schemas.openxmlformats.org/officeDocument/2006/relationships/hyperlink" Target="cid:1212871a2" TargetMode="External"/><Relationship Id="rId1066" Type="http://schemas.openxmlformats.org/officeDocument/2006/relationships/image" Target="cid:8470788513" TargetMode="External"/><Relationship Id="rId850" Type="http://schemas.openxmlformats.org/officeDocument/2006/relationships/image" Target="cid:95ec073113" TargetMode="External"/><Relationship Id="rId948" Type="http://schemas.openxmlformats.org/officeDocument/2006/relationships/image" Target="cid:a19c349a13" TargetMode="External"/><Relationship Id="rId1133" Type="http://schemas.openxmlformats.org/officeDocument/2006/relationships/hyperlink" Target="cid:199fee902" TargetMode="External"/><Relationship Id="rId77" Type="http://schemas.openxmlformats.org/officeDocument/2006/relationships/hyperlink" Target="cid:27d3d8a42" TargetMode="External"/><Relationship Id="rId282" Type="http://schemas.openxmlformats.org/officeDocument/2006/relationships/image" Target="cid:c547f7c813" TargetMode="External"/><Relationship Id="rId503" Type="http://schemas.openxmlformats.org/officeDocument/2006/relationships/hyperlink" Target="cid:3c1017e9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447" Type="http://schemas.openxmlformats.org/officeDocument/2006/relationships/hyperlink" Target="cid:f3fbabf82" TargetMode="External"/><Relationship Id="rId794" Type="http://schemas.openxmlformats.org/officeDocument/2006/relationships/image" Target="cid:9bc98d13" TargetMode="External"/><Relationship Id="rId1077" Type="http://schemas.openxmlformats.org/officeDocument/2006/relationships/hyperlink" Target="cid:a85db2a82" TargetMode="External"/><Relationship Id="rId1200" Type="http://schemas.openxmlformats.org/officeDocument/2006/relationships/image" Target="cid:aa1172fa13" TargetMode="External"/><Relationship Id="rId654" Type="http://schemas.openxmlformats.org/officeDocument/2006/relationships/image" Target="cid:3648ce8a13" TargetMode="External"/><Relationship Id="rId861" Type="http://schemas.openxmlformats.org/officeDocument/2006/relationships/hyperlink" Target="cid:b0db01322" TargetMode="External"/><Relationship Id="rId959" Type="http://schemas.openxmlformats.org/officeDocument/2006/relationships/hyperlink" Target="cid:a1ade9e92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514" Type="http://schemas.openxmlformats.org/officeDocument/2006/relationships/image" Target="cid:5c1592af13" TargetMode="External"/><Relationship Id="rId721" Type="http://schemas.openxmlformats.org/officeDocument/2006/relationships/hyperlink" Target="cid:420b72782" TargetMode="External"/><Relationship Id="rId1144" Type="http://schemas.openxmlformats.org/officeDocument/2006/relationships/image" Target="cid:3890216d13" TargetMode="External"/><Relationship Id="rId88" Type="http://schemas.openxmlformats.org/officeDocument/2006/relationships/image" Target="cid:3c6ac21013" TargetMode="External"/><Relationship Id="rId153" Type="http://schemas.openxmlformats.org/officeDocument/2006/relationships/hyperlink" Target="cid:ed7946d52" TargetMode="External"/><Relationship Id="rId360" Type="http://schemas.openxmlformats.org/officeDocument/2006/relationships/image" Target="cid:9d91143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1004" Type="http://schemas.openxmlformats.org/officeDocument/2006/relationships/image" Target="cid:38ae8d613" TargetMode="External"/><Relationship Id="rId1211" Type="http://schemas.openxmlformats.org/officeDocument/2006/relationships/hyperlink" Target="cid:dd340277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65" Type="http://schemas.openxmlformats.org/officeDocument/2006/relationships/hyperlink" Target="cid:5f8f72912" TargetMode="External"/><Relationship Id="rId872" Type="http://schemas.openxmlformats.org/officeDocument/2006/relationships/image" Target="cid:d3908b58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732" Type="http://schemas.openxmlformats.org/officeDocument/2006/relationships/image" Target="cid:5bbb612913" TargetMode="External"/><Relationship Id="rId1155" Type="http://schemas.openxmlformats.org/officeDocument/2006/relationships/hyperlink" Target="cid:4d2dc4142" TargetMode="External"/><Relationship Id="rId99" Type="http://schemas.openxmlformats.org/officeDocument/2006/relationships/hyperlink" Target="cid:6fdc68d82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1015" Type="http://schemas.openxmlformats.org/officeDocument/2006/relationships/hyperlink" Target="cid:1831f93f2" TargetMode="External"/><Relationship Id="rId469" Type="http://schemas.openxmlformats.org/officeDocument/2006/relationships/hyperlink" Target="cid:1643af6f2" TargetMode="External"/><Relationship Id="rId676" Type="http://schemas.openxmlformats.org/officeDocument/2006/relationships/image" Target="cid:8378b66013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329" Type="http://schemas.openxmlformats.org/officeDocument/2006/relationships/hyperlink" Target="cid:89df9e5f2" TargetMode="External"/><Relationship Id="rId536" Type="http://schemas.openxmlformats.org/officeDocument/2006/relationships/image" Target="cid:a828098c13" TargetMode="External"/><Relationship Id="rId1166" Type="http://schemas.openxmlformats.org/officeDocument/2006/relationships/image" Target="cid:66f905f513" TargetMode="External"/><Relationship Id="rId175" Type="http://schemas.openxmlformats.org/officeDocument/2006/relationships/hyperlink" Target="cid:2a30eb842" TargetMode="External"/><Relationship Id="rId743" Type="http://schemas.openxmlformats.org/officeDocument/2006/relationships/hyperlink" Target="cid:7bacefcd2" TargetMode="External"/><Relationship Id="rId950" Type="http://schemas.openxmlformats.org/officeDocument/2006/relationships/image" Target="cid:a19e568013" TargetMode="External"/><Relationship Id="rId1026" Type="http://schemas.openxmlformats.org/officeDocument/2006/relationships/image" Target="cid:22e2ff8613" TargetMode="External"/><Relationship Id="rId382" Type="http://schemas.openxmlformats.org/officeDocument/2006/relationships/image" Target="cid:b9568b9c13" TargetMode="External"/><Relationship Id="rId603" Type="http://schemas.openxmlformats.org/officeDocument/2006/relationships/hyperlink" Target="cid:880ae962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908" Type="http://schemas.openxmlformats.org/officeDocument/2006/relationships/image" Target="cid:25f5de3313" TargetMode="External"/><Relationship Id="rId242" Type="http://schemas.openxmlformats.org/officeDocument/2006/relationships/image" Target="cid:2accc0ec13" TargetMode="External"/><Relationship Id="rId894" Type="http://schemas.openxmlformats.org/officeDocument/2006/relationships/image" Target="cid:2f362de13" TargetMode="External"/><Relationship Id="rId1177" Type="http://schemas.openxmlformats.org/officeDocument/2006/relationships/hyperlink" Target="cid:7cf0ef402" TargetMode="External"/><Relationship Id="rId37" Type="http://schemas.openxmlformats.org/officeDocument/2006/relationships/hyperlink" Target="cid:bbb631c12" TargetMode="External"/><Relationship Id="rId102" Type="http://schemas.openxmlformats.org/officeDocument/2006/relationships/image" Target="cid:750aa1e013" TargetMode="External"/><Relationship Id="rId547" Type="http://schemas.openxmlformats.org/officeDocument/2006/relationships/hyperlink" Target="cid:d15f95592" TargetMode="External"/><Relationship Id="rId754" Type="http://schemas.openxmlformats.org/officeDocument/2006/relationships/image" Target="cid:95e4b279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614" Type="http://schemas.openxmlformats.org/officeDocument/2006/relationships/image" Target="cid:ab81868f13" TargetMode="External"/><Relationship Id="rId821" Type="http://schemas.openxmlformats.org/officeDocument/2006/relationships/hyperlink" Target="cid:49151bb82" TargetMode="External"/><Relationship Id="rId1037" Type="http://schemas.openxmlformats.org/officeDocument/2006/relationships/hyperlink" Target="cid:424b116c2" TargetMode="External"/><Relationship Id="rId253" Type="http://schemas.openxmlformats.org/officeDocument/2006/relationships/hyperlink" Target="cid:592330e12" TargetMode="External"/><Relationship Id="rId460" Type="http://schemas.openxmlformats.org/officeDocument/2006/relationships/image" Target="cid:9ffc7422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65" Type="http://schemas.openxmlformats.org/officeDocument/2006/relationships/hyperlink" Target="cid:b86af5b42" TargetMode="External"/><Relationship Id="rId972" Type="http://schemas.openxmlformats.org/officeDocument/2006/relationships/image" Target="cid:c09664f113" TargetMode="External"/><Relationship Id="rId1188" Type="http://schemas.openxmlformats.org/officeDocument/2006/relationships/image" Target="cid:9052474d13" TargetMode="External"/><Relationship Id="rId197" Type="http://schemas.openxmlformats.org/officeDocument/2006/relationships/hyperlink" Target="cid:9a94d6742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115" Type="http://schemas.openxmlformats.org/officeDocument/2006/relationships/hyperlink" Target="cid:f0bc1711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69" Type="http://schemas.openxmlformats.org/officeDocument/2006/relationships/hyperlink" Target="cid:2e1706bb2" TargetMode="External"/><Relationship Id="rId776" Type="http://schemas.openxmlformats.org/officeDocument/2006/relationships/image" Target="cid:d76e47c913" TargetMode="External"/><Relationship Id="rId983" Type="http://schemas.openxmlformats.org/officeDocument/2006/relationships/hyperlink" Target="cid:e026835a2" TargetMode="External"/><Relationship Id="rId1199" Type="http://schemas.openxmlformats.org/officeDocument/2006/relationships/hyperlink" Target="cid:aa1172c62" TargetMode="External"/><Relationship Id="rId331" Type="http://schemas.openxmlformats.org/officeDocument/2006/relationships/hyperlink" Target="cid:8e511c9c2" TargetMode="External"/><Relationship Id="rId429" Type="http://schemas.openxmlformats.org/officeDocument/2006/relationships/hyperlink" Target="cid:ac0c2b332" TargetMode="External"/><Relationship Id="rId636" Type="http://schemas.openxmlformats.org/officeDocument/2006/relationships/image" Target="cid:2a6402f13" TargetMode="External"/><Relationship Id="rId1059" Type="http://schemas.openxmlformats.org/officeDocument/2006/relationships/hyperlink" Target="cid:74cb40022" TargetMode="External"/><Relationship Id="rId843" Type="http://schemas.openxmlformats.org/officeDocument/2006/relationships/hyperlink" Target="cid:8badacf72" TargetMode="External"/><Relationship Id="rId1126" Type="http://schemas.openxmlformats.org/officeDocument/2006/relationships/image" Target="cid:147d47e213" TargetMode="External"/><Relationship Id="rId275" Type="http://schemas.openxmlformats.org/officeDocument/2006/relationships/hyperlink" Target="cid:bb0a5c3f2" TargetMode="External"/><Relationship Id="rId482" Type="http://schemas.openxmlformats.org/officeDocument/2006/relationships/image" Target="cid:e9adde6813" TargetMode="External"/><Relationship Id="rId703" Type="http://schemas.openxmlformats.org/officeDocument/2006/relationships/hyperlink" Target="cid:ea7a71042" TargetMode="External"/><Relationship Id="rId910" Type="http://schemas.openxmlformats.org/officeDocument/2006/relationships/image" Target="cid:3ab4faeb13" TargetMode="External"/><Relationship Id="rId135" Type="http://schemas.openxmlformats.org/officeDocument/2006/relationships/hyperlink" Target="cid:dc1f67392" TargetMode="External"/><Relationship Id="rId342" Type="http://schemas.openxmlformats.org/officeDocument/2006/relationships/image" Target="cid:b23869a713" TargetMode="External"/><Relationship Id="rId787" Type="http://schemas.openxmlformats.org/officeDocument/2006/relationships/hyperlink" Target="cid:fb6e27a72" TargetMode="External"/><Relationship Id="rId994" Type="http://schemas.openxmlformats.org/officeDocument/2006/relationships/image" Target="cid:f433b64d13" TargetMode="External"/><Relationship Id="rId202" Type="http://schemas.openxmlformats.org/officeDocument/2006/relationships/image" Target="cid:a60cacae13" TargetMode="External"/><Relationship Id="rId647" Type="http://schemas.openxmlformats.org/officeDocument/2006/relationships/hyperlink" Target="cid:26b6ba682" TargetMode="External"/><Relationship Id="rId854" Type="http://schemas.openxmlformats.org/officeDocument/2006/relationships/image" Target="cid:9b343f5c13" TargetMode="External"/><Relationship Id="rId286" Type="http://schemas.openxmlformats.org/officeDocument/2006/relationships/image" Target="cid:d9df1e34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714" Type="http://schemas.openxmlformats.org/officeDocument/2006/relationships/image" Target="cid:f69728013" TargetMode="External"/><Relationship Id="rId921" Type="http://schemas.openxmlformats.org/officeDocument/2006/relationships/hyperlink" Target="cid:4512b6562" TargetMode="External"/><Relationship Id="rId1137" Type="http://schemas.openxmlformats.org/officeDocument/2006/relationships/hyperlink" Target="cid:23e88f242" TargetMode="External"/><Relationship Id="rId50" Type="http://schemas.openxmlformats.org/officeDocument/2006/relationships/image" Target="cid:dfd4546613" TargetMode="External"/><Relationship Id="rId146" Type="http://schemas.openxmlformats.org/officeDocument/2006/relationships/image" Target="cid:e293c51913" TargetMode="External"/><Relationship Id="rId353" Type="http://schemas.openxmlformats.org/officeDocument/2006/relationships/hyperlink" Target="cid:d12328e6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1190" Type="http://schemas.openxmlformats.org/officeDocument/2006/relationships/image" Target="cid:9065d88813" TargetMode="External"/><Relationship Id="rId1204" Type="http://schemas.openxmlformats.org/officeDocument/2006/relationships/image" Target="cid:b3fbefa0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58" Type="http://schemas.openxmlformats.org/officeDocument/2006/relationships/image" Target="cid:4accbfba13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97" Type="http://schemas.openxmlformats.org/officeDocument/2006/relationships/hyperlink" Target="cid:f8f29c962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148" Type="http://schemas.openxmlformats.org/officeDocument/2006/relationships/image" Target="cid:3898a48613" TargetMode="External"/><Relationship Id="rId157" Type="http://schemas.openxmlformats.org/officeDocument/2006/relationships/hyperlink" Target="cid:1427462" TargetMode="External"/><Relationship Id="rId364" Type="http://schemas.openxmlformats.org/officeDocument/2006/relationships/image" Target="cid:1e6ccffa13" TargetMode="External"/><Relationship Id="rId1008" Type="http://schemas.openxmlformats.org/officeDocument/2006/relationships/image" Target="cid:5e9df5d13" TargetMode="External"/><Relationship Id="rId1215" Type="http://schemas.openxmlformats.org/officeDocument/2006/relationships/hyperlink" Target="cid:2b1c3ff32" TargetMode="External"/><Relationship Id="rId61" Type="http://schemas.openxmlformats.org/officeDocument/2006/relationships/hyperlink" Target="cid:f456201d2" TargetMode="External"/><Relationship Id="rId571" Type="http://schemas.openxmlformats.org/officeDocument/2006/relationships/hyperlink" Target="cid:33374f782" TargetMode="External"/><Relationship Id="rId669" Type="http://schemas.openxmlformats.org/officeDocument/2006/relationships/hyperlink" Target="cid:75c2f9212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431" Type="http://schemas.openxmlformats.org/officeDocument/2006/relationships/hyperlink" Target="cid:b011a09e2" TargetMode="External"/><Relationship Id="rId529" Type="http://schemas.openxmlformats.org/officeDocument/2006/relationships/hyperlink" Target="cid:8e741fbb2" TargetMode="External"/><Relationship Id="rId736" Type="http://schemas.openxmlformats.org/officeDocument/2006/relationships/image" Target="cid:6b33b79413" TargetMode="External"/><Relationship Id="rId1061" Type="http://schemas.openxmlformats.org/officeDocument/2006/relationships/hyperlink" Target="cid:846369f42" TargetMode="External"/><Relationship Id="rId1159" Type="http://schemas.openxmlformats.org/officeDocument/2006/relationships/hyperlink" Target="cid:619d62372" TargetMode="External"/><Relationship Id="rId168" Type="http://schemas.openxmlformats.org/officeDocument/2006/relationships/image" Target="cid:fa4c68513" TargetMode="External"/><Relationship Id="rId943" Type="http://schemas.openxmlformats.org/officeDocument/2006/relationships/hyperlink" Target="cid:78cb74b22" TargetMode="External"/><Relationship Id="rId1019" Type="http://schemas.openxmlformats.org/officeDocument/2006/relationships/hyperlink" Target="cid:1d3d453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803" Type="http://schemas.openxmlformats.org/officeDocument/2006/relationships/hyperlink" Target="cid:1f81bd2c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442" Type="http://schemas.openxmlformats.org/officeDocument/2006/relationships/image" Target="cid:d943ccea13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302" Type="http://schemas.openxmlformats.org/officeDocument/2006/relationships/image" Target="cid:41f092313" TargetMode="External"/><Relationship Id="rId747" Type="http://schemas.openxmlformats.org/officeDocument/2006/relationships/hyperlink" Target="cid:8f452ced2" TargetMode="External"/><Relationship Id="rId954" Type="http://schemas.openxmlformats.org/officeDocument/2006/relationships/image" Target="cid:a1a4c1d7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814" Type="http://schemas.openxmlformats.org/officeDocument/2006/relationships/image" Target="cid:34302f9b13" TargetMode="External"/><Relationship Id="rId246" Type="http://schemas.openxmlformats.org/officeDocument/2006/relationships/image" Target="cid:451c38e513" TargetMode="External"/><Relationship Id="rId453" Type="http://schemas.openxmlformats.org/officeDocument/2006/relationships/hyperlink" Target="cid:7e78fe48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83" Type="http://schemas.openxmlformats.org/officeDocument/2006/relationships/hyperlink" Target="cid:b29eea98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758" Type="http://schemas.openxmlformats.org/officeDocument/2006/relationships/image" Target="cid:9994340713" TargetMode="External"/><Relationship Id="rId965" Type="http://schemas.openxmlformats.org/officeDocument/2006/relationships/hyperlink" Target="cid:b11338932" TargetMode="External"/><Relationship Id="rId1150" Type="http://schemas.openxmlformats.org/officeDocument/2006/relationships/image" Target="cid:3dba9fe913" TargetMode="External"/><Relationship Id="rId10" Type="http://schemas.openxmlformats.org/officeDocument/2006/relationships/image" Target="cid:7395293113" TargetMode="External"/><Relationship Id="rId94" Type="http://schemas.openxmlformats.org/officeDocument/2006/relationships/image" Target="cid:4bad0c68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57" Type="http://schemas.openxmlformats.org/officeDocument/2006/relationships/hyperlink" Target="cid:72d9e8a72" TargetMode="External"/><Relationship Id="rId464" Type="http://schemas.openxmlformats.org/officeDocument/2006/relationships/image" Target="cid:cd46eca713" TargetMode="External"/><Relationship Id="rId1010" Type="http://schemas.openxmlformats.org/officeDocument/2006/relationships/image" Target="cid:8ad642d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161" Type="http://schemas.openxmlformats.org/officeDocument/2006/relationships/hyperlink" Target="cid:61a1273d2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1119" Type="http://schemas.openxmlformats.org/officeDocument/2006/relationships/hyperlink" Target="cid:fbf3bd7e2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81" Type="http://schemas.openxmlformats.org/officeDocument/2006/relationships/hyperlink" Target="cid:482d44f6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183" Type="http://schemas.openxmlformats.org/officeDocument/2006/relationships/hyperlink" Target="cid:8b3a29772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1110" Type="http://schemas.openxmlformats.org/officeDocument/2006/relationships/image" Target="cid:f079cd7813" TargetMode="External"/><Relationship Id="rId1208" Type="http://schemas.openxmlformats.org/officeDocument/2006/relationships/image" Target="cid:d42bbc0b13" TargetMode="External"/><Relationship Id="rId54" Type="http://schemas.openxmlformats.org/officeDocument/2006/relationships/image" Target="cid:e1e57b1713" TargetMode="External"/><Relationship Id="rId270" Type="http://schemas.openxmlformats.org/officeDocument/2006/relationships/image" Target="cid:b0aaf7de13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1132" Type="http://schemas.openxmlformats.org/officeDocument/2006/relationships/image" Target="cid:150206d513" TargetMode="External"/><Relationship Id="rId76" Type="http://schemas.openxmlformats.org/officeDocument/2006/relationships/image" Target="cid:185a1bab13" TargetMode="External"/><Relationship Id="rId807" Type="http://schemas.openxmlformats.org/officeDocument/2006/relationships/hyperlink" Target="cid:249916742" TargetMode="External"/><Relationship Id="rId292" Type="http://schemas.openxmlformats.org/officeDocument/2006/relationships/image" Target="cid:df11ed3b13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87" Type="http://schemas.openxmlformats.org/officeDocument/2006/relationships/hyperlink" Target="cid:b3c170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1154" Type="http://schemas.openxmlformats.org/officeDocument/2006/relationships/image" Target="cid:4817f00913" TargetMode="External"/><Relationship Id="rId98" Type="http://schemas.openxmlformats.org/officeDocument/2006/relationships/image" Target="cid:5b3e82c2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5" Type="http://schemas.openxmlformats.org/officeDocument/2006/relationships/hyperlink" Target="cid:97aae118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176" Type="http://schemas.openxmlformats.org/officeDocument/2006/relationships/image" Target="cid:7c14b1e413" TargetMode="External"/><Relationship Id="rId101" Type="http://schemas.openxmlformats.org/officeDocument/2006/relationships/hyperlink" Target="cid:750aa1bc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613" Type="http://schemas.openxmlformats.org/officeDocument/2006/relationships/hyperlink" Target="cid:ab81866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1103" Type="http://schemas.openxmlformats.org/officeDocument/2006/relationships/hyperlink" Target="cid:d6c7c1a62" TargetMode="External"/><Relationship Id="rId47" Type="http://schemas.openxmlformats.org/officeDocument/2006/relationships/hyperlink" Target="cid:d0b588612" TargetMode="External"/><Relationship Id="rId196" Type="http://schemas.openxmlformats.org/officeDocument/2006/relationships/image" Target="cid:9571363a13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1198" Type="http://schemas.openxmlformats.org/officeDocument/2006/relationships/image" Target="cid:a5cd963d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702" Type="http://schemas.openxmlformats.org/officeDocument/2006/relationships/image" Target="cid:e552dc0913" TargetMode="External"/><Relationship Id="rId1125" Type="http://schemas.openxmlformats.org/officeDocument/2006/relationships/hyperlink" Target="cid:147d47c02" TargetMode="External"/><Relationship Id="rId69" Type="http://schemas.openxmlformats.org/officeDocument/2006/relationships/hyperlink" Target="cid:e0ef2af2" TargetMode="External"/><Relationship Id="rId285" Type="http://schemas.openxmlformats.org/officeDocument/2006/relationships/hyperlink" Target="cid:d9df1e0c2" TargetMode="External"/><Relationship Id="rId492" Type="http://schemas.openxmlformats.org/officeDocument/2006/relationships/image" Target="cid:12de1e3b13" TargetMode="External"/><Relationship Id="rId797" Type="http://schemas.openxmlformats.org/officeDocument/2006/relationships/hyperlink" Target="cid:ae8ec212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1147" Type="http://schemas.openxmlformats.org/officeDocument/2006/relationships/hyperlink" Target="cid:3898a45d2" TargetMode="External"/><Relationship Id="rId60" Type="http://schemas.openxmlformats.org/officeDocument/2006/relationships/image" Target="cid:ef30265413" TargetMode="External"/><Relationship Id="rId1007" Type="http://schemas.openxmlformats.org/officeDocument/2006/relationships/hyperlink" Target="cid:5e9df3a2" TargetMode="External"/><Relationship Id="rId1214" Type="http://schemas.openxmlformats.org/officeDocument/2006/relationships/image" Target="cid:e2e6056e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5" name="Picture 2" descr="cid:f5946c9613">
          <a:hlinkClick xmlns:r="http://schemas.openxmlformats.org/officeDocument/2006/relationships" r:id="rId1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7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9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1" name="Picture 2" descr="cid:ffda2a4813">
          <a:hlinkClick xmlns:r="http://schemas.openxmlformats.org/officeDocument/2006/relationships" r:id="rId1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3" name="Picture 2" descr="cid:6214b1a13">
          <a:hlinkClick xmlns:r="http://schemas.openxmlformats.org/officeDocument/2006/relationships" r:id="rId1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5" name="Picture 2" descr="cid:147d47e213">
          <a:hlinkClick xmlns:r="http://schemas.openxmlformats.org/officeDocument/2006/relationships" r:id="rId1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7" name="Picture 2" descr="cid:1482435013">
          <a:hlinkClick xmlns:r="http://schemas.openxmlformats.org/officeDocument/2006/relationships" r:id="rId1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9" name="Picture 2" descr="cid:14f098db13">
          <a:hlinkClick xmlns:r="http://schemas.openxmlformats.org/officeDocument/2006/relationships" r:id="rId1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1" name="Picture 2" descr="cid:150206d513">
          <a:hlinkClick xmlns:r="http://schemas.openxmlformats.org/officeDocument/2006/relationships" r:id="rId1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3" name="Picture 2" descr="cid:199feeb413">
          <a:hlinkClick xmlns:r="http://schemas.openxmlformats.org/officeDocument/2006/relationships" r:id="rId1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4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5" name="Picture 2" descr="cid:1ede0b6313">
          <a:hlinkClick xmlns:r="http://schemas.openxmlformats.org/officeDocument/2006/relationships" r:id="rId1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7" name="Picture 2" descr="cid:23e88f4913">
          <a:hlinkClick xmlns:r="http://schemas.openxmlformats.org/officeDocument/2006/relationships" r:id="rId1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9" name="Picture 2" descr="cid:290c8daa13">
          <a:hlinkClick xmlns:r="http://schemas.openxmlformats.org/officeDocument/2006/relationships" r:id="rId1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1" name="Picture 2" descr="cid:293558c813">
          <a:hlinkClick xmlns:r="http://schemas.openxmlformats.org/officeDocument/2006/relationships" r:id="rId1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3" name="Picture 2" descr="cid:3890216d13">
          <a:hlinkClick xmlns:r="http://schemas.openxmlformats.org/officeDocument/2006/relationships" r:id="rId1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5" name="Picture 2" descr="cid:389430f013">
          <a:hlinkClick xmlns:r="http://schemas.openxmlformats.org/officeDocument/2006/relationships" r:id="rId1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7" name="Picture 2" descr="cid:3898a48613">
          <a:hlinkClick xmlns:r="http://schemas.openxmlformats.org/officeDocument/2006/relationships" r:id="rId1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9" name="Picture 2" descr="cid:3dba9fe913">
          <a:hlinkClick xmlns:r="http://schemas.openxmlformats.org/officeDocument/2006/relationships" r:id="rId1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1" name="Picture 2" descr="cid:43e44ad013">
          <a:hlinkClick xmlns:r="http://schemas.openxmlformats.org/officeDocument/2006/relationships" r:id="rId1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3" name="Picture 2" descr="cid:4817f00913">
          <a:hlinkClick xmlns:r="http://schemas.openxmlformats.org/officeDocument/2006/relationships" r:id="rId1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5" name="Picture 2" descr="cid:4d2dc43613">
          <a:hlinkClick xmlns:r="http://schemas.openxmlformats.org/officeDocument/2006/relationships" r:id="rId1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7" name="Picture 2" descr="cid:619a8c0213">
          <a:hlinkClick xmlns:r="http://schemas.openxmlformats.org/officeDocument/2006/relationships" r:id="rId1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9" name="Picture 2" descr="cid:619d625c13">
          <a:hlinkClick xmlns:r="http://schemas.openxmlformats.org/officeDocument/2006/relationships" r:id="rId1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1" name="Picture 2" descr="cid:61a1275913">
          <a:hlinkClick xmlns:r="http://schemas.openxmlformats.org/officeDocument/2006/relationships" r:id="rId1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3" name="Picture 2" descr="cid:61a6915e13">
          <a:hlinkClick xmlns:r="http://schemas.openxmlformats.org/officeDocument/2006/relationships" r:id="rId1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5" name="Picture 2" descr="cid:66f905f513">
          <a:hlinkClick xmlns:r="http://schemas.openxmlformats.org/officeDocument/2006/relationships" r:id="rId1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7" name="Picture 2" descr="cid:6c50d09b13">
          <a:hlinkClick xmlns:r="http://schemas.openxmlformats.org/officeDocument/2006/relationships" r:id="rId1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9" name="Picture 2" descr="cid:6c7e62be13">
          <a:hlinkClick xmlns:r="http://schemas.openxmlformats.org/officeDocument/2006/relationships" r:id="rId1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0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1" name="Picture 2" descr="cid:7124c6df13">
          <a:hlinkClick xmlns:r="http://schemas.openxmlformats.org/officeDocument/2006/relationships" r:id="rId1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2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3" name="Picture 2" descr="cid:76a349c813">
          <a:hlinkClick xmlns:r="http://schemas.openxmlformats.org/officeDocument/2006/relationships" r:id="rId1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4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5" name="Picture 2" descr="cid:7c14b1e413">
          <a:hlinkClick xmlns:r="http://schemas.openxmlformats.org/officeDocument/2006/relationships" r:id="rId1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7" name="Picture 2" descr="cid:7cf0ef6f13">
          <a:hlinkClick xmlns:r="http://schemas.openxmlformats.org/officeDocument/2006/relationships" r:id="rId1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8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9" name="Picture 2" descr="cid:8099332113">
          <a:hlinkClick xmlns:r="http://schemas.openxmlformats.org/officeDocument/2006/relationships" r:id="rId1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1" name="Picture 2" descr="cid:85ba136c13">
          <a:hlinkClick xmlns:r="http://schemas.openxmlformats.org/officeDocument/2006/relationships" r:id="rId1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2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3" name="Picture 2" descr="cid:8b3a299e13">
          <a:hlinkClick xmlns:r="http://schemas.openxmlformats.org/officeDocument/2006/relationships" r:id="rId1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5" name="Picture 2" descr="cid:902674b113">
          <a:hlinkClick xmlns:r="http://schemas.openxmlformats.org/officeDocument/2006/relationships" r:id="rId1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7" name="Picture 2" descr="cid:9052474d13">
          <a:hlinkClick xmlns:r="http://schemas.openxmlformats.org/officeDocument/2006/relationships" r:id="rId1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8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9" name="Picture 2" descr="cid:9065d88813">
          <a:hlinkClick xmlns:r="http://schemas.openxmlformats.org/officeDocument/2006/relationships" r:id="rId1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0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1" name="Picture 2" descr="cid:956df94913">
          <a:hlinkClick xmlns:r="http://schemas.openxmlformats.org/officeDocument/2006/relationships" r:id="rId1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3" name="Picture 2" descr="cid:9ac09d8313">
          <a:hlinkClick xmlns:r="http://schemas.openxmlformats.org/officeDocument/2006/relationships" r:id="rId1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5" name="Picture 2" descr="cid:a0015f2513">
          <a:hlinkClick xmlns:r="http://schemas.openxmlformats.org/officeDocument/2006/relationships" r:id="rId1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7" name="Picture 2" descr="cid:a5cd963d13">
          <a:hlinkClick xmlns:r="http://schemas.openxmlformats.org/officeDocument/2006/relationships" r:id="rId1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8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9" name="Picture 2" descr="cid:aa1172fa13">
          <a:hlinkClick xmlns:r="http://schemas.openxmlformats.org/officeDocument/2006/relationships" r:id="rId1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0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1" name="Picture 2" descr="cid:af32f19213">
          <a:hlinkClick xmlns:r="http://schemas.openxmlformats.org/officeDocument/2006/relationships" r:id="rId1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3" name="Picture 2" descr="cid:b3fbefa013">
          <a:hlinkClick xmlns:r="http://schemas.openxmlformats.org/officeDocument/2006/relationships" r:id="rId1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5" name="Picture 2" descr="cid:c0d4e5ed13">
          <a:hlinkClick xmlns:r="http://schemas.openxmlformats.org/officeDocument/2006/relationships" r:id="rId1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7" name="Picture 2" descr="cid:d42bbc0b13">
          <a:hlinkClick xmlns:r="http://schemas.openxmlformats.org/officeDocument/2006/relationships" r:id="rId1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9" name="Picture 2" descr="cid:d8b5218c13">
          <a:hlinkClick xmlns:r="http://schemas.openxmlformats.org/officeDocument/2006/relationships" r:id="rId1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1" name="Picture 2" descr="cid:dd3402b713">
          <a:hlinkClick xmlns:r="http://schemas.openxmlformats.org/officeDocument/2006/relationships" r:id="rId1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2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3" name="Picture 2" descr="cid:e2e6056e13">
          <a:hlinkClick xmlns:r="http://schemas.openxmlformats.org/officeDocument/2006/relationships" r:id="rId1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5" name="Picture 2" descr="cid:2b1c401a13">
          <a:hlinkClick xmlns:r="http://schemas.openxmlformats.org/officeDocument/2006/relationships" r:id="rId1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5" sqref="M5"/>
    </sheetView>
  </sheetViews>
  <sheetFormatPr defaultRowHeight="11.25" x14ac:dyDescent="0.2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1" width="11.85546875" style="2" bestFit="1" customWidth="1"/>
    <col min="12" max="12" width="9.85546875" style="2" customWidth="1"/>
    <col min="13" max="16384" width="9.140625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 x14ac:dyDescent="0.2">
      <c r="A2" s="11" t="s">
        <v>3</v>
      </c>
      <c r="B2" s="12"/>
      <c r="C2" s="71" t="s">
        <v>4</v>
      </c>
      <c r="D2" s="71"/>
      <c r="E2" s="13"/>
      <c r="F2" s="24"/>
      <c r="G2" s="14"/>
      <c r="H2" s="24"/>
      <c r="I2" s="20"/>
      <c r="J2" s="21"/>
      <c r="K2" s="22"/>
      <c r="L2" s="22"/>
    </row>
    <row r="3" spans="1:13" x14ac:dyDescent="0.2">
      <c r="A3" s="72" t="s">
        <v>5</v>
      </c>
      <c r="B3" s="72"/>
      <c r="C3" s="72"/>
      <c r="D3" s="72"/>
      <c r="E3" s="15">
        <f>SUM(E4:E42)</f>
        <v>14956169.453299999</v>
      </c>
      <c r="F3" s="25">
        <f>RA!I7</f>
        <v>1939511.2533</v>
      </c>
      <c r="G3" s="16">
        <f>SUM(G4:G42)</f>
        <v>13016658.200000001</v>
      </c>
      <c r="H3" s="27">
        <f>RA!J7</f>
        <v>12.9679678968338</v>
      </c>
      <c r="I3" s="20">
        <f>SUM(I4:I42)</f>
        <v>14956175.539567253</v>
      </c>
      <c r="J3" s="21">
        <f>SUM(J4:J42)</f>
        <v>13016658.197017414</v>
      </c>
      <c r="K3" s="22">
        <f>E3-I3</f>
        <v>-6.0862672533839941</v>
      </c>
      <c r="L3" s="22">
        <f>G3-J3</f>
        <v>2.9825866222381592E-3</v>
      </c>
    </row>
    <row r="4" spans="1:13" x14ac:dyDescent="0.2">
      <c r="A4" s="73">
        <f>RA!A8</f>
        <v>42781</v>
      </c>
      <c r="B4" s="12">
        <v>12</v>
      </c>
      <c r="C4" s="68" t="s">
        <v>6</v>
      </c>
      <c r="D4" s="68"/>
      <c r="E4" s="15">
        <f>IFERROR(VLOOKUP(C4,RA!B:D,3,0),0)</f>
        <v>731071.07169999997</v>
      </c>
      <c r="F4" s="25">
        <f>IFERROR(VLOOKUP(C4,RA!B:I,8,0),0)</f>
        <v>220075.22229999999</v>
      </c>
      <c r="G4" s="16">
        <f t="shared" ref="G4:G42" si="0">E4-F4</f>
        <v>510995.84939999995</v>
      </c>
      <c r="H4" s="27">
        <f>RA!J8</f>
        <v>30.103122776865899</v>
      </c>
      <c r="I4" s="20">
        <f>IFERROR(VLOOKUP(B4,RMS!C:E,3,FALSE),0)</f>
        <v>731071.90414359001</v>
      </c>
      <c r="J4" s="21">
        <f>IFERROR(VLOOKUP(B4,RMS!C:F,4,FALSE),0)</f>
        <v>510995.84584529902</v>
      </c>
      <c r="K4" s="22">
        <f t="shared" ref="K4:K42" si="1">E4-I4</f>
        <v>-0.83244359004311264</v>
      </c>
      <c r="L4" s="22">
        <f t="shared" ref="L4:L42" si="2">G4-J4</f>
        <v>3.5547009319998324E-3</v>
      </c>
    </row>
    <row r="5" spans="1:13" x14ac:dyDescent="0.2">
      <c r="A5" s="73"/>
      <c r="B5" s="12">
        <v>13</v>
      </c>
      <c r="C5" s="68" t="s">
        <v>7</v>
      </c>
      <c r="D5" s="68"/>
      <c r="E5" s="15">
        <f>IFERROR(VLOOKUP(C5,RA!B:D,3,0),0)</f>
        <v>103261.8697</v>
      </c>
      <c r="F5" s="25">
        <f>IFERROR(VLOOKUP(C5,RA!B:I,8,0),0)</f>
        <v>25401.130399999998</v>
      </c>
      <c r="G5" s="16">
        <f t="shared" si="0"/>
        <v>77860.739300000001</v>
      </c>
      <c r="H5" s="27">
        <f>RA!J9</f>
        <v>24.598751188407</v>
      </c>
      <c r="I5" s="20">
        <f>IFERROR(VLOOKUP(B5,RMS!C:E,3,FALSE),0)</f>
        <v>103261.953817949</v>
      </c>
      <c r="J5" s="21">
        <f>IFERROR(VLOOKUP(B5,RMS!C:F,4,FALSE),0)</f>
        <v>77860.751694871797</v>
      </c>
      <c r="K5" s="22">
        <f t="shared" si="1"/>
        <v>-8.411794900894165E-2</v>
      </c>
      <c r="L5" s="22">
        <f t="shared" si="2"/>
        <v>-1.2394871795549989E-2</v>
      </c>
      <c r="M5" s="32"/>
    </row>
    <row r="6" spans="1:13" x14ac:dyDescent="0.2">
      <c r="A6" s="73"/>
      <c r="B6" s="12">
        <v>14</v>
      </c>
      <c r="C6" s="68" t="s">
        <v>8</v>
      </c>
      <c r="D6" s="68"/>
      <c r="E6" s="15">
        <f>IFERROR(VLOOKUP(C6,RA!B:D,3,0),0)</f>
        <v>120793.44990000001</v>
      </c>
      <c r="F6" s="25">
        <f>IFERROR(VLOOKUP(C6,RA!B:I,8,0),0)</f>
        <v>32321.108700000001</v>
      </c>
      <c r="G6" s="16">
        <f t="shared" si="0"/>
        <v>88472.34120000001</v>
      </c>
      <c r="H6" s="27">
        <f>RA!J10</f>
        <v>26.757335539929802</v>
      </c>
      <c r="I6" s="20">
        <f>IFERROR(VLOOKUP(B6,RMS!C:E,3,FALSE),0)</f>
        <v>120795.398604894</v>
      </c>
      <c r="J6" s="21">
        <f>IFERROR(VLOOKUP(B6,RMS!C:F,4,FALSE),0)</f>
        <v>88472.339970285102</v>
      </c>
      <c r="K6" s="22">
        <f>E6-I6</f>
        <v>-1.9487048939918168</v>
      </c>
      <c r="L6" s="22">
        <f t="shared" si="2"/>
        <v>1.2297149078221992E-3</v>
      </c>
      <c r="M6" s="32"/>
    </row>
    <row r="7" spans="1:13" x14ac:dyDescent="0.2">
      <c r="A7" s="73"/>
      <c r="B7" s="12">
        <v>15</v>
      </c>
      <c r="C7" s="68" t="s">
        <v>9</v>
      </c>
      <c r="D7" s="68"/>
      <c r="E7" s="15">
        <f>IFERROR(VLOOKUP(C7,RA!B:D,3,0),0)</f>
        <v>58339.349699999999</v>
      </c>
      <c r="F7" s="25">
        <f>IFERROR(VLOOKUP(C7,RA!B:I,8,0),0)</f>
        <v>13863.2454</v>
      </c>
      <c r="G7" s="16">
        <f t="shared" si="0"/>
        <v>44476.104299999999</v>
      </c>
      <c r="H7" s="27">
        <f>RA!J11</f>
        <v>23.763112669732099</v>
      </c>
      <c r="I7" s="20">
        <f>IFERROR(VLOOKUP(B7,RMS!C:E,3,FALSE),0)</f>
        <v>58339.383412903699</v>
      </c>
      <c r="J7" s="21">
        <f>IFERROR(VLOOKUP(B7,RMS!C:F,4,FALSE),0)</f>
        <v>44476.104662801597</v>
      </c>
      <c r="K7" s="22">
        <f t="shared" si="1"/>
        <v>-3.3712903699779417E-2</v>
      </c>
      <c r="L7" s="22">
        <f t="shared" si="2"/>
        <v>-3.6280159838497639E-4</v>
      </c>
      <c r="M7" s="32"/>
    </row>
    <row r="8" spans="1:13" x14ac:dyDescent="0.2">
      <c r="A8" s="73"/>
      <c r="B8" s="12">
        <v>16</v>
      </c>
      <c r="C8" s="68" t="s">
        <v>10</v>
      </c>
      <c r="D8" s="68"/>
      <c r="E8" s="15">
        <f>IFERROR(VLOOKUP(C8,RA!B:D,3,0),0)</f>
        <v>162629.23060000001</v>
      </c>
      <c r="F8" s="25">
        <f>IFERROR(VLOOKUP(C8,RA!B:I,8,0),0)</f>
        <v>28734.298599999998</v>
      </c>
      <c r="G8" s="16">
        <f t="shared" si="0"/>
        <v>133894.932</v>
      </c>
      <c r="H8" s="27">
        <f>RA!J12</f>
        <v>17.6685940737643</v>
      </c>
      <c r="I8" s="20">
        <f>IFERROR(VLOOKUP(B8,RMS!C:E,3,FALSE),0)</f>
        <v>162629.234194872</v>
      </c>
      <c r="J8" s="21">
        <f>IFERROR(VLOOKUP(B8,RMS!C:F,4,FALSE),0)</f>
        <v>133894.931604274</v>
      </c>
      <c r="K8" s="22">
        <f t="shared" si="1"/>
        <v>-3.5948719887528569E-3</v>
      </c>
      <c r="L8" s="22">
        <f t="shared" si="2"/>
        <v>3.9572600508108735E-4</v>
      </c>
      <c r="M8" s="32"/>
    </row>
    <row r="9" spans="1:13" x14ac:dyDescent="0.2">
      <c r="A9" s="73"/>
      <c r="B9" s="12">
        <v>17</v>
      </c>
      <c r="C9" s="68" t="s">
        <v>11</v>
      </c>
      <c r="D9" s="68"/>
      <c r="E9" s="15">
        <f>IFERROR(VLOOKUP(C9,RA!B:D,3,0),0)</f>
        <v>243356.5863</v>
      </c>
      <c r="F9" s="25">
        <f>IFERROR(VLOOKUP(C9,RA!B:I,8,0),0)</f>
        <v>79884.982900000003</v>
      </c>
      <c r="G9" s="16">
        <f t="shared" si="0"/>
        <v>163471.60339999999</v>
      </c>
      <c r="H9" s="27">
        <f>RA!J13</f>
        <v>32.826308140894596</v>
      </c>
      <c r="I9" s="20">
        <f>IFERROR(VLOOKUP(B9,RMS!C:E,3,FALSE),0)</f>
        <v>243356.80998034199</v>
      </c>
      <c r="J9" s="21">
        <f>IFERROR(VLOOKUP(B9,RMS!C:F,4,FALSE),0)</f>
        <v>163471.60574444401</v>
      </c>
      <c r="K9" s="22">
        <f t="shared" si="1"/>
        <v>-0.22368034199462272</v>
      </c>
      <c r="L9" s="22">
        <f t="shared" si="2"/>
        <v>-2.3444440157618374E-3</v>
      </c>
      <c r="M9" s="32"/>
    </row>
    <row r="10" spans="1:13" x14ac:dyDescent="0.2">
      <c r="A10" s="73"/>
      <c r="B10" s="12">
        <v>18</v>
      </c>
      <c r="C10" s="68" t="s">
        <v>12</v>
      </c>
      <c r="D10" s="68"/>
      <c r="E10" s="15">
        <f>IFERROR(VLOOKUP(C10,RA!B:D,3,0),0)</f>
        <v>73087.281099999993</v>
      </c>
      <c r="F10" s="25">
        <f>IFERROR(VLOOKUP(C10,RA!B:I,8,0),0)</f>
        <v>16125.621800000001</v>
      </c>
      <c r="G10" s="16">
        <f t="shared" si="0"/>
        <v>56961.659299999992</v>
      </c>
      <c r="H10" s="27">
        <f>RA!J14</f>
        <v>22.0635130453635</v>
      </c>
      <c r="I10" s="20">
        <f>IFERROR(VLOOKUP(B10,RMS!C:E,3,FALSE),0)</f>
        <v>73087.283245299099</v>
      </c>
      <c r="J10" s="21">
        <f>IFERROR(VLOOKUP(B10,RMS!C:F,4,FALSE),0)</f>
        <v>56961.658455555596</v>
      </c>
      <c r="K10" s="22">
        <f t="shared" si="1"/>
        <v>-2.1452991059049964E-3</v>
      </c>
      <c r="L10" s="22">
        <f t="shared" si="2"/>
        <v>8.4444439562503248E-4</v>
      </c>
      <c r="M10" s="32"/>
    </row>
    <row r="11" spans="1:13" x14ac:dyDescent="0.2">
      <c r="A11" s="73"/>
      <c r="B11" s="12">
        <v>19</v>
      </c>
      <c r="C11" s="68" t="s">
        <v>13</v>
      </c>
      <c r="D11" s="68"/>
      <c r="E11" s="15">
        <f>IFERROR(VLOOKUP(C11,RA!B:D,3,0),0)</f>
        <v>103593.4178</v>
      </c>
      <c r="F11" s="25">
        <f>IFERROR(VLOOKUP(C11,RA!B:I,8,0),0)</f>
        <v>-26704.8858</v>
      </c>
      <c r="G11" s="16">
        <f t="shared" si="0"/>
        <v>130298.3036</v>
      </c>
      <c r="H11" s="27">
        <f>RA!J15</f>
        <v>-25.778554629365601</v>
      </c>
      <c r="I11" s="20">
        <f>IFERROR(VLOOKUP(B11,RMS!C:E,3,FALSE),0)</f>
        <v>103593.467963248</v>
      </c>
      <c r="J11" s="21">
        <f>IFERROR(VLOOKUP(B11,RMS!C:F,4,FALSE),0)</f>
        <v>130298.303138462</v>
      </c>
      <c r="K11" s="22">
        <f t="shared" si="1"/>
        <v>-5.016324800089933E-2</v>
      </c>
      <c r="L11" s="22">
        <f t="shared" si="2"/>
        <v>4.6153800212778151E-4</v>
      </c>
      <c r="M11" s="32"/>
    </row>
    <row r="12" spans="1:13" x14ac:dyDescent="0.2">
      <c r="A12" s="73"/>
      <c r="B12" s="12">
        <v>21</v>
      </c>
      <c r="C12" s="68" t="s">
        <v>14</v>
      </c>
      <c r="D12" s="68"/>
      <c r="E12" s="15">
        <f>IFERROR(VLOOKUP(C12,RA!B:D,3,0),0)</f>
        <v>625406.01150000002</v>
      </c>
      <c r="F12" s="25">
        <f>IFERROR(VLOOKUP(C12,RA!B:I,8,0),0)</f>
        <v>11260.893</v>
      </c>
      <c r="G12" s="16">
        <f t="shared" si="0"/>
        <v>614145.11849999998</v>
      </c>
      <c r="H12" s="27">
        <f>RA!J16</f>
        <v>1.80057319452229</v>
      </c>
      <c r="I12" s="20">
        <f>IFERROR(VLOOKUP(B12,RMS!C:E,3,FALSE),0)</f>
        <v>625405.66967606801</v>
      </c>
      <c r="J12" s="21">
        <f>IFERROR(VLOOKUP(B12,RMS!C:F,4,FALSE),0)</f>
        <v>614145.11851709394</v>
      </c>
      <c r="K12" s="22">
        <f t="shared" si="1"/>
        <v>0.34182393201626837</v>
      </c>
      <c r="L12" s="22">
        <f t="shared" si="2"/>
        <v>-1.70939601957798E-5</v>
      </c>
      <c r="M12" s="32"/>
    </row>
    <row r="13" spans="1:13" x14ac:dyDescent="0.2">
      <c r="A13" s="73"/>
      <c r="B13" s="12">
        <v>22</v>
      </c>
      <c r="C13" s="68" t="s">
        <v>15</v>
      </c>
      <c r="D13" s="68"/>
      <c r="E13" s="15">
        <f>IFERROR(VLOOKUP(C13,RA!B:D,3,0),0)</f>
        <v>593747.48300000001</v>
      </c>
      <c r="F13" s="25">
        <f>IFERROR(VLOOKUP(C13,RA!B:I,8,0),0)</f>
        <v>94943.724600000001</v>
      </c>
      <c r="G13" s="16">
        <f t="shared" si="0"/>
        <v>498803.75839999999</v>
      </c>
      <c r="H13" s="27">
        <f>RA!J17</f>
        <v>15.990589824529801</v>
      </c>
      <c r="I13" s="20">
        <f>IFERROR(VLOOKUP(B13,RMS!C:E,3,FALSE),0)</f>
        <v>593747.48605299101</v>
      </c>
      <c r="J13" s="21">
        <f>IFERROR(VLOOKUP(B13,RMS!C:F,4,FALSE),0)</f>
        <v>498803.75897350401</v>
      </c>
      <c r="K13" s="22">
        <f t="shared" si="1"/>
        <v>-3.0529910000041127E-3</v>
      </c>
      <c r="L13" s="22">
        <f t="shared" si="2"/>
        <v>-5.7350401766598225E-4</v>
      </c>
      <c r="M13" s="32"/>
    </row>
    <row r="14" spans="1:13" x14ac:dyDescent="0.2">
      <c r="A14" s="73"/>
      <c r="B14" s="12">
        <v>23</v>
      </c>
      <c r="C14" s="68" t="s">
        <v>16</v>
      </c>
      <c r="D14" s="68"/>
      <c r="E14" s="15">
        <f>IFERROR(VLOOKUP(C14,RA!B:D,3,0),0)</f>
        <v>1410084.6146</v>
      </c>
      <c r="F14" s="25">
        <f>IFERROR(VLOOKUP(C14,RA!B:I,8,0),0)</f>
        <v>237176.02650000001</v>
      </c>
      <c r="G14" s="16">
        <f t="shared" si="0"/>
        <v>1172908.5881000001</v>
      </c>
      <c r="H14" s="27">
        <f>RA!J18</f>
        <v>16.819985413944799</v>
      </c>
      <c r="I14" s="20">
        <f>IFERROR(VLOOKUP(B14,RMS!C:E,3,FALSE),0)</f>
        <v>1410085.1155495699</v>
      </c>
      <c r="J14" s="21">
        <f>IFERROR(VLOOKUP(B14,RMS!C:F,4,FALSE),0)</f>
        <v>1172908.5807376101</v>
      </c>
      <c r="K14" s="22">
        <f t="shared" si="1"/>
        <v>-0.50094956997781992</v>
      </c>
      <c r="L14" s="22">
        <f t="shared" si="2"/>
        <v>7.36238993704319E-3</v>
      </c>
      <c r="M14" s="32"/>
    </row>
    <row r="15" spans="1:13" x14ac:dyDescent="0.2">
      <c r="A15" s="73"/>
      <c r="B15" s="12">
        <v>24</v>
      </c>
      <c r="C15" s="68" t="s">
        <v>17</v>
      </c>
      <c r="D15" s="68"/>
      <c r="E15" s="15">
        <f>IFERROR(VLOOKUP(C15,RA!B:D,3,0),0)</f>
        <v>546725.72450000001</v>
      </c>
      <c r="F15" s="25">
        <f>IFERROR(VLOOKUP(C15,RA!B:I,8,0),0)</f>
        <v>67997.899600000004</v>
      </c>
      <c r="G15" s="16">
        <f t="shared" si="0"/>
        <v>478727.82490000001</v>
      </c>
      <c r="H15" s="27">
        <f>RA!J19</f>
        <v>12.437296536976801</v>
      </c>
      <c r="I15" s="20">
        <f>IFERROR(VLOOKUP(B15,RMS!C:E,3,FALSE),0)</f>
        <v>546725.65925640997</v>
      </c>
      <c r="J15" s="21">
        <f>IFERROR(VLOOKUP(B15,RMS!C:F,4,FALSE),0)</f>
        <v>478727.82491367502</v>
      </c>
      <c r="K15" s="22">
        <f t="shared" si="1"/>
        <v>6.5243590041063726E-2</v>
      </c>
      <c r="L15" s="22">
        <f t="shared" si="2"/>
        <v>-1.3675016816705465E-5</v>
      </c>
      <c r="M15" s="32"/>
    </row>
    <row r="16" spans="1:13" x14ac:dyDescent="0.2">
      <c r="A16" s="73"/>
      <c r="B16" s="12">
        <v>25</v>
      </c>
      <c r="C16" s="68" t="s">
        <v>18</v>
      </c>
      <c r="D16" s="68"/>
      <c r="E16" s="15">
        <f>IFERROR(VLOOKUP(C16,RA!B:D,3,0),0)</f>
        <v>875115.54260000004</v>
      </c>
      <c r="F16" s="25">
        <f>IFERROR(VLOOKUP(C16,RA!B:I,8,0),0)</f>
        <v>106010.3291</v>
      </c>
      <c r="G16" s="16">
        <f t="shared" si="0"/>
        <v>769105.21350000007</v>
      </c>
      <c r="H16" s="27">
        <f>RA!J20</f>
        <v>12.1138665626986</v>
      </c>
      <c r="I16" s="20">
        <f>IFERROR(VLOOKUP(B16,RMS!C:E,3,FALSE),0)</f>
        <v>875115.76190000004</v>
      </c>
      <c r="J16" s="21">
        <f>IFERROR(VLOOKUP(B16,RMS!C:F,4,FALSE),0)</f>
        <v>769105.21349999995</v>
      </c>
      <c r="K16" s="22">
        <f t="shared" si="1"/>
        <v>-0.21929999999701977</v>
      </c>
      <c r="L16" s="22">
        <f t="shared" si="2"/>
        <v>0</v>
      </c>
      <c r="M16" s="32"/>
    </row>
    <row r="17" spans="1:13" x14ac:dyDescent="0.2">
      <c r="A17" s="73"/>
      <c r="B17" s="12">
        <v>26</v>
      </c>
      <c r="C17" s="68" t="s">
        <v>19</v>
      </c>
      <c r="D17" s="68"/>
      <c r="E17" s="15">
        <f>IFERROR(VLOOKUP(C17,RA!B:D,3,0),0)</f>
        <v>359311.72230000002</v>
      </c>
      <c r="F17" s="25">
        <f>IFERROR(VLOOKUP(C17,RA!B:I,8,0),0)</f>
        <v>55171.653899999998</v>
      </c>
      <c r="G17" s="16">
        <f t="shared" si="0"/>
        <v>304140.06840000005</v>
      </c>
      <c r="H17" s="27">
        <f>RA!J21</f>
        <v>15.3548160207074</v>
      </c>
      <c r="I17" s="20">
        <f>IFERROR(VLOOKUP(B17,RMS!C:E,3,FALSE),0)</f>
        <v>359311.49219522701</v>
      </c>
      <c r="J17" s="21">
        <f>IFERROR(VLOOKUP(B17,RMS!C:F,4,FALSE),0)</f>
        <v>304140.06832142</v>
      </c>
      <c r="K17" s="22">
        <f t="shared" si="1"/>
        <v>0.2301047730143182</v>
      </c>
      <c r="L17" s="22">
        <f t="shared" si="2"/>
        <v>7.8580051194876432E-5</v>
      </c>
      <c r="M17" s="32"/>
    </row>
    <row r="18" spans="1:13" x14ac:dyDescent="0.2">
      <c r="A18" s="73"/>
      <c r="B18" s="12">
        <v>27</v>
      </c>
      <c r="C18" s="68" t="s">
        <v>20</v>
      </c>
      <c r="D18" s="68"/>
      <c r="E18" s="15">
        <f>IFERROR(VLOOKUP(C18,RA!B:D,3,0),0)</f>
        <v>1120935.453</v>
      </c>
      <c r="F18" s="25">
        <f>IFERROR(VLOOKUP(C18,RA!B:I,8,0),0)</f>
        <v>51639.327100000002</v>
      </c>
      <c r="G18" s="16">
        <f t="shared" si="0"/>
        <v>1069296.1258999999</v>
      </c>
      <c r="H18" s="27">
        <f>RA!J22</f>
        <v>4.6068064813005796</v>
      </c>
      <c r="I18" s="20">
        <f>IFERROR(VLOOKUP(B18,RMS!C:E,3,FALSE),0)</f>
        <v>1120936.84972451</v>
      </c>
      <c r="J18" s="21">
        <f>IFERROR(VLOOKUP(B18,RMS!C:F,4,FALSE),0)</f>
        <v>1069296.12604255</v>
      </c>
      <c r="K18" s="22">
        <f t="shared" si="1"/>
        <v>-1.3967245100066066</v>
      </c>
      <c r="L18" s="22">
        <f t="shared" si="2"/>
        <v>-1.4255009591579437E-4</v>
      </c>
      <c r="M18" s="32"/>
    </row>
    <row r="19" spans="1:13" x14ac:dyDescent="0.2">
      <c r="A19" s="73"/>
      <c r="B19" s="12">
        <v>29</v>
      </c>
      <c r="C19" s="68" t="s">
        <v>21</v>
      </c>
      <c r="D19" s="68"/>
      <c r="E19" s="15">
        <f>IFERROR(VLOOKUP(C19,RA!B:D,3,0),0)</f>
        <v>2504511.7935000001</v>
      </c>
      <c r="F19" s="25">
        <f>IFERROR(VLOOKUP(C19,RA!B:I,8,0),0)</f>
        <v>415482.60139999999</v>
      </c>
      <c r="G19" s="16">
        <f t="shared" si="0"/>
        <v>2089029.1921000001</v>
      </c>
      <c r="H19" s="27">
        <f>RA!J23</f>
        <v>16.589364940437001</v>
      </c>
      <c r="I19" s="20">
        <f>IFERROR(VLOOKUP(B19,RMS!C:E,3,FALSE),0)</f>
        <v>2504513.3681538501</v>
      </c>
      <c r="J19" s="21">
        <f>IFERROR(VLOOKUP(B19,RMS!C:F,4,FALSE),0)</f>
        <v>2089029.2269427399</v>
      </c>
      <c r="K19" s="22">
        <f t="shared" si="1"/>
        <v>-1.5746538499370217</v>
      </c>
      <c r="L19" s="22">
        <f t="shared" si="2"/>
        <v>-3.4842739813029766E-2</v>
      </c>
      <c r="M19" s="32"/>
    </row>
    <row r="20" spans="1:13" x14ac:dyDescent="0.2">
      <c r="A20" s="73"/>
      <c r="B20" s="12">
        <v>31</v>
      </c>
      <c r="C20" s="68" t="s">
        <v>22</v>
      </c>
      <c r="D20" s="68"/>
      <c r="E20" s="15">
        <f>IFERROR(VLOOKUP(C20,RA!B:D,3,0),0)</f>
        <v>222339.00289999999</v>
      </c>
      <c r="F20" s="25">
        <f>IFERROR(VLOOKUP(C20,RA!B:I,8,0),0)</f>
        <v>31157.653300000002</v>
      </c>
      <c r="G20" s="16">
        <f t="shared" si="0"/>
        <v>191181.34959999999</v>
      </c>
      <c r="H20" s="27">
        <f>RA!J24</f>
        <v>14.013579666008299</v>
      </c>
      <c r="I20" s="20">
        <f>IFERROR(VLOOKUP(B20,RMS!C:E,3,FALSE),0)</f>
        <v>222338.99192311501</v>
      </c>
      <c r="J20" s="21">
        <f>IFERROR(VLOOKUP(B20,RMS!C:F,4,FALSE),0)</f>
        <v>191181.34761544401</v>
      </c>
      <c r="K20" s="22">
        <f t="shared" si="1"/>
        <v>1.0976884979754686E-2</v>
      </c>
      <c r="L20" s="22">
        <f t="shared" si="2"/>
        <v>1.9845559727400541E-3</v>
      </c>
      <c r="M20" s="32"/>
    </row>
    <row r="21" spans="1:13" x14ac:dyDescent="0.2">
      <c r="A21" s="73"/>
      <c r="B21" s="12">
        <v>32</v>
      </c>
      <c r="C21" s="68" t="s">
        <v>23</v>
      </c>
      <c r="D21" s="68"/>
      <c r="E21" s="15">
        <f>IFERROR(VLOOKUP(C21,RA!B:D,3,0),0)</f>
        <v>269753.64439999999</v>
      </c>
      <c r="F21" s="25">
        <f>IFERROR(VLOOKUP(C21,RA!B:I,8,0),0)</f>
        <v>19541.394400000001</v>
      </c>
      <c r="G21" s="16">
        <f t="shared" si="0"/>
        <v>250212.25</v>
      </c>
      <c r="H21" s="27">
        <f>RA!J25</f>
        <v>7.2441632599496399</v>
      </c>
      <c r="I21" s="20">
        <f>IFERROR(VLOOKUP(B21,RMS!C:E,3,FALSE),0)</f>
        <v>269753.637811111</v>
      </c>
      <c r="J21" s="21">
        <f>IFERROR(VLOOKUP(B21,RMS!C:F,4,FALSE),0)</f>
        <v>250212.21323410099</v>
      </c>
      <c r="K21" s="22">
        <f t="shared" si="1"/>
        <v>6.5888889948837459E-3</v>
      </c>
      <c r="L21" s="22">
        <f t="shared" si="2"/>
        <v>3.6765899014426395E-2</v>
      </c>
      <c r="M21" s="32"/>
    </row>
    <row r="22" spans="1:13" x14ac:dyDescent="0.2">
      <c r="A22" s="73"/>
      <c r="B22" s="12">
        <v>33</v>
      </c>
      <c r="C22" s="68" t="s">
        <v>24</v>
      </c>
      <c r="D22" s="68"/>
      <c r="E22" s="15">
        <f>IFERROR(VLOOKUP(C22,RA!B:D,3,0),0)</f>
        <v>549441.68469999998</v>
      </c>
      <c r="F22" s="25">
        <f>IFERROR(VLOOKUP(C22,RA!B:I,8,0),0)</f>
        <v>112737.94960000001</v>
      </c>
      <c r="G22" s="16">
        <f t="shared" si="0"/>
        <v>436703.73509999999</v>
      </c>
      <c r="H22" s="27">
        <f>RA!J26</f>
        <v>20.5186378717436</v>
      </c>
      <c r="I22" s="20">
        <f>IFERROR(VLOOKUP(B22,RMS!C:E,3,FALSE),0)</f>
        <v>549441.67382382601</v>
      </c>
      <c r="J22" s="21">
        <f>IFERROR(VLOOKUP(B22,RMS!C:F,4,FALSE),0)</f>
        <v>436703.687454728</v>
      </c>
      <c r="K22" s="22">
        <f t="shared" si="1"/>
        <v>1.0876173968426883E-2</v>
      </c>
      <c r="L22" s="22">
        <f t="shared" si="2"/>
        <v>4.7645271988585591E-2</v>
      </c>
      <c r="M22" s="32"/>
    </row>
    <row r="23" spans="1:13" x14ac:dyDescent="0.2">
      <c r="A23" s="73"/>
      <c r="B23" s="12">
        <v>34</v>
      </c>
      <c r="C23" s="68" t="s">
        <v>25</v>
      </c>
      <c r="D23" s="68"/>
      <c r="E23" s="15">
        <f>IFERROR(VLOOKUP(C23,RA!B:D,3,0),0)</f>
        <v>213841.07699999999</v>
      </c>
      <c r="F23" s="25">
        <f>IFERROR(VLOOKUP(C23,RA!B:I,8,0),0)</f>
        <v>51487.871899999998</v>
      </c>
      <c r="G23" s="16">
        <f t="shared" si="0"/>
        <v>162353.20509999999</v>
      </c>
      <c r="H23" s="27">
        <f>RA!J27</f>
        <v>24.077634017902</v>
      </c>
      <c r="I23" s="20">
        <f>IFERROR(VLOOKUP(B23,RMS!C:E,3,FALSE),0)</f>
        <v>213841.03499809399</v>
      </c>
      <c r="J23" s="21">
        <f>IFERROR(VLOOKUP(B23,RMS!C:F,4,FALSE),0)</f>
        <v>162353.21334442199</v>
      </c>
      <c r="K23" s="22">
        <f t="shared" si="1"/>
        <v>4.2001905996585265E-2</v>
      </c>
      <c r="L23" s="22">
        <f t="shared" si="2"/>
        <v>-8.2444220024626702E-3</v>
      </c>
      <c r="M23" s="32"/>
    </row>
    <row r="24" spans="1:13" x14ac:dyDescent="0.2">
      <c r="A24" s="73"/>
      <c r="B24" s="12">
        <v>35</v>
      </c>
      <c r="C24" s="68" t="s">
        <v>26</v>
      </c>
      <c r="D24" s="68"/>
      <c r="E24" s="15">
        <f>IFERROR(VLOOKUP(C24,RA!B:D,3,0),0)</f>
        <v>655921.98360000004</v>
      </c>
      <c r="F24" s="25">
        <f>IFERROR(VLOOKUP(C24,RA!B:I,8,0),0)</f>
        <v>16507.5939</v>
      </c>
      <c r="G24" s="16">
        <f t="shared" si="0"/>
        <v>639414.38970000006</v>
      </c>
      <c r="H24" s="27">
        <f>RA!J28</f>
        <v>2.5167008139289302</v>
      </c>
      <c r="I24" s="20">
        <f>IFERROR(VLOOKUP(B24,RMS!C:E,3,FALSE),0)</f>
        <v>655921.98344955803</v>
      </c>
      <c r="J24" s="21">
        <f>IFERROR(VLOOKUP(B24,RMS!C:F,4,FALSE),0)</f>
        <v>639414.38810708001</v>
      </c>
      <c r="K24" s="22">
        <f t="shared" si="1"/>
        <v>1.5044200699776411E-4</v>
      </c>
      <c r="L24" s="22">
        <f t="shared" si="2"/>
        <v>1.5929200453683734E-3</v>
      </c>
      <c r="M24" s="32"/>
    </row>
    <row r="25" spans="1:13" x14ac:dyDescent="0.2">
      <c r="A25" s="73"/>
      <c r="B25" s="12">
        <v>36</v>
      </c>
      <c r="C25" s="68" t="s">
        <v>27</v>
      </c>
      <c r="D25" s="68"/>
      <c r="E25" s="15">
        <f>IFERROR(VLOOKUP(C25,RA!B:D,3,0),0)</f>
        <v>643547.37749999994</v>
      </c>
      <c r="F25" s="25">
        <f>IFERROR(VLOOKUP(C25,RA!B:I,8,0),0)</f>
        <v>64954.814100000003</v>
      </c>
      <c r="G25" s="16">
        <f t="shared" si="0"/>
        <v>578592.56339999998</v>
      </c>
      <c r="H25" s="27">
        <f>RA!J29</f>
        <v>10.093245092899201</v>
      </c>
      <c r="I25" s="20">
        <f>IFERROR(VLOOKUP(B25,RMS!C:E,3,FALSE),0)</f>
        <v>643547.45731415902</v>
      </c>
      <c r="J25" s="21">
        <f>IFERROR(VLOOKUP(B25,RMS!C:F,4,FALSE),0)</f>
        <v>578592.54970130499</v>
      </c>
      <c r="K25" s="22">
        <f t="shared" si="1"/>
        <v>-7.9814159078523517E-2</v>
      </c>
      <c r="L25" s="22">
        <f t="shared" si="2"/>
        <v>1.3698694994673133E-2</v>
      </c>
      <c r="M25" s="32"/>
    </row>
    <row r="26" spans="1:13" x14ac:dyDescent="0.2">
      <c r="A26" s="73"/>
      <c r="B26" s="12">
        <v>37</v>
      </c>
      <c r="C26" s="68" t="s">
        <v>63</v>
      </c>
      <c r="D26" s="68"/>
      <c r="E26" s="15">
        <f>IFERROR(VLOOKUP(C26,RA!B:D,3,0),0)</f>
        <v>837380.14370000002</v>
      </c>
      <c r="F26" s="25">
        <f>IFERROR(VLOOKUP(C26,RA!B:I,8,0),0)</f>
        <v>82269.956600000005</v>
      </c>
      <c r="G26" s="16">
        <f t="shared" si="0"/>
        <v>755110.18709999998</v>
      </c>
      <c r="H26" s="27">
        <f>RA!J30</f>
        <v>9.8246844302381806</v>
      </c>
      <c r="I26" s="20">
        <f>IFERROR(VLOOKUP(B26,RMS!C:E,3,FALSE),0)</f>
        <v>837380.10377610603</v>
      </c>
      <c r="J26" s="21">
        <f>IFERROR(VLOOKUP(B26,RMS!C:F,4,FALSE),0)</f>
        <v>755110.18945478101</v>
      </c>
      <c r="K26" s="22">
        <f t="shared" si="1"/>
        <v>3.9923893986269832E-2</v>
      </c>
      <c r="L26" s="22">
        <f t="shared" si="2"/>
        <v>-2.3547810269519687E-3</v>
      </c>
      <c r="M26" s="32"/>
    </row>
    <row r="27" spans="1:13" x14ac:dyDescent="0.2">
      <c r="A27" s="73"/>
      <c r="B27" s="12">
        <v>38</v>
      </c>
      <c r="C27" s="68" t="s">
        <v>29</v>
      </c>
      <c r="D27" s="68"/>
      <c r="E27" s="15">
        <f>IFERROR(VLOOKUP(C27,RA!B:D,3,0),0)</f>
        <v>556741.26269999996</v>
      </c>
      <c r="F27" s="25">
        <f>IFERROR(VLOOKUP(C27,RA!B:I,8,0),0)</f>
        <v>45402.692000000003</v>
      </c>
      <c r="G27" s="16">
        <f t="shared" si="0"/>
        <v>511338.57069999998</v>
      </c>
      <c r="H27" s="27">
        <f>RA!J31</f>
        <v>8.15507939537531</v>
      </c>
      <c r="I27" s="20">
        <f>IFERROR(VLOOKUP(B27,RMS!C:E,3,FALSE),0)</f>
        <v>556741.25409468997</v>
      </c>
      <c r="J27" s="21">
        <f>IFERROR(VLOOKUP(B27,RMS!C:F,4,FALSE),0)</f>
        <v>511338.60031238903</v>
      </c>
      <c r="K27" s="22">
        <f t="shared" si="1"/>
        <v>8.6053099948912859E-3</v>
      </c>
      <c r="L27" s="22">
        <f t="shared" si="2"/>
        <v>-2.9612389043904841E-2</v>
      </c>
      <c r="M27" s="32"/>
    </row>
    <row r="28" spans="1:13" x14ac:dyDescent="0.2">
      <c r="A28" s="73"/>
      <c r="B28" s="12">
        <v>39</v>
      </c>
      <c r="C28" s="68" t="s">
        <v>30</v>
      </c>
      <c r="D28" s="68"/>
      <c r="E28" s="15">
        <f>IFERROR(VLOOKUP(C28,RA!B:D,3,0),0)</f>
        <v>138353.89060000001</v>
      </c>
      <c r="F28" s="25">
        <f>IFERROR(VLOOKUP(C28,RA!B:I,8,0),0)</f>
        <v>34856.917200000004</v>
      </c>
      <c r="G28" s="16">
        <f t="shared" si="0"/>
        <v>103496.97340000002</v>
      </c>
      <c r="H28" s="27">
        <f>RA!J32</f>
        <v>25.194027467414099</v>
      </c>
      <c r="I28" s="20">
        <f>IFERROR(VLOOKUP(B28,RMS!C:E,3,FALSE),0)</f>
        <v>138353.78748093901</v>
      </c>
      <c r="J28" s="21">
        <f>IFERROR(VLOOKUP(B28,RMS!C:F,4,FALSE),0)</f>
        <v>103496.984890116</v>
      </c>
      <c r="K28" s="22">
        <f t="shared" si="1"/>
        <v>0.10311906100832857</v>
      </c>
      <c r="L28" s="22">
        <f t="shared" si="2"/>
        <v>-1.1490115983178839E-2</v>
      </c>
      <c r="M28" s="32"/>
    </row>
    <row r="29" spans="1:13" x14ac:dyDescent="0.2">
      <c r="A29" s="73"/>
      <c r="B29" s="12">
        <v>40</v>
      </c>
      <c r="C29" s="68" t="s">
        <v>64</v>
      </c>
      <c r="D29" s="68"/>
      <c r="E29" s="15">
        <f>IFERROR(VLOOKUP(C29,RA!B:D,3,0),0)</f>
        <v>0</v>
      </c>
      <c r="F29" s="25">
        <f>IFERROR(VLOOKUP(C29,RA!B:I,8,0),0)</f>
        <v>0</v>
      </c>
      <c r="G29" s="16">
        <f t="shared" si="0"/>
        <v>0</v>
      </c>
      <c r="H29" s="27">
        <f>RA!J33</f>
        <v>0</v>
      </c>
      <c r="I29" s="20">
        <f>IFERROR(VLOOKUP(B29,RMS!C:E,3,FALSE),0)</f>
        <v>0</v>
      </c>
      <c r="J29" s="21">
        <f>IFERROR(VLOOKUP(B29,RMS!C:F,4,FALSE),0)</f>
        <v>0</v>
      </c>
      <c r="K29" s="22">
        <f t="shared" si="1"/>
        <v>0</v>
      </c>
      <c r="L29" s="22">
        <f t="shared" si="2"/>
        <v>0</v>
      </c>
      <c r="M29" s="32"/>
    </row>
    <row r="30" spans="1:13" x14ac:dyDescent="0.2">
      <c r="A30" s="73"/>
      <c r="B30" s="12">
        <v>42</v>
      </c>
      <c r="C30" s="68" t="s">
        <v>31</v>
      </c>
      <c r="D30" s="68"/>
      <c r="E30" s="15">
        <f>IFERROR(VLOOKUP(C30,RA!B:D,3,0),0)</f>
        <v>114419.7548</v>
      </c>
      <c r="F30" s="25">
        <f>IFERROR(VLOOKUP(C30,RA!B:I,8,0),0)</f>
        <v>17560.177500000002</v>
      </c>
      <c r="G30" s="16">
        <f t="shared" si="0"/>
        <v>96859.57729999999</v>
      </c>
      <c r="H30" s="27">
        <f>RA!J34</f>
        <v>15.347155332306301</v>
      </c>
      <c r="I30" s="20">
        <f>IFERROR(VLOOKUP(B30,RMS!C:E,3,FALSE),0)</f>
        <v>114419.75440000001</v>
      </c>
      <c r="J30" s="21">
        <f>IFERROR(VLOOKUP(B30,RMS!C:F,4,FALSE),0)</f>
        <v>96859.589099999997</v>
      </c>
      <c r="K30" s="22">
        <f t="shared" si="1"/>
        <v>3.9999998989515007E-4</v>
      </c>
      <c r="L30" s="22">
        <f t="shared" si="2"/>
        <v>-1.1800000007497147E-2</v>
      </c>
      <c r="M30" s="32"/>
    </row>
    <row r="31" spans="1:13" s="36" customFormat="1" ht="12" thickBot="1" x14ac:dyDescent="0.25">
      <c r="A31" s="73"/>
      <c r="B31" s="12">
        <v>43</v>
      </c>
      <c r="C31" s="41" t="s">
        <v>70</v>
      </c>
      <c r="D31" s="40"/>
      <c r="E31" s="15">
        <f>IFERROR(VLOOKUP(C31,RA!B:D,3,0),0)</f>
        <v>0</v>
      </c>
      <c r="F31" s="25">
        <f>IFERROR(VLOOKUP(C31,RA!B:I,8,0),0)</f>
        <v>0</v>
      </c>
      <c r="G31" s="16">
        <f t="shared" si="0"/>
        <v>0</v>
      </c>
      <c r="H31" s="27">
        <f>RA!J35</f>
        <v>0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 x14ac:dyDescent="0.25">
      <c r="A32" s="73"/>
      <c r="B32" s="12">
        <v>70</v>
      </c>
      <c r="C32" s="74" t="s">
        <v>61</v>
      </c>
      <c r="D32" s="75"/>
      <c r="E32" s="15">
        <f>IFERROR(VLOOKUP(C32,RA!B:D,3,0),0)</f>
        <v>231306</v>
      </c>
      <c r="F32" s="25">
        <f>IFERROR(VLOOKUP(C32,RA!B:I,8,0),0)</f>
        <v>17328.060000000001</v>
      </c>
      <c r="G32" s="16">
        <f t="shared" si="0"/>
        <v>213977.94</v>
      </c>
      <c r="H32" s="27">
        <f>RA!J34</f>
        <v>15.347155332306301</v>
      </c>
      <c r="I32" s="20">
        <f>IFERROR(VLOOKUP(B32,RMS!C:E,3,FALSE),0)</f>
        <v>231306</v>
      </c>
      <c r="J32" s="21">
        <f>IFERROR(VLOOKUP(B32,RMS!C:F,4,FALSE),0)</f>
        <v>213977.94</v>
      </c>
      <c r="K32" s="22">
        <f t="shared" si="1"/>
        <v>0</v>
      </c>
      <c r="L32" s="22">
        <f t="shared" si="2"/>
        <v>0</v>
      </c>
    </row>
    <row r="33" spans="1:13" x14ac:dyDescent="0.2">
      <c r="A33" s="73"/>
      <c r="B33" s="12">
        <v>71</v>
      </c>
      <c r="C33" s="68" t="s">
        <v>35</v>
      </c>
      <c r="D33" s="68"/>
      <c r="E33" s="15">
        <f>IFERROR(VLOOKUP(C33,RA!B:D,3,0),0)</f>
        <v>127100.65</v>
      </c>
      <c r="F33" s="25">
        <f>IFERROR(VLOOKUP(C33,RA!B:I,8,0),0)</f>
        <v>-8557.73</v>
      </c>
      <c r="G33" s="16">
        <f t="shared" si="0"/>
        <v>135658.38</v>
      </c>
      <c r="H33" s="27">
        <f>RA!J34</f>
        <v>15.347155332306301</v>
      </c>
      <c r="I33" s="20">
        <f>IFERROR(VLOOKUP(B33,RMS!C:E,3,FALSE),0)</f>
        <v>127100.65</v>
      </c>
      <c r="J33" s="21">
        <f>IFERROR(VLOOKUP(B33,RMS!C:F,4,FALSE),0)</f>
        <v>135658.38</v>
      </c>
      <c r="K33" s="22">
        <f t="shared" si="1"/>
        <v>0</v>
      </c>
      <c r="L33" s="22">
        <f t="shared" si="2"/>
        <v>0</v>
      </c>
      <c r="M33" s="32"/>
    </row>
    <row r="34" spans="1:13" x14ac:dyDescent="0.2">
      <c r="A34" s="73"/>
      <c r="B34" s="12">
        <v>72</v>
      </c>
      <c r="C34" s="68" t="s">
        <v>36</v>
      </c>
      <c r="D34" s="68"/>
      <c r="E34" s="15">
        <f>IFERROR(VLOOKUP(C34,RA!B:D,3,0),0)</f>
        <v>37346.160000000003</v>
      </c>
      <c r="F34" s="25">
        <f>IFERROR(VLOOKUP(C34,RA!B:I,8,0),0)</f>
        <v>191.44</v>
      </c>
      <c r="G34" s="16">
        <f t="shared" si="0"/>
        <v>37154.720000000001</v>
      </c>
      <c r="H34" s="27">
        <f>RA!J35</f>
        <v>0</v>
      </c>
      <c r="I34" s="20">
        <f>IFERROR(VLOOKUP(B34,RMS!C:E,3,FALSE),0)</f>
        <v>37346.160000000003</v>
      </c>
      <c r="J34" s="21">
        <f>IFERROR(VLOOKUP(B34,RMS!C:F,4,FALSE),0)</f>
        <v>37154.720000000001</v>
      </c>
      <c r="K34" s="22">
        <f t="shared" si="1"/>
        <v>0</v>
      </c>
      <c r="L34" s="22">
        <f t="shared" si="2"/>
        <v>0</v>
      </c>
      <c r="M34" s="32"/>
    </row>
    <row r="35" spans="1:13" x14ac:dyDescent="0.2">
      <c r="A35" s="73"/>
      <c r="B35" s="12">
        <v>73</v>
      </c>
      <c r="C35" s="68" t="s">
        <v>37</v>
      </c>
      <c r="D35" s="68"/>
      <c r="E35" s="15">
        <f>IFERROR(VLOOKUP(C35,RA!B:D,3,0),0)</f>
        <v>136836.91</v>
      </c>
      <c r="F35" s="25">
        <f>IFERROR(VLOOKUP(C35,RA!B:I,8,0),0)</f>
        <v>-6656.13</v>
      </c>
      <c r="G35" s="16">
        <f t="shared" si="0"/>
        <v>143493.04</v>
      </c>
      <c r="H35" s="27">
        <f>RA!J34</f>
        <v>15.347155332306301</v>
      </c>
      <c r="I35" s="20">
        <f>IFERROR(VLOOKUP(B35,RMS!C:E,3,FALSE),0)</f>
        <v>136836.91</v>
      </c>
      <c r="J35" s="21">
        <f>IFERROR(VLOOKUP(B35,RMS!C:F,4,FALSE),0)</f>
        <v>143493.04</v>
      </c>
      <c r="K35" s="22">
        <f t="shared" si="1"/>
        <v>0</v>
      </c>
      <c r="L35" s="22">
        <f t="shared" si="2"/>
        <v>0</v>
      </c>
      <c r="M35" s="32"/>
    </row>
    <row r="36" spans="1:13" s="35" customFormat="1" x14ac:dyDescent="0.2">
      <c r="A36" s="73"/>
      <c r="B36" s="12">
        <v>74</v>
      </c>
      <c r="C36" s="68" t="s">
        <v>62</v>
      </c>
      <c r="D36" s="68"/>
      <c r="E36" s="15">
        <f>IFERROR(VLOOKUP(C36,RA!B:D,3,0),0)</f>
        <v>0.11</v>
      </c>
      <c r="F36" s="25">
        <f>IFERROR(VLOOKUP(C36,RA!B:I,8,0),0)</f>
        <v>-901.61</v>
      </c>
      <c r="G36" s="16">
        <f t="shared" si="0"/>
        <v>901.72</v>
      </c>
      <c r="H36" s="27">
        <f>RA!J35</f>
        <v>0</v>
      </c>
      <c r="I36" s="20">
        <f>IFERROR(VLOOKUP(B36,RMS!C:E,3,FALSE),0)</f>
        <v>0.11</v>
      </c>
      <c r="J36" s="21">
        <f>IFERROR(VLOOKUP(B36,RMS!C:F,4,FALSE),0)</f>
        <v>901.72</v>
      </c>
      <c r="K36" s="22">
        <f t="shared" si="1"/>
        <v>0</v>
      </c>
      <c r="L36" s="22">
        <f t="shared" si="2"/>
        <v>0</v>
      </c>
    </row>
    <row r="37" spans="1:13" ht="11.25" customHeight="1" x14ac:dyDescent="0.2">
      <c r="A37" s="73"/>
      <c r="B37" s="12">
        <v>75</v>
      </c>
      <c r="C37" s="68" t="s">
        <v>32</v>
      </c>
      <c r="D37" s="68"/>
      <c r="E37" s="15">
        <f>IFERROR(VLOOKUP(C37,RA!B:D,3,0),0)</f>
        <v>22758.974300000002</v>
      </c>
      <c r="F37" s="25">
        <f>IFERROR(VLOOKUP(C37,RA!B:I,8,0),0)</f>
        <v>2229.6071000000002</v>
      </c>
      <c r="G37" s="16">
        <f t="shared" si="0"/>
        <v>20529.367200000001</v>
      </c>
      <c r="H37" s="27">
        <f>RA!J35</f>
        <v>0</v>
      </c>
      <c r="I37" s="20">
        <f>IFERROR(VLOOKUP(B37,RMS!C:E,3,FALSE),0)</f>
        <v>22758.974358974399</v>
      </c>
      <c r="J37" s="21">
        <f>IFERROR(VLOOKUP(B37,RMS!C:F,4,FALSE),0)</f>
        <v>20529.367521367501</v>
      </c>
      <c r="K37" s="22">
        <f t="shared" si="1"/>
        <v>-5.897439768887125E-5</v>
      </c>
      <c r="L37" s="22">
        <f t="shared" si="2"/>
        <v>-3.2136750087374821E-4</v>
      </c>
      <c r="M37" s="32"/>
    </row>
    <row r="38" spans="1:13" x14ac:dyDescent="0.2">
      <c r="A38" s="73"/>
      <c r="B38" s="12">
        <v>76</v>
      </c>
      <c r="C38" s="68" t="s">
        <v>33</v>
      </c>
      <c r="D38" s="68"/>
      <c r="E38" s="15">
        <f>IFERROR(VLOOKUP(C38,RA!B:D,3,0),0)</f>
        <v>361892.31300000002</v>
      </c>
      <c r="F38" s="25">
        <f>IFERROR(VLOOKUP(C38,RA!B:I,8,0),0)</f>
        <v>24279.571499999998</v>
      </c>
      <c r="G38" s="16">
        <f t="shared" si="0"/>
        <v>337612.7415</v>
      </c>
      <c r="H38" s="27">
        <f>RA!J36</f>
        <v>7.4914010012710399</v>
      </c>
      <c r="I38" s="20">
        <f>IFERROR(VLOOKUP(B38,RMS!C:E,3,FALSE),0)</f>
        <v>361892.30595726502</v>
      </c>
      <c r="J38" s="21">
        <f>IFERROR(VLOOKUP(B38,RMS!C:F,4,FALSE),0)</f>
        <v>337612.73952478601</v>
      </c>
      <c r="K38" s="22">
        <f t="shared" si="1"/>
        <v>7.042735000140965E-3</v>
      </c>
      <c r="L38" s="22">
        <f t="shared" si="2"/>
        <v>1.9752139924094081E-3</v>
      </c>
      <c r="M38" s="32"/>
    </row>
    <row r="39" spans="1:13" x14ac:dyDescent="0.2">
      <c r="A39" s="73"/>
      <c r="B39" s="12">
        <v>77</v>
      </c>
      <c r="C39" s="68" t="s">
        <v>38</v>
      </c>
      <c r="D39" s="68"/>
      <c r="E39" s="15">
        <f>IFERROR(VLOOKUP(C39,RA!B:D,3,0),0)</f>
        <v>108368.69</v>
      </c>
      <c r="F39" s="25">
        <f>IFERROR(VLOOKUP(C39,RA!B:I,8,0),0)</f>
        <v>-9743.52</v>
      </c>
      <c r="G39" s="16">
        <f t="shared" si="0"/>
        <v>118112.21</v>
      </c>
      <c r="H39" s="27">
        <f>RA!J37</f>
        <v>-6.7330340167418496</v>
      </c>
      <c r="I39" s="20">
        <f>IFERROR(VLOOKUP(B39,RMS!C:E,3,FALSE),0)</f>
        <v>108368.69</v>
      </c>
      <c r="J39" s="21">
        <f>IFERROR(VLOOKUP(B39,RMS!C:F,4,FALSE),0)</f>
        <v>118112.21</v>
      </c>
      <c r="K39" s="22">
        <f t="shared" si="1"/>
        <v>0</v>
      </c>
      <c r="L39" s="22">
        <f t="shared" si="2"/>
        <v>0</v>
      </c>
      <c r="M39" s="32"/>
    </row>
    <row r="40" spans="1:13" x14ac:dyDescent="0.2">
      <c r="A40" s="73"/>
      <c r="B40" s="12">
        <v>78</v>
      </c>
      <c r="C40" s="68" t="s">
        <v>39</v>
      </c>
      <c r="D40" s="68"/>
      <c r="E40" s="15">
        <f>IFERROR(VLOOKUP(C40,RA!B:D,3,0),0)</f>
        <v>51841.53</v>
      </c>
      <c r="F40" s="25">
        <f>IFERROR(VLOOKUP(C40,RA!B:I,8,0),0)</f>
        <v>7379.98</v>
      </c>
      <c r="G40" s="16">
        <f t="shared" si="0"/>
        <v>44461.55</v>
      </c>
      <c r="H40" s="27">
        <f>RA!J38</f>
        <v>0.51260959627442304</v>
      </c>
      <c r="I40" s="20">
        <f>IFERROR(VLOOKUP(B40,RMS!C:E,3,FALSE),0)</f>
        <v>51841.53</v>
      </c>
      <c r="J40" s="21">
        <f>IFERROR(VLOOKUP(B40,RMS!C:F,4,FALSE),0)</f>
        <v>44461.55</v>
      </c>
      <c r="K40" s="22">
        <f t="shared" si="1"/>
        <v>0</v>
      </c>
      <c r="L40" s="22">
        <f t="shared" si="2"/>
        <v>0</v>
      </c>
      <c r="M40" s="32"/>
    </row>
    <row r="41" spans="1:13" s="36" customFormat="1" x14ac:dyDescent="0.2">
      <c r="A41" s="73"/>
      <c r="B41" s="12">
        <v>9101</v>
      </c>
      <c r="C41" s="69" t="s">
        <v>65</v>
      </c>
      <c r="D41" s="70"/>
      <c r="E41" s="15">
        <f>IFERROR(VLOOKUP(C41,RA!B:D,3,0),0)</f>
        <v>0</v>
      </c>
      <c r="F41" s="25">
        <f>IFERROR(VLOOKUP(C41,RA!B:I,8,0),0)</f>
        <v>0</v>
      </c>
      <c r="G41" s="16">
        <f t="shared" si="0"/>
        <v>0</v>
      </c>
      <c r="H41" s="27">
        <f>RA!J39</f>
        <v>-4.86427967424871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 x14ac:dyDescent="0.2">
      <c r="A42" s="73"/>
      <c r="B42" s="12">
        <v>99</v>
      </c>
      <c r="C42" s="68" t="s">
        <v>34</v>
      </c>
      <c r="D42" s="68"/>
      <c r="E42" s="15">
        <f>IFERROR(VLOOKUP(C42,RA!B:D,3,0),0)</f>
        <v>45007.692300000002</v>
      </c>
      <c r="F42" s="25">
        <f>IFERROR(VLOOKUP(C42,RA!B:I,8,0),0)</f>
        <v>8101.3846999999996</v>
      </c>
      <c r="G42" s="16">
        <f t="shared" si="0"/>
        <v>36906.3076</v>
      </c>
      <c r="H42" s="27">
        <f>RA!J39</f>
        <v>-4.86427967424871</v>
      </c>
      <c r="I42" s="20">
        <f>VLOOKUP(B42,RMS!C:E,3,FALSE)</f>
        <v>45007.692307692298</v>
      </c>
      <c r="J42" s="21">
        <f>IFERROR(VLOOKUP(B42,RMS!C:F,4,FALSE),0)</f>
        <v>36906.307692307702</v>
      </c>
      <c r="K42" s="22">
        <f t="shared" si="1"/>
        <v>-7.6922951848246157E-6</v>
      </c>
      <c r="L42" s="22">
        <f t="shared" si="2"/>
        <v>-9.2307702288962901E-5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9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XFD1048576"/>
    </sheetView>
  </sheetViews>
  <sheetFormatPr defaultRowHeight="11.25" x14ac:dyDescent="0.2"/>
  <cols>
    <col min="1" max="1" width="8.85546875" style="45" customWidth="1"/>
    <col min="2" max="3" width="9.140625" style="45"/>
    <col min="4" max="4" width="13.140625" style="45" bestFit="1" customWidth="1"/>
    <col min="5" max="5" width="12" style="45" bestFit="1" customWidth="1"/>
    <col min="6" max="7" width="14" style="45" bestFit="1" customWidth="1"/>
    <col min="8" max="8" width="9.140625" style="45"/>
    <col min="9" max="9" width="14" style="45" bestFit="1" customWidth="1"/>
    <col min="10" max="10" width="9.140625" style="45"/>
    <col min="11" max="11" width="14" style="45" bestFit="1" customWidth="1"/>
    <col min="12" max="12" width="12" style="45" bestFit="1" customWidth="1"/>
    <col min="13" max="13" width="14" style="45" bestFit="1" customWidth="1"/>
    <col min="14" max="15" width="15.85546875" style="45" bestFit="1" customWidth="1"/>
    <col min="16" max="18" width="12" style="45" bestFit="1" customWidth="1"/>
    <col min="19" max="20" width="9.140625" style="45"/>
    <col min="21" max="21" width="12" style="45" bestFit="1" customWidth="1"/>
    <col min="22" max="22" width="41.140625" style="45" bestFit="1" customWidth="1"/>
    <col min="23" max="16384" width="9.140625" style="45"/>
  </cols>
  <sheetData>
    <row r="1" spans="1:23" ht="12.75" x14ac:dyDescent="0.2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46" t="s">
        <v>45</v>
      </c>
      <c r="W1" s="79"/>
    </row>
    <row r="2" spans="1:23" ht="12.75" x14ac:dyDescent="0.2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46"/>
      <c r="W2" s="79"/>
    </row>
    <row r="3" spans="1:23" ht="23.25" thickBot="1" x14ac:dyDescent="0.25">
      <c r="A3" s="78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47" t="s">
        <v>46</v>
      </c>
      <c r="W3" s="79"/>
    </row>
    <row r="4" spans="1:23" ht="12.75" thickTop="1" thickBot="1" x14ac:dyDescent="0.25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W4" s="79"/>
    </row>
    <row r="5" spans="1:23" ht="21.75" thickBot="1" x14ac:dyDescent="0.25">
      <c r="A5" s="48"/>
      <c r="B5" s="49"/>
      <c r="C5" s="50"/>
      <c r="D5" s="51" t="s">
        <v>0</v>
      </c>
      <c r="E5" s="51" t="s">
        <v>66</v>
      </c>
      <c r="F5" s="51" t="s">
        <v>67</v>
      </c>
      <c r="G5" s="51" t="s">
        <v>47</v>
      </c>
      <c r="H5" s="51" t="s">
        <v>48</v>
      </c>
      <c r="I5" s="51" t="s">
        <v>1</v>
      </c>
      <c r="J5" s="51" t="s">
        <v>2</v>
      </c>
      <c r="K5" s="51" t="s">
        <v>49</v>
      </c>
      <c r="L5" s="51" t="s">
        <v>50</v>
      </c>
      <c r="M5" s="51" t="s">
        <v>51</v>
      </c>
      <c r="N5" s="51" t="s">
        <v>52</v>
      </c>
      <c r="O5" s="51" t="s">
        <v>53</v>
      </c>
      <c r="P5" s="51" t="s">
        <v>68</v>
      </c>
      <c r="Q5" s="51" t="s">
        <v>69</v>
      </c>
      <c r="R5" s="51" t="s">
        <v>54</v>
      </c>
      <c r="S5" s="51" t="s">
        <v>55</v>
      </c>
      <c r="T5" s="51" t="s">
        <v>56</v>
      </c>
      <c r="U5" s="52" t="s">
        <v>57</v>
      </c>
    </row>
    <row r="6" spans="1:23" ht="12" thickBot="1" x14ac:dyDescent="0.25">
      <c r="A6" s="53" t="s">
        <v>3</v>
      </c>
      <c r="B6" s="80" t="s">
        <v>4</v>
      </c>
      <c r="C6" s="81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4"/>
    </row>
    <row r="7" spans="1:23" ht="12" thickBot="1" x14ac:dyDescent="0.25">
      <c r="A7" s="82" t="s">
        <v>5</v>
      </c>
      <c r="B7" s="83"/>
      <c r="C7" s="84"/>
      <c r="D7" s="55">
        <v>14956169.453299999</v>
      </c>
      <c r="E7" s="56"/>
      <c r="F7" s="56"/>
      <c r="G7" s="55">
        <v>20211437.128199998</v>
      </c>
      <c r="H7" s="57">
        <v>-26.0014547286575</v>
      </c>
      <c r="I7" s="55">
        <v>1939511.2533</v>
      </c>
      <c r="J7" s="57">
        <v>12.9679678968338</v>
      </c>
      <c r="K7" s="55">
        <v>2597722.6998999999</v>
      </c>
      <c r="L7" s="57">
        <v>12.8527362177305</v>
      </c>
      <c r="M7" s="57">
        <v>-0.25338018050400002</v>
      </c>
      <c r="N7" s="55">
        <v>354233902.57120001</v>
      </c>
      <c r="O7" s="55">
        <v>1668586830.3506</v>
      </c>
      <c r="P7" s="55">
        <v>770442</v>
      </c>
      <c r="Q7" s="55">
        <v>958498</v>
      </c>
      <c r="R7" s="57">
        <v>-19.619863578223399</v>
      </c>
      <c r="S7" s="55">
        <v>19.412453440103199</v>
      </c>
      <c r="T7" s="55">
        <v>22.5820665442182</v>
      </c>
      <c r="U7" s="58">
        <v>-16.327730618361699</v>
      </c>
    </row>
    <row r="8" spans="1:23" ht="12" customHeight="1" thickBot="1" x14ac:dyDescent="0.25">
      <c r="A8" s="85">
        <v>42781</v>
      </c>
      <c r="B8" s="76" t="s">
        <v>6</v>
      </c>
      <c r="C8" s="77"/>
      <c r="D8" s="59">
        <v>731071.07169999997</v>
      </c>
      <c r="E8" s="60"/>
      <c r="F8" s="60"/>
      <c r="G8" s="59">
        <v>846572.32909999997</v>
      </c>
      <c r="H8" s="61">
        <v>-13.643400974703599</v>
      </c>
      <c r="I8" s="59">
        <v>220075.22229999999</v>
      </c>
      <c r="J8" s="61">
        <v>30.103122776865899</v>
      </c>
      <c r="K8" s="59">
        <v>223713.25229999999</v>
      </c>
      <c r="L8" s="61">
        <v>26.425769495423001</v>
      </c>
      <c r="M8" s="61">
        <v>-1.6262022757246E-2</v>
      </c>
      <c r="N8" s="59">
        <v>15341952.726600001</v>
      </c>
      <c r="O8" s="59">
        <v>68497168.972000003</v>
      </c>
      <c r="P8" s="59">
        <v>25677</v>
      </c>
      <c r="Q8" s="59">
        <v>31265</v>
      </c>
      <c r="R8" s="61">
        <v>-17.873020949943999</v>
      </c>
      <c r="S8" s="59">
        <v>28.471825824667999</v>
      </c>
      <c r="T8" s="59">
        <v>26.7811009659364</v>
      </c>
      <c r="U8" s="62">
        <v>5.9382382750697902</v>
      </c>
    </row>
    <row r="9" spans="1:23" ht="12" customHeight="1" thickBot="1" x14ac:dyDescent="0.25">
      <c r="A9" s="86"/>
      <c r="B9" s="76" t="s">
        <v>7</v>
      </c>
      <c r="C9" s="77"/>
      <c r="D9" s="59">
        <v>103261.8697</v>
      </c>
      <c r="E9" s="60"/>
      <c r="F9" s="60"/>
      <c r="G9" s="59">
        <v>186651.70170000001</v>
      </c>
      <c r="H9" s="61">
        <v>-44.676705993299798</v>
      </c>
      <c r="I9" s="59">
        <v>25401.130399999998</v>
      </c>
      <c r="J9" s="61">
        <v>24.598751188407</v>
      </c>
      <c r="K9" s="59">
        <v>31712.785599999999</v>
      </c>
      <c r="L9" s="61">
        <v>16.990354393324001</v>
      </c>
      <c r="M9" s="61">
        <v>-0.199025569043673</v>
      </c>
      <c r="N9" s="59">
        <v>3436762.0380000002</v>
      </c>
      <c r="O9" s="59">
        <v>9927408.3069000002</v>
      </c>
      <c r="P9" s="59">
        <v>6207</v>
      </c>
      <c r="Q9" s="59">
        <v>8524</v>
      </c>
      <c r="R9" s="61">
        <v>-27.182074143594601</v>
      </c>
      <c r="S9" s="59">
        <v>16.636357290156301</v>
      </c>
      <c r="T9" s="59">
        <v>16.626261309244502</v>
      </c>
      <c r="U9" s="62">
        <v>6.0686247209695003E-2</v>
      </c>
    </row>
    <row r="10" spans="1:23" ht="12" customHeight="1" thickBot="1" x14ac:dyDescent="0.25">
      <c r="A10" s="86"/>
      <c r="B10" s="76" t="s">
        <v>8</v>
      </c>
      <c r="C10" s="77"/>
      <c r="D10" s="59">
        <v>120793.44990000001</v>
      </c>
      <c r="E10" s="60"/>
      <c r="F10" s="60"/>
      <c r="G10" s="59">
        <v>331647.09940000001</v>
      </c>
      <c r="H10" s="61">
        <v>-63.577715554113503</v>
      </c>
      <c r="I10" s="59">
        <v>32321.108700000001</v>
      </c>
      <c r="J10" s="61">
        <v>26.757335539929802</v>
      </c>
      <c r="K10" s="59">
        <v>83458.284799999994</v>
      </c>
      <c r="L10" s="61">
        <v>25.164786591225599</v>
      </c>
      <c r="M10" s="61">
        <v>-0.61272737898395002</v>
      </c>
      <c r="N10" s="59">
        <v>4316202.4960000003</v>
      </c>
      <c r="O10" s="59">
        <v>15571704.669600001</v>
      </c>
      <c r="P10" s="59">
        <v>89749</v>
      </c>
      <c r="Q10" s="59">
        <v>119680</v>
      </c>
      <c r="R10" s="61">
        <v>-25.009191176470601</v>
      </c>
      <c r="S10" s="59">
        <v>1.34590301730381</v>
      </c>
      <c r="T10" s="59">
        <v>1.4299661756350299</v>
      </c>
      <c r="U10" s="62">
        <v>-6.2458555520302603</v>
      </c>
    </row>
    <row r="11" spans="1:23" ht="12" thickBot="1" x14ac:dyDescent="0.25">
      <c r="A11" s="86"/>
      <c r="B11" s="76" t="s">
        <v>9</v>
      </c>
      <c r="C11" s="77"/>
      <c r="D11" s="59">
        <v>58339.349699999999</v>
      </c>
      <c r="E11" s="60"/>
      <c r="F11" s="60"/>
      <c r="G11" s="59">
        <v>75996.863400000002</v>
      </c>
      <c r="H11" s="61">
        <v>-23.234529571387601</v>
      </c>
      <c r="I11" s="59">
        <v>13863.2454</v>
      </c>
      <c r="J11" s="61">
        <v>23.763112669732099</v>
      </c>
      <c r="K11" s="59">
        <v>16948.511600000002</v>
      </c>
      <c r="L11" s="61">
        <v>22.301593568136699</v>
      </c>
      <c r="M11" s="61">
        <v>-0.18203758966067601</v>
      </c>
      <c r="N11" s="59">
        <v>1288818.6059999999</v>
      </c>
      <c r="O11" s="59">
        <v>4738161.4073000001</v>
      </c>
      <c r="P11" s="59">
        <v>2499</v>
      </c>
      <c r="Q11" s="59">
        <v>2790</v>
      </c>
      <c r="R11" s="61">
        <v>-10.430107526881701</v>
      </c>
      <c r="S11" s="59">
        <v>23.345077911164498</v>
      </c>
      <c r="T11" s="59">
        <v>22.853696881720399</v>
      </c>
      <c r="U11" s="62">
        <v>2.10485923976736</v>
      </c>
    </row>
    <row r="12" spans="1:23" ht="12" customHeight="1" thickBot="1" x14ac:dyDescent="0.25">
      <c r="A12" s="86"/>
      <c r="B12" s="76" t="s">
        <v>10</v>
      </c>
      <c r="C12" s="77"/>
      <c r="D12" s="59">
        <v>162629.23060000001</v>
      </c>
      <c r="E12" s="60"/>
      <c r="F12" s="60"/>
      <c r="G12" s="59">
        <v>144062.68119999999</v>
      </c>
      <c r="H12" s="61">
        <v>12.887827191154599</v>
      </c>
      <c r="I12" s="59">
        <v>28734.298599999998</v>
      </c>
      <c r="J12" s="61">
        <v>17.6685940737643</v>
      </c>
      <c r="K12" s="59">
        <v>33626.368799999997</v>
      </c>
      <c r="L12" s="61">
        <v>23.341484775864402</v>
      </c>
      <c r="M12" s="61">
        <v>-0.14548315427980399</v>
      </c>
      <c r="N12" s="59">
        <v>3458910.9613999999</v>
      </c>
      <c r="O12" s="59">
        <v>17536434.3946</v>
      </c>
      <c r="P12" s="59">
        <v>1262</v>
      </c>
      <c r="Q12" s="59">
        <v>1656</v>
      </c>
      <c r="R12" s="61">
        <v>-23.792270531401002</v>
      </c>
      <c r="S12" s="59">
        <v>128.866268304279</v>
      </c>
      <c r="T12" s="59">
        <v>117.26542131642501</v>
      </c>
      <c r="U12" s="62">
        <v>9.0022370791880704</v>
      </c>
    </row>
    <row r="13" spans="1:23" ht="12" thickBot="1" x14ac:dyDescent="0.25">
      <c r="A13" s="86"/>
      <c r="B13" s="76" t="s">
        <v>11</v>
      </c>
      <c r="C13" s="77"/>
      <c r="D13" s="59">
        <v>243356.5863</v>
      </c>
      <c r="E13" s="60"/>
      <c r="F13" s="60"/>
      <c r="G13" s="59">
        <v>308086.38799999998</v>
      </c>
      <c r="H13" s="61">
        <v>-21.010276409875001</v>
      </c>
      <c r="I13" s="59">
        <v>79884.982900000003</v>
      </c>
      <c r="J13" s="61">
        <v>32.826308140894596</v>
      </c>
      <c r="K13" s="59">
        <v>110721.71980000001</v>
      </c>
      <c r="L13" s="61">
        <v>35.938530267036697</v>
      </c>
      <c r="M13" s="61">
        <v>-0.27850666477816</v>
      </c>
      <c r="N13" s="59">
        <v>5769782.5049999999</v>
      </c>
      <c r="O13" s="59">
        <v>22527319.298999999</v>
      </c>
      <c r="P13" s="59">
        <v>9275</v>
      </c>
      <c r="Q13" s="59">
        <v>11719</v>
      </c>
      <c r="R13" s="61">
        <v>-20.855021759535799</v>
      </c>
      <c r="S13" s="59">
        <v>26.237906878706202</v>
      </c>
      <c r="T13" s="59">
        <v>25.803999744005498</v>
      </c>
      <c r="U13" s="62">
        <v>1.6537414234551</v>
      </c>
    </row>
    <row r="14" spans="1:23" ht="12" thickBot="1" x14ac:dyDescent="0.25">
      <c r="A14" s="86"/>
      <c r="B14" s="76" t="s">
        <v>12</v>
      </c>
      <c r="C14" s="77"/>
      <c r="D14" s="59">
        <v>73087.281099999993</v>
      </c>
      <c r="E14" s="60"/>
      <c r="F14" s="60"/>
      <c r="G14" s="59">
        <v>92273.553400000004</v>
      </c>
      <c r="H14" s="61">
        <v>-20.792818302800999</v>
      </c>
      <c r="I14" s="59">
        <v>16125.621800000001</v>
      </c>
      <c r="J14" s="61">
        <v>22.0635130453635</v>
      </c>
      <c r="K14" s="59">
        <v>21168.854800000001</v>
      </c>
      <c r="L14" s="61">
        <v>22.941410642586099</v>
      </c>
      <c r="M14" s="61">
        <v>-0.23823834816042999</v>
      </c>
      <c r="N14" s="59">
        <v>1481007.2542000001</v>
      </c>
      <c r="O14" s="59">
        <v>7341615.4596999995</v>
      </c>
      <c r="P14" s="59">
        <v>1255</v>
      </c>
      <c r="Q14" s="59">
        <v>1369</v>
      </c>
      <c r="R14" s="61">
        <v>-8.3272461650840004</v>
      </c>
      <c r="S14" s="59">
        <v>58.236877370517902</v>
      </c>
      <c r="T14" s="59">
        <v>61.293097151205302</v>
      </c>
      <c r="U14" s="62">
        <v>-5.2479114929924604</v>
      </c>
    </row>
    <row r="15" spans="1:23" ht="12" thickBot="1" x14ac:dyDescent="0.25">
      <c r="A15" s="86"/>
      <c r="B15" s="76" t="s">
        <v>13</v>
      </c>
      <c r="C15" s="77"/>
      <c r="D15" s="59">
        <v>103593.4178</v>
      </c>
      <c r="E15" s="60"/>
      <c r="F15" s="60"/>
      <c r="G15" s="59">
        <v>66962.148799999995</v>
      </c>
      <c r="H15" s="61">
        <v>54.704440727266501</v>
      </c>
      <c r="I15" s="59">
        <v>-26704.8858</v>
      </c>
      <c r="J15" s="61">
        <v>-25.778554629365601</v>
      </c>
      <c r="K15" s="59">
        <v>17178.7997</v>
      </c>
      <c r="L15" s="61">
        <v>25.654492885688299</v>
      </c>
      <c r="M15" s="61">
        <v>-2.55452570996564</v>
      </c>
      <c r="N15" s="59">
        <v>2233870.0699</v>
      </c>
      <c r="O15" s="59">
        <v>8230944.9473999999</v>
      </c>
      <c r="P15" s="59">
        <v>4670</v>
      </c>
      <c r="Q15" s="59">
        <v>5906</v>
      </c>
      <c r="R15" s="61">
        <v>-20.9278699627497</v>
      </c>
      <c r="S15" s="59">
        <v>22.182744710920801</v>
      </c>
      <c r="T15" s="59">
        <v>21.893917101252999</v>
      </c>
      <c r="U15" s="62">
        <v>1.3020372971502301</v>
      </c>
    </row>
    <row r="16" spans="1:23" ht="12" thickBot="1" x14ac:dyDescent="0.25">
      <c r="A16" s="86"/>
      <c r="B16" s="76" t="s">
        <v>14</v>
      </c>
      <c r="C16" s="77"/>
      <c r="D16" s="59">
        <v>625406.01150000002</v>
      </c>
      <c r="E16" s="60"/>
      <c r="F16" s="60"/>
      <c r="G16" s="59">
        <v>1292080.4687999999</v>
      </c>
      <c r="H16" s="61">
        <v>-51.596976612390399</v>
      </c>
      <c r="I16" s="59">
        <v>11260.893</v>
      </c>
      <c r="J16" s="61">
        <v>1.80057319452229</v>
      </c>
      <c r="K16" s="59">
        <v>72784.843599999993</v>
      </c>
      <c r="L16" s="61">
        <v>5.6331509807278399</v>
      </c>
      <c r="M16" s="61">
        <v>-0.84528519341353603</v>
      </c>
      <c r="N16" s="59">
        <v>24169105.662500001</v>
      </c>
      <c r="O16" s="59">
        <v>104146929.6067</v>
      </c>
      <c r="P16" s="59">
        <v>35010</v>
      </c>
      <c r="Q16" s="59">
        <v>47937</v>
      </c>
      <c r="R16" s="61">
        <v>-26.966643719882299</v>
      </c>
      <c r="S16" s="59">
        <v>17.8636392887746</v>
      </c>
      <c r="T16" s="59">
        <v>22.811201875378099</v>
      </c>
      <c r="U16" s="62">
        <v>-27.696274575542201</v>
      </c>
    </row>
    <row r="17" spans="1:21" ht="12" thickBot="1" x14ac:dyDescent="0.25">
      <c r="A17" s="86"/>
      <c r="B17" s="76" t="s">
        <v>15</v>
      </c>
      <c r="C17" s="77"/>
      <c r="D17" s="59">
        <v>593747.48300000001</v>
      </c>
      <c r="E17" s="60"/>
      <c r="F17" s="60"/>
      <c r="G17" s="59">
        <v>1575985.3626000001</v>
      </c>
      <c r="H17" s="61">
        <v>-62.325317411548902</v>
      </c>
      <c r="I17" s="59">
        <v>94943.724600000001</v>
      </c>
      <c r="J17" s="61">
        <v>15.990589824529801</v>
      </c>
      <c r="K17" s="59">
        <v>156551.68729999999</v>
      </c>
      <c r="L17" s="61">
        <v>9.9335749566688207</v>
      </c>
      <c r="M17" s="61">
        <v>-0.393531131874297</v>
      </c>
      <c r="N17" s="59">
        <v>22615211.713300001</v>
      </c>
      <c r="O17" s="59">
        <v>141700684.3091</v>
      </c>
      <c r="P17" s="59">
        <v>9085</v>
      </c>
      <c r="Q17" s="59">
        <v>12548</v>
      </c>
      <c r="R17" s="61">
        <v>-27.598023589416599</v>
      </c>
      <c r="S17" s="59">
        <v>65.354703687396807</v>
      </c>
      <c r="T17" s="59">
        <v>79.650267221868006</v>
      </c>
      <c r="U17" s="62">
        <v>-21.873809730435699</v>
      </c>
    </row>
    <row r="18" spans="1:21" ht="12" customHeight="1" thickBot="1" x14ac:dyDescent="0.25">
      <c r="A18" s="86"/>
      <c r="B18" s="76" t="s">
        <v>16</v>
      </c>
      <c r="C18" s="77"/>
      <c r="D18" s="59">
        <v>1410084.6146</v>
      </c>
      <c r="E18" s="60"/>
      <c r="F18" s="60"/>
      <c r="G18" s="59">
        <v>2557526.2672999999</v>
      </c>
      <c r="H18" s="61">
        <v>-44.865292973564003</v>
      </c>
      <c r="I18" s="59">
        <v>237176.02650000001</v>
      </c>
      <c r="J18" s="61">
        <v>16.819985413944799</v>
      </c>
      <c r="K18" s="59">
        <v>350258.9289</v>
      </c>
      <c r="L18" s="61">
        <v>13.695223129409801</v>
      </c>
      <c r="M18" s="61">
        <v>-0.32285515962473998</v>
      </c>
      <c r="N18" s="59">
        <v>42801636.3376</v>
      </c>
      <c r="O18" s="59">
        <v>243337839.1261</v>
      </c>
      <c r="P18" s="59">
        <v>58330</v>
      </c>
      <c r="Q18" s="59">
        <v>119888</v>
      </c>
      <c r="R18" s="61">
        <v>-51.346256506072301</v>
      </c>
      <c r="S18" s="59">
        <v>24.174260493742501</v>
      </c>
      <c r="T18" s="59">
        <v>41.625096898772199</v>
      </c>
      <c r="U18" s="62">
        <v>-72.187674198128406</v>
      </c>
    </row>
    <row r="19" spans="1:21" ht="12" customHeight="1" thickBot="1" x14ac:dyDescent="0.25">
      <c r="A19" s="86"/>
      <c r="B19" s="76" t="s">
        <v>17</v>
      </c>
      <c r="C19" s="77"/>
      <c r="D19" s="59">
        <v>546725.72450000001</v>
      </c>
      <c r="E19" s="60"/>
      <c r="F19" s="60"/>
      <c r="G19" s="59">
        <v>877934.82929999998</v>
      </c>
      <c r="H19" s="61">
        <v>-37.725932921932397</v>
      </c>
      <c r="I19" s="59">
        <v>67997.899600000004</v>
      </c>
      <c r="J19" s="61">
        <v>12.437296536976801</v>
      </c>
      <c r="K19" s="59">
        <v>116408.9452</v>
      </c>
      <c r="L19" s="61">
        <v>13.259406201348201</v>
      </c>
      <c r="M19" s="61">
        <v>-0.41587049446093599</v>
      </c>
      <c r="N19" s="59">
        <v>12680469.8508</v>
      </c>
      <c r="O19" s="59">
        <v>52404878.655500002</v>
      </c>
      <c r="P19" s="59">
        <v>10602</v>
      </c>
      <c r="Q19" s="59">
        <v>12307</v>
      </c>
      <c r="R19" s="61">
        <v>-13.8539042821159</v>
      </c>
      <c r="S19" s="59">
        <v>51.5681686945859</v>
      </c>
      <c r="T19" s="59">
        <v>47.132421223693797</v>
      </c>
      <c r="U19" s="62">
        <v>8.6017161035191094</v>
      </c>
    </row>
    <row r="20" spans="1:21" ht="12" thickBot="1" x14ac:dyDescent="0.25">
      <c r="A20" s="86"/>
      <c r="B20" s="76" t="s">
        <v>18</v>
      </c>
      <c r="C20" s="77"/>
      <c r="D20" s="59">
        <v>875115.54260000004</v>
      </c>
      <c r="E20" s="60"/>
      <c r="F20" s="60"/>
      <c r="G20" s="59">
        <v>914983.07310000004</v>
      </c>
      <c r="H20" s="61">
        <v>-4.3571877635864</v>
      </c>
      <c r="I20" s="59">
        <v>106010.3291</v>
      </c>
      <c r="J20" s="61">
        <v>12.1138665626986</v>
      </c>
      <c r="K20" s="59">
        <v>103534.70630000001</v>
      </c>
      <c r="L20" s="61">
        <v>11.315477777006301</v>
      </c>
      <c r="M20" s="61">
        <v>2.3911042861575998E-2</v>
      </c>
      <c r="N20" s="59">
        <v>16043191.971999999</v>
      </c>
      <c r="O20" s="59">
        <v>94420877.066300005</v>
      </c>
      <c r="P20" s="59">
        <v>35278</v>
      </c>
      <c r="Q20" s="59">
        <v>38259</v>
      </c>
      <c r="R20" s="61">
        <v>-7.7916307274105501</v>
      </c>
      <c r="S20" s="59">
        <v>24.8062685696468</v>
      </c>
      <c r="T20" s="59">
        <v>26.001626615959601</v>
      </c>
      <c r="U20" s="62">
        <v>-4.8187741052497097</v>
      </c>
    </row>
    <row r="21" spans="1:21" ht="12" customHeight="1" thickBot="1" x14ac:dyDescent="0.25">
      <c r="A21" s="86"/>
      <c r="B21" s="76" t="s">
        <v>19</v>
      </c>
      <c r="C21" s="77"/>
      <c r="D21" s="59">
        <v>359311.72230000002</v>
      </c>
      <c r="E21" s="60"/>
      <c r="F21" s="60"/>
      <c r="G21" s="59">
        <v>564900.14809999999</v>
      </c>
      <c r="H21" s="61">
        <v>-36.393763834454901</v>
      </c>
      <c r="I21" s="59">
        <v>55171.653899999998</v>
      </c>
      <c r="J21" s="61">
        <v>15.3548160207074</v>
      </c>
      <c r="K21" s="59">
        <v>85239.017399999997</v>
      </c>
      <c r="L21" s="61">
        <v>15.0892184551013</v>
      </c>
      <c r="M21" s="61">
        <v>-0.35274178911405402</v>
      </c>
      <c r="N21" s="59">
        <v>8501946.6273999996</v>
      </c>
      <c r="O21" s="59">
        <v>35305970.425399996</v>
      </c>
      <c r="P21" s="59">
        <v>26327</v>
      </c>
      <c r="Q21" s="59">
        <v>31319</v>
      </c>
      <c r="R21" s="61">
        <v>-15.9392062326383</v>
      </c>
      <c r="S21" s="59">
        <v>13.648031386029601</v>
      </c>
      <c r="T21" s="59">
        <v>14.9775561799547</v>
      </c>
      <c r="U21" s="62">
        <v>-9.7415133092824107</v>
      </c>
    </row>
    <row r="22" spans="1:21" ht="12" customHeight="1" thickBot="1" x14ac:dyDescent="0.25">
      <c r="A22" s="86"/>
      <c r="B22" s="76" t="s">
        <v>20</v>
      </c>
      <c r="C22" s="77"/>
      <c r="D22" s="59">
        <v>1120935.453</v>
      </c>
      <c r="E22" s="60"/>
      <c r="F22" s="60"/>
      <c r="G22" s="59">
        <v>1744318.0689999999</v>
      </c>
      <c r="H22" s="61">
        <v>-35.737898212415999</v>
      </c>
      <c r="I22" s="59">
        <v>51639.327100000002</v>
      </c>
      <c r="J22" s="61">
        <v>4.6068064813005796</v>
      </c>
      <c r="K22" s="59">
        <v>96161.097500000003</v>
      </c>
      <c r="L22" s="61">
        <v>5.5128189754479902</v>
      </c>
      <c r="M22" s="61">
        <v>-0.46299149611931201</v>
      </c>
      <c r="N22" s="59">
        <v>33024770.388500001</v>
      </c>
      <c r="O22" s="59">
        <v>99823305.116999999</v>
      </c>
      <c r="P22" s="59">
        <v>62265</v>
      </c>
      <c r="Q22" s="59">
        <v>74967</v>
      </c>
      <c r="R22" s="61">
        <v>-16.943455120252899</v>
      </c>
      <c r="S22" s="59">
        <v>18.002657239219499</v>
      </c>
      <c r="T22" s="59">
        <v>17.523587567863199</v>
      </c>
      <c r="U22" s="62">
        <v>2.6611053301209502</v>
      </c>
    </row>
    <row r="23" spans="1:21" ht="12" thickBot="1" x14ac:dyDescent="0.25">
      <c r="A23" s="86"/>
      <c r="B23" s="76" t="s">
        <v>21</v>
      </c>
      <c r="C23" s="77"/>
      <c r="D23" s="59">
        <v>2504511.7935000001</v>
      </c>
      <c r="E23" s="60"/>
      <c r="F23" s="60"/>
      <c r="G23" s="59">
        <v>2715988.4016999998</v>
      </c>
      <c r="H23" s="61">
        <v>-7.7863590311222302</v>
      </c>
      <c r="I23" s="59">
        <v>415482.60139999999</v>
      </c>
      <c r="J23" s="61">
        <v>16.589364940437001</v>
      </c>
      <c r="K23" s="59">
        <v>455600.21580000001</v>
      </c>
      <c r="L23" s="61">
        <v>16.774748210074399</v>
      </c>
      <c r="M23" s="61">
        <v>-8.8054423612501001E-2</v>
      </c>
      <c r="N23" s="59">
        <v>49282169.298799999</v>
      </c>
      <c r="O23" s="59">
        <v>182066003.86680001</v>
      </c>
      <c r="P23" s="59">
        <v>73902</v>
      </c>
      <c r="Q23" s="59">
        <v>89912</v>
      </c>
      <c r="R23" s="61">
        <v>-17.8062994928374</v>
      </c>
      <c r="S23" s="59">
        <v>33.889634833969303</v>
      </c>
      <c r="T23" s="59">
        <v>34.083711850476</v>
      </c>
      <c r="U23" s="62">
        <v>-0.57267367281330905</v>
      </c>
    </row>
    <row r="24" spans="1:21" ht="12" thickBot="1" x14ac:dyDescent="0.25">
      <c r="A24" s="86"/>
      <c r="B24" s="76" t="s">
        <v>22</v>
      </c>
      <c r="C24" s="77"/>
      <c r="D24" s="59">
        <v>222339.00289999999</v>
      </c>
      <c r="E24" s="60"/>
      <c r="F24" s="60"/>
      <c r="G24" s="59">
        <v>313783.7341</v>
      </c>
      <c r="H24" s="61">
        <v>-29.1425976755243</v>
      </c>
      <c r="I24" s="59">
        <v>31157.653300000002</v>
      </c>
      <c r="J24" s="61">
        <v>14.013579666008299</v>
      </c>
      <c r="K24" s="59">
        <v>56308.267099999997</v>
      </c>
      <c r="L24" s="61">
        <v>17.944928618274101</v>
      </c>
      <c r="M24" s="61">
        <v>-0.44665934675869301</v>
      </c>
      <c r="N24" s="59">
        <v>5521261.5312000001</v>
      </c>
      <c r="O24" s="59">
        <v>24652500.8389</v>
      </c>
      <c r="P24" s="59">
        <v>19199</v>
      </c>
      <c r="Q24" s="59">
        <v>21616</v>
      </c>
      <c r="R24" s="61">
        <v>-11.181532198371601</v>
      </c>
      <c r="S24" s="59">
        <v>11.580759565602399</v>
      </c>
      <c r="T24" s="59">
        <v>11.4589932133605</v>
      </c>
      <c r="U24" s="62">
        <v>1.05145393574679</v>
      </c>
    </row>
    <row r="25" spans="1:21" ht="12" thickBot="1" x14ac:dyDescent="0.25">
      <c r="A25" s="86"/>
      <c r="B25" s="76" t="s">
        <v>23</v>
      </c>
      <c r="C25" s="77"/>
      <c r="D25" s="59">
        <v>269753.64439999999</v>
      </c>
      <c r="E25" s="60"/>
      <c r="F25" s="60"/>
      <c r="G25" s="59">
        <v>343076.55849999998</v>
      </c>
      <c r="H25" s="61">
        <v>-21.372172561303099</v>
      </c>
      <c r="I25" s="59">
        <v>19541.394400000001</v>
      </c>
      <c r="J25" s="61">
        <v>7.2441632599496399</v>
      </c>
      <c r="K25" s="59">
        <v>33938.026599999997</v>
      </c>
      <c r="L25" s="61">
        <v>9.8922604180197897</v>
      </c>
      <c r="M25" s="61">
        <v>-0.42420357464155001</v>
      </c>
      <c r="N25" s="59">
        <v>7034074.4314000001</v>
      </c>
      <c r="O25" s="59">
        <v>35092825.894500002</v>
      </c>
      <c r="P25" s="59">
        <v>12993</v>
      </c>
      <c r="Q25" s="59">
        <v>15104</v>
      </c>
      <c r="R25" s="61">
        <v>-13.9764300847458</v>
      </c>
      <c r="S25" s="59">
        <v>20.761459585930901</v>
      </c>
      <c r="T25" s="59">
        <v>21.862537533103801</v>
      </c>
      <c r="U25" s="62">
        <v>-5.3034708018268502</v>
      </c>
    </row>
    <row r="26" spans="1:21" ht="12" thickBot="1" x14ac:dyDescent="0.25">
      <c r="A26" s="86"/>
      <c r="B26" s="76" t="s">
        <v>24</v>
      </c>
      <c r="C26" s="77"/>
      <c r="D26" s="59">
        <v>549441.68469999998</v>
      </c>
      <c r="E26" s="60"/>
      <c r="F26" s="60"/>
      <c r="G26" s="59">
        <v>495036.24579999998</v>
      </c>
      <c r="H26" s="61">
        <v>10.9901930134587</v>
      </c>
      <c r="I26" s="59">
        <v>112737.94960000001</v>
      </c>
      <c r="J26" s="61">
        <v>20.5186378717436</v>
      </c>
      <c r="K26" s="59">
        <v>113083.5686</v>
      </c>
      <c r="L26" s="61">
        <v>22.8434926855208</v>
      </c>
      <c r="M26" s="61">
        <v>-3.0563149384019998E-3</v>
      </c>
      <c r="N26" s="59">
        <v>9226991.2431000005</v>
      </c>
      <c r="O26" s="59">
        <v>57940965.897799999</v>
      </c>
      <c r="P26" s="59">
        <v>31670</v>
      </c>
      <c r="Q26" s="59">
        <v>36384</v>
      </c>
      <c r="R26" s="61">
        <v>-12.956244503078301</v>
      </c>
      <c r="S26" s="59">
        <v>17.348963836438301</v>
      </c>
      <c r="T26" s="59">
        <v>15.0258614968118</v>
      </c>
      <c r="U26" s="62">
        <v>13.3904385387399</v>
      </c>
    </row>
    <row r="27" spans="1:21" ht="12" thickBot="1" x14ac:dyDescent="0.25">
      <c r="A27" s="86"/>
      <c r="B27" s="76" t="s">
        <v>25</v>
      </c>
      <c r="C27" s="77"/>
      <c r="D27" s="59">
        <v>213841.07699999999</v>
      </c>
      <c r="E27" s="60"/>
      <c r="F27" s="60"/>
      <c r="G27" s="59">
        <v>256097.46590000001</v>
      </c>
      <c r="H27" s="61">
        <v>-16.500119886582599</v>
      </c>
      <c r="I27" s="59">
        <v>51487.871899999998</v>
      </c>
      <c r="J27" s="61">
        <v>24.077634017902</v>
      </c>
      <c r="K27" s="59">
        <v>71356.649799999999</v>
      </c>
      <c r="L27" s="61">
        <v>27.863083123150901</v>
      </c>
      <c r="M27" s="61">
        <v>-0.27844325589400098</v>
      </c>
      <c r="N27" s="59">
        <v>4218844.5892000003</v>
      </c>
      <c r="O27" s="59">
        <v>15788633.9186</v>
      </c>
      <c r="P27" s="59">
        <v>25080</v>
      </c>
      <c r="Q27" s="59">
        <v>27491</v>
      </c>
      <c r="R27" s="61">
        <v>-8.7701429558764694</v>
      </c>
      <c r="S27" s="59">
        <v>8.5263587320574192</v>
      </c>
      <c r="T27" s="59">
        <v>8.80012540104034</v>
      </c>
      <c r="U27" s="62">
        <v>-3.2108274773100698</v>
      </c>
    </row>
    <row r="28" spans="1:21" ht="12" thickBot="1" x14ac:dyDescent="0.25">
      <c r="A28" s="86"/>
      <c r="B28" s="76" t="s">
        <v>26</v>
      </c>
      <c r="C28" s="77"/>
      <c r="D28" s="59">
        <v>655921.98360000004</v>
      </c>
      <c r="E28" s="60"/>
      <c r="F28" s="60"/>
      <c r="G28" s="59">
        <v>693922.53099999996</v>
      </c>
      <c r="H28" s="61">
        <v>-5.4761944889205596</v>
      </c>
      <c r="I28" s="59">
        <v>16507.5939</v>
      </c>
      <c r="J28" s="61">
        <v>2.5167008139289302</v>
      </c>
      <c r="K28" s="59">
        <v>30633.524000000001</v>
      </c>
      <c r="L28" s="61">
        <v>4.4145452311304201</v>
      </c>
      <c r="M28" s="61">
        <v>-0.46112651290135598</v>
      </c>
      <c r="N28" s="59">
        <v>12227269.2227</v>
      </c>
      <c r="O28" s="59">
        <v>67886840.733600006</v>
      </c>
      <c r="P28" s="59">
        <v>28652</v>
      </c>
      <c r="Q28" s="59">
        <v>29420</v>
      </c>
      <c r="R28" s="61">
        <v>-2.6104690686607701</v>
      </c>
      <c r="S28" s="59">
        <v>22.892711978221399</v>
      </c>
      <c r="T28" s="59">
        <v>22.775755275322901</v>
      </c>
      <c r="U28" s="62">
        <v>0.51089055333317601</v>
      </c>
    </row>
    <row r="29" spans="1:21" ht="12" thickBot="1" x14ac:dyDescent="0.25">
      <c r="A29" s="86"/>
      <c r="B29" s="76" t="s">
        <v>27</v>
      </c>
      <c r="C29" s="77"/>
      <c r="D29" s="59">
        <v>643547.37749999994</v>
      </c>
      <c r="E29" s="60"/>
      <c r="F29" s="60"/>
      <c r="G29" s="59">
        <v>757936.15399999998</v>
      </c>
      <c r="H29" s="61">
        <v>-15.0921388162201</v>
      </c>
      <c r="I29" s="59">
        <v>64954.814100000003</v>
      </c>
      <c r="J29" s="61">
        <v>10.093245092899201</v>
      </c>
      <c r="K29" s="59">
        <v>130428.08199999999</v>
      </c>
      <c r="L29" s="61">
        <v>17.208320425364001</v>
      </c>
      <c r="M29" s="61">
        <v>-0.50198750833428596</v>
      </c>
      <c r="N29" s="59">
        <v>12196785.695</v>
      </c>
      <c r="O29" s="59">
        <v>42736655.115099996</v>
      </c>
      <c r="P29" s="59">
        <v>92810</v>
      </c>
      <c r="Q29" s="59">
        <v>92102</v>
      </c>
      <c r="R29" s="61">
        <v>0.76871294868732198</v>
      </c>
      <c r="S29" s="59">
        <v>6.9340305732140903</v>
      </c>
      <c r="T29" s="59">
        <v>7.3290440033875504</v>
      </c>
      <c r="U29" s="62">
        <v>-5.6967362056258901</v>
      </c>
    </row>
    <row r="30" spans="1:21" ht="12" thickBot="1" x14ac:dyDescent="0.25">
      <c r="A30" s="86"/>
      <c r="B30" s="76" t="s">
        <v>28</v>
      </c>
      <c r="C30" s="77"/>
      <c r="D30" s="59">
        <v>837380.14370000002</v>
      </c>
      <c r="E30" s="60"/>
      <c r="F30" s="60"/>
      <c r="G30" s="59">
        <v>814917.97369999997</v>
      </c>
      <c r="H30" s="61">
        <v>2.7563718956908501</v>
      </c>
      <c r="I30" s="59">
        <v>82269.956600000005</v>
      </c>
      <c r="J30" s="61">
        <v>9.8246844302381806</v>
      </c>
      <c r="K30" s="59">
        <v>108449.0733</v>
      </c>
      <c r="L30" s="61">
        <v>13.307974152000201</v>
      </c>
      <c r="M30" s="61">
        <v>-0.24139548548820999</v>
      </c>
      <c r="N30" s="59">
        <v>17685774.6653</v>
      </c>
      <c r="O30" s="59">
        <v>78882105.683300003</v>
      </c>
      <c r="P30" s="59">
        <v>57606</v>
      </c>
      <c r="Q30" s="59">
        <v>69188</v>
      </c>
      <c r="R30" s="61">
        <v>-16.739897091981302</v>
      </c>
      <c r="S30" s="59">
        <v>14.536335515397701</v>
      </c>
      <c r="T30" s="59">
        <v>15.395391570792601</v>
      </c>
      <c r="U30" s="62">
        <v>-5.90971537830122</v>
      </c>
    </row>
    <row r="31" spans="1:21" ht="12" thickBot="1" x14ac:dyDescent="0.25">
      <c r="A31" s="86"/>
      <c r="B31" s="76" t="s">
        <v>29</v>
      </c>
      <c r="C31" s="77"/>
      <c r="D31" s="59">
        <v>556741.26269999996</v>
      </c>
      <c r="E31" s="60"/>
      <c r="F31" s="60"/>
      <c r="G31" s="59">
        <v>395120.93900000001</v>
      </c>
      <c r="H31" s="61">
        <v>40.904013872066599</v>
      </c>
      <c r="I31" s="59">
        <v>45402.692000000003</v>
      </c>
      <c r="J31" s="61">
        <v>8.15507939537531</v>
      </c>
      <c r="K31" s="59">
        <v>30264.9663</v>
      </c>
      <c r="L31" s="61">
        <v>7.6596715872858399</v>
      </c>
      <c r="M31" s="61">
        <v>0.50017322173591905</v>
      </c>
      <c r="N31" s="59">
        <v>9585554.4711000007</v>
      </c>
      <c r="O31" s="59">
        <v>78095360.841900006</v>
      </c>
      <c r="P31" s="59">
        <v>19439</v>
      </c>
      <c r="Q31" s="59">
        <v>22823</v>
      </c>
      <c r="R31" s="61">
        <v>-14.827148052403301</v>
      </c>
      <c r="S31" s="59">
        <v>28.640427115592399</v>
      </c>
      <c r="T31" s="59">
        <v>31.078193651141401</v>
      </c>
      <c r="U31" s="62">
        <v>-8.5116277271642495</v>
      </c>
    </row>
    <row r="32" spans="1:21" ht="12" thickBot="1" x14ac:dyDescent="0.25">
      <c r="A32" s="86"/>
      <c r="B32" s="76" t="s">
        <v>30</v>
      </c>
      <c r="C32" s="77"/>
      <c r="D32" s="59">
        <v>138353.89060000001</v>
      </c>
      <c r="E32" s="60"/>
      <c r="F32" s="60"/>
      <c r="G32" s="59">
        <v>142498.40229999999</v>
      </c>
      <c r="H32" s="61">
        <v>-2.90846187262831</v>
      </c>
      <c r="I32" s="59">
        <v>34856.917200000004</v>
      </c>
      <c r="J32" s="61">
        <v>25.194027467414099</v>
      </c>
      <c r="K32" s="59">
        <v>39055.541499999999</v>
      </c>
      <c r="L32" s="61">
        <v>27.4077048371229</v>
      </c>
      <c r="M32" s="61">
        <v>-0.107503932572539</v>
      </c>
      <c r="N32" s="59">
        <v>3647398.4937999998</v>
      </c>
      <c r="O32" s="59">
        <v>9646397.3694000002</v>
      </c>
      <c r="P32" s="59">
        <v>23069</v>
      </c>
      <c r="Q32" s="59">
        <v>23840</v>
      </c>
      <c r="R32" s="61">
        <v>-3.2340604026845701</v>
      </c>
      <c r="S32" s="59">
        <v>5.9973943647318899</v>
      </c>
      <c r="T32" s="59">
        <v>6.4675020973154398</v>
      </c>
      <c r="U32" s="62">
        <v>-7.8385329360371498</v>
      </c>
    </row>
    <row r="33" spans="1:21" ht="12" thickBot="1" x14ac:dyDescent="0.25">
      <c r="A33" s="86"/>
      <c r="B33" s="76" t="s">
        <v>75</v>
      </c>
      <c r="C33" s="77"/>
      <c r="D33" s="60"/>
      <c r="E33" s="60"/>
      <c r="F33" s="60"/>
      <c r="G33" s="59">
        <v>7.2565999999999997</v>
      </c>
      <c r="H33" s="60"/>
      <c r="I33" s="60"/>
      <c r="J33" s="60"/>
      <c r="K33" s="59">
        <v>-21.28</v>
      </c>
      <c r="L33" s="61">
        <v>-293.25028250144697</v>
      </c>
      <c r="M33" s="60"/>
      <c r="N33" s="60"/>
      <c r="O33" s="59">
        <v>27.777799999999999</v>
      </c>
      <c r="P33" s="60"/>
      <c r="Q33" s="60"/>
      <c r="R33" s="60"/>
      <c r="S33" s="60"/>
      <c r="T33" s="60"/>
      <c r="U33" s="63"/>
    </row>
    <row r="34" spans="1:21" ht="12" customHeight="1" thickBot="1" x14ac:dyDescent="0.25">
      <c r="A34" s="86"/>
      <c r="B34" s="76" t="s">
        <v>31</v>
      </c>
      <c r="C34" s="77"/>
      <c r="D34" s="59">
        <v>114419.7548</v>
      </c>
      <c r="E34" s="60"/>
      <c r="F34" s="60"/>
      <c r="G34" s="59">
        <v>129486.103</v>
      </c>
      <c r="H34" s="61">
        <v>-11.6354943510811</v>
      </c>
      <c r="I34" s="59">
        <v>17560.177500000002</v>
      </c>
      <c r="J34" s="61">
        <v>15.347155332306301</v>
      </c>
      <c r="K34" s="59">
        <v>19618.0442</v>
      </c>
      <c r="L34" s="61">
        <v>15.150694742894499</v>
      </c>
      <c r="M34" s="61">
        <v>-0.10489662878830699</v>
      </c>
      <c r="N34" s="59">
        <v>3129015.9657999999</v>
      </c>
      <c r="O34" s="59">
        <v>18180126.584600002</v>
      </c>
      <c r="P34" s="59">
        <v>6058</v>
      </c>
      <c r="Q34" s="59">
        <v>7408</v>
      </c>
      <c r="R34" s="61">
        <v>-18.2235421166307</v>
      </c>
      <c r="S34" s="59">
        <v>18.887381115879801</v>
      </c>
      <c r="T34" s="59">
        <v>18.718644964902801</v>
      </c>
      <c r="U34" s="62">
        <v>0.89338034713108605</v>
      </c>
    </row>
    <row r="35" spans="1:21" ht="12" customHeight="1" thickBot="1" x14ac:dyDescent="0.25">
      <c r="A35" s="86"/>
      <c r="B35" s="76" t="s">
        <v>76</v>
      </c>
      <c r="C35" s="77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59">
        <v>11.9658</v>
      </c>
      <c r="O35" s="59">
        <v>11.9658</v>
      </c>
      <c r="P35" s="60"/>
      <c r="Q35" s="60"/>
      <c r="R35" s="60"/>
      <c r="S35" s="60"/>
      <c r="T35" s="60"/>
      <c r="U35" s="63"/>
    </row>
    <row r="36" spans="1:21" ht="12" customHeight="1" thickBot="1" x14ac:dyDescent="0.25">
      <c r="A36" s="86"/>
      <c r="B36" s="76" t="s">
        <v>61</v>
      </c>
      <c r="C36" s="77"/>
      <c r="D36" s="59">
        <v>231306</v>
      </c>
      <c r="E36" s="60"/>
      <c r="F36" s="60"/>
      <c r="G36" s="59">
        <v>177665.06</v>
      </c>
      <c r="H36" s="61">
        <v>30.192171719076299</v>
      </c>
      <c r="I36" s="59">
        <v>17328.060000000001</v>
      </c>
      <c r="J36" s="61">
        <v>7.4914010012710399</v>
      </c>
      <c r="K36" s="59">
        <v>7068.81</v>
      </c>
      <c r="L36" s="61">
        <v>3.97872828793686</v>
      </c>
      <c r="M36" s="61">
        <v>1.45134046607562</v>
      </c>
      <c r="N36" s="59">
        <v>5560733.6699999999</v>
      </c>
      <c r="O36" s="59">
        <v>28735960.690000001</v>
      </c>
      <c r="P36" s="59">
        <v>150</v>
      </c>
      <c r="Q36" s="59">
        <v>180</v>
      </c>
      <c r="R36" s="61">
        <v>-16.6666666666667</v>
      </c>
      <c r="S36" s="59">
        <v>1542.04</v>
      </c>
      <c r="T36" s="59">
        <v>1728.6753333333299</v>
      </c>
      <c r="U36" s="62">
        <v>-12.1031447519736</v>
      </c>
    </row>
    <row r="37" spans="1:21" ht="12" customHeight="1" thickBot="1" x14ac:dyDescent="0.25">
      <c r="A37" s="86"/>
      <c r="B37" s="76" t="s">
        <v>35</v>
      </c>
      <c r="C37" s="77"/>
      <c r="D37" s="59">
        <v>127100.65</v>
      </c>
      <c r="E37" s="60"/>
      <c r="F37" s="60"/>
      <c r="G37" s="59">
        <v>217955.58</v>
      </c>
      <c r="H37" s="61">
        <v>-41.685067204978203</v>
      </c>
      <c r="I37" s="59">
        <v>-8557.73</v>
      </c>
      <c r="J37" s="61">
        <v>-6.7330340167418496</v>
      </c>
      <c r="K37" s="59">
        <v>-22329.15</v>
      </c>
      <c r="L37" s="61">
        <v>-10.244816856719201</v>
      </c>
      <c r="M37" s="61">
        <v>-0.616746271129891</v>
      </c>
      <c r="N37" s="59">
        <v>2732119.36</v>
      </c>
      <c r="O37" s="59">
        <v>25616332.079999998</v>
      </c>
      <c r="P37" s="59">
        <v>73</v>
      </c>
      <c r="Q37" s="59">
        <v>71</v>
      </c>
      <c r="R37" s="61">
        <v>2.8169014084507</v>
      </c>
      <c r="S37" s="59">
        <v>1741.1047945205501</v>
      </c>
      <c r="T37" s="59">
        <v>2165.4926760563399</v>
      </c>
      <c r="U37" s="62">
        <v>-24.374631720697501</v>
      </c>
    </row>
    <row r="38" spans="1:21" ht="12" customHeight="1" thickBot="1" x14ac:dyDescent="0.25">
      <c r="A38" s="86"/>
      <c r="B38" s="76" t="s">
        <v>36</v>
      </c>
      <c r="C38" s="77"/>
      <c r="D38" s="59">
        <v>37346.160000000003</v>
      </c>
      <c r="E38" s="60"/>
      <c r="F38" s="60"/>
      <c r="G38" s="59">
        <v>33415.370000000003</v>
      </c>
      <c r="H38" s="61">
        <v>11.7634190493776</v>
      </c>
      <c r="I38" s="59">
        <v>191.44</v>
      </c>
      <c r="J38" s="61">
        <v>0.51260959627442304</v>
      </c>
      <c r="K38" s="59">
        <v>2270.08</v>
      </c>
      <c r="L38" s="61">
        <v>6.79352046677921</v>
      </c>
      <c r="M38" s="61">
        <v>-0.91566817028474801</v>
      </c>
      <c r="N38" s="59">
        <v>643952.05000000005</v>
      </c>
      <c r="O38" s="59">
        <v>6745378.8300000001</v>
      </c>
      <c r="P38" s="59">
        <v>12</v>
      </c>
      <c r="Q38" s="59">
        <v>20</v>
      </c>
      <c r="R38" s="61">
        <v>-40</v>
      </c>
      <c r="S38" s="59">
        <v>3112.18</v>
      </c>
      <c r="T38" s="59">
        <v>2434.5725000000002</v>
      </c>
      <c r="U38" s="62">
        <v>21.772760572974601</v>
      </c>
    </row>
    <row r="39" spans="1:21" ht="12" customHeight="1" thickBot="1" x14ac:dyDescent="0.25">
      <c r="A39" s="86"/>
      <c r="B39" s="76" t="s">
        <v>37</v>
      </c>
      <c r="C39" s="77"/>
      <c r="D39" s="59">
        <v>136836.91</v>
      </c>
      <c r="E39" s="60"/>
      <c r="F39" s="60"/>
      <c r="G39" s="59">
        <v>244370.29</v>
      </c>
      <c r="H39" s="61">
        <v>-44.004277279369802</v>
      </c>
      <c r="I39" s="59">
        <v>-6656.13</v>
      </c>
      <c r="J39" s="61">
        <v>-4.86427967424871</v>
      </c>
      <c r="K39" s="59">
        <v>-31486.39</v>
      </c>
      <c r="L39" s="61">
        <v>-12.884704601365399</v>
      </c>
      <c r="M39" s="61">
        <v>-0.78860294876611803</v>
      </c>
      <c r="N39" s="59">
        <v>2490929</v>
      </c>
      <c r="O39" s="59">
        <v>16126762.640000001</v>
      </c>
      <c r="P39" s="59">
        <v>94</v>
      </c>
      <c r="Q39" s="59">
        <v>94</v>
      </c>
      <c r="R39" s="61">
        <v>0</v>
      </c>
      <c r="S39" s="59">
        <v>1455.7118085106399</v>
      </c>
      <c r="T39" s="59">
        <v>1336.4497872340401</v>
      </c>
      <c r="U39" s="62">
        <v>8.1926945003362004</v>
      </c>
    </row>
    <row r="40" spans="1:21" ht="12" customHeight="1" thickBot="1" x14ac:dyDescent="0.25">
      <c r="A40" s="86"/>
      <c r="B40" s="76" t="s">
        <v>74</v>
      </c>
      <c r="C40" s="77"/>
      <c r="D40" s="59">
        <v>0.11</v>
      </c>
      <c r="E40" s="60"/>
      <c r="F40" s="60"/>
      <c r="G40" s="59">
        <v>18.489999999999998</v>
      </c>
      <c r="H40" s="61">
        <v>-99.405083829096796</v>
      </c>
      <c r="I40" s="59">
        <v>-901.61</v>
      </c>
      <c r="J40" s="61">
        <v>-819645.45454545505</v>
      </c>
      <c r="K40" s="59">
        <v>-2045.79</v>
      </c>
      <c r="L40" s="61">
        <v>-11064.305029745799</v>
      </c>
      <c r="M40" s="61">
        <v>-0.55928516612164503</v>
      </c>
      <c r="N40" s="59">
        <v>3.45</v>
      </c>
      <c r="O40" s="59">
        <v>9.61</v>
      </c>
      <c r="P40" s="59">
        <v>4</v>
      </c>
      <c r="Q40" s="59">
        <v>2</v>
      </c>
      <c r="R40" s="61">
        <v>100</v>
      </c>
      <c r="S40" s="59">
        <v>2.75E-2</v>
      </c>
      <c r="T40" s="59">
        <v>7.4999999999999997E-2</v>
      </c>
      <c r="U40" s="62">
        <v>-172.727272727273</v>
      </c>
    </row>
    <row r="41" spans="1:21" ht="12" customHeight="1" thickBot="1" x14ac:dyDescent="0.25">
      <c r="A41" s="86"/>
      <c r="B41" s="76" t="s">
        <v>32</v>
      </c>
      <c r="C41" s="77"/>
      <c r="D41" s="59">
        <v>22758.974300000002</v>
      </c>
      <c r="E41" s="60"/>
      <c r="F41" s="60"/>
      <c r="G41" s="59">
        <v>150895.72570000001</v>
      </c>
      <c r="H41" s="61">
        <v>-84.917416186295597</v>
      </c>
      <c r="I41" s="59">
        <v>2229.6071000000002</v>
      </c>
      <c r="J41" s="61">
        <v>9.79660625566944</v>
      </c>
      <c r="K41" s="59">
        <v>9809.9241000000002</v>
      </c>
      <c r="L41" s="61">
        <v>6.5011278844991196</v>
      </c>
      <c r="M41" s="61">
        <v>-0.77271923031494205</v>
      </c>
      <c r="N41" s="59">
        <v>496793.24310000002</v>
      </c>
      <c r="O41" s="59">
        <v>1553455.1135</v>
      </c>
      <c r="P41" s="59">
        <v>60</v>
      </c>
      <c r="Q41" s="59">
        <v>57</v>
      </c>
      <c r="R41" s="61">
        <v>5.2631578947368398</v>
      </c>
      <c r="S41" s="59">
        <v>379.31623833333299</v>
      </c>
      <c r="T41" s="59">
        <v>504.30349473684203</v>
      </c>
      <c r="U41" s="62">
        <v>-32.950673810508803</v>
      </c>
    </row>
    <row r="42" spans="1:21" ht="12" customHeight="1" thickBot="1" x14ac:dyDescent="0.25">
      <c r="A42" s="86"/>
      <c r="B42" s="76" t="s">
        <v>33</v>
      </c>
      <c r="C42" s="77"/>
      <c r="D42" s="59">
        <v>361892.31300000002</v>
      </c>
      <c r="E42" s="60"/>
      <c r="F42" s="60"/>
      <c r="G42" s="59">
        <v>505652.16259999998</v>
      </c>
      <c r="H42" s="61">
        <v>-28.430581382427999</v>
      </c>
      <c r="I42" s="59">
        <v>24279.571499999998</v>
      </c>
      <c r="J42" s="61">
        <v>6.7090597472845497</v>
      </c>
      <c r="K42" s="59">
        <v>30906.730500000001</v>
      </c>
      <c r="L42" s="61">
        <v>6.1122512244546696</v>
      </c>
      <c r="M42" s="61">
        <v>-0.21442446007027499</v>
      </c>
      <c r="N42" s="59">
        <v>7824769.1573999999</v>
      </c>
      <c r="O42" s="59">
        <v>35287851.454099998</v>
      </c>
      <c r="P42" s="59">
        <v>1951</v>
      </c>
      <c r="Q42" s="59">
        <v>2431</v>
      </c>
      <c r="R42" s="61">
        <v>-19.744960921431499</v>
      </c>
      <c r="S42" s="59">
        <v>185.49067811378799</v>
      </c>
      <c r="T42" s="59">
        <v>206.88013512957599</v>
      </c>
      <c r="U42" s="62">
        <v>-11.5312840695247</v>
      </c>
    </row>
    <row r="43" spans="1:21" ht="12" thickBot="1" x14ac:dyDescent="0.25">
      <c r="A43" s="86"/>
      <c r="B43" s="76" t="s">
        <v>38</v>
      </c>
      <c r="C43" s="77"/>
      <c r="D43" s="59">
        <v>108368.69</v>
      </c>
      <c r="E43" s="60"/>
      <c r="F43" s="60"/>
      <c r="G43" s="59">
        <v>155687.26</v>
      </c>
      <c r="H43" s="61">
        <v>-30.393347535308902</v>
      </c>
      <c r="I43" s="59">
        <v>-9743.52</v>
      </c>
      <c r="J43" s="61">
        <v>-8.9910840483538195</v>
      </c>
      <c r="K43" s="59">
        <v>-15464.95</v>
      </c>
      <c r="L43" s="61">
        <v>-9.9333432934718005</v>
      </c>
      <c r="M43" s="61">
        <v>-0.36996110559685003</v>
      </c>
      <c r="N43" s="59">
        <v>2371680.0099999998</v>
      </c>
      <c r="O43" s="59">
        <v>11720275.16</v>
      </c>
      <c r="P43" s="59">
        <v>76</v>
      </c>
      <c r="Q43" s="59">
        <v>128</v>
      </c>
      <c r="R43" s="61">
        <v>-40.625</v>
      </c>
      <c r="S43" s="59">
        <v>1425.9038157894699</v>
      </c>
      <c r="T43" s="59">
        <v>1299.3946874999999</v>
      </c>
      <c r="U43" s="62">
        <v>8.8722063079289892</v>
      </c>
    </row>
    <row r="44" spans="1:21" ht="12" thickBot="1" x14ac:dyDescent="0.25">
      <c r="A44" s="86"/>
      <c r="B44" s="76" t="s">
        <v>39</v>
      </c>
      <c r="C44" s="77"/>
      <c r="D44" s="59">
        <v>51841.53</v>
      </c>
      <c r="E44" s="60"/>
      <c r="F44" s="60"/>
      <c r="G44" s="59">
        <v>63058.17</v>
      </c>
      <c r="H44" s="61">
        <v>-17.7877664385123</v>
      </c>
      <c r="I44" s="59">
        <v>7379.98</v>
      </c>
      <c r="J44" s="61">
        <v>14.2356523814016</v>
      </c>
      <c r="K44" s="59">
        <v>8282.9500000000007</v>
      </c>
      <c r="L44" s="61">
        <v>13.135411319421401</v>
      </c>
      <c r="M44" s="61">
        <v>-0.109015507759917</v>
      </c>
      <c r="N44" s="59">
        <v>1008484.18</v>
      </c>
      <c r="O44" s="59">
        <v>5149423.32</v>
      </c>
      <c r="P44" s="59">
        <v>52</v>
      </c>
      <c r="Q44" s="59">
        <v>88</v>
      </c>
      <c r="R44" s="61">
        <v>-40.909090909090899</v>
      </c>
      <c r="S44" s="59">
        <v>996.95249999999999</v>
      </c>
      <c r="T44" s="59">
        <v>1108.80465909091</v>
      </c>
      <c r="U44" s="62">
        <v>-11.219407052082101</v>
      </c>
    </row>
    <row r="45" spans="1:21" ht="12" thickBot="1" x14ac:dyDescent="0.25">
      <c r="A45" s="87"/>
      <c r="B45" s="76" t="s">
        <v>34</v>
      </c>
      <c r="C45" s="77"/>
      <c r="D45" s="64">
        <v>45007.692300000002</v>
      </c>
      <c r="E45" s="65"/>
      <c r="F45" s="65"/>
      <c r="G45" s="64">
        <v>24866.271100000002</v>
      </c>
      <c r="H45" s="66">
        <v>80.998960877572003</v>
      </c>
      <c r="I45" s="64">
        <v>8101.3846999999996</v>
      </c>
      <c r="J45" s="66">
        <v>18.000000191078499</v>
      </c>
      <c r="K45" s="64">
        <v>2528.0025000000001</v>
      </c>
      <c r="L45" s="66">
        <v>10.1663916147041</v>
      </c>
      <c r="M45" s="66">
        <v>2.2046585001399301</v>
      </c>
      <c r="N45" s="64">
        <v>185647.66829999999</v>
      </c>
      <c r="O45" s="64">
        <v>1171683.2023</v>
      </c>
      <c r="P45" s="64">
        <v>1</v>
      </c>
      <c r="Q45" s="64">
        <v>5</v>
      </c>
      <c r="R45" s="66">
        <v>-80</v>
      </c>
      <c r="S45" s="64">
        <v>45007.692300000002</v>
      </c>
      <c r="T45" s="64">
        <v>384.39906000000002</v>
      </c>
      <c r="U45" s="67">
        <v>99.145925862099801</v>
      </c>
    </row>
  </sheetData>
  <mergeCells count="43">
    <mergeCell ref="B15:C15"/>
    <mergeCell ref="B34:C34"/>
    <mergeCell ref="B35:C35"/>
    <mergeCell ref="B36:C36"/>
    <mergeCell ref="A8:A45"/>
    <mergeCell ref="B45:C45"/>
    <mergeCell ref="B24:C24"/>
    <mergeCell ref="B40:C40"/>
    <mergeCell ref="B41:C41"/>
    <mergeCell ref="B42:C42"/>
    <mergeCell ref="B31:C31"/>
    <mergeCell ref="B32:C32"/>
    <mergeCell ref="B19:C19"/>
    <mergeCell ref="B20:C20"/>
    <mergeCell ref="B21:C21"/>
    <mergeCell ref="B22:C22"/>
    <mergeCell ref="B23:C23"/>
    <mergeCell ref="B43:C43"/>
    <mergeCell ref="B44:C44"/>
    <mergeCell ref="B37:C37"/>
    <mergeCell ref="B38:C38"/>
    <mergeCell ref="B39:C39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33:C33"/>
    <mergeCell ref="B25:C25"/>
    <mergeCell ref="B16:C16"/>
    <mergeCell ref="B17:C17"/>
    <mergeCell ref="B26:C26"/>
    <mergeCell ref="B27:C27"/>
    <mergeCell ref="B28:C28"/>
    <mergeCell ref="B29:C29"/>
    <mergeCell ref="B30:C30"/>
    <mergeCell ref="B18:C18"/>
    <mergeCell ref="B13:C13"/>
    <mergeCell ref="B14:C14"/>
  </mergeCells>
  <phoneticPr fontId="49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63"/>
  <sheetViews>
    <sheetView workbookViewId="0">
      <selection sqref="A1:F37"/>
    </sheetView>
  </sheetViews>
  <sheetFormatPr defaultRowHeight="12.75" x14ac:dyDescent="0.2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 x14ac:dyDescent="0.2">
      <c r="A1" s="42" t="s">
        <v>73</v>
      </c>
      <c r="B1" s="42" t="s">
        <v>71</v>
      </c>
      <c r="C1" s="42" t="s">
        <v>58</v>
      </c>
      <c r="D1" s="42" t="s">
        <v>59</v>
      </c>
      <c r="E1" s="42" t="s">
        <v>72</v>
      </c>
      <c r="F1" s="42" t="s">
        <v>60</v>
      </c>
      <c r="G1" s="38"/>
      <c r="H1" s="38"/>
    </row>
    <row r="2" spans="1:8" x14ac:dyDescent="0.2">
      <c r="A2" s="43">
        <v>1</v>
      </c>
      <c r="B2" s="44">
        <v>42781</v>
      </c>
      <c r="C2" s="43">
        <v>12</v>
      </c>
      <c r="D2" s="43">
        <v>55002</v>
      </c>
      <c r="E2" s="43">
        <v>731071.90414359001</v>
      </c>
      <c r="F2" s="43">
        <v>510995.84584529902</v>
      </c>
      <c r="G2" s="37"/>
      <c r="H2" s="37"/>
    </row>
    <row r="3" spans="1:8" x14ac:dyDescent="0.2">
      <c r="A3" s="43">
        <v>2</v>
      </c>
      <c r="B3" s="44">
        <v>42781</v>
      </c>
      <c r="C3" s="43">
        <v>13</v>
      </c>
      <c r="D3" s="43">
        <v>12579</v>
      </c>
      <c r="E3" s="43">
        <v>103261.953817949</v>
      </c>
      <c r="F3" s="43">
        <v>77860.751694871797</v>
      </c>
      <c r="G3" s="37"/>
      <c r="H3" s="37"/>
    </row>
    <row r="4" spans="1:8" x14ac:dyDescent="0.2">
      <c r="A4" s="43">
        <v>3</v>
      </c>
      <c r="B4" s="44">
        <v>42781</v>
      </c>
      <c r="C4" s="43">
        <v>14</v>
      </c>
      <c r="D4" s="43">
        <v>101107</v>
      </c>
      <c r="E4" s="43">
        <v>120795.398604894</v>
      </c>
      <c r="F4" s="43">
        <v>88472.339970285102</v>
      </c>
      <c r="G4" s="37"/>
      <c r="H4" s="37"/>
    </row>
    <row r="5" spans="1:8" x14ac:dyDescent="0.2">
      <c r="A5" s="43">
        <v>4</v>
      </c>
      <c r="B5" s="44">
        <v>42781</v>
      </c>
      <c r="C5" s="43">
        <v>15</v>
      </c>
      <c r="D5" s="43">
        <v>3170</v>
      </c>
      <c r="E5" s="43">
        <v>58339.383412903699</v>
      </c>
      <c r="F5" s="43">
        <v>44476.104662801597</v>
      </c>
      <c r="G5" s="37"/>
      <c r="H5" s="37"/>
    </row>
    <row r="6" spans="1:8" x14ac:dyDescent="0.2">
      <c r="A6" s="43">
        <v>5</v>
      </c>
      <c r="B6" s="44">
        <v>42781</v>
      </c>
      <c r="C6" s="43">
        <v>16</v>
      </c>
      <c r="D6" s="43">
        <v>3549</v>
      </c>
      <c r="E6" s="43">
        <v>162629.234194872</v>
      </c>
      <c r="F6" s="43">
        <v>133894.931604274</v>
      </c>
      <c r="G6" s="37"/>
      <c r="H6" s="37"/>
    </row>
    <row r="7" spans="1:8" x14ac:dyDescent="0.2">
      <c r="A7" s="43">
        <v>6</v>
      </c>
      <c r="B7" s="44">
        <v>42781</v>
      </c>
      <c r="C7" s="43">
        <v>17</v>
      </c>
      <c r="D7" s="43">
        <v>14576</v>
      </c>
      <c r="E7" s="43">
        <v>243356.80998034199</v>
      </c>
      <c r="F7" s="43">
        <v>163471.60574444401</v>
      </c>
      <c r="G7" s="37"/>
      <c r="H7" s="37"/>
    </row>
    <row r="8" spans="1:8" x14ac:dyDescent="0.2">
      <c r="A8" s="43">
        <v>7</v>
      </c>
      <c r="B8" s="44">
        <v>42781</v>
      </c>
      <c r="C8" s="43">
        <v>18</v>
      </c>
      <c r="D8" s="43">
        <v>37390</v>
      </c>
      <c r="E8" s="43">
        <v>73087.283245299099</v>
      </c>
      <c r="F8" s="43">
        <v>56961.658455555596</v>
      </c>
      <c r="G8" s="37"/>
      <c r="H8" s="37"/>
    </row>
    <row r="9" spans="1:8" x14ac:dyDescent="0.2">
      <c r="A9" s="43">
        <v>8</v>
      </c>
      <c r="B9" s="44">
        <v>42781</v>
      </c>
      <c r="C9" s="43">
        <v>19</v>
      </c>
      <c r="D9" s="43">
        <v>13999</v>
      </c>
      <c r="E9" s="43">
        <v>103593.467963248</v>
      </c>
      <c r="F9" s="43">
        <v>130298.303138462</v>
      </c>
      <c r="G9" s="37"/>
      <c r="H9" s="37"/>
    </row>
    <row r="10" spans="1:8" x14ac:dyDescent="0.2">
      <c r="A10" s="43">
        <v>9</v>
      </c>
      <c r="B10" s="44">
        <v>42781</v>
      </c>
      <c r="C10" s="43">
        <v>21</v>
      </c>
      <c r="D10" s="43">
        <v>149266</v>
      </c>
      <c r="E10" s="43">
        <v>625405.66967606801</v>
      </c>
      <c r="F10" s="43">
        <v>614145.11851709394</v>
      </c>
      <c r="G10" s="37"/>
      <c r="H10" s="37"/>
    </row>
    <row r="11" spans="1:8" x14ac:dyDescent="0.2">
      <c r="A11" s="43">
        <v>10</v>
      </c>
      <c r="B11" s="44">
        <v>42781</v>
      </c>
      <c r="C11" s="43">
        <v>22</v>
      </c>
      <c r="D11" s="43">
        <v>37543</v>
      </c>
      <c r="E11" s="43">
        <v>593747.48605299101</v>
      </c>
      <c r="F11" s="43">
        <v>498803.75897350401</v>
      </c>
      <c r="G11" s="37"/>
      <c r="H11" s="37"/>
    </row>
    <row r="12" spans="1:8" x14ac:dyDescent="0.2">
      <c r="A12" s="43">
        <v>11</v>
      </c>
      <c r="B12" s="44">
        <v>42781</v>
      </c>
      <c r="C12" s="43">
        <v>23</v>
      </c>
      <c r="D12" s="43">
        <v>119965.601</v>
      </c>
      <c r="E12" s="43">
        <v>1410085.1155495699</v>
      </c>
      <c r="F12" s="43">
        <v>1172908.5807376101</v>
      </c>
      <c r="G12" s="37"/>
      <c r="H12" s="37"/>
    </row>
    <row r="13" spans="1:8" x14ac:dyDescent="0.2">
      <c r="A13" s="43">
        <v>12</v>
      </c>
      <c r="B13" s="44">
        <v>42781</v>
      </c>
      <c r="C13" s="43">
        <v>24</v>
      </c>
      <c r="D13" s="43">
        <v>17865</v>
      </c>
      <c r="E13" s="43">
        <v>546725.65925640997</v>
      </c>
      <c r="F13" s="43">
        <v>478727.82491367502</v>
      </c>
      <c r="G13" s="37"/>
      <c r="H13" s="37"/>
    </row>
    <row r="14" spans="1:8" x14ac:dyDescent="0.2">
      <c r="A14" s="43">
        <v>13</v>
      </c>
      <c r="B14" s="44">
        <v>42781</v>
      </c>
      <c r="C14" s="43">
        <v>25</v>
      </c>
      <c r="D14" s="43">
        <v>72795</v>
      </c>
      <c r="E14" s="43">
        <v>875115.76190000004</v>
      </c>
      <c r="F14" s="43">
        <v>769105.21349999995</v>
      </c>
      <c r="G14" s="37"/>
      <c r="H14" s="37"/>
    </row>
    <row r="15" spans="1:8" x14ac:dyDescent="0.2">
      <c r="A15" s="43">
        <v>14</v>
      </c>
      <c r="B15" s="44">
        <v>42781</v>
      </c>
      <c r="C15" s="43">
        <v>26</v>
      </c>
      <c r="D15" s="43">
        <v>60996</v>
      </c>
      <c r="E15" s="43">
        <v>359311.49219522701</v>
      </c>
      <c r="F15" s="43">
        <v>304140.06832142</v>
      </c>
      <c r="G15" s="37"/>
      <c r="H15" s="37"/>
    </row>
    <row r="16" spans="1:8" x14ac:dyDescent="0.2">
      <c r="A16" s="43">
        <v>15</v>
      </c>
      <c r="B16" s="44">
        <v>42781</v>
      </c>
      <c r="C16" s="43">
        <v>27</v>
      </c>
      <c r="D16" s="43">
        <v>131675.05499999999</v>
      </c>
      <c r="E16" s="43">
        <v>1120936.84972451</v>
      </c>
      <c r="F16" s="43">
        <v>1069296.12604255</v>
      </c>
      <c r="G16" s="37"/>
      <c r="H16" s="37"/>
    </row>
    <row r="17" spans="1:9" x14ac:dyDescent="0.2">
      <c r="A17" s="43">
        <v>16</v>
      </c>
      <c r="B17" s="44">
        <v>42781</v>
      </c>
      <c r="C17" s="43">
        <v>29</v>
      </c>
      <c r="D17" s="43">
        <v>168340</v>
      </c>
      <c r="E17" s="43">
        <v>2504513.3681538501</v>
      </c>
      <c r="F17" s="43">
        <v>2089029.2269427399</v>
      </c>
      <c r="G17" s="37"/>
      <c r="H17" s="37"/>
    </row>
    <row r="18" spans="1:9" x14ac:dyDescent="0.2">
      <c r="A18" s="43">
        <v>17</v>
      </c>
      <c r="B18" s="44">
        <v>42781</v>
      </c>
      <c r="C18" s="43">
        <v>31</v>
      </c>
      <c r="D18" s="43">
        <v>21830.932000000001</v>
      </c>
      <c r="E18" s="43">
        <v>222338.99192311501</v>
      </c>
      <c r="F18" s="43">
        <v>191181.34761544401</v>
      </c>
      <c r="G18" s="37"/>
      <c r="H18" s="37"/>
    </row>
    <row r="19" spans="1:9" x14ac:dyDescent="0.2">
      <c r="A19" s="43">
        <v>18</v>
      </c>
      <c r="B19" s="44">
        <v>42781</v>
      </c>
      <c r="C19" s="43">
        <v>32</v>
      </c>
      <c r="D19" s="43">
        <v>14323.103999999999</v>
      </c>
      <c r="E19" s="43">
        <v>269753.637811111</v>
      </c>
      <c r="F19" s="43">
        <v>250212.21323410099</v>
      </c>
      <c r="G19" s="37"/>
      <c r="H19" s="37"/>
    </row>
    <row r="20" spans="1:9" x14ac:dyDescent="0.2">
      <c r="A20" s="43">
        <v>19</v>
      </c>
      <c r="B20" s="44">
        <v>42781</v>
      </c>
      <c r="C20" s="43">
        <v>33</v>
      </c>
      <c r="D20" s="43">
        <v>36593.71</v>
      </c>
      <c r="E20" s="43">
        <v>549441.67382382601</v>
      </c>
      <c r="F20" s="43">
        <v>436703.687454728</v>
      </c>
      <c r="G20" s="37"/>
      <c r="H20" s="37"/>
    </row>
    <row r="21" spans="1:9" x14ac:dyDescent="0.2">
      <c r="A21" s="43">
        <v>20</v>
      </c>
      <c r="B21" s="44">
        <v>42781</v>
      </c>
      <c r="C21" s="43">
        <v>34</v>
      </c>
      <c r="D21" s="43">
        <v>34707.792999999998</v>
      </c>
      <c r="E21" s="43">
        <v>213841.03499809399</v>
      </c>
      <c r="F21" s="43">
        <v>162353.21334442199</v>
      </c>
      <c r="G21" s="37"/>
      <c r="H21" s="37"/>
    </row>
    <row r="22" spans="1:9" x14ac:dyDescent="0.2">
      <c r="A22" s="43">
        <v>21</v>
      </c>
      <c r="B22" s="44">
        <v>42781</v>
      </c>
      <c r="C22" s="43">
        <v>35</v>
      </c>
      <c r="D22" s="43">
        <v>22658.451000000001</v>
      </c>
      <c r="E22" s="43">
        <v>655921.98344955803</v>
      </c>
      <c r="F22" s="43">
        <v>639414.38810708001</v>
      </c>
      <c r="G22" s="37"/>
      <c r="H22" s="37"/>
    </row>
    <row r="23" spans="1:9" x14ac:dyDescent="0.2">
      <c r="A23" s="43">
        <v>22</v>
      </c>
      <c r="B23" s="44">
        <v>42781</v>
      </c>
      <c r="C23" s="43">
        <v>36</v>
      </c>
      <c r="D23" s="43">
        <v>129125.446</v>
      </c>
      <c r="E23" s="43">
        <v>643547.45731415902</v>
      </c>
      <c r="F23" s="43">
        <v>578592.54970130499</v>
      </c>
      <c r="G23" s="37"/>
      <c r="H23" s="37"/>
    </row>
    <row r="24" spans="1:9" x14ac:dyDescent="0.2">
      <c r="A24" s="43">
        <v>23</v>
      </c>
      <c r="B24" s="44">
        <v>42781</v>
      </c>
      <c r="C24" s="43">
        <v>37</v>
      </c>
      <c r="D24" s="43">
        <v>90202.915999999997</v>
      </c>
      <c r="E24" s="43">
        <v>837380.10377610603</v>
      </c>
      <c r="F24" s="43">
        <v>755110.18945478101</v>
      </c>
      <c r="G24" s="37"/>
      <c r="H24" s="37"/>
    </row>
    <row r="25" spans="1:9" x14ac:dyDescent="0.2">
      <c r="A25" s="43">
        <v>24</v>
      </c>
      <c r="B25" s="44">
        <v>42781</v>
      </c>
      <c r="C25" s="43">
        <v>38</v>
      </c>
      <c r="D25" s="43">
        <v>95612.263999999996</v>
      </c>
      <c r="E25" s="43">
        <v>556741.25409468997</v>
      </c>
      <c r="F25" s="43">
        <v>511338.60031238903</v>
      </c>
      <c r="G25" s="37"/>
      <c r="H25" s="37"/>
    </row>
    <row r="26" spans="1:9" x14ac:dyDescent="0.2">
      <c r="A26" s="43">
        <v>25</v>
      </c>
      <c r="B26" s="44">
        <v>42781</v>
      </c>
      <c r="C26" s="43">
        <v>39</v>
      </c>
      <c r="D26" s="43">
        <v>73849.567999999999</v>
      </c>
      <c r="E26" s="43">
        <v>138353.78748093901</v>
      </c>
      <c r="F26" s="43">
        <v>103496.984890116</v>
      </c>
      <c r="G26" s="37"/>
      <c r="H26" s="37"/>
    </row>
    <row r="27" spans="1:9" x14ac:dyDescent="0.2">
      <c r="A27" s="43">
        <v>26</v>
      </c>
      <c r="B27" s="44">
        <v>42781</v>
      </c>
      <c r="C27" s="43">
        <v>42</v>
      </c>
      <c r="D27" s="43">
        <v>5342.0919999999996</v>
      </c>
      <c r="E27" s="43">
        <v>114419.75440000001</v>
      </c>
      <c r="F27" s="43">
        <v>96859.589099999997</v>
      </c>
      <c r="G27" s="37"/>
      <c r="H27" s="37"/>
    </row>
    <row r="28" spans="1:9" x14ac:dyDescent="0.2">
      <c r="A28" s="43">
        <v>27</v>
      </c>
      <c r="B28" s="44">
        <v>42781</v>
      </c>
      <c r="C28" s="43">
        <v>70</v>
      </c>
      <c r="D28" s="43">
        <v>138</v>
      </c>
      <c r="E28" s="43">
        <v>231306</v>
      </c>
      <c r="F28" s="43">
        <v>213977.94</v>
      </c>
      <c r="G28" s="37"/>
      <c r="H28" s="37"/>
    </row>
    <row r="29" spans="1:9" x14ac:dyDescent="0.2">
      <c r="A29" s="43">
        <v>28</v>
      </c>
      <c r="B29" s="44">
        <v>42781</v>
      </c>
      <c r="C29" s="43">
        <v>71</v>
      </c>
      <c r="D29" s="43">
        <v>60</v>
      </c>
      <c r="E29" s="43">
        <v>127100.65</v>
      </c>
      <c r="F29" s="43">
        <v>135658.38</v>
      </c>
      <c r="G29" s="37"/>
      <c r="H29" s="37"/>
    </row>
    <row r="30" spans="1:9" x14ac:dyDescent="0.2">
      <c r="A30" s="43">
        <v>29</v>
      </c>
      <c r="B30" s="44">
        <v>42781</v>
      </c>
      <c r="C30" s="43">
        <v>72</v>
      </c>
      <c r="D30" s="43">
        <v>10</v>
      </c>
      <c r="E30" s="43">
        <v>37346.160000000003</v>
      </c>
      <c r="F30" s="43">
        <v>37154.720000000001</v>
      </c>
      <c r="G30" s="37"/>
      <c r="H30" s="37"/>
    </row>
    <row r="31" spans="1:9" x14ac:dyDescent="0.2">
      <c r="A31" s="39">
        <v>30</v>
      </c>
      <c r="B31" s="44">
        <v>42781</v>
      </c>
      <c r="C31" s="39">
        <v>73</v>
      </c>
      <c r="D31" s="39">
        <v>92</v>
      </c>
      <c r="E31" s="39">
        <v>136836.91</v>
      </c>
      <c r="F31" s="39">
        <v>143493.04</v>
      </c>
      <c r="G31" s="39"/>
      <c r="H31" s="39"/>
      <c r="I31" s="39"/>
    </row>
    <row r="32" spans="1:9" x14ac:dyDescent="0.2">
      <c r="A32" s="39">
        <v>31</v>
      </c>
      <c r="B32" s="44">
        <v>42781</v>
      </c>
      <c r="C32" s="39">
        <v>74</v>
      </c>
      <c r="D32" s="39">
        <v>13</v>
      </c>
      <c r="E32" s="39">
        <v>0.11</v>
      </c>
      <c r="F32" s="39">
        <v>901.72</v>
      </c>
      <c r="G32" s="39"/>
      <c r="H32" s="39"/>
    </row>
    <row r="33" spans="1:8" x14ac:dyDescent="0.2">
      <c r="A33" s="39">
        <v>32</v>
      </c>
      <c r="B33" s="44">
        <v>42781</v>
      </c>
      <c r="C33" s="39">
        <v>75</v>
      </c>
      <c r="D33" s="39">
        <v>65</v>
      </c>
      <c r="E33" s="39">
        <v>22758.974358974399</v>
      </c>
      <c r="F33" s="39">
        <v>20529.367521367501</v>
      </c>
      <c r="G33" s="39"/>
      <c r="H33" s="39"/>
    </row>
    <row r="34" spans="1:8" x14ac:dyDescent="0.2">
      <c r="A34" s="39">
        <v>33</v>
      </c>
      <c r="B34" s="44">
        <v>42781</v>
      </c>
      <c r="C34" s="39">
        <v>76</v>
      </c>
      <c r="D34" s="39">
        <v>2005</v>
      </c>
      <c r="E34" s="39">
        <v>361892.30595726502</v>
      </c>
      <c r="F34" s="39">
        <v>337612.73952478601</v>
      </c>
      <c r="G34" s="30"/>
      <c r="H34" s="30"/>
    </row>
    <row r="35" spans="1:8" x14ac:dyDescent="0.2">
      <c r="A35" s="39">
        <v>34</v>
      </c>
      <c r="B35" s="44">
        <v>42781</v>
      </c>
      <c r="C35" s="39">
        <v>77</v>
      </c>
      <c r="D35" s="39">
        <v>76</v>
      </c>
      <c r="E35" s="39">
        <v>108368.69</v>
      </c>
      <c r="F35" s="39">
        <v>118112.21</v>
      </c>
      <c r="G35" s="30"/>
      <c r="H35" s="30"/>
    </row>
    <row r="36" spans="1:8" x14ac:dyDescent="0.2">
      <c r="A36" s="39">
        <v>35</v>
      </c>
      <c r="B36" s="44">
        <v>42781</v>
      </c>
      <c r="C36" s="39">
        <v>78</v>
      </c>
      <c r="D36" s="39">
        <v>46</v>
      </c>
      <c r="E36" s="39">
        <v>51841.53</v>
      </c>
      <c r="F36" s="39">
        <v>44461.55</v>
      </c>
      <c r="G36" s="30"/>
      <c r="H36" s="30"/>
    </row>
    <row r="37" spans="1:8" x14ac:dyDescent="0.2">
      <c r="A37" s="39">
        <v>36</v>
      </c>
      <c r="B37" s="44">
        <v>42781</v>
      </c>
      <c r="C37" s="39">
        <v>99</v>
      </c>
      <c r="D37" s="39">
        <v>2</v>
      </c>
      <c r="E37" s="39">
        <v>45007.692307692298</v>
      </c>
      <c r="F37" s="39">
        <v>36906.307692307702</v>
      </c>
      <c r="G37" s="30"/>
      <c r="H37" s="30"/>
    </row>
    <row r="38" spans="1:8" x14ac:dyDescent="0.2">
      <c r="A38" s="30"/>
      <c r="B38" s="44"/>
      <c r="C38" s="39"/>
      <c r="D38" s="39"/>
      <c r="E38" s="39"/>
      <c r="F38" s="30"/>
      <c r="G38" s="30"/>
      <c r="H38" s="30"/>
    </row>
    <row r="39" spans="1:8" x14ac:dyDescent="0.2">
      <c r="A39" s="30"/>
      <c r="B39" s="33"/>
      <c r="C39" s="34"/>
      <c r="D39" s="34"/>
      <c r="E39" s="34"/>
      <c r="F39" s="34"/>
      <c r="G39" s="30"/>
      <c r="H39" s="30"/>
    </row>
    <row r="40" spans="1:8" x14ac:dyDescent="0.2">
      <c r="A40" s="30"/>
      <c r="B40" s="33"/>
      <c r="C40" s="34"/>
      <c r="D40" s="34"/>
      <c r="E40" s="34"/>
      <c r="F40" s="30"/>
      <c r="G40" s="30"/>
      <c r="H40" s="30"/>
    </row>
    <row r="41" spans="1:8" x14ac:dyDescent="0.2">
      <c r="A41" s="30"/>
      <c r="B41" s="31"/>
      <c r="C41" s="30"/>
      <c r="D41" s="30"/>
      <c r="E41" s="30"/>
      <c r="F41" s="30"/>
      <c r="G41" s="30"/>
      <c r="H41" s="30"/>
    </row>
    <row r="42" spans="1:8" x14ac:dyDescent="0.2">
      <c r="A42" s="30"/>
      <c r="B42" s="31"/>
      <c r="C42" s="30"/>
      <c r="D42" s="30"/>
      <c r="E42" s="30"/>
      <c r="F42" s="30"/>
      <c r="G42" s="30"/>
      <c r="H42" s="30"/>
    </row>
    <row r="43" spans="1:8" x14ac:dyDescent="0.2">
      <c r="A43" s="30"/>
      <c r="B43" s="31"/>
      <c r="C43" s="31"/>
      <c r="D43" s="31"/>
      <c r="E43" s="31"/>
      <c r="F43" s="31"/>
      <c r="G43" s="31"/>
      <c r="H43" s="31"/>
    </row>
    <row r="44" spans="1:8" x14ac:dyDescent="0.2">
      <c r="A44" s="30"/>
      <c r="B44" s="31"/>
      <c r="C44" s="31"/>
      <c r="D44" s="31"/>
      <c r="E44" s="31"/>
      <c r="F44" s="31"/>
      <c r="G44" s="31"/>
      <c r="H44" s="31"/>
    </row>
    <row r="45" spans="1:8" x14ac:dyDescent="0.2">
      <c r="A45" s="30"/>
      <c r="B45" s="31"/>
      <c r="C45" s="30"/>
      <c r="D45" s="30"/>
      <c r="E45" s="30"/>
      <c r="F45" s="30"/>
      <c r="G45" s="30"/>
      <c r="H45" s="30"/>
    </row>
    <row r="46" spans="1:8" x14ac:dyDescent="0.2">
      <c r="A46" s="30"/>
      <c r="B46" s="31"/>
      <c r="C46" s="30"/>
      <c r="D46" s="30"/>
      <c r="E46" s="30"/>
      <c r="F46" s="30"/>
      <c r="G46" s="30"/>
      <c r="H46" s="30"/>
    </row>
    <row r="47" spans="1:8" x14ac:dyDescent="0.2">
      <c r="A47" s="30"/>
      <c r="B47" s="31"/>
      <c r="C47" s="30"/>
      <c r="D47" s="30"/>
      <c r="E47" s="30"/>
      <c r="F47" s="30"/>
      <c r="G47" s="30"/>
      <c r="H47" s="30"/>
    </row>
    <row r="48" spans="1:8" x14ac:dyDescent="0.2">
      <c r="A48" s="30"/>
      <c r="B48" s="31"/>
      <c r="C48" s="30"/>
      <c r="D48" s="30"/>
      <c r="E48" s="30"/>
      <c r="F48" s="30"/>
      <c r="G48" s="30"/>
      <c r="H48" s="30"/>
    </row>
    <row r="49" spans="1:8" x14ac:dyDescent="0.2">
      <c r="A49" s="30"/>
      <c r="B49" s="31"/>
      <c r="C49" s="30"/>
      <c r="D49" s="30"/>
      <c r="E49" s="30"/>
      <c r="F49" s="30"/>
      <c r="G49" s="30"/>
      <c r="H49" s="30"/>
    </row>
    <row r="50" spans="1:8" x14ac:dyDescent="0.2">
      <c r="A50" s="30"/>
      <c r="B50" s="31"/>
      <c r="C50" s="30"/>
      <c r="D50" s="30"/>
      <c r="E50" s="30"/>
      <c r="F50" s="30"/>
      <c r="G50" s="30"/>
      <c r="H50" s="30"/>
    </row>
    <row r="51" spans="1:8" x14ac:dyDescent="0.2">
      <c r="A51" s="30"/>
      <c r="B51" s="31"/>
      <c r="C51" s="30"/>
      <c r="D51" s="30"/>
      <c r="E51" s="30"/>
      <c r="F51" s="30"/>
      <c r="G51" s="30"/>
      <c r="H51" s="30"/>
    </row>
    <row r="52" spans="1:8" x14ac:dyDescent="0.2">
      <c r="A52" s="30"/>
      <c r="B52" s="31"/>
      <c r="C52" s="30"/>
      <c r="D52" s="30"/>
      <c r="E52" s="30"/>
      <c r="F52" s="30"/>
      <c r="G52" s="30"/>
      <c r="H52" s="30"/>
    </row>
    <row r="53" spans="1:8" x14ac:dyDescent="0.2">
      <c r="A53" s="30"/>
      <c r="B53" s="31"/>
      <c r="C53" s="30"/>
      <c r="D53" s="30"/>
      <c r="E53" s="30"/>
      <c r="F53" s="30"/>
      <c r="G53" s="30"/>
      <c r="H53" s="30"/>
    </row>
    <row r="54" spans="1:8" x14ac:dyDescent="0.2">
      <c r="A54" s="30"/>
      <c r="B54" s="31"/>
      <c r="C54" s="30"/>
      <c r="D54" s="30"/>
      <c r="E54" s="30"/>
      <c r="F54" s="30"/>
      <c r="G54" s="30"/>
      <c r="H54" s="30"/>
    </row>
    <row r="55" spans="1:8" x14ac:dyDescent="0.2">
      <c r="A55" s="30"/>
      <c r="B55" s="31"/>
      <c r="C55" s="30"/>
      <c r="D55" s="30"/>
      <c r="E55" s="30"/>
      <c r="F55" s="30"/>
      <c r="G55" s="30"/>
      <c r="H55" s="30"/>
    </row>
    <row r="56" spans="1:8" x14ac:dyDescent="0.2">
      <c r="A56" s="30"/>
      <c r="B56" s="31"/>
      <c r="C56" s="30"/>
      <c r="D56" s="30"/>
      <c r="E56" s="30"/>
      <c r="F56" s="30"/>
      <c r="G56" s="30"/>
      <c r="H56" s="30"/>
    </row>
    <row r="57" spans="1:8" x14ac:dyDescent="0.2">
      <c r="A57" s="30"/>
      <c r="B57" s="31"/>
      <c r="C57" s="30"/>
      <c r="D57" s="30"/>
      <c r="E57" s="30"/>
      <c r="F57" s="30"/>
      <c r="G57" s="30"/>
      <c r="H57" s="30"/>
    </row>
    <row r="58" spans="1:8" x14ac:dyDescent="0.2">
      <c r="A58" s="30"/>
      <c r="B58" s="31"/>
      <c r="C58" s="30"/>
      <c r="D58" s="30"/>
      <c r="E58" s="30"/>
      <c r="F58" s="30"/>
      <c r="G58" s="30"/>
      <c r="H58" s="30"/>
    </row>
    <row r="59" spans="1:8" x14ac:dyDescent="0.2">
      <c r="A59" s="30"/>
      <c r="B59" s="31"/>
      <c r="C59" s="30"/>
      <c r="D59" s="30"/>
      <c r="E59" s="30"/>
      <c r="F59" s="30"/>
      <c r="G59" s="30"/>
      <c r="H59" s="30"/>
    </row>
    <row r="60" spans="1:8" x14ac:dyDescent="0.2">
      <c r="A60" s="30"/>
      <c r="B60" s="31"/>
      <c r="C60" s="30"/>
      <c r="D60" s="30"/>
      <c r="E60" s="30"/>
      <c r="F60" s="30"/>
      <c r="G60" s="30"/>
      <c r="H60" s="30"/>
    </row>
    <row r="61" spans="1:8" x14ac:dyDescent="0.2">
      <c r="A61" s="30"/>
      <c r="B61" s="31"/>
      <c r="C61" s="30"/>
      <c r="D61" s="30"/>
      <c r="E61" s="30"/>
      <c r="F61" s="30"/>
      <c r="G61" s="30"/>
      <c r="H61" s="30"/>
    </row>
    <row r="62" spans="1:8" x14ac:dyDescent="0.2">
      <c r="A62" s="30"/>
      <c r="B62" s="31"/>
      <c r="C62" s="30"/>
      <c r="D62" s="30"/>
      <c r="E62" s="30"/>
      <c r="F62" s="30"/>
      <c r="G62" s="30"/>
      <c r="H62" s="30"/>
    </row>
    <row r="63" spans="1:8" x14ac:dyDescent="0.2">
      <c r="A63" s="30"/>
      <c r="B63" s="31"/>
      <c r="C63" s="30"/>
      <c r="D63" s="30"/>
      <c r="E63" s="30"/>
      <c r="F63" s="30"/>
      <c r="G63" s="30"/>
      <c r="H63" s="30"/>
    </row>
  </sheetData>
  <phoneticPr fontId="4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2017-02-16T00:40:22Z</dcterms:modified>
</cp:coreProperties>
</file>