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<sst xmlns="http://schemas.openxmlformats.org/spreadsheetml/2006/main" count="114" uniqueCount="71">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</sst>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18963488.783300001</v>
      </c>
      <c r="F3" s="25">
        <f>RA!I7</f>
        <v>2278506.4328000001</v>
      </c>
      <c r="G3" s="16">
        <f>E3-F3</f>
        <v>16684982.350500001</v>
      </c>
      <c r="H3" s="27">
        <f>RA!J7</f>
        <v>12.0152280987797</v>
      </c>
      <c r="I3" s="20">
        <f>SUM(I4:I39)</f>
        <v>18963493.910063282</v>
      </c>
      <c r="J3" s="21">
        <f>SUM(J4:J39)</f>
        <v>16684982.261569038</v>
      </c>
      <c r="K3" s="22">
        <f>E3-I3</f>
        <v>-5.1267632804811001</v>
      </c>
      <c r="L3" s="22">
        <f>G3-J3</f>
        <v>8.8930962607264519E-2</v>
      </c>
    </row>
    <row r="4" spans="1:12">
      <c r="A4" s="59">
        <f>RA!A8</f>
        <v>41560</v>
      </c>
      <c r="B4" s="12">
        <v>12</v>
      </c>
      <c r="C4" s="56" t="s">
        <v>6</v>
      </c>
      <c r="D4" s="56"/>
      <c r="E4" s="15">
        <f>RA!D8</f>
        <v>694394.82440000004</v>
      </c>
      <c r="F4" s="25">
        <f>RA!I8</f>
        <v>173741.21350000001</v>
      </c>
      <c r="G4" s="16">
        <f t="shared" ref="G4:G39" si="0">E4-F4</f>
        <v>520653.61090000003</v>
      </c>
      <c r="H4" s="27">
        <f>RA!J8</f>
        <v>25.020522531993699</v>
      </c>
      <c r="I4" s="20">
        <f>VLOOKUP(B4,RMS!B:D,3,FALSE)</f>
        <v>694395.50961196597</v>
      </c>
      <c r="J4" s="21">
        <f>VLOOKUP(B4,RMS!B:E,4,FALSE)</f>
        <v>520653.60716068401</v>
      </c>
      <c r="K4" s="22">
        <f t="shared" ref="K4:K39" si="1">E4-I4</f>
        <v>-0.68521196593064815</v>
      </c>
      <c r="L4" s="22">
        <f t="shared" ref="L4:L39" si="2">G4-J4</f>
        <v>3.7393160164356232E-3</v>
      </c>
    </row>
    <row r="5" spans="1:12">
      <c r="A5" s="59"/>
      <c r="B5" s="12">
        <v>13</v>
      </c>
      <c r="C5" s="56" t="s">
        <v>7</v>
      </c>
      <c r="D5" s="56"/>
      <c r="E5" s="15">
        <f>RA!D9</f>
        <v>130393.7031</v>
      </c>
      <c r="F5" s="25">
        <f>RA!I9</f>
        <v>30393.9794</v>
      </c>
      <c r="G5" s="16">
        <f t="shared" si="0"/>
        <v>99999.723700000002</v>
      </c>
      <c r="H5" s="27">
        <f>RA!J9</f>
        <v>23.3093920008473</v>
      </c>
      <c r="I5" s="20">
        <f>VLOOKUP(B5,RMS!B:D,3,FALSE)</f>
        <v>130393.730324801</v>
      </c>
      <c r="J5" s="21">
        <f>VLOOKUP(B5,RMS!B:E,4,FALSE)</f>
        <v>99999.701066568305</v>
      </c>
      <c r="K5" s="22">
        <f t="shared" si="1"/>
        <v>-2.7224801000556909E-2</v>
      </c>
      <c r="L5" s="22">
        <f t="shared" si="2"/>
        <v>2.263343169761356E-2</v>
      </c>
    </row>
    <row r="6" spans="1:12">
      <c r="A6" s="59"/>
      <c r="B6" s="12">
        <v>14</v>
      </c>
      <c r="C6" s="56" t="s">
        <v>8</v>
      </c>
      <c r="D6" s="56"/>
      <c r="E6" s="15">
        <f>RA!D10</f>
        <v>173455.15710000001</v>
      </c>
      <c r="F6" s="25">
        <f>RA!I10</f>
        <v>44365.637699999999</v>
      </c>
      <c r="G6" s="16">
        <f t="shared" si="0"/>
        <v>129089.51940000002</v>
      </c>
      <c r="H6" s="27">
        <f>RA!J10</f>
        <v>25.5775835332601</v>
      </c>
      <c r="I6" s="20">
        <f>VLOOKUP(B6,RMS!B:D,3,FALSE)</f>
        <v>173457.86863076899</v>
      </c>
      <c r="J6" s="21">
        <f>VLOOKUP(B6,RMS!B:E,4,FALSE)</f>
        <v>129089.518899145</v>
      </c>
      <c r="K6" s="22">
        <f t="shared" si="1"/>
        <v>-2.7115307689819019</v>
      </c>
      <c r="L6" s="22">
        <f t="shared" si="2"/>
        <v>5.0085502152796835E-4</v>
      </c>
    </row>
    <row r="7" spans="1:12">
      <c r="A7" s="59"/>
      <c r="B7" s="12">
        <v>15</v>
      </c>
      <c r="C7" s="56" t="s">
        <v>9</v>
      </c>
      <c r="D7" s="56"/>
      <c r="E7" s="15">
        <f>RA!D11</f>
        <v>50714.439700000003</v>
      </c>
      <c r="F7" s="25">
        <f>RA!I11</f>
        <v>12039.793299999999</v>
      </c>
      <c r="G7" s="16">
        <f t="shared" si="0"/>
        <v>38674.646400000005</v>
      </c>
      <c r="H7" s="27">
        <f>RA!J11</f>
        <v>23.740365409183401</v>
      </c>
      <c r="I7" s="20">
        <f>VLOOKUP(B7,RMS!B:D,3,FALSE)</f>
        <v>50714.466913675198</v>
      </c>
      <c r="J7" s="21">
        <f>VLOOKUP(B7,RMS!B:E,4,FALSE)</f>
        <v>38674.646345299101</v>
      </c>
      <c r="K7" s="22">
        <f t="shared" si="1"/>
        <v>-2.7213675195525866E-2</v>
      </c>
      <c r="L7" s="22">
        <f t="shared" si="2"/>
        <v>5.4700904001947492E-5</v>
      </c>
    </row>
    <row r="8" spans="1:12">
      <c r="A8" s="59"/>
      <c r="B8" s="12">
        <v>16</v>
      </c>
      <c r="C8" s="56" t="s">
        <v>10</v>
      </c>
      <c r="D8" s="56"/>
      <c r="E8" s="15">
        <f>RA!D12</f>
        <v>173977.10680000001</v>
      </c>
      <c r="F8" s="25">
        <f>RA!I12</f>
        <v>7672.0699000000004</v>
      </c>
      <c r="G8" s="16">
        <f t="shared" si="0"/>
        <v>166305.03690000001</v>
      </c>
      <c r="H8" s="27">
        <f>RA!J12</f>
        <v>4.4098157746809896</v>
      </c>
      <c r="I8" s="20">
        <f>VLOOKUP(B8,RMS!B:D,3,FALSE)</f>
        <v>173977.11552222201</v>
      </c>
      <c r="J8" s="21">
        <f>VLOOKUP(B8,RMS!B:E,4,FALSE)</f>
        <v>166305.038669231</v>
      </c>
      <c r="K8" s="22">
        <f t="shared" si="1"/>
        <v>-8.7222220026887953E-3</v>
      </c>
      <c r="L8" s="22">
        <f t="shared" si="2"/>
        <v>-1.7692309920676053E-3</v>
      </c>
    </row>
    <row r="9" spans="1:12">
      <c r="A9" s="59"/>
      <c r="B9" s="12">
        <v>17</v>
      </c>
      <c r="C9" s="56" t="s">
        <v>11</v>
      </c>
      <c r="D9" s="56"/>
      <c r="E9" s="15">
        <f>RA!D13</f>
        <v>296521.15379999997</v>
      </c>
      <c r="F9" s="25">
        <f>RA!I13</f>
        <v>78475.236199999999</v>
      </c>
      <c r="G9" s="16">
        <f t="shared" si="0"/>
        <v>218045.91759999999</v>
      </c>
      <c r="H9" s="27">
        <f>RA!J13</f>
        <v>26.465307852177901</v>
      </c>
      <c r="I9" s="20">
        <f>VLOOKUP(B9,RMS!B:D,3,FALSE)</f>
        <v>296521.31401452998</v>
      </c>
      <c r="J9" s="21">
        <f>VLOOKUP(B9,RMS!B:E,4,FALSE)</f>
        <v>218045.918607692</v>
      </c>
      <c r="K9" s="22">
        <f t="shared" si="1"/>
        <v>-0.16021453001303598</v>
      </c>
      <c r="L9" s="22">
        <f t="shared" si="2"/>
        <v>-1.0076920152641833E-3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184931.5785</v>
      </c>
      <c r="F10" s="25">
        <f>RA!I14</f>
        <v>30641.935700000002</v>
      </c>
      <c r="G10" s="16">
        <f t="shared" si="0"/>
        <v>154289.6428</v>
      </c>
      <c r="H10" s="27">
        <f>RA!J14</f>
        <v>16.5693365884507</v>
      </c>
      <c r="I10" s="20">
        <f>VLOOKUP(B10,RMS!B:D,3,FALSE)</f>
        <v>184931.567570085</v>
      </c>
      <c r="J10" s="21">
        <f>VLOOKUP(B10,RMS!B:E,4,FALSE)</f>
        <v>154289.64038888901</v>
      </c>
      <c r="K10" s="22">
        <f t="shared" si="1"/>
        <v>1.0929915006272495E-2</v>
      </c>
      <c r="L10" s="22">
        <f t="shared" si="2"/>
        <v>2.411110996035859E-3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85151.921900000001</v>
      </c>
      <c r="F11" s="25">
        <f>RA!I15</f>
        <v>18487.4676</v>
      </c>
      <c r="G11" s="16">
        <f t="shared" si="0"/>
        <v>66664.454299999998</v>
      </c>
      <c r="H11" s="27">
        <f>RA!J15</f>
        <v>21.7111571735411</v>
      </c>
      <c r="I11" s="20">
        <f>VLOOKUP(B11,RMS!B:D,3,FALSE)</f>
        <v>85151.945162393196</v>
      </c>
      <c r="J11" s="21">
        <f>VLOOKUP(B11,RMS!B:E,4,FALSE)</f>
        <v>66664.454225641006</v>
      </c>
      <c r="K11" s="22">
        <f t="shared" si="1"/>
        <v>-2.3262393195182085E-2</v>
      </c>
      <c r="L11" s="22">
        <f t="shared" si="2"/>
        <v>7.4358991696499288E-5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1104301.9998999999</v>
      </c>
      <c r="F12" s="25">
        <f>RA!I16</f>
        <v>71278.364400000006</v>
      </c>
      <c r="G12" s="16">
        <f t="shared" si="0"/>
        <v>1033023.6355</v>
      </c>
      <c r="H12" s="27">
        <f>RA!J16</f>
        <v>6.4546079248660799</v>
      </c>
      <c r="I12" s="20">
        <f>VLOOKUP(B12,RMS!B:D,3,FALSE)</f>
        <v>1104301.6734</v>
      </c>
      <c r="J12" s="21">
        <f>VLOOKUP(B12,RMS!B:E,4,FALSE)</f>
        <v>1033023.6355</v>
      </c>
      <c r="K12" s="22">
        <f t="shared" si="1"/>
        <v>0.32649999996647239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524150.0356</v>
      </c>
      <c r="F13" s="25">
        <f>RA!I17</f>
        <v>69370.072899999999</v>
      </c>
      <c r="G13" s="16">
        <f t="shared" si="0"/>
        <v>454779.96270000003</v>
      </c>
      <c r="H13" s="27">
        <f>RA!J17</f>
        <v>13.2347740510198</v>
      </c>
      <c r="I13" s="20">
        <f>VLOOKUP(B13,RMS!B:D,3,FALSE)</f>
        <v>524150.08582478599</v>
      </c>
      <c r="J13" s="21">
        <f>VLOOKUP(B13,RMS!B:E,4,FALSE)</f>
        <v>454779.962842735</v>
      </c>
      <c r="K13" s="22">
        <f t="shared" si="1"/>
        <v>-5.0224785984028131E-2</v>
      </c>
      <c r="L13" s="22">
        <f t="shared" si="2"/>
        <v>-1.4273496344685555E-4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2058216.7328999999</v>
      </c>
      <c r="F14" s="25">
        <f>RA!I18</f>
        <v>337271.53169999999</v>
      </c>
      <c r="G14" s="16">
        <f t="shared" si="0"/>
        <v>1720945.2012</v>
      </c>
      <c r="H14" s="27">
        <f>RA!J18</f>
        <v>16.386589726378801</v>
      </c>
      <c r="I14" s="20">
        <f>VLOOKUP(B14,RMS!B:D,3,FALSE)</f>
        <v>2058217.1650555599</v>
      </c>
      <c r="J14" s="21">
        <f>VLOOKUP(B14,RMS!B:E,4,FALSE)</f>
        <v>1720945.18268889</v>
      </c>
      <c r="K14" s="22">
        <f t="shared" si="1"/>
        <v>-0.43215556000359356</v>
      </c>
      <c r="L14" s="22">
        <f t="shared" si="2"/>
        <v>1.8511109985411167E-2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665308.54850000003</v>
      </c>
      <c r="F15" s="25">
        <f>RA!I19</f>
        <v>82624.743499999997</v>
      </c>
      <c r="G15" s="16">
        <f t="shared" si="0"/>
        <v>582683.80500000005</v>
      </c>
      <c r="H15" s="27">
        <f>RA!J19</f>
        <v>12.419011252190501</v>
      </c>
      <c r="I15" s="20">
        <f>VLOOKUP(B15,RMS!B:D,3,FALSE)</f>
        <v>665308.608813675</v>
      </c>
      <c r="J15" s="21">
        <f>VLOOKUP(B15,RMS!B:E,4,FALSE)</f>
        <v>582683.80497008504</v>
      </c>
      <c r="K15" s="22">
        <f t="shared" si="1"/>
        <v>-6.0313674970529974E-2</v>
      </c>
      <c r="L15" s="22">
        <f t="shared" si="2"/>
        <v>2.9915012419223785E-5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1022521.9321</v>
      </c>
      <c r="F16" s="25">
        <f>RA!I20</f>
        <v>77353.319399999993</v>
      </c>
      <c r="G16" s="16">
        <f t="shared" si="0"/>
        <v>945168.61269999994</v>
      </c>
      <c r="H16" s="27">
        <f>RA!J20</f>
        <v>7.5649545473451099</v>
      </c>
      <c r="I16" s="20">
        <f>VLOOKUP(B16,RMS!B:D,3,FALSE)</f>
        <v>1022522.0808</v>
      </c>
      <c r="J16" s="21">
        <f>VLOOKUP(B16,RMS!B:E,4,FALSE)</f>
        <v>945168.61270000006</v>
      </c>
      <c r="K16" s="22">
        <f t="shared" si="1"/>
        <v>-0.14870000001974404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421567.75089999998</v>
      </c>
      <c r="F17" s="25">
        <f>RA!I21</f>
        <v>49370.485200000003</v>
      </c>
      <c r="G17" s="16">
        <f t="shared" si="0"/>
        <v>372197.26569999999</v>
      </c>
      <c r="H17" s="27">
        <f>RA!J21</f>
        <v>11.711162700325</v>
      </c>
      <c r="I17" s="20">
        <f>VLOOKUP(B17,RMS!B:D,3,FALSE)</f>
        <v>421567.52629101399</v>
      </c>
      <c r="J17" s="21">
        <f>VLOOKUP(B17,RMS!B:E,4,FALSE)</f>
        <v>372197.265693261</v>
      </c>
      <c r="K17" s="22">
        <f t="shared" si="1"/>
        <v>0.22460898599820212</v>
      </c>
      <c r="L17" s="22">
        <f t="shared" si="2"/>
        <v>6.7389919422566891E-6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1398264.3133</v>
      </c>
      <c r="F18" s="25">
        <f>RA!I22</f>
        <v>175035.25150000001</v>
      </c>
      <c r="G18" s="16">
        <f t="shared" si="0"/>
        <v>1223229.0618</v>
      </c>
      <c r="H18" s="27">
        <f>RA!J22</f>
        <v>12.5180375294643</v>
      </c>
      <c r="I18" s="20">
        <f>VLOOKUP(B18,RMS!B:D,3,FALSE)</f>
        <v>1398264.4776328099</v>
      </c>
      <c r="J18" s="21">
        <f>VLOOKUP(B18,RMS!B:E,4,FALSE)</f>
        <v>1223229.0592440399</v>
      </c>
      <c r="K18" s="22">
        <f t="shared" si="1"/>
        <v>-0.16433280985802412</v>
      </c>
      <c r="L18" s="22">
        <f t="shared" si="2"/>
        <v>2.5559600908309221E-3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3118586.4758000001</v>
      </c>
      <c r="F19" s="25">
        <f>RA!I23</f>
        <v>275792.84860000003</v>
      </c>
      <c r="G19" s="16">
        <f t="shared" si="0"/>
        <v>2842793.6272</v>
      </c>
      <c r="H19" s="27">
        <f>RA!J23</f>
        <v>8.8435209586180203</v>
      </c>
      <c r="I19" s="20">
        <f>VLOOKUP(B19,RMS!B:D,3,FALSE)</f>
        <v>3118587.9370102598</v>
      </c>
      <c r="J19" s="21">
        <f>VLOOKUP(B19,RMS!B:E,4,FALSE)</f>
        <v>2842793.6745042698</v>
      </c>
      <c r="K19" s="22">
        <f t="shared" si="1"/>
        <v>-1.4612102597020566</v>
      </c>
      <c r="L19" s="22">
        <f t="shared" si="2"/>
        <v>-4.7304269857704639E-2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337131.12569999998</v>
      </c>
      <c r="F20" s="25">
        <f>RA!I24</f>
        <v>53793.2981</v>
      </c>
      <c r="G20" s="16">
        <f t="shared" si="0"/>
        <v>283337.82759999996</v>
      </c>
      <c r="H20" s="27">
        <f>RA!J24</f>
        <v>15.9561944891047</v>
      </c>
      <c r="I20" s="20">
        <f>VLOOKUP(B20,RMS!B:D,3,FALSE)</f>
        <v>337131.10941263102</v>
      </c>
      <c r="J20" s="21">
        <f>VLOOKUP(B20,RMS!B:E,4,FALSE)</f>
        <v>283337.81131050002</v>
      </c>
      <c r="K20" s="22">
        <f t="shared" si="1"/>
        <v>1.6287368955090642E-2</v>
      </c>
      <c r="L20" s="22">
        <f t="shared" si="2"/>
        <v>1.6289499937556684E-2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284391.3579</v>
      </c>
      <c r="F21" s="25">
        <f>RA!I25</f>
        <v>29168.890299999999</v>
      </c>
      <c r="G21" s="16">
        <f t="shared" si="0"/>
        <v>255222.4676</v>
      </c>
      <c r="H21" s="27">
        <f>RA!J25</f>
        <v>10.2566022102038</v>
      </c>
      <c r="I21" s="20">
        <f>VLOOKUP(B21,RMS!B:D,3,FALSE)</f>
        <v>284391.35640392598</v>
      </c>
      <c r="J21" s="21">
        <f>VLOOKUP(B21,RMS!B:E,4,FALSE)</f>
        <v>255222.47387413401</v>
      </c>
      <c r="K21" s="22">
        <f t="shared" si="1"/>
        <v>1.4960740227252245E-3</v>
      </c>
      <c r="L21" s="22">
        <f t="shared" si="2"/>
        <v>-6.274134007981047E-3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646779.57109999994</v>
      </c>
      <c r="F22" s="25">
        <f>RA!I26</f>
        <v>121370.5775</v>
      </c>
      <c r="G22" s="16">
        <f t="shared" si="0"/>
        <v>525408.99359999993</v>
      </c>
      <c r="H22" s="27">
        <f>RA!J26</f>
        <v>18.765369675109099</v>
      </c>
      <c r="I22" s="20">
        <f>VLOOKUP(B22,RMS!B:D,3,FALSE)</f>
        <v>646779.61645721202</v>
      </c>
      <c r="J22" s="21">
        <f>VLOOKUP(B22,RMS!B:E,4,FALSE)</f>
        <v>525408.84392644896</v>
      </c>
      <c r="K22" s="22">
        <f t="shared" si="1"/>
        <v>-4.5357212075032294E-2</v>
      </c>
      <c r="L22" s="22">
        <f t="shared" si="2"/>
        <v>0.1496735509717837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272923.90549999999</v>
      </c>
      <c r="F23" s="25">
        <f>RA!I27</f>
        <v>74038.506500000003</v>
      </c>
      <c r="G23" s="16">
        <f t="shared" si="0"/>
        <v>198885.39899999998</v>
      </c>
      <c r="H23" s="27">
        <f>RA!J27</f>
        <v>27.127893529282701</v>
      </c>
      <c r="I23" s="20">
        <f>VLOOKUP(B23,RMS!B:D,3,FALSE)</f>
        <v>272923.82783753902</v>
      </c>
      <c r="J23" s="21">
        <f>VLOOKUP(B23,RMS!B:E,4,FALSE)</f>
        <v>198885.434877514</v>
      </c>
      <c r="K23" s="22">
        <f t="shared" si="1"/>
        <v>7.7662460971623659E-2</v>
      </c>
      <c r="L23" s="22">
        <f t="shared" si="2"/>
        <v>-3.5877514019375667E-2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1015544.8161000001</v>
      </c>
      <c r="F24" s="25">
        <f>RA!I28</f>
        <v>70267.536200000002</v>
      </c>
      <c r="G24" s="16">
        <f t="shared" si="0"/>
        <v>945277.27990000008</v>
      </c>
      <c r="H24" s="27">
        <f>RA!J28</f>
        <v>6.9191959907637202</v>
      </c>
      <c r="I24" s="20">
        <f>VLOOKUP(B24,RMS!B:D,3,FALSE)</f>
        <v>1015544.81588407</v>
      </c>
      <c r="J24" s="21">
        <f>VLOOKUP(B24,RMS!B:E,4,FALSE)</f>
        <v>945277.29879564606</v>
      </c>
      <c r="K24" s="22">
        <f t="shared" si="1"/>
        <v>2.1593004930764437E-4</v>
      </c>
      <c r="L24" s="22">
        <f t="shared" si="2"/>
        <v>-1.8895645975135267E-2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658333.34380000003</v>
      </c>
      <c r="F25" s="25">
        <f>RA!I29</f>
        <v>84350.755300000004</v>
      </c>
      <c r="G25" s="16">
        <f t="shared" si="0"/>
        <v>573982.58850000007</v>
      </c>
      <c r="H25" s="27">
        <f>RA!J29</f>
        <v>12.812772753255199</v>
      </c>
      <c r="I25" s="20">
        <f>VLOOKUP(B25,RMS!B:D,3,FALSE)</f>
        <v>658333.34574601799</v>
      </c>
      <c r="J25" s="21">
        <f>VLOOKUP(B25,RMS!B:E,4,FALSE)</f>
        <v>573982.58173127403</v>
      </c>
      <c r="K25" s="22">
        <f t="shared" si="1"/>
        <v>-1.9460179610177875E-3</v>
      </c>
      <c r="L25" s="22">
        <f t="shared" si="2"/>
        <v>6.7687260452657938E-3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1294790.3256999999</v>
      </c>
      <c r="F26" s="25">
        <f>RA!I30</f>
        <v>169649.10140000001</v>
      </c>
      <c r="G26" s="16">
        <f t="shared" si="0"/>
        <v>1125141.2242999999</v>
      </c>
      <c r="H26" s="27">
        <f>RA!J30</f>
        <v>13.102438134783201</v>
      </c>
      <c r="I26" s="20">
        <f>VLOOKUP(B26,RMS!B:D,3,FALSE)</f>
        <v>1294790.28844159</v>
      </c>
      <c r="J26" s="21">
        <f>VLOOKUP(B26,RMS!B:E,4,FALSE)</f>
        <v>1125141.18834627</v>
      </c>
      <c r="K26" s="22">
        <f t="shared" si="1"/>
        <v>3.7258409895002842E-2</v>
      </c>
      <c r="L26" s="22">
        <f t="shared" si="2"/>
        <v>3.5953729879111052E-2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1059701.1909</v>
      </c>
      <c r="F27" s="25">
        <f>RA!I31</f>
        <v>36909.7333</v>
      </c>
      <c r="G27" s="16">
        <f t="shared" si="0"/>
        <v>1022791.4576000001</v>
      </c>
      <c r="H27" s="27">
        <f>RA!J31</f>
        <v>3.4830321619864102</v>
      </c>
      <c r="I27" s="20">
        <f>VLOOKUP(B27,RMS!B:D,3,FALSE)</f>
        <v>1059701.2197300899</v>
      </c>
      <c r="J27" s="21">
        <f>VLOOKUP(B27,RMS!B:E,4,FALSE)</f>
        <v>1022791.48790708</v>
      </c>
      <c r="K27" s="22">
        <f t="shared" si="1"/>
        <v>-2.8830089839175344E-2</v>
      </c>
      <c r="L27" s="22">
        <f t="shared" si="2"/>
        <v>-3.0307079898193479E-2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151985.69620000001</v>
      </c>
      <c r="F28" s="25">
        <f>RA!I32</f>
        <v>33000.648699999998</v>
      </c>
      <c r="G28" s="16">
        <f t="shared" si="0"/>
        <v>118985.04750000002</v>
      </c>
      <c r="H28" s="27">
        <f>RA!J32</f>
        <v>21.712996370772998</v>
      </c>
      <c r="I28" s="20">
        <f>VLOOKUP(B28,RMS!B:D,3,FALSE)</f>
        <v>151985.490983753</v>
      </c>
      <c r="J28" s="21">
        <f>VLOOKUP(B28,RMS!B:E,4,FALSE)</f>
        <v>118985.076374103</v>
      </c>
      <c r="K28" s="22">
        <f t="shared" si="1"/>
        <v>0.20521624700631946</v>
      </c>
      <c r="L28" s="22">
        <f t="shared" si="2"/>
        <v>-2.8874102979898453E-2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18.974599999999999</v>
      </c>
      <c r="F29" s="25">
        <f>RA!I33</f>
        <v>4.5938999999999997</v>
      </c>
      <c r="G29" s="16">
        <f t="shared" si="0"/>
        <v>14.380699999999999</v>
      </c>
      <c r="H29" s="27">
        <f>RA!J33</f>
        <v>24.210787052164498</v>
      </c>
      <c r="I29" s="20">
        <f>VLOOKUP(B29,RMS!B:D,3,FALSE)</f>
        <v>18.974399999999999</v>
      </c>
      <c r="J29" s="21">
        <f>VLOOKUP(B29,RMS!B:E,4,FALSE)</f>
        <v>14.380699999999999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185685.94750000001</v>
      </c>
      <c r="F31" s="25">
        <f>RA!I35</f>
        <v>18738.447499999998</v>
      </c>
      <c r="G31" s="16">
        <f t="shared" si="0"/>
        <v>166947.5</v>
      </c>
      <c r="H31" s="27">
        <f>RA!J35</f>
        <v>10.091473130997199</v>
      </c>
      <c r="I31" s="20">
        <f>VLOOKUP(B31,RMS!B:D,3,FALSE)</f>
        <v>185685.94620000001</v>
      </c>
      <c r="J31" s="21">
        <f>VLOOKUP(B31,RMS!B:E,4,FALSE)</f>
        <v>166947.50279999999</v>
      </c>
      <c r="K31" s="22">
        <f t="shared" si="1"/>
        <v>1.3000000035390258E-3</v>
      </c>
      <c r="L31" s="22">
        <f t="shared" si="2"/>
        <v>-2.7999999874737114E-3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448790.25709999999</v>
      </c>
      <c r="F35" s="25">
        <f>RA!I39</f>
        <v>28537.512999999999</v>
      </c>
      <c r="G35" s="16">
        <f t="shared" si="0"/>
        <v>420252.74410000001</v>
      </c>
      <c r="H35" s="27">
        <f>RA!J39</f>
        <v>6.3587639322663003</v>
      </c>
      <c r="I35" s="20">
        <f>VLOOKUP(B35,RMS!B:D,3,FALSE)</f>
        <v>448790.25641025603</v>
      </c>
      <c r="J35" s="21">
        <f>VLOOKUP(B35,RMS!B:E,4,FALSE)</f>
        <v>420252.74401709402</v>
      </c>
      <c r="K35" s="22">
        <f t="shared" si="1"/>
        <v>6.8974395981058478E-4</v>
      </c>
      <c r="L35" s="22">
        <f t="shared" si="2"/>
        <v>8.2905986346304417E-5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457465.78240000003</v>
      </c>
      <c r="F36" s="25">
        <f>RA!I40</f>
        <v>20005.861499999999</v>
      </c>
      <c r="G36" s="16">
        <f t="shared" si="0"/>
        <v>437459.92090000003</v>
      </c>
      <c r="H36" s="27">
        <f>RA!J40</f>
        <v>4.3731929839743096</v>
      </c>
      <c r="I36" s="20">
        <f>VLOOKUP(B36,RMS!B:D,3,FALSE)</f>
        <v>457465.77504017099</v>
      </c>
      <c r="J36" s="21">
        <f>VLOOKUP(B36,RMS!B:E,4,FALSE)</f>
        <v>437459.918076923</v>
      </c>
      <c r="K36" s="22">
        <f t="shared" si="1"/>
        <v>7.3598290327936411E-3</v>
      </c>
      <c r="L36" s="22">
        <f t="shared" si="2"/>
        <v>2.8230770258232951E-3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47488.8145</v>
      </c>
      <c r="F39" s="25">
        <f>RA!I43</f>
        <v>4757.0191000000004</v>
      </c>
      <c r="G39" s="16">
        <f t="shared" si="0"/>
        <v>42731.795400000003</v>
      </c>
      <c r="H39" s="27">
        <f>RA!J43</f>
        <v>10.017135929977799</v>
      </c>
      <c r="I39" s="20">
        <f>VLOOKUP(B39,RMS!B:D,3,FALSE)</f>
        <v>47488.814537478298</v>
      </c>
      <c r="J39" s="21">
        <f>VLOOKUP(B39,RMS!B:E,4,FALSE)</f>
        <v>42731.795325618303</v>
      </c>
      <c r="K39" s="22">
        <f t="shared" si="1"/>
        <v>-3.7478297599591315E-5</v>
      </c>
      <c r="L39" s="22">
        <f t="shared" si="2"/>
        <v>7.4381699960213155E-5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10.5" style="34" bestFit="1" customWidth="1"/>
    <col min="17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18963488.783300001</v>
      </c>
      <c r="E7" s="44">
        <v>24090955</v>
      </c>
      <c r="F7" s="45">
        <v>78.716218528074194</v>
      </c>
      <c r="G7" s="44">
        <v>12210920.0787</v>
      </c>
      <c r="H7" s="45">
        <v>55.299425932520798</v>
      </c>
      <c r="I7" s="44">
        <v>2278506.4328000001</v>
      </c>
      <c r="J7" s="45">
        <v>12.0152280987797</v>
      </c>
      <c r="K7" s="44">
        <v>1608977.1871</v>
      </c>
      <c r="L7" s="45">
        <v>13.176543427768401</v>
      </c>
      <c r="M7" s="45">
        <v>0.41612103084366903</v>
      </c>
      <c r="N7" s="44">
        <v>239108355.04409999</v>
      </c>
      <c r="O7" s="44">
        <v>5013633743.0643997</v>
      </c>
      <c r="P7" s="44">
        <v>1149487</v>
      </c>
      <c r="Q7" s="44">
        <v>932388</v>
      </c>
      <c r="R7" s="45">
        <v>23.284190701724999</v>
      </c>
      <c r="S7" s="44">
        <v>16.497349498776401</v>
      </c>
      <c r="T7" s="44">
        <v>15.9493721466814</v>
      </c>
      <c r="U7" s="46">
        <v>3.3216084325281301</v>
      </c>
    </row>
    <row r="8" spans="1:23" ht="12" thickBot="1">
      <c r="A8" s="68">
        <v>41560</v>
      </c>
      <c r="B8" s="71" t="s">
        <v>6</v>
      </c>
      <c r="C8" s="72"/>
      <c r="D8" s="47">
        <v>694394.82440000004</v>
      </c>
      <c r="E8" s="47">
        <v>768275</v>
      </c>
      <c r="F8" s="48">
        <v>90.383628830822303</v>
      </c>
      <c r="G8" s="47">
        <v>442713.39289999998</v>
      </c>
      <c r="H8" s="48">
        <v>56.8497442219576</v>
      </c>
      <c r="I8" s="47">
        <v>173741.21350000001</v>
      </c>
      <c r="J8" s="48">
        <v>25.020522531993699</v>
      </c>
      <c r="K8" s="47">
        <v>99563.546000000002</v>
      </c>
      <c r="L8" s="48">
        <v>22.489391013858398</v>
      </c>
      <c r="M8" s="48">
        <v>0.74502838117075498</v>
      </c>
      <c r="N8" s="47">
        <v>8624254.5994000006</v>
      </c>
      <c r="O8" s="47">
        <v>175138135.01440001</v>
      </c>
      <c r="P8" s="47">
        <v>30852</v>
      </c>
      <c r="Q8" s="47">
        <v>23422</v>
      </c>
      <c r="R8" s="48">
        <v>31.722312355904702</v>
      </c>
      <c r="S8" s="47">
        <v>22.507287190457699</v>
      </c>
      <c r="T8" s="47">
        <v>22.377278033472798</v>
      </c>
      <c r="U8" s="49">
        <v>0.57763139504430605</v>
      </c>
    </row>
    <row r="9" spans="1:23" ht="12" thickBot="1">
      <c r="A9" s="69"/>
      <c r="B9" s="71" t="s">
        <v>7</v>
      </c>
      <c r="C9" s="72"/>
      <c r="D9" s="47">
        <v>130393.7031</v>
      </c>
      <c r="E9" s="47">
        <v>167597</v>
      </c>
      <c r="F9" s="48">
        <v>77.801931478487106</v>
      </c>
      <c r="G9" s="47">
        <v>75004.121799999994</v>
      </c>
      <c r="H9" s="48">
        <v>73.848716538135704</v>
      </c>
      <c r="I9" s="47">
        <v>30393.9794</v>
      </c>
      <c r="J9" s="48">
        <v>23.3093920008473</v>
      </c>
      <c r="K9" s="47">
        <v>16293.6857</v>
      </c>
      <c r="L9" s="48">
        <v>21.723720388924001</v>
      </c>
      <c r="M9" s="48">
        <v>0.86538392599533198</v>
      </c>
      <c r="N9" s="47">
        <v>1358004.1688000001</v>
      </c>
      <c r="O9" s="47">
        <v>33247281.963799998</v>
      </c>
      <c r="P9" s="47">
        <v>8625</v>
      </c>
      <c r="Q9" s="47">
        <v>5932</v>
      </c>
      <c r="R9" s="48">
        <v>45.397842211733</v>
      </c>
      <c r="S9" s="47">
        <v>15.118110504347801</v>
      </c>
      <c r="T9" s="47">
        <v>15.195240441672301</v>
      </c>
      <c r="U9" s="49">
        <v>-0.51018238887907996</v>
      </c>
    </row>
    <row r="10" spans="1:23" ht="12" thickBot="1">
      <c r="A10" s="69"/>
      <c r="B10" s="71" t="s">
        <v>8</v>
      </c>
      <c r="C10" s="72"/>
      <c r="D10" s="47">
        <v>173455.15710000001</v>
      </c>
      <c r="E10" s="47">
        <v>170830</v>
      </c>
      <c r="F10" s="48">
        <v>101.53670731136199</v>
      </c>
      <c r="G10" s="47">
        <v>81022.774000000005</v>
      </c>
      <c r="H10" s="48">
        <v>114.08197786464299</v>
      </c>
      <c r="I10" s="47">
        <v>44365.637699999999</v>
      </c>
      <c r="J10" s="48">
        <v>25.5775835332601</v>
      </c>
      <c r="K10" s="47">
        <v>26684.820199999998</v>
      </c>
      <c r="L10" s="48">
        <v>32.934962458826703</v>
      </c>
      <c r="M10" s="48">
        <v>0.66257960021780504</v>
      </c>
      <c r="N10" s="47">
        <v>2003683.9134</v>
      </c>
      <c r="O10" s="47">
        <v>45584875.581</v>
      </c>
      <c r="P10" s="47">
        <v>111672</v>
      </c>
      <c r="Q10" s="47">
        <v>88011</v>
      </c>
      <c r="R10" s="48">
        <v>26.884139482564699</v>
      </c>
      <c r="S10" s="47">
        <v>1.5532555797335099</v>
      </c>
      <c r="T10" s="47">
        <v>1.4502254206860501</v>
      </c>
      <c r="U10" s="49">
        <v>6.6331748871059197</v>
      </c>
    </row>
    <row r="11" spans="1:23" ht="12" thickBot="1">
      <c r="A11" s="69"/>
      <c r="B11" s="71" t="s">
        <v>9</v>
      </c>
      <c r="C11" s="72"/>
      <c r="D11" s="47">
        <v>50714.439700000003</v>
      </c>
      <c r="E11" s="47">
        <v>70482</v>
      </c>
      <c r="F11" s="48">
        <v>71.953746630345407</v>
      </c>
      <c r="G11" s="47">
        <v>34778.033900000002</v>
      </c>
      <c r="H11" s="48">
        <v>45.823193587720397</v>
      </c>
      <c r="I11" s="47">
        <v>12039.793299999999</v>
      </c>
      <c r="J11" s="48">
        <v>23.740365409183401</v>
      </c>
      <c r="K11" s="47">
        <v>8752.6074000000008</v>
      </c>
      <c r="L11" s="48">
        <v>25.167056381528202</v>
      </c>
      <c r="M11" s="48">
        <v>0.37556647405434901</v>
      </c>
      <c r="N11" s="47">
        <v>611212.93759999995</v>
      </c>
      <c r="O11" s="47">
        <v>16004547.9652</v>
      </c>
      <c r="P11" s="47">
        <v>2681</v>
      </c>
      <c r="Q11" s="47">
        <v>1977</v>
      </c>
      <c r="R11" s="48">
        <v>35.609509357612502</v>
      </c>
      <c r="S11" s="47">
        <v>18.916240096978701</v>
      </c>
      <c r="T11" s="47">
        <v>18.235299342438001</v>
      </c>
      <c r="U11" s="49">
        <v>3.59976798269473</v>
      </c>
    </row>
    <row r="12" spans="1:23" ht="12" thickBot="1">
      <c r="A12" s="69"/>
      <c r="B12" s="71" t="s">
        <v>10</v>
      </c>
      <c r="C12" s="72"/>
      <c r="D12" s="47">
        <v>173977.10680000001</v>
      </c>
      <c r="E12" s="47">
        <v>219793</v>
      </c>
      <c r="F12" s="48">
        <v>79.154980731870396</v>
      </c>
      <c r="G12" s="47">
        <v>142695.44260000001</v>
      </c>
      <c r="H12" s="48">
        <v>21.921978466886198</v>
      </c>
      <c r="I12" s="47">
        <v>7672.0699000000004</v>
      </c>
      <c r="J12" s="48">
        <v>4.4098157746809896</v>
      </c>
      <c r="K12" s="47">
        <v>18648.534599999999</v>
      </c>
      <c r="L12" s="48">
        <v>13.0687667806428</v>
      </c>
      <c r="M12" s="48">
        <v>-0.588596634289967</v>
      </c>
      <c r="N12" s="47">
        <v>3092361.4374000002</v>
      </c>
      <c r="O12" s="47">
        <v>58938579.903200001</v>
      </c>
      <c r="P12" s="47">
        <v>1784</v>
      </c>
      <c r="Q12" s="47">
        <v>1346</v>
      </c>
      <c r="R12" s="48">
        <v>32.540861812778601</v>
      </c>
      <c r="S12" s="47">
        <v>97.520799775784795</v>
      </c>
      <c r="T12" s="47">
        <v>125.86862473997</v>
      </c>
      <c r="U12" s="49">
        <v>-29.068491059713899</v>
      </c>
    </row>
    <row r="13" spans="1:23" ht="12" thickBot="1">
      <c r="A13" s="69"/>
      <c r="B13" s="71" t="s">
        <v>11</v>
      </c>
      <c r="C13" s="72"/>
      <c r="D13" s="47">
        <v>296521.15379999997</v>
      </c>
      <c r="E13" s="47">
        <v>416900</v>
      </c>
      <c r="F13" s="48">
        <v>71.125246773806694</v>
      </c>
      <c r="G13" s="47">
        <v>222200.2047</v>
      </c>
      <c r="H13" s="48">
        <v>33.447741058719203</v>
      </c>
      <c r="I13" s="47">
        <v>78475.236199999999</v>
      </c>
      <c r="J13" s="48">
        <v>26.465307852177901</v>
      </c>
      <c r="K13" s="47">
        <v>57571.760799999996</v>
      </c>
      <c r="L13" s="48">
        <v>25.909859479080801</v>
      </c>
      <c r="M13" s="48">
        <v>0.36308556676974202</v>
      </c>
      <c r="N13" s="47">
        <v>3895073.1578000002</v>
      </c>
      <c r="O13" s="47">
        <v>90335174.611399993</v>
      </c>
      <c r="P13" s="47">
        <v>11007</v>
      </c>
      <c r="Q13" s="47">
        <v>8573</v>
      </c>
      <c r="R13" s="48">
        <v>28.3914615653797</v>
      </c>
      <c r="S13" s="47">
        <v>26.939325320250799</v>
      </c>
      <c r="T13" s="47">
        <v>27.177631400909799</v>
      </c>
      <c r="U13" s="49">
        <v>-0.88460300258499902</v>
      </c>
    </row>
    <row r="14" spans="1:23" ht="12" thickBot="1">
      <c r="A14" s="69"/>
      <c r="B14" s="71" t="s">
        <v>12</v>
      </c>
      <c r="C14" s="72"/>
      <c r="D14" s="47">
        <v>184931.5785</v>
      </c>
      <c r="E14" s="47">
        <v>254598</v>
      </c>
      <c r="F14" s="48">
        <v>72.636697263922002</v>
      </c>
      <c r="G14" s="47">
        <v>103846.24679999999</v>
      </c>
      <c r="H14" s="48">
        <v>78.082101374510103</v>
      </c>
      <c r="I14" s="47">
        <v>30641.935700000002</v>
      </c>
      <c r="J14" s="48">
        <v>16.5693365884507</v>
      </c>
      <c r="K14" s="47">
        <v>14327.825000000001</v>
      </c>
      <c r="L14" s="48">
        <v>13.797152464830299</v>
      </c>
      <c r="M14" s="48">
        <v>1.13863134844263</v>
      </c>
      <c r="N14" s="47">
        <v>2343752.3525999999</v>
      </c>
      <c r="O14" s="47">
        <v>47179736.096000001</v>
      </c>
      <c r="P14" s="47">
        <v>2500</v>
      </c>
      <c r="Q14" s="47">
        <v>1749</v>
      </c>
      <c r="R14" s="48">
        <v>42.938822184105199</v>
      </c>
      <c r="S14" s="47">
        <v>73.972631399999997</v>
      </c>
      <c r="T14" s="47">
        <v>68.445085648942296</v>
      </c>
      <c r="U14" s="49">
        <v>7.4724200646156103</v>
      </c>
    </row>
    <row r="15" spans="1:23" ht="12" thickBot="1">
      <c r="A15" s="69"/>
      <c r="B15" s="71" t="s">
        <v>13</v>
      </c>
      <c r="C15" s="72"/>
      <c r="D15" s="47">
        <v>85151.921900000001</v>
      </c>
      <c r="E15" s="47">
        <v>148622</v>
      </c>
      <c r="F15" s="48">
        <v>57.294291491165502</v>
      </c>
      <c r="G15" s="47">
        <v>63307.337</v>
      </c>
      <c r="H15" s="48">
        <v>34.505613306716697</v>
      </c>
      <c r="I15" s="47">
        <v>18487.4676</v>
      </c>
      <c r="J15" s="48">
        <v>21.7111571735411</v>
      </c>
      <c r="K15" s="47">
        <v>14296.6126</v>
      </c>
      <c r="L15" s="48">
        <v>22.582868396438801</v>
      </c>
      <c r="M15" s="48">
        <v>0.293136221652953</v>
      </c>
      <c r="N15" s="47">
        <v>1701535.4158999999</v>
      </c>
      <c r="O15" s="47">
        <v>29521959.850000001</v>
      </c>
      <c r="P15" s="47">
        <v>2325</v>
      </c>
      <c r="Q15" s="47">
        <v>1687</v>
      </c>
      <c r="R15" s="48">
        <v>37.818612922347398</v>
      </c>
      <c r="S15" s="47">
        <v>36.6244825376344</v>
      </c>
      <c r="T15" s="47">
        <v>38.016436692353302</v>
      </c>
      <c r="U15" s="49">
        <v>-3.8006111165899599</v>
      </c>
    </row>
    <row r="16" spans="1:23" ht="12" thickBot="1">
      <c r="A16" s="69"/>
      <c r="B16" s="71" t="s">
        <v>14</v>
      </c>
      <c r="C16" s="72"/>
      <c r="D16" s="47">
        <v>1104301.9998999999</v>
      </c>
      <c r="E16" s="47">
        <v>1044534</v>
      </c>
      <c r="F16" s="48">
        <v>105.72197744640199</v>
      </c>
      <c r="G16" s="47">
        <v>626392.96909999999</v>
      </c>
      <c r="H16" s="48">
        <v>76.295401509161096</v>
      </c>
      <c r="I16" s="47">
        <v>71278.364400000006</v>
      </c>
      <c r="J16" s="48">
        <v>6.4546079248660799</v>
      </c>
      <c r="K16" s="47">
        <v>26550.387299999999</v>
      </c>
      <c r="L16" s="48">
        <v>4.2386151521061199</v>
      </c>
      <c r="M16" s="48">
        <v>1.68464499574362</v>
      </c>
      <c r="N16" s="47">
        <v>12727880.458799999</v>
      </c>
      <c r="O16" s="47">
        <v>250333037.1022</v>
      </c>
      <c r="P16" s="47">
        <v>73584</v>
      </c>
      <c r="Q16" s="47">
        <v>55032</v>
      </c>
      <c r="R16" s="48">
        <v>33.711295246402102</v>
      </c>
      <c r="S16" s="47">
        <v>15.0073657303218</v>
      </c>
      <c r="T16" s="47">
        <v>15.0981065743567</v>
      </c>
      <c r="U16" s="49">
        <v>-0.60464205154665596</v>
      </c>
    </row>
    <row r="17" spans="1:21" ht="12" thickBot="1">
      <c r="A17" s="69"/>
      <c r="B17" s="71" t="s">
        <v>15</v>
      </c>
      <c r="C17" s="72"/>
      <c r="D17" s="47">
        <v>524150.0356</v>
      </c>
      <c r="E17" s="47">
        <v>776327</v>
      </c>
      <c r="F17" s="48">
        <v>67.5166567181098</v>
      </c>
      <c r="G17" s="47">
        <v>418336.41739999998</v>
      </c>
      <c r="H17" s="48">
        <v>25.2939055264759</v>
      </c>
      <c r="I17" s="47">
        <v>69370.072899999999</v>
      </c>
      <c r="J17" s="48">
        <v>13.2347740510198</v>
      </c>
      <c r="K17" s="47">
        <v>56087.689899999998</v>
      </c>
      <c r="L17" s="48">
        <v>13.4073170699769</v>
      </c>
      <c r="M17" s="48">
        <v>0.236814584870253</v>
      </c>
      <c r="N17" s="47">
        <v>6868645.0131000001</v>
      </c>
      <c r="O17" s="47">
        <v>236498600.2597</v>
      </c>
      <c r="P17" s="47">
        <v>11333</v>
      </c>
      <c r="Q17" s="47">
        <v>10032</v>
      </c>
      <c r="R17" s="48">
        <v>12.968500797448201</v>
      </c>
      <c r="S17" s="47">
        <v>46.249892843907197</v>
      </c>
      <c r="T17" s="47">
        <v>36.296999222487997</v>
      </c>
      <c r="U17" s="49">
        <v>21.519819851280602</v>
      </c>
    </row>
    <row r="18" spans="1:21" ht="12" thickBot="1">
      <c r="A18" s="69"/>
      <c r="B18" s="71" t="s">
        <v>16</v>
      </c>
      <c r="C18" s="72"/>
      <c r="D18" s="47">
        <v>2058216.7328999999</v>
      </c>
      <c r="E18" s="47">
        <v>2393576</v>
      </c>
      <c r="F18" s="48">
        <v>85.989194949314296</v>
      </c>
      <c r="G18" s="47">
        <v>1228291.6684000001</v>
      </c>
      <c r="H18" s="48">
        <v>67.567426031724096</v>
      </c>
      <c r="I18" s="47">
        <v>337271.53169999999</v>
      </c>
      <c r="J18" s="48">
        <v>16.386589726378801</v>
      </c>
      <c r="K18" s="47">
        <v>206079.87530000001</v>
      </c>
      <c r="L18" s="48">
        <v>16.7777638326281</v>
      </c>
      <c r="M18" s="48">
        <v>0.63660586075674896</v>
      </c>
      <c r="N18" s="47">
        <v>24954288.0416</v>
      </c>
      <c r="O18" s="47">
        <v>584854400.31089997</v>
      </c>
      <c r="P18" s="47">
        <v>112422</v>
      </c>
      <c r="Q18" s="47">
        <v>83596</v>
      </c>
      <c r="R18" s="48">
        <v>34.482511124934199</v>
      </c>
      <c r="S18" s="47">
        <v>18.307953362331201</v>
      </c>
      <c r="T18" s="47">
        <v>18.564003625771601</v>
      </c>
      <c r="U18" s="49">
        <v>-1.3985739332675799</v>
      </c>
    </row>
    <row r="19" spans="1:21" ht="12" thickBot="1">
      <c r="A19" s="69"/>
      <c r="B19" s="71" t="s">
        <v>17</v>
      </c>
      <c r="C19" s="72"/>
      <c r="D19" s="47">
        <v>665308.54850000003</v>
      </c>
      <c r="E19" s="47">
        <v>859778</v>
      </c>
      <c r="F19" s="48">
        <v>77.381434335375005</v>
      </c>
      <c r="G19" s="47">
        <v>476193.34360000002</v>
      </c>
      <c r="H19" s="48">
        <v>39.7139538890438</v>
      </c>
      <c r="I19" s="47">
        <v>82624.743499999997</v>
      </c>
      <c r="J19" s="48">
        <v>12.419011252190501</v>
      </c>
      <c r="K19" s="47">
        <v>62247.211199999998</v>
      </c>
      <c r="L19" s="48">
        <v>13.071835639157401</v>
      </c>
      <c r="M19" s="48">
        <v>0.327364582399155</v>
      </c>
      <c r="N19" s="47">
        <v>10196818.6622</v>
      </c>
      <c r="O19" s="47">
        <v>196817906.8759</v>
      </c>
      <c r="P19" s="47">
        <v>17656</v>
      </c>
      <c r="Q19" s="47">
        <v>12961</v>
      </c>
      <c r="R19" s="48">
        <v>36.224056785741801</v>
      </c>
      <c r="S19" s="47">
        <v>37.681725673991899</v>
      </c>
      <c r="T19" s="47">
        <v>44.481605871460502</v>
      </c>
      <c r="U19" s="49">
        <v>-18.045564728905202</v>
      </c>
    </row>
    <row r="20" spans="1:21" ht="12" thickBot="1">
      <c r="A20" s="69"/>
      <c r="B20" s="71" t="s">
        <v>18</v>
      </c>
      <c r="C20" s="72"/>
      <c r="D20" s="47">
        <v>1022521.9321</v>
      </c>
      <c r="E20" s="47">
        <v>1416164</v>
      </c>
      <c r="F20" s="48">
        <v>72.203638286243702</v>
      </c>
      <c r="G20" s="47">
        <v>800991.58970000001</v>
      </c>
      <c r="H20" s="48">
        <v>27.6570122893514</v>
      </c>
      <c r="I20" s="47">
        <v>77353.319399999993</v>
      </c>
      <c r="J20" s="48">
        <v>7.5649545473451099</v>
      </c>
      <c r="K20" s="47">
        <v>67957.712299999999</v>
      </c>
      <c r="L20" s="48">
        <v>8.4841979833337096</v>
      </c>
      <c r="M20" s="48">
        <v>0.13825667142123599</v>
      </c>
      <c r="N20" s="47">
        <v>13526249.4486</v>
      </c>
      <c r="O20" s="47">
        <v>294716416.5341</v>
      </c>
      <c r="P20" s="47">
        <v>43856</v>
      </c>
      <c r="Q20" s="47">
        <v>36420</v>
      </c>
      <c r="R20" s="48">
        <v>20.4173531026908</v>
      </c>
      <c r="S20" s="47">
        <v>23.315439896479401</v>
      </c>
      <c r="T20" s="47">
        <v>23.064584124107601</v>
      </c>
      <c r="U20" s="49">
        <v>1.0759212499766599</v>
      </c>
    </row>
    <row r="21" spans="1:21" ht="12" thickBot="1">
      <c r="A21" s="69"/>
      <c r="B21" s="71" t="s">
        <v>19</v>
      </c>
      <c r="C21" s="72"/>
      <c r="D21" s="47">
        <v>421567.75089999998</v>
      </c>
      <c r="E21" s="47">
        <v>510369</v>
      </c>
      <c r="F21" s="48">
        <v>82.600579365125995</v>
      </c>
      <c r="G21" s="47">
        <v>278343.96899999998</v>
      </c>
      <c r="H21" s="48">
        <v>51.455679968406301</v>
      </c>
      <c r="I21" s="47">
        <v>49370.485200000003</v>
      </c>
      <c r="J21" s="48">
        <v>11.711162700325</v>
      </c>
      <c r="K21" s="47">
        <v>39162.761100000003</v>
      </c>
      <c r="L21" s="48">
        <v>14.0699154505482</v>
      </c>
      <c r="M21" s="48">
        <v>0.26064873398316102</v>
      </c>
      <c r="N21" s="47">
        <v>5018706.7363</v>
      </c>
      <c r="O21" s="47">
        <v>114956362.1759</v>
      </c>
      <c r="P21" s="47">
        <v>40887</v>
      </c>
      <c r="Q21" s="47">
        <v>33763</v>
      </c>
      <c r="R21" s="48">
        <v>21.1000207327548</v>
      </c>
      <c r="S21" s="47">
        <v>10.3105571673148</v>
      </c>
      <c r="T21" s="47">
        <v>10.1896975416876</v>
      </c>
      <c r="U21" s="49">
        <v>1.1721929636381001</v>
      </c>
    </row>
    <row r="22" spans="1:21" ht="12" thickBot="1">
      <c r="A22" s="69"/>
      <c r="B22" s="71" t="s">
        <v>20</v>
      </c>
      <c r="C22" s="72"/>
      <c r="D22" s="47">
        <v>1398264.3133</v>
      </c>
      <c r="E22" s="47">
        <v>1261371</v>
      </c>
      <c r="F22" s="48">
        <v>110.852739860041</v>
      </c>
      <c r="G22" s="47">
        <v>691452.82949999999</v>
      </c>
      <c r="H22" s="48">
        <v>102.22121504819199</v>
      </c>
      <c r="I22" s="47">
        <v>175035.25150000001</v>
      </c>
      <c r="J22" s="48">
        <v>12.5180375294643</v>
      </c>
      <c r="K22" s="47">
        <v>103838.3236</v>
      </c>
      <c r="L22" s="48">
        <v>15.017412492922601</v>
      </c>
      <c r="M22" s="48">
        <v>0.68565174621135705</v>
      </c>
      <c r="N22" s="47">
        <v>16047227.0985</v>
      </c>
      <c r="O22" s="47">
        <v>328373554.20810002</v>
      </c>
      <c r="P22" s="47">
        <v>93338</v>
      </c>
      <c r="Q22" s="47">
        <v>73175</v>
      </c>
      <c r="R22" s="48">
        <v>27.554492654595201</v>
      </c>
      <c r="S22" s="47">
        <v>14.9806543240695</v>
      </c>
      <c r="T22" s="47">
        <v>14.892345572941601</v>
      </c>
      <c r="U22" s="49">
        <v>0.58948527359079805</v>
      </c>
    </row>
    <row r="23" spans="1:21" ht="12" thickBot="1">
      <c r="A23" s="69"/>
      <c r="B23" s="71" t="s">
        <v>21</v>
      </c>
      <c r="C23" s="72"/>
      <c r="D23" s="47">
        <v>3118586.4758000001</v>
      </c>
      <c r="E23" s="47">
        <v>3464003</v>
      </c>
      <c r="F23" s="48">
        <v>90.028399969630499</v>
      </c>
      <c r="G23" s="47">
        <v>1988038.2848</v>
      </c>
      <c r="H23" s="48">
        <v>56.867526125822799</v>
      </c>
      <c r="I23" s="47">
        <v>275792.84860000003</v>
      </c>
      <c r="J23" s="48">
        <v>8.8435209586180203</v>
      </c>
      <c r="K23" s="47">
        <v>259072.41880000001</v>
      </c>
      <c r="L23" s="48">
        <v>13.0315608497481</v>
      </c>
      <c r="M23" s="48">
        <v>6.4539598145751997E-2</v>
      </c>
      <c r="N23" s="47">
        <v>39044888.275799997</v>
      </c>
      <c r="O23" s="47">
        <v>720215600.82620001</v>
      </c>
      <c r="P23" s="47">
        <v>107103</v>
      </c>
      <c r="Q23" s="47">
        <v>82173</v>
      </c>
      <c r="R23" s="48">
        <v>30.3384323317878</v>
      </c>
      <c r="S23" s="47">
        <v>29.117638869126001</v>
      </c>
      <c r="T23" s="47">
        <v>28.499972352232501</v>
      </c>
      <c r="U23" s="49">
        <v>2.1212795435430198</v>
      </c>
    </row>
    <row r="24" spans="1:21" ht="12" thickBot="1">
      <c r="A24" s="69"/>
      <c r="B24" s="71" t="s">
        <v>22</v>
      </c>
      <c r="C24" s="72"/>
      <c r="D24" s="47">
        <v>337131.12569999998</v>
      </c>
      <c r="E24" s="47">
        <v>416799</v>
      </c>
      <c r="F24" s="48">
        <v>80.885780844004003</v>
      </c>
      <c r="G24" s="47">
        <v>248002.74600000001</v>
      </c>
      <c r="H24" s="48">
        <v>35.938464850707803</v>
      </c>
      <c r="I24" s="47">
        <v>53793.2981</v>
      </c>
      <c r="J24" s="48">
        <v>15.9561944891047</v>
      </c>
      <c r="K24" s="47">
        <v>34777.521099999998</v>
      </c>
      <c r="L24" s="48">
        <v>14.023038720708399</v>
      </c>
      <c r="M24" s="48">
        <v>0.54678356589365995</v>
      </c>
      <c r="N24" s="47">
        <v>4418579.0248999996</v>
      </c>
      <c r="O24" s="47">
        <v>88657635.408700004</v>
      </c>
      <c r="P24" s="47">
        <v>38892</v>
      </c>
      <c r="Q24" s="47">
        <v>31257</v>
      </c>
      <c r="R24" s="48">
        <v>24.426528457625501</v>
      </c>
      <c r="S24" s="47">
        <v>8.66839261801913</v>
      </c>
      <c r="T24" s="47">
        <v>8.6474298557123195</v>
      </c>
      <c r="U24" s="49">
        <v>0.241829866626425</v>
      </c>
    </row>
    <row r="25" spans="1:21" ht="12" thickBot="1">
      <c r="A25" s="69"/>
      <c r="B25" s="71" t="s">
        <v>23</v>
      </c>
      <c r="C25" s="72"/>
      <c r="D25" s="47">
        <v>284391.3579</v>
      </c>
      <c r="E25" s="47">
        <v>282048</v>
      </c>
      <c r="F25" s="48">
        <v>100.830836559735</v>
      </c>
      <c r="G25" s="47">
        <v>218801.15239999999</v>
      </c>
      <c r="H25" s="48">
        <v>29.9770841152115</v>
      </c>
      <c r="I25" s="47">
        <v>29168.890299999999</v>
      </c>
      <c r="J25" s="48">
        <v>10.2566022102038</v>
      </c>
      <c r="K25" s="47">
        <v>25764.846399999999</v>
      </c>
      <c r="L25" s="48">
        <v>11.7754619285086</v>
      </c>
      <c r="M25" s="48">
        <v>0.13211970477728099</v>
      </c>
      <c r="N25" s="47">
        <v>3509071.5249999999</v>
      </c>
      <c r="O25" s="47">
        <v>74066708.028300002</v>
      </c>
      <c r="P25" s="47">
        <v>19993</v>
      </c>
      <c r="Q25" s="47">
        <v>16977</v>
      </c>
      <c r="R25" s="48">
        <v>17.765211757083101</v>
      </c>
      <c r="S25" s="47">
        <v>14.224546486270199</v>
      </c>
      <c r="T25" s="47">
        <v>13.961538611062</v>
      </c>
      <c r="U25" s="49">
        <v>1.84897195465618</v>
      </c>
    </row>
    <row r="26" spans="1:21" ht="12" thickBot="1">
      <c r="A26" s="69"/>
      <c r="B26" s="71" t="s">
        <v>24</v>
      </c>
      <c r="C26" s="72"/>
      <c r="D26" s="47">
        <v>646779.57109999994</v>
      </c>
      <c r="E26" s="47">
        <v>548365</v>
      </c>
      <c r="F26" s="48">
        <v>117.946909649595</v>
      </c>
      <c r="G26" s="47">
        <v>315875.75719999999</v>
      </c>
      <c r="H26" s="48">
        <v>104.757584701407</v>
      </c>
      <c r="I26" s="47">
        <v>121370.5775</v>
      </c>
      <c r="J26" s="48">
        <v>18.765369675109099</v>
      </c>
      <c r="K26" s="47">
        <v>71230.9231</v>
      </c>
      <c r="L26" s="48">
        <v>22.550297538313298</v>
      </c>
      <c r="M26" s="48">
        <v>0.70390291488444801</v>
      </c>
      <c r="N26" s="47">
        <v>6297729.2686000001</v>
      </c>
      <c r="O26" s="47">
        <v>159376282.21470001</v>
      </c>
      <c r="P26" s="47">
        <v>41540</v>
      </c>
      <c r="Q26" s="47">
        <v>35771</v>
      </c>
      <c r="R26" s="48">
        <v>16.127589388051799</v>
      </c>
      <c r="S26" s="47">
        <v>15.5700426360135</v>
      </c>
      <c r="T26" s="47">
        <v>11.6373307958961</v>
      </c>
      <c r="U26" s="49">
        <v>25.258195703465901</v>
      </c>
    </row>
    <row r="27" spans="1:21" ht="12" thickBot="1">
      <c r="A27" s="69"/>
      <c r="B27" s="71" t="s">
        <v>25</v>
      </c>
      <c r="C27" s="72"/>
      <c r="D27" s="47">
        <v>272923.90549999999</v>
      </c>
      <c r="E27" s="47">
        <v>369445</v>
      </c>
      <c r="F27" s="48">
        <v>73.874028745821406</v>
      </c>
      <c r="G27" s="47">
        <v>191457.976</v>
      </c>
      <c r="H27" s="48">
        <v>42.550292864268002</v>
      </c>
      <c r="I27" s="47">
        <v>74038.506500000003</v>
      </c>
      <c r="J27" s="48">
        <v>27.127893529282701</v>
      </c>
      <c r="K27" s="47">
        <v>52020.6054</v>
      </c>
      <c r="L27" s="48">
        <v>27.1707695269901</v>
      </c>
      <c r="M27" s="48">
        <v>0.42325345756164501</v>
      </c>
      <c r="N27" s="47">
        <v>3279582.6406</v>
      </c>
      <c r="O27" s="47">
        <v>74428024.078799993</v>
      </c>
      <c r="P27" s="47">
        <v>43433</v>
      </c>
      <c r="Q27" s="47">
        <v>34343</v>
      </c>
      <c r="R27" s="48">
        <v>26.468275922313101</v>
      </c>
      <c r="S27" s="47">
        <v>6.2837912531945799</v>
      </c>
      <c r="T27" s="47">
        <v>6.2610234137961198</v>
      </c>
      <c r="U27" s="49">
        <v>0.36232647586574801</v>
      </c>
    </row>
    <row r="28" spans="1:21" ht="12" thickBot="1">
      <c r="A28" s="69"/>
      <c r="B28" s="71" t="s">
        <v>26</v>
      </c>
      <c r="C28" s="72"/>
      <c r="D28" s="47">
        <v>1015544.8161000001</v>
      </c>
      <c r="E28" s="47">
        <v>1319730</v>
      </c>
      <c r="F28" s="48">
        <v>76.950953308631298</v>
      </c>
      <c r="G28" s="47">
        <v>683134.49739999999</v>
      </c>
      <c r="H28" s="48">
        <v>48.659571426292899</v>
      </c>
      <c r="I28" s="47">
        <v>70267.536200000002</v>
      </c>
      <c r="J28" s="48">
        <v>6.9191959907637202</v>
      </c>
      <c r="K28" s="47">
        <v>-2097.1167999999998</v>
      </c>
      <c r="L28" s="48">
        <v>-0.30698446762410603</v>
      </c>
      <c r="M28" s="48">
        <v>-34.506734674959397</v>
      </c>
      <c r="N28" s="47">
        <v>12343833.838500001</v>
      </c>
      <c r="O28" s="47">
        <v>256281605.15900001</v>
      </c>
      <c r="P28" s="47">
        <v>52091</v>
      </c>
      <c r="Q28" s="47">
        <v>46225</v>
      </c>
      <c r="R28" s="48">
        <v>12.690102758247701</v>
      </c>
      <c r="S28" s="47">
        <v>19.495590718166302</v>
      </c>
      <c r="T28" s="47">
        <v>18.819470671714399</v>
      </c>
      <c r="U28" s="49">
        <v>3.4680664783438599</v>
      </c>
    </row>
    <row r="29" spans="1:21" ht="12" thickBot="1">
      <c r="A29" s="69"/>
      <c r="B29" s="71" t="s">
        <v>27</v>
      </c>
      <c r="C29" s="72"/>
      <c r="D29" s="47">
        <v>658333.34380000003</v>
      </c>
      <c r="E29" s="47">
        <v>736988</v>
      </c>
      <c r="F29" s="48">
        <v>89.327552660287594</v>
      </c>
      <c r="G29" s="47">
        <v>455137.10509999999</v>
      </c>
      <c r="H29" s="48">
        <v>44.645061108642203</v>
      </c>
      <c r="I29" s="47">
        <v>84350.755300000004</v>
      </c>
      <c r="J29" s="48">
        <v>12.812772753255199</v>
      </c>
      <c r="K29" s="47">
        <v>87720.042300000001</v>
      </c>
      <c r="L29" s="48">
        <v>19.2733225476588</v>
      </c>
      <c r="M29" s="48">
        <v>-3.8409546001781002E-2</v>
      </c>
      <c r="N29" s="47">
        <v>8224334.1706999997</v>
      </c>
      <c r="O29" s="47">
        <v>181823430.33109999</v>
      </c>
      <c r="P29" s="47">
        <v>98714</v>
      </c>
      <c r="Q29" s="47">
        <v>90568</v>
      </c>
      <c r="R29" s="48">
        <v>8.9943467891528996</v>
      </c>
      <c r="S29" s="47">
        <v>6.6690980387786896</v>
      </c>
      <c r="T29" s="47">
        <v>6.5010547787297899</v>
      </c>
      <c r="U29" s="49">
        <v>2.5197299405673999</v>
      </c>
    </row>
    <row r="30" spans="1:21" ht="12" thickBot="1">
      <c r="A30" s="69"/>
      <c r="B30" s="71" t="s">
        <v>28</v>
      </c>
      <c r="C30" s="72"/>
      <c r="D30" s="47">
        <v>1294790.3256999999</v>
      </c>
      <c r="E30" s="47">
        <v>1348570</v>
      </c>
      <c r="F30" s="48">
        <v>96.012096198195096</v>
      </c>
      <c r="G30" s="47">
        <v>789206.41940000001</v>
      </c>
      <c r="H30" s="48">
        <v>64.062315494642604</v>
      </c>
      <c r="I30" s="47">
        <v>169649.10140000001</v>
      </c>
      <c r="J30" s="48">
        <v>13.102438134783201</v>
      </c>
      <c r="K30" s="47">
        <v>135632.9284</v>
      </c>
      <c r="L30" s="48">
        <v>17.185988996784399</v>
      </c>
      <c r="M30" s="48">
        <v>0.25079583108079501</v>
      </c>
      <c r="N30" s="47">
        <v>16071976.4954</v>
      </c>
      <c r="O30" s="47">
        <v>335300658.37470001</v>
      </c>
      <c r="P30" s="47">
        <v>92995</v>
      </c>
      <c r="Q30" s="47">
        <v>79447</v>
      </c>
      <c r="R30" s="48">
        <v>17.052878019308501</v>
      </c>
      <c r="S30" s="47">
        <v>13.9232251809237</v>
      </c>
      <c r="T30" s="47">
        <v>13.7019817601672</v>
      </c>
      <c r="U30" s="49">
        <v>1.5890242230634699</v>
      </c>
    </row>
    <row r="31" spans="1:21" ht="12" thickBot="1">
      <c r="A31" s="69"/>
      <c r="B31" s="71" t="s">
        <v>29</v>
      </c>
      <c r="C31" s="72"/>
      <c r="D31" s="47">
        <v>1059701.1909</v>
      </c>
      <c r="E31" s="47">
        <v>1189535</v>
      </c>
      <c r="F31" s="48">
        <v>89.085330898208099</v>
      </c>
      <c r="G31" s="47">
        <v>777432.67630000005</v>
      </c>
      <c r="H31" s="48">
        <v>36.307775992049599</v>
      </c>
      <c r="I31" s="47">
        <v>36909.7333</v>
      </c>
      <c r="J31" s="48">
        <v>3.4830321619864102</v>
      </c>
      <c r="K31" s="47">
        <v>35902.626799999998</v>
      </c>
      <c r="L31" s="48">
        <v>4.6181010773652797</v>
      </c>
      <c r="M31" s="48">
        <v>2.8051053356351999E-2</v>
      </c>
      <c r="N31" s="47">
        <v>12659241.570900001</v>
      </c>
      <c r="O31" s="47">
        <v>270775214.51529998</v>
      </c>
      <c r="P31" s="47">
        <v>39300</v>
      </c>
      <c r="Q31" s="47">
        <v>34008</v>
      </c>
      <c r="R31" s="48">
        <v>15.561044460127</v>
      </c>
      <c r="S31" s="47">
        <v>26.964406893129802</v>
      </c>
      <c r="T31" s="47">
        <v>25.445973323923798</v>
      </c>
      <c r="U31" s="49">
        <v>5.6312515058244097</v>
      </c>
    </row>
    <row r="32" spans="1:21" ht="12" thickBot="1">
      <c r="A32" s="69"/>
      <c r="B32" s="71" t="s">
        <v>30</v>
      </c>
      <c r="C32" s="72"/>
      <c r="D32" s="47">
        <v>151985.69620000001</v>
      </c>
      <c r="E32" s="47">
        <v>176013</v>
      </c>
      <c r="F32" s="48">
        <v>86.349131143722303</v>
      </c>
      <c r="G32" s="47">
        <v>98163.837899999999</v>
      </c>
      <c r="H32" s="48">
        <v>54.828600278270002</v>
      </c>
      <c r="I32" s="47">
        <v>33000.648699999998</v>
      </c>
      <c r="J32" s="48">
        <v>21.712996370772998</v>
      </c>
      <c r="K32" s="47">
        <v>29035.308499999999</v>
      </c>
      <c r="L32" s="48">
        <v>29.5784161674469</v>
      </c>
      <c r="M32" s="48">
        <v>0.136569590779447</v>
      </c>
      <c r="N32" s="47">
        <v>1807384.575</v>
      </c>
      <c r="O32" s="47">
        <v>41126656.7786</v>
      </c>
      <c r="P32" s="47">
        <v>32847</v>
      </c>
      <c r="Q32" s="47">
        <v>28583</v>
      </c>
      <c r="R32" s="48">
        <v>14.917958226918101</v>
      </c>
      <c r="S32" s="47">
        <v>4.6270799829512601</v>
      </c>
      <c r="T32" s="47">
        <v>4.2957288947976098</v>
      </c>
      <c r="U32" s="49">
        <v>7.1611273065201697</v>
      </c>
    </row>
    <row r="33" spans="1:21" ht="12" thickBot="1">
      <c r="A33" s="69"/>
      <c r="B33" s="71" t="s">
        <v>31</v>
      </c>
      <c r="C33" s="72"/>
      <c r="D33" s="47">
        <v>18.974599999999999</v>
      </c>
      <c r="E33" s="50"/>
      <c r="F33" s="50"/>
      <c r="G33" s="47">
        <v>27.855499999999999</v>
      </c>
      <c r="H33" s="48">
        <v>-31.8820340686758</v>
      </c>
      <c r="I33" s="47">
        <v>4.5938999999999997</v>
      </c>
      <c r="J33" s="48">
        <v>24.210787052164498</v>
      </c>
      <c r="K33" s="47">
        <v>4.657</v>
      </c>
      <c r="L33" s="48">
        <v>16.7184218556479</v>
      </c>
      <c r="M33" s="48">
        <v>-1.3549495383294001E-2</v>
      </c>
      <c r="N33" s="47">
        <v>581.54079999999999</v>
      </c>
      <c r="O33" s="47">
        <v>28773.097399999999</v>
      </c>
      <c r="P33" s="47">
        <v>11</v>
      </c>
      <c r="Q33" s="47">
        <v>22</v>
      </c>
      <c r="R33" s="48">
        <v>-50</v>
      </c>
      <c r="S33" s="47">
        <v>1.72496363636364</v>
      </c>
      <c r="T33" s="47">
        <v>4.8757000000000001</v>
      </c>
      <c r="U33" s="49">
        <v>-182.65523383892199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185685.94750000001</v>
      </c>
      <c r="E35" s="47">
        <v>191381</v>
      </c>
      <c r="F35" s="48">
        <v>97.024233074338596</v>
      </c>
      <c r="G35" s="47">
        <v>109628.6523</v>
      </c>
      <c r="H35" s="48">
        <v>69.377205323904207</v>
      </c>
      <c r="I35" s="47">
        <v>18738.447499999998</v>
      </c>
      <c r="J35" s="48">
        <v>10.091473130997199</v>
      </c>
      <c r="K35" s="47">
        <v>13967.790300000001</v>
      </c>
      <c r="L35" s="48">
        <v>12.7410033845687</v>
      </c>
      <c r="M35" s="48">
        <v>0.34154702336847098</v>
      </c>
      <c r="N35" s="47">
        <v>2330532.2167000002</v>
      </c>
      <c r="O35" s="47">
        <v>42671469.498300001</v>
      </c>
      <c r="P35" s="47">
        <v>15092</v>
      </c>
      <c r="Q35" s="47">
        <v>12888</v>
      </c>
      <c r="R35" s="48">
        <v>17.101179391682201</v>
      </c>
      <c r="S35" s="47">
        <v>12.3036010800424</v>
      </c>
      <c r="T35" s="47">
        <v>12.1308189788951</v>
      </c>
      <c r="U35" s="49">
        <v>1.4043213854485099</v>
      </c>
    </row>
    <row r="36" spans="1:21" ht="12" thickBot="1">
      <c r="A36" s="69"/>
      <c r="B36" s="71" t="s">
        <v>41</v>
      </c>
      <c r="C36" s="72"/>
      <c r="D36" s="50"/>
      <c r="E36" s="47">
        <v>834522</v>
      </c>
      <c r="F36" s="50"/>
      <c r="G36" s="47">
        <v>4745.9399999999996</v>
      </c>
      <c r="H36" s="50"/>
      <c r="I36" s="50"/>
      <c r="J36" s="50"/>
      <c r="K36" s="47">
        <v>195.4872</v>
      </c>
      <c r="L36" s="48">
        <v>4.1190406958368602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376159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445664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448790.25709999999</v>
      </c>
      <c r="E39" s="47">
        <v>633521</v>
      </c>
      <c r="F39" s="48">
        <v>70.8406283453903</v>
      </c>
      <c r="G39" s="47">
        <v>321837.89500000002</v>
      </c>
      <c r="H39" s="48">
        <v>39.446057804970401</v>
      </c>
      <c r="I39" s="47">
        <v>28537.512999999999</v>
      </c>
      <c r="J39" s="48">
        <v>6.3587639322663003</v>
      </c>
      <c r="K39" s="47">
        <v>16792.0942</v>
      </c>
      <c r="L39" s="48">
        <v>5.2175627733334498</v>
      </c>
      <c r="M39" s="48">
        <v>0.69946122622394502</v>
      </c>
      <c r="N39" s="47">
        <v>5807636.5333000002</v>
      </c>
      <c r="O39" s="47">
        <v>107757229.43080001</v>
      </c>
      <c r="P39" s="47">
        <v>663</v>
      </c>
      <c r="Q39" s="47">
        <v>506</v>
      </c>
      <c r="R39" s="48">
        <v>31.027667984189701</v>
      </c>
      <c r="S39" s="47">
        <v>676.908381749623</v>
      </c>
      <c r="T39" s="47">
        <v>667.98587984189703</v>
      </c>
      <c r="U39" s="49">
        <v>1.3181254876270601</v>
      </c>
    </row>
    <row r="40" spans="1:21" ht="12" thickBot="1">
      <c r="A40" s="69"/>
      <c r="B40" s="71" t="s">
        <v>34</v>
      </c>
      <c r="C40" s="72"/>
      <c r="D40" s="47">
        <v>457465.78240000003</v>
      </c>
      <c r="E40" s="47">
        <v>658252</v>
      </c>
      <c r="F40" s="48">
        <v>69.497059241749398</v>
      </c>
      <c r="G40" s="47">
        <v>300174.978</v>
      </c>
      <c r="H40" s="48">
        <v>52.399705481114403</v>
      </c>
      <c r="I40" s="47">
        <v>20005.861499999999</v>
      </c>
      <c r="J40" s="48">
        <v>4.3731929839743096</v>
      </c>
      <c r="K40" s="47">
        <v>29157.425500000001</v>
      </c>
      <c r="L40" s="48">
        <v>9.7134763511167801</v>
      </c>
      <c r="M40" s="48">
        <v>-0.31386735430396601</v>
      </c>
      <c r="N40" s="47">
        <v>9827734.2802000009</v>
      </c>
      <c r="O40" s="47">
        <v>144137471.1692</v>
      </c>
      <c r="P40" s="47">
        <v>2242</v>
      </c>
      <c r="Q40" s="47">
        <v>1900</v>
      </c>
      <c r="R40" s="48">
        <v>18</v>
      </c>
      <c r="S40" s="47">
        <v>204.043613916146</v>
      </c>
      <c r="T40" s="47">
        <v>199.27359542105299</v>
      </c>
      <c r="U40" s="49">
        <v>2.3377445652643298</v>
      </c>
    </row>
    <row r="41" spans="1:21" ht="12" thickBot="1">
      <c r="A41" s="69"/>
      <c r="B41" s="71" t="s">
        <v>44</v>
      </c>
      <c r="C41" s="72"/>
      <c r="D41" s="50"/>
      <c r="E41" s="47">
        <v>435051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185693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47488.8145</v>
      </c>
      <c r="E43" s="53"/>
      <c r="F43" s="53"/>
      <c r="G43" s="52">
        <v>23683.965</v>
      </c>
      <c r="H43" s="54">
        <v>100.510406513436</v>
      </c>
      <c r="I43" s="52">
        <v>4757.0191000000004</v>
      </c>
      <c r="J43" s="54">
        <v>10.017135929977799</v>
      </c>
      <c r="K43" s="52">
        <v>1736.2759000000001</v>
      </c>
      <c r="L43" s="54">
        <v>7.3310186871159502</v>
      </c>
      <c r="M43" s="54">
        <v>1.73978294578644</v>
      </c>
      <c r="N43" s="52">
        <v>515555.64569999999</v>
      </c>
      <c r="O43" s="52">
        <v>14486389.8015</v>
      </c>
      <c r="P43" s="52">
        <v>49</v>
      </c>
      <c r="Q43" s="52">
        <v>44</v>
      </c>
      <c r="R43" s="54">
        <v>11.363636363636401</v>
      </c>
      <c r="S43" s="52">
        <v>969.159479591837</v>
      </c>
      <c r="T43" s="52">
        <v>466.48457045454501</v>
      </c>
      <c r="U43" s="55">
        <v>51.867099246554702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64618</v>
      </c>
      <c r="D2" s="32">
        <v>694395.50961196597</v>
      </c>
      <c r="E2" s="32">
        <v>520653.60716068401</v>
      </c>
      <c r="F2" s="32">
        <v>173741.90245128199</v>
      </c>
      <c r="G2" s="32">
        <v>520653.60716068401</v>
      </c>
      <c r="H2" s="32">
        <v>0.25020597058349398</v>
      </c>
    </row>
    <row r="3" spans="1:8" ht="14.25">
      <c r="A3" s="32">
        <v>2</v>
      </c>
      <c r="B3" s="33">
        <v>13</v>
      </c>
      <c r="C3" s="32">
        <v>17016.642</v>
      </c>
      <c r="D3" s="32">
        <v>130393.730324801</v>
      </c>
      <c r="E3" s="32">
        <v>99999.701066568305</v>
      </c>
      <c r="F3" s="32">
        <v>30394.029258233099</v>
      </c>
      <c r="G3" s="32">
        <v>99999.701066568305</v>
      </c>
      <c r="H3" s="32">
        <v>0.23309425370778</v>
      </c>
    </row>
    <row r="4" spans="1:8" ht="14.25">
      <c r="A4" s="32">
        <v>3</v>
      </c>
      <c r="B4" s="33">
        <v>14</v>
      </c>
      <c r="C4" s="32">
        <v>138456</v>
      </c>
      <c r="D4" s="32">
        <v>173457.86863076899</v>
      </c>
      <c r="E4" s="32">
        <v>129089.518899145</v>
      </c>
      <c r="F4" s="32">
        <v>44368.349731623901</v>
      </c>
      <c r="G4" s="32">
        <v>129089.518899145</v>
      </c>
      <c r="H4" s="32">
        <v>0.25578747209253799</v>
      </c>
    </row>
    <row r="5" spans="1:8" ht="14.25">
      <c r="A5" s="32">
        <v>4</v>
      </c>
      <c r="B5" s="33">
        <v>15</v>
      </c>
      <c r="C5" s="32">
        <v>3406</v>
      </c>
      <c r="D5" s="32">
        <v>50714.466913675198</v>
      </c>
      <c r="E5" s="32">
        <v>38674.646345299101</v>
      </c>
      <c r="F5" s="32">
        <v>12039.820568376101</v>
      </c>
      <c r="G5" s="32">
        <v>38674.646345299101</v>
      </c>
      <c r="H5" s="32">
        <v>0.237404064384033</v>
      </c>
    </row>
    <row r="6" spans="1:8" ht="14.25">
      <c r="A6" s="32">
        <v>5</v>
      </c>
      <c r="B6" s="33">
        <v>16</v>
      </c>
      <c r="C6" s="32">
        <v>2547</v>
      </c>
      <c r="D6" s="32">
        <v>173977.11552222201</v>
      </c>
      <c r="E6" s="32">
        <v>166305.038669231</v>
      </c>
      <c r="F6" s="32">
        <v>7672.0768529914503</v>
      </c>
      <c r="G6" s="32">
        <v>166305.038669231</v>
      </c>
      <c r="H6" s="32">
        <v>4.4098195500956498E-2</v>
      </c>
    </row>
    <row r="7" spans="1:8" ht="14.25">
      <c r="A7" s="32">
        <v>6</v>
      </c>
      <c r="B7" s="33">
        <v>17</v>
      </c>
      <c r="C7" s="32">
        <v>17321</v>
      </c>
      <c r="D7" s="32">
        <v>296521.31401452998</v>
      </c>
      <c r="E7" s="32">
        <v>218045.918607692</v>
      </c>
      <c r="F7" s="32">
        <v>78475.395406837604</v>
      </c>
      <c r="G7" s="32">
        <v>218045.918607692</v>
      </c>
      <c r="H7" s="32">
        <v>0.26465347244141901</v>
      </c>
    </row>
    <row r="8" spans="1:8" ht="14.25">
      <c r="A8" s="32">
        <v>7</v>
      </c>
      <c r="B8" s="33">
        <v>18</v>
      </c>
      <c r="C8" s="32">
        <v>70290</v>
      </c>
      <c r="D8" s="32">
        <v>184931.567570085</v>
      </c>
      <c r="E8" s="32">
        <v>154289.64038888901</v>
      </c>
      <c r="F8" s="32">
        <v>30641.927181196599</v>
      </c>
      <c r="G8" s="32">
        <v>154289.64038888901</v>
      </c>
      <c r="H8" s="32">
        <v>0.165693329612771</v>
      </c>
    </row>
    <row r="9" spans="1:8" ht="14.25">
      <c r="A9" s="32">
        <v>8</v>
      </c>
      <c r="B9" s="33">
        <v>19</v>
      </c>
      <c r="C9" s="32">
        <v>21176</v>
      </c>
      <c r="D9" s="32">
        <v>85151.945162393196</v>
      </c>
      <c r="E9" s="32">
        <v>66664.454225641006</v>
      </c>
      <c r="F9" s="32">
        <v>18487.4909367521</v>
      </c>
      <c r="G9" s="32">
        <v>66664.454225641006</v>
      </c>
      <c r="H9" s="32">
        <v>0.21711178648349899</v>
      </c>
    </row>
    <row r="10" spans="1:8" ht="14.25">
      <c r="A10" s="32">
        <v>9</v>
      </c>
      <c r="B10" s="33">
        <v>21</v>
      </c>
      <c r="C10" s="32">
        <v>285907</v>
      </c>
      <c r="D10" s="32">
        <v>1104301.6734</v>
      </c>
      <c r="E10" s="32">
        <v>1033023.6355</v>
      </c>
      <c r="F10" s="32">
        <v>71278.037899999996</v>
      </c>
      <c r="G10" s="32">
        <v>1033023.6355</v>
      </c>
      <c r="H10" s="32">
        <v>6.4545802670518695E-2</v>
      </c>
    </row>
    <row r="11" spans="1:8" ht="14.25">
      <c r="A11" s="32">
        <v>10</v>
      </c>
      <c r="B11" s="33">
        <v>22</v>
      </c>
      <c r="C11" s="32">
        <v>38732.949999999997</v>
      </c>
      <c r="D11" s="32">
        <v>524150.08582478599</v>
      </c>
      <c r="E11" s="32">
        <v>454779.962842735</v>
      </c>
      <c r="F11" s="32">
        <v>69370.122982051296</v>
      </c>
      <c r="G11" s="32">
        <v>454779.962842735</v>
      </c>
      <c r="H11" s="32">
        <v>0.13234782337752099</v>
      </c>
    </row>
    <row r="12" spans="1:8" ht="14.25">
      <c r="A12" s="32">
        <v>11</v>
      </c>
      <c r="B12" s="33">
        <v>23</v>
      </c>
      <c r="C12" s="32">
        <v>267280.58299999998</v>
      </c>
      <c r="D12" s="32">
        <v>2058217.1650555599</v>
      </c>
      <c r="E12" s="32">
        <v>1720945.18268889</v>
      </c>
      <c r="F12" s="32">
        <v>337271.98236666701</v>
      </c>
      <c r="G12" s="32">
        <v>1720945.18268889</v>
      </c>
      <c r="H12" s="32">
        <v>0.16386608181725201</v>
      </c>
    </row>
    <row r="13" spans="1:8" ht="14.25">
      <c r="A13" s="32">
        <v>12</v>
      </c>
      <c r="B13" s="33">
        <v>24</v>
      </c>
      <c r="C13" s="32">
        <v>29661.671999999999</v>
      </c>
      <c r="D13" s="32">
        <v>665308.608813675</v>
      </c>
      <c r="E13" s="32">
        <v>582683.80497008504</v>
      </c>
      <c r="F13" s="32">
        <v>82624.803843589703</v>
      </c>
      <c r="G13" s="32">
        <v>582683.80497008504</v>
      </c>
      <c r="H13" s="32">
        <v>0.124190191963576</v>
      </c>
    </row>
    <row r="14" spans="1:8" ht="14.25">
      <c r="A14" s="32">
        <v>13</v>
      </c>
      <c r="B14" s="33">
        <v>25</v>
      </c>
      <c r="C14" s="32">
        <v>85062</v>
      </c>
      <c r="D14" s="32">
        <v>1022522.0808</v>
      </c>
      <c r="E14" s="32">
        <v>945168.61270000006</v>
      </c>
      <c r="F14" s="32">
        <v>77353.468099999998</v>
      </c>
      <c r="G14" s="32">
        <v>945168.61270000006</v>
      </c>
      <c r="H14" s="32">
        <v>7.5649679896868605E-2</v>
      </c>
    </row>
    <row r="15" spans="1:8" ht="14.25">
      <c r="A15" s="32">
        <v>14</v>
      </c>
      <c r="B15" s="33">
        <v>26</v>
      </c>
      <c r="C15" s="32">
        <v>93770</v>
      </c>
      <c r="D15" s="32">
        <v>421567.52629101399</v>
      </c>
      <c r="E15" s="32">
        <v>372197.265693261</v>
      </c>
      <c r="F15" s="32">
        <v>49370.2605977536</v>
      </c>
      <c r="G15" s="32">
        <v>372197.265693261</v>
      </c>
      <c r="H15" s="32">
        <v>0.117111156620903</v>
      </c>
    </row>
    <row r="16" spans="1:8" ht="14.25">
      <c r="A16" s="32">
        <v>15</v>
      </c>
      <c r="B16" s="33">
        <v>27</v>
      </c>
      <c r="C16" s="32">
        <v>229790.59400000001</v>
      </c>
      <c r="D16" s="32">
        <v>1398264.4776328099</v>
      </c>
      <c r="E16" s="32">
        <v>1223229.0592440399</v>
      </c>
      <c r="F16" s="32">
        <v>175035.41838876801</v>
      </c>
      <c r="G16" s="32">
        <v>1223229.0592440399</v>
      </c>
      <c r="H16" s="32">
        <v>0.125180479936881</v>
      </c>
    </row>
    <row r="17" spans="1:8" ht="14.25">
      <c r="A17" s="32">
        <v>16</v>
      </c>
      <c r="B17" s="33">
        <v>29</v>
      </c>
      <c r="C17" s="32">
        <v>262686</v>
      </c>
      <c r="D17" s="32">
        <v>3118587.9370102598</v>
      </c>
      <c r="E17" s="32">
        <v>2842793.6745042698</v>
      </c>
      <c r="F17" s="32">
        <v>275794.262505983</v>
      </c>
      <c r="G17" s="32">
        <v>2842793.6745042698</v>
      </c>
      <c r="H17" s="32">
        <v>8.8435621530166902E-2</v>
      </c>
    </row>
    <row r="18" spans="1:8" ht="14.25">
      <c r="A18" s="32">
        <v>17</v>
      </c>
      <c r="B18" s="33">
        <v>31</v>
      </c>
      <c r="C18" s="32">
        <v>56880.154000000002</v>
      </c>
      <c r="D18" s="32">
        <v>337131.10941263102</v>
      </c>
      <c r="E18" s="32">
        <v>283337.81131050002</v>
      </c>
      <c r="F18" s="32">
        <v>53793.298102131099</v>
      </c>
      <c r="G18" s="32">
        <v>283337.81131050002</v>
      </c>
      <c r="H18" s="32">
        <v>0.159561952606073</v>
      </c>
    </row>
    <row r="19" spans="1:8" ht="14.25">
      <c r="A19" s="32">
        <v>18</v>
      </c>
      <c r="B19" s="33">
        <v>32</v>
      </c>
      <c r="C19" s="32">
        <v>16560.522000000001</v>
      </c>
      <c r="D19" s="32">
        <v>284391.35640392598</v>
      </c>
      <c r="E19" s="32">
        <v>255222.47387413401</v>
      </c>
      <c r="F19" s="32">
        <v>29168.882529791699</v>
      </c>
      <c r="G19" s="32">
        <v>255222.47387413401</v>
      </c>
      <c r="H19" s="32">
        <v>0.102565995319361</v>
      </c>
    </row>
    <row r="20" spans="1:8" ht="14.25">
      <c r="A20" s="32">
        <v>19</v>
      </c>
      <c r="B20" s="33">
        <v>33</v>
      </c>
      <c r="C20" s="32">
        <v>62560.277999999998</v>
      </c>
      <c r="D20" s="32">
        <v>646779.61645721202</v>
      </c>
      <c r="E20" s="32">
        <v>525408.84392644896</v>
      </c>
      <c r="F20" s="32">
        <v>121370.772530763</v>
      </c>
      <c r="G20" s="32">
        <v>525408.84392644896</v>
      </c>
      <c r="H20" s="32">
        <v>0.18765398513265</v>
      </c>
    </row>
    <row r="21" spans="1:8" ht="14.25">
      <c r="A21" s="32">
        <v>20</v>
      </c>
      <c r="B21" s="33">
        <v>34</v>
      </c>
      <c r="C21" s="32">
        <v>58517.938000000002</v>
      </c>
      <c r="D21" s="32">
        <v>272923.82783753902</v>
      </c>
      <c r="E21" s="32">
        <v>198885.434877514</v>
      </c>
      <c r="F21" s="32">
        <v>74038.392960024299</v>
      </c>
      <c r="G21" s="32">
        <v>198885.434877514</v>
      </c>
      <c r="H21" s="32">
        <v>0.27127859647379898</v>
      </c>
    </row>
    <row r="22" spans="1:8" ht="14.25">
      <c r="A22" s="32">
        <v>21</v>
      </c>
      <c r="B22" s="33">
        <v>35</v>
      </c>
      <c r="C22" s="32">
        <v>40271.055999999997</v>
      </c>
      <c r="D22" s="32">
        <v>1015544.81588407</v>
      </c>
      <c r="E22" s="32">
        <v>945277.29879564606</v>
      </c>
      <c r="F22" s="32">
        <v>70267.517088424705</v>
      </c>
      <c r="G22" s="32">
        <v>945277.29879564606</v>
      </c>
      <c r="H22" s="32">
        <v>6.9191941103312296E-2</v>
      </c>
    </row>
    <row r="23" spans="1:8" ht="14.25">
      <c r="A23" s="32">
        <v>22</v>
      </c>
      <c r="B23" s="33">
        <v>36</v>
      </c>
      <c r="C23" s="32">
        <v>120248.24800000001</v>
      </c>
      <c r="D23" s="32">
        <v>658333.34574601799</v>
      </c>
      <c r="E23" s="32">
        <v>573982.58173127403</v>
      </c>
      <c r="F23" s="32">
        <v>84350.764014743807</v>
      </c>
      <c r="G23" s="32">
        <v>573982.58173127403</v>
      </c>
      <c r="H23" s="32">
        <v>0.12812774039139399</v>
      </c>
    </row>
    <row r="24" spans="1:8" ht="14.25">
      <c r="A24" s="32">
        <v>23</v>
      </c>
      <c r="B24" s="33">
        <v>37</v>
      </c>
      <c r="C24" s="32">
        <v>160390.82399999999</v>
      </c>
      <c r="D24" s="32">
        <v>1294790.28844159</v>
      </c>
      <c r="E24" s="32">
        <v>1125141.18834627</v>
      </c>
      <c r="F24" s="32">
        <v>169649.10009531901</v>
      </c>
      <c r="G24" s="32">
        <v>1125141.18834627</v>
      </c>
      <c r="H24" s="32">
        <v>0.13102438411050199</v>
      </c>
    </row>
    <row r="25" spans="1:8" ht="14.25">
      <c r="A25" s="32">
        <v>24</v>
      </c>
      <c r="B25" s="33">
        <v>38</v>
      </c>
      <c r="C25" s="32">
        <v>230205.23199999999</v>
      </c>
      <c r="D25" s="32">
        <v>1059701.2197300899</v>
      </c>
      <c r="E25" s="32">
        <v>1022791.48790708</v>
      </c>
      <c r="F25" s="32">
        <v>36909.731823008799</v>
      </c>
      <c r="G25" s="32">
        <v>1022791.48790708</v>
      </c>
      <c r="H25" s="32">
        <v>3.4830319278494302E-2</v>
      </c>
    </row>
    <row r="26" spans="1:8" ht="14.25">
      <c r="A26" s="32">
        <v>25</v>
      </c>
      <c r="B26" s="33">
        <v>39</v>
      </c>
      <c r="C26" s="32">
        <v>110953.136</v>
      </c>
      <c r="D26" s="32">
        <v>151985.490983753</v>
      </c>
      <c r="E26" s="32">
        <v>118985.076374103</v>
      </c>
      <c r="F26" s="32">
        <v>33000.414609650601</v>
      </c>
      <c r="G26" s="32">
        <v>118985.076374103</v>
      </c>
      <c r="H26" s="32">
        <v>0.217128716669266</v>
      </c>
    </row>
    <row r="27" spans="1:8" ht="14.25">
      <c r="A27" s="32">
        <v>26</v>
      </c>
      <c r="B27" s="33">
        <v>40</v>
      </c>
      <c r="C27" s="32">
        <v>5</v>
      </c>
      <c r="D27" s="32">
        <v>18.974399999999999</v>
      </c>
      <c r="E27" s="32">
        <v>14.380699999999999</v>
      </c>
      <c r="F27" s="32">
        <v>4.5937000000000001</v>
      </c>
      <c r="G27" s="32">
        <v>14.380699999999999</v>
      </c>
      <c r="H27" s="32">
        <v>0.242099881946201</v>
      </c>
    </row>
    <row r="28" spans="1:8" ht="14.25">
      <c r="A28" s="32">
        <v>27</v>
      </c>
      <c r="B28" s="33">
        <v>42</v>
      </c>
      <c r="C28" s="32">
        <v>13226.584000000001</v>
      </c>
      <c r="D28" s="32">
        <v>185685.94620000001</v>
      </c>
      <c r="E28" s="32">
        <v>166947.50279999999</v>
      </c>
      <c r="F28" s="32">
        <v>18738.4434</v>
      </c>
      <c r="G28" s="32">
        <v>166947.50279999999</v>
      </c>
      <c r="H28" s="32">
        <v>0.10091470993619001</v>
      </c>
    </row>
    <row r="29" spans="1:8" ht="14.25">
      <c r="A29" s="32">
        <v>28</v>
      </c>
      <c r="B29" s="33">
        <v>75</v>
      </c>
      <c r="C29" s="32">
        <v>668</v>
      </c>
      <c r="D29" s="32">
        <v>448790.25641025603</v>
      </c>
      <c r="E29" s="32">
        <v>420252.74401709402</v>
      </c>
      <c r="F29" s="32">
        <v>28537.5123931624</v>
      </c>
      <c r="G29" s="32">
        <v>420252.74401709402</v>
      </c>
      <c r="H29" s="32">
        <v>6.3587638068227495E-2</v>
      </c>
    </row>
    <row r="30" spans="1:8" ht="14.25">
      <c r="A30" s="32">
        <v>29</v>
      </c>
      <c r="B30" s="33">
        <v>76</v>
      </c>
      <c r="C30" s="32">
        <v>2457</v>
      </c>
      <c r="D30" s="32">
        <v>457465.77504017099</v>
      </c>
      <c r="E30" s="32">
        <v>437459.918076923</v>
      </c>
      <c r="F30" s="32">
        <v>20005.856963247901</v>
      </c>
      <c r="G30" s="32">
        <v>437459.918076923</v>
      </c>
      <c r="H30" s="32">
        <v>4.3731920626173898E-2</v>
      </c>
    </row>
    <row r="31" spans="1:8" ht="14.25">
      <c r="A31" s="32">
        <v>30</v>
      </c>
      <c r="B31" s="33">
        <v>99</v>
      </c>
      <c r="C31" s="32">
        <v>64</v>
      </c>
      <c r="D31" s="32">
        <v>47488.814537478298</v>
      </c>
      <c r="E31" s="32">
        <v>42731.795325618303</v>
      </c>
      <c r="F31" s="32">
        <v>4757.0192118599198</v>
      </c>
      <c r="G31" s="32">
        <v>42731.795325618303</v>
      </c>
      <c r="H31" s="32">
        <v>0.100171361576223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2013-10-14T00:26:02Z</dcterms:modified>
</cp:coreProperties>
</file>