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<sst xmlns="http://schemas.openxmlformats.org/spreadsheetml/2006/main" count="114" uniqueCount="71">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</sst>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16029336.7905</v>
      </c>
      <c r="F3" s="25">
        <f>RA!I7</f>
        <v>1233486.1623</v>
      </c>
      <c r="G3" s="16">
        <f>E3-F3</f>
        <v>14795850.6282</v>
      </c>
      <c r="H3" s="27">
        <f>RA!J7</f>
        <v>7.6951790234455704</v>
      </c>
      <c r="I3" s="20">
        <f>SUM(I4:I39)</f>
        <v>16029339.926220197</v>
      </c>
      <c r="J3" s="21">
        <f>SUM(J4:J39)</f>
        <v>14795850.690911479</v>
      </c>
      <c r="K3" s="22">
        <f>E3-I3</f>
        <v>-3.1357201971113682</v>
      </c>
      <c r="L3" s="22">
        <f>G3-J3</f>
        <v>-6.2711479142308235E-2</v>
      </c>
    </row>
    <row r="4" spans="1:12">
      <c r="A4" s="38">
        <f>RA!A8</f>
        <v>41572</v>
      </c>
      <c r="B4" s="12">
        <v>12</v>
      </c>
      <c r="C4" s="35" t="s">
        <v>6</v>
      </c>
      <c r="D4" s="35"/>
      <c r="E4" s="15">
        <f>RA!D8</f>
        <v>611644.76340000005</v>
      </c>
      <c r="F4" s="25">
        <f>RA!I8</f>
        <v>126508.9316</v>
      </c>
      <c r="G4" s="16">
        <f t="shared" ref="G4:G39" si="0">E4-F4</f>
        <v>485135.83180000004</v>
      </c>
      <c r="H4" s="27">
        <f>RA!J8</f>
        <v>20.683399772241099</v>
      </c>
      <c r="I4" s="20">
        <f>VLOOKUP(B4,RMS!B:D,3,FALSE)</f>
        <v>611645.32263675204</v>
      </c>
      <c r="J4" s="21">
        <f>VLOOKUP(B4,RMS!B:E,4,FALSE)</f>
        <v>485135.829957265</v>
      </c>
      <c r="K4" s="22">
        <f t="shared" ref="K4:K39" si="1">E4-I4</f>
        <v>-0.55923675198573619</v>
      </c>
      <c r="L4" s="22">
        <f t="shared" ref="L4:L39" si="2">G4-J4</f>
        <v>1.8427350441925228E-3</v>
      </c>
    </row>
    <row r="5" spans="1:12">
      <c r="A5" s="38"/>
      <c r="B5" s="12">
        <v>13</v>
      </c>
      <c r="C5" s="35" t="s">
        <v>7</v>
      </c>
      <c r="D5" s="35"/>
      <c r="E5" s="15">
        <f>RA!D9</f>
        <v>81833.503599999996</v>
      </c>
      <c r="F5" s="25">
        <f>RA!I9</f>
        <v>18398.581900000001</v>
      </c>
      <c r="G5" s="16">
        <f t="shared" si="0"/>
        <v>63434.921699999992</v>
      </c>
      <c r="H5" s="27">
        <f>RA!J9</f>
        <v>22.4829453593137</v>
      </c>
      <c r="I5" s="20">
        <f>VLOOKUP(B5,RMS!B:D,3,FALSE)</f>
        <v>81833.513836177299</v>
      </c>
      <c r="J5" s="21">
        <f>VLOOKUP(B5,RMS!B:E,4,FALSE)</f>
        <v>63434.919256735498</v>
      </c>
      <c r="K5" s="22">
        <f t="shared" si="1"/>
        <v>-1.0236177302431315E-2</v>
      </c>
      <c r="L5" s="22">
        <f t="shared" si="2"/>
        <v>2.4432644931948744E-3</v>
      </c>
    </row>
    <row r="6" spans="1:12">
      <c r="A6" s="38"/>
      <c r="B6" s="12">
        <v>14</v>
      </c>
      <c r="C6" s="35" t="s">
        <v>8</v>
      </c>
      <c r="D6" s="35"/>
      <c r="E6" s="15">
        <f>RA!D10</f>
        <v>105156.57090000001</v>
      </c>
      <c r="F6" s="25">
        <f>RA!I10</f>
        <v>28025.740900000001</v>
      </c>
      <c r="G6" s="16">
        <f t="shared" si="0"/>
        <v>77130.83</v>
      </c>
      <c r="H6" s="27">
        <f>RA!J10</f>
        <v>26.6514404759846</v>
      </c>
      <c r="I6" s="20">
        <f>VLOOKUP(B6,RMS!B:D,3,FALSE)</f>
        <v>105158.627512821</v>
      </c>
      <c r="J6" s="21">
        <f>VLOOKUP(B6,RMS!B:E,4,FALSE)</f>
        <v>77130.830218803399</v>
      </c>
      <c r="K6" s="22">
        <f t="shared" si="1"/>
        <v>-2.0566128209902672</v>
      </c>
      <c r="L6" s="22">
        <f t="shared" si="2"/>
        <v>-2.1880339772906154E-4</v>
      </c>
    </row>
    <row r="7" spans="1:12">
      <c r="A7" s="38"/>
      <c r="B7" s="12">
        <v>15</v>
      </c>
      <c r="C7" s="35" t="s">
        <v>9</v>
      </c>
      <c r="D7" s="35"/>
      <c r="E7" s="15">
        <f>RA!D11</f>
        <v>65748.554699999993</v>
      </c>
      <c r="F7" s="25">
        <f>RA!I11</f>
        <v>7111.6081000000004</v>
      </c>
      <c r="G7" s="16">
        <f t="shared" si="0"/>
        <v>58636.946599999996</v>
      </c>
      <c r="H7" s="27">
        <f>RA!J11</f>
        <v>10.816371755164999</v>
      </c>
      <c r="I7" s="20">
        <f>VLOOKUP(B7,RMS!B:D,3,FALSE)</f>
        <v>65748.570572649594</v>
      </c>
      <c r="J7" s="21">
        <f>VLOOKUP(B7,RMS!B:E,4,FALSE)</f>
        <v>58636.946566666702</v>
      </c>
      <c r="K7" s="22">
        <f t="shared" si="1"/>
        <v>-1.5872649601078592E-2</v>
      </c>
      <c r="L7" s="22">
        <f t="shared" si="2"/>
        <v>3.333329368615523E-5</v>
      </c>
    </row>
    <row r="8" spans="1:12">
      <c r="A8" s="38"/>
      <c r="B8" s="12">
        <v>16</v>
      </c>
      <c r="C8" s="35" t="s">
        <v>10</v>
      </c>
      <c r="D8" s="35"/>
      <c r="E8" s="15">
        <f>RA!D12</f>
        <v>181243.74559999999</v>
      </c>
      <c r="F8" s="25">
        <f>RA!I12</f>
        <v>1509.5561</v>
      </c>
      <c r="G8" s="16">
        <f t="shared" si="0"/>
        <v>179734.18950000001</v>
      </c>
      <c r="H8" s="27">
        <f>RA!J12</f>
        <v>0.83288727840107102</v>
      </c>
      <c r="I8" s="20">
        <f>VLOOKUP(B8,RMS!B:D,3,FALSE)</f>
        <v>181243.74247264999</v>
      </c>
      <c r="J8" s="21">
        <f>VLOOKUP(B8,RMS!B:E,4,FALSE)</f>
        <v>179734.18850256401</v>
      </c>
      <c r="K8" s="22">
        <f t="shared" si="1"/>
        <v>3.1273500062525272E-3</v>
      </c>
      <c r="L8" s="22">
        <f t="shared" si="2"/>
        <v>9.9743600003421307E-4</v>
      </c>
    </row>
    <row r="9" spans="1:12">
      <c r="A9" s="38"/>
      <c r="B9" s="12">
        <v>17</v>
      </c>
      <c r="C9" s="35" t="s">
        <v>11</v>
      </c>
      <c r="D9" s="35"/>
      <c r="E9" s="15">
        <f>RA!D13</f>
        <v>288680.28899999999</v>
      </c>
      <c r="F9" s="25">
        <f>RA!I13</f>
        <v>59477.501700000001</v>
      </c>
      <c r="G9" s="16">
        <f t="shared" si="0"/>
        <v>229202.7873</v>
      </c>
      <c r="H9" s="27">
        <f>RA!J13</f>
        <v>20.6032430915295</v>
      </c>
      <c r="I9" s="20">
        <f>VLOOKUP(B9,RMS!B:D,3,FALSE)</f>
        <v>288680.42595384602</v>
      </c>
      <c r="J9" s="21">
        <f>VLOOKUP(B9,RMS!B:E,4,FALSE)</f>
        <v>229202.78670427401</v>
      </c>
      <c r="K9" s="22">
        <f t="shared" si="1"/>
        <v>-0.13695384602760896</v>
      </c>
      <c r="L9" s="22">
        <f t="shared" si="2"/>
        <v>5.9572598547674716E-4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146572.90340000001</v>
      </c>
      <c r="F10" s="25">
        <f>RA!I14</f>
        <v>30245.6384</v>
      </c>
      <c r="G10" s="16">
        <f t="shared" si="0"/>
        <v>116327.26500000001</v>
      </c>
      <c r="H10" s="27">
        <f>RA!J14</f>
        <v>20.635218173620501</v>
      </c>
      <c r="I10" s="20">
        <f>VLOOKUP(B10,RMS!B:D,3,FALSE)</f>
        <v>146572.89030512801</v>
      </c>
      <c r="J10" s="21">
        <f>VLOOKUP(B10,RMS!B:E,4,FALSE)</f>
        <v>116327.266529915</v>
      </c>
      <c r="K10" s="22">
        <f t="shared" si="1"/>
        <v>1.3094872003421187E-2</v>
      </c>
      <c r="L10" s="22">
        <f t="shared" si="2"/>
        <v>-1.5299149818019941E-3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97499.321899999995</v>
      </c>
      <c r="F11" s="25">
        <f>RA!I15</f>
        <v>23975.254099999998</v>
      </c>
      <c r="G11" s="16">
        <f t="shared" si="0"/>
        <v>73524.06779999999</v>
      </c>
      <c r="H11" s="27">
        <f>RA!J15</f>
        <v>24.590175226644298</v>
      </c>
      <c r="I11" s="20">
        <f>VLOOKUP(B11,RMS!B:D,3,FALSE)</f>
        <v>97499.360413675196</v>
      </c>
      <c r="J11" s="21">
        <f>VLOOKUP(B11,RMS!B:E,4,FALSE)</f>
        <v>73524.066846153801</v>
      </c>
      <c r="K11" s="22">
        <f t="shared" si="1"/>
        <v>-3.851367520110216E-2</v>
      </c>
      <c r="L11" s="22">
        <f t="shared" si="2"/>
        <v>9.5384618907701224E-4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653179.48380000005</v>
      </c>
      <c r="F12" s="25">
        <f>RA!I16</f>
        <v>20150.540400000002</v>
      </c>
      <c r="G12" s="16">
        <f t="shared" si="0"/>
        <v>633028.94339999999</v>
      </c>
      <c r="H12" s="27">
        <f>RA!J16</f>
        <v>3.08499285414941</v>
      </c>
      <c r="I12" s="20">
        <f>VLOOKUP(B12,RMS!B:D,3,FALSE)</f>
        <v>653179.22840000002</v>
      </c>
      <c r="J12" s="21">
        <f>VLOOKUP(B12,RMS!B:E,4,FALSE)</f>
        <v>633028.94339999999</v>
      </c>
      <c r="K12" s="22">
        <f t="shared" si="1"/>
        <v>0.25540000002365559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600163.87280000001</v>
      </c>
      <c r="F13" s="25">
        <f>RA!I17</f>
        <v>9353.3814999999995</v>
      </c>
      <c r="G13" s="16">
        <f t="shared" si="0"/>
        <v>590810.49129999999</v>
      </c>
      <c r="H13" s="27">
        <f>RA!J17</f>
        <v>1.55847126491683</v>
      </c>
      <c r="I13" s="20">
        <f>VLOOKUP(B13,RMS!B:D,3,FALSE)</f>
        <v>600163.91059743601</v>
      </c>
      <c r="J13" s="21">
        <f>VLOOKUP(B13,RMS!B:E,4,FALSE)</f>
        <v>590810.49181282101</v>
      </c>
      <c r="K13" s="22">
        <f t="shared" si="1"/>
        <v>-3.7797436001710594E-2</v>
      </c>
      <c r="L13" s="22">
        <f t="shared" si="2"/>
        <v>-5.1282101776450872E-4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1512107.0342000001</v>
      </c>
      <c r="F14" s="25">
        <f>RA!I18</f>
        <v>232666.09779999999</v>
      </c>
      <c r="G14" s="16">
        <f t="shared" si="0"/>
        <v>1279440.9364</v>
      </c>
      <c r="H14" s="27">
        <f>RA!J18</f>
        <v>15.3868801968172</v>
      </c>
      <c r="I14" s="20">
        <f>VLOOKUP(B14,RMS!B:D,3,FALSE)</f>
        <v>1512107.06122137</v>
      </c>
      <c r="J14" s="21">
        <f>VLOOKUP(B14,RMS!B:E,4,FALSE)</f>
        <v>1279440.92766496</v>
      </c>
      <c r="K14" s="22">
        <f t="shared" si="1"/>
        <v>-2.7021369896829128E-2</v>
      </c>
      <c r="L14" s="22">
        <f t="shared" si="2"/>
        <v>8.7350399699062109E-3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513944.0601</v>
      </c>
      <c r="F15" s="25">
        <f>RA!I19</f>
        <v>58857.357799999998</v>
      </c>
      <c r="G15" s="16">
        <f t="shared" si="0"/>
        <v>455086.7023</v>
      </c>
      <c r="H15" s="27">
        <f>RA!J19</f>
        <v>11.4520941809402</v>
      </c>
      <c r="I15" s="20">
        <f>VLOOKUP(B15,RMS!B:D,3,FALSE)</f>
        <v>513944.04795299098</v>
      </c>
      <c r="J15" s="21">
        <f>VLOOKUP(B15,RMS!B:E,4,FALSE)</f>
        <v>455086.70187948702</v>
      </c>
      <c r="K15" s="22">
        <f t="shared" si="1"/>
        <v>1.2147009023465216E-2</v>
      </c>
      <c r="L15" s="22">
        <f t="shared" si="2"/>
        <v>4.2051298078149557E-4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826373.45389999996</v>
      </c>
      <c r="F16" s="25">
        <f>RA!I20</f>
        <v>30352.792700000002</v>
      </c>
      <c r="G16" s="16">
        <f t="shared" si="0"/>
        <v>796020.66119999997</v>
      </c>
      <c r="H16" s="27">
        <f>RA!J20</f>
        <v>3.6730115853495202</v>
      </c>
      <c r="I16" s="20">
        <f>VLOOKUP(B16,RMS!B:D,3,FALSE)</f>
        <v>826373.44270000001</v>
      </c>
      <c r="J16" s="21">
        <f>VLOOKUP(B16,RMS!B:E,4,FALSE)</f>
        <v>796020.66119999997</v>
      </c>
      <c r="K16" s="22">
        <f t="shared" si="1"/>
        <v>1.1199999949894845E-2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305039.6054</v>
      </c>
      <c r="F17" s="25">
        <f>RA!I21</f>
        <v>44014.7215</v>
      </c>
      <c r="G17" s="16">
        <f t="shared" si="0"/>
        <v>261024.88390000002</v>
      </c>
      <c r="H17" s="27">
        <f>RA!J21</f>
        <v>14.4291825457495</v>
      </c>
      <c r="I17" s="20">
        <f>VLOOKUP(B17,RMS!B:D,3,FALSE)</f>
        <v>305039.451159277</v>
      </c>
      <c r="J17" s="21">
        <f>VLOOKUP(B17,RMS!B:E,4,FALSE)</f>
        <v>261024.88386945799</v>
      </c>
      <c r="K17" s="22">
        <f t="shared" si="1"/>
        <v>0.15424072300083935</v>
      </c>
      <c r="L17" s="22">
        <f t="shared" si="2"/>
        <v>3.0542025342583656E-5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959109.68169999996</v>
      </c>
      <c r="F18" s="25">
        <f>RA!I22</f>
        <v>130277.80530000001</v>
      </c>
      <c r="G18" s="16">
        <f t="shared" si="0"/>
        <v>828831.87639999995</v>
      </c>
      <c r="H18" s="27">
        <f>RA!J22</f>
        <v>13.5832019826018</v>
      </c>
      <c r="I18" s="20">
        <f>VLOOKUP(B18,RMS!B:D,3,FALSE)</f>
        <v>959109.81110796495</v>
      </c>
      <c r="J18" s="21">
        <f>VLOOKUP(B18,RMS!B:E,4,FALSE)</f>
        <v>828831.87190177001</v>
      </c>
      <c r="K18" s="22">
        <f t="shared" si="1"/>
        <v>-0.12940796499606222</v>
      </c>
      <c r="L18" s="22">
        <f t="shared" si="2"/>
        <v>4.4982299441471696E-3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3057179.6943000001</v>
      </c>
      <c r="F19" s="25">
        <f>RA!I23</f>
        <v>-132421.97440000001</v>
      </c>
      <c r="G19" s="16">
        <f t="shared" si="0"/>
        <v>3189601.6687000003</v>
      </c>
      <c r="H19" s="27">
        <f>RA!J23</f>
        <v>-4.3315077176162102</v>
      </c>
      <c r="I19" s="20">
        <f>VLOOKUP(B19,RMS!B:D,3,FALSE)</f>
        <v>3057180.4904632499</v>
      </c>
      <c r="J19" s="21">
        <f>VLOOKUP(B19,RMS!B:E,4,FALSE)</f>
        <v>3189601.6990529899</v>
      </c>
      <c r="K19" s="22">
        <f t="shared" si="1"/>
        <v>-0.79616324976086617</v>
      </c>
      <c r="L19" s="22">
        <f t="shared" si="2"/>
        <v>-3.0352989677339792E-2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281852.36969999998</v>
      </c>
      <c r="F20" s="25">
        <f>RA!I24</f>
        <v>39266.348700000002</v>
      </c>
      <c r="G20" s="16">
        <f t="shared" si="0"/>
        <v>242586.02099999998</v>
      </c>
      <c r="H20" s="27">
        <f>RA!J24</f>
        <v>13.931530446877099</v>
      </c>
      <c r="I20" s="20">
        <f>VLOOKUP(B20,RMS!B:D,3,FALSE)</f>
        <v>281852.43059683102</v>
      </c>
      <c r="J20" s="21">
        <f>VLOOKUP(B20,RMS!B:E,4,FALSE)</f>
        <v>242586.01676410501</v>
      </c>
      <c r="K20" s="22">
        <f t="shared" si="1"/>
        <v>-6.0896831040736288E-2</v>
      </c>
      <c r="L20" s="22">
        <f t="shared" si="2"/>
        <v>4.2358949722256511E-3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258875.03640000001</v>
      </c>
      <c r="F21" s="25">
        <f>RA!I25</f>
        <v>17722.006799999999</v>
      </c>
      <c r="G21" s="16">
        <f t="shared" si="0"/>
        <v>241153.02960000001</v>
      </c>
      <c r="H21" s="27">
        <f>RA!J25</f>
        <v>6.8457766521051902</v>
      </c>
      <c r="I21" s="20">
        <f>VLOOKUP(B21,RMS!B:D,3,FALSE)</f>
        <v>258875.02199982601</v>
      </c>
      <c r="J21" s="21">
        <f>VLOOKUP(B21,RMS!B:E,4,FALSE)</f>
        <v>241153.024634834</v>
      </c>
      <c r="K21" s="22">
        <f t="shared" si="1"/>
        <v>1.4400173997273669E-2</v>
      </c>
      <c r="L21" s="22">
        <f t="shared" si="2"/>
        <v>4.9651660083327442E-3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544652.71019999997</v>
      </c>
      <c r="F22" s="25">
        <f>RA!I26</f>
        <v>98288.600099999996</v>
      </c>
      <c r="G22" s="16">
        <f t="shared" si="0"/>
        <v>446364.11009999999</v>
      </c>
      <c r="H22" s="27">
        <f>RA!J26</f>
        <v>18.046105024228702</v>
      </c>
      <c r="I22" s="20">
        <f>VLOOKUP(B22,RMS!B:D,3,FALSE)</f>
        <v>544652.76453022496</v>
      </c>
      <c r="J22" s="21">
        <f>VLOOKUP(B22,RMS!B:E,4,FALSE)</f>
        <v>446364.23046941502</v>
      </c>
      <c r="K22" s="22">
        <f t="shared" si="1"/>
        <v>-5.4330224986188114E-2</v>
      </c>
      <c r="L22" s="22">
        <f t="shared" si="2"/>
        <v>-0.12036941503174603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235323.0558</v>
      </c>
      <c r="F23" s="25">
        <f>RA!I27</f>
        <v>61682.972000000002</v>
      </c>
      <c r="G23" s="16">
        <f t="shared" si="0"/>
        <v>173640.08379999999</v>
      </c>
      <c r="H23" s="27">
        <f>RA!J27</f>
        <v>26.212039355983901</v>
      </c>
      <c r="I23" s="20">
        <f>VLOOKUP(B23,RMS!B:D,3,FALSE)</f>
        <v>235323.01394976201</v>
      </c>
      <c r="J23" s="21">
        <f>VLOOKUP(B23,RMS!B:E,4,FALSE)</f>
        <v>173640.10187352501</v>
      </c>
      <c r="K23" s="22">
        <f t="shared" si="1"/>
        <v>4.1850237990729511E-2</v>
      </c>
      <c r="L23" s="22">
        <f t="shared" si="2"/>
        <v>-1.8073525017825887E-2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899369.7145</v>
      </c>
      <c r="F24" s="25">
        <f>RA!I28</f>
        <v>-6312.6531999999997</v>
      </c>
      <c r="G24" s="16">
        <f t="shared" si="0"/>
        <v>905682.36769999994</v>
      </c>
      <c r="H24" s="27">
        <f>RA!J28</f>
        <v>-0.701897461991978</v>
      </c>
      <c r="I24" s="20">
        <f>VLOOKUP(B24,RMS!B:D,3,FALSE)</f>
        <v>899369.71493719099</v>
      </c>
      <c r="J24" s="21">
        <f>VLOOKUP(B24,RMS!B:E,4,FALSE)</f>
        <v>905682.362486789</v>
      </c>
      <c r="K24" s="22">
        <f t="shared" si="1"/>
        <v>-4.3719098903238773E-4</v>
      </c>
      <c r="L24" s="22">
        <f t="shared" si="2"/>
        <v>5.2132109412923455E-3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592430.68500000006</v>
      </c>
      <c r="F25" s="25">
        <f>RA!I29</f>
        <v>72359.658200000005</v>
      </c>
      <c r="G25" s="16">
        <f t="shared" si="0"/>
        <v>520071.02680000005</v>
      </c>
      <c r="H25" s="27">
        <f>RA!J29</f>
        <v>12.214029426919399</v>
      </c>
      <c r="I25" s="20">
        <f>VLOOKUP(B25,RMS!B:D,3,FALSE)</f>
        <v>592430.68854513299</v>
      </c>
      <c r="J25" s="21">
        <f>VLOOKUP(B25,RMS!B:E,4,FALSE)</f>
        <v>520070.99231651903</v>
      </c>
      <c r="K25" s="22">
        <f t="shared" si="1"/>
        <v>-3.5451329313218594E-3</v>
      </c>
      <c r="L25" s="22">
        <f t="shared" si="2"/>
        <v>3.4483481023926288E-2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1011088.4121</v>
      </c>
      <c r="F26" s="25">
        <f>RA!I30</f>
        <v>120015.8173</v>
      </c>
      <c r="G26" s="16">
        <f t="shared" si="0"/>
        <v>891072.59479999996</v>
      </c>
      <c r="H26" s="27">
        <f>RA!J30</f>
        <v>11.869962692058801</v>
      </c>
      <c r="I26" s="20">
        <f>VLOOKUP(B26,RMS!B:D,3,FALSE)</f>
        <v>1011088.43114425</v>
      </c>
      <c r="J26" s="21">
        <f>VLOOKUP(B26,RMS!B:E,4,FALSE)</f>
        <v>891072.58490411798</v>
      </c>
      <c r="K26" s="22">
        <f t="shared" si="1"/>
        <v>-1.9044250017032027E-2</v>
      </c>
      <c r="L26" s="22">
        <f t="shared" si="2"/>
        <v>9.8958819871768355E-3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1036918.1994</v>
      </c>
      <c r="F27" s="25">
        <f>RA!I31</f>
        <v>37545.256399999998</v>
      </c>
      <c r="G27" s="16">
        <f t="shared" si="0"/>
        <v>999372.94300000009</v>
      </c>
      <c r="H27" s="27">
        <f>RA!J31</f>
        <v>3.6208503642548799</v>
      </c>
      <c r="I27" s="20">
        <f>VLOOKUP(B27,RMS!B:D,3,FALSE)</f>
        <v>1036918.08518761</v>
      </c>
      <c r="J27" s="21">
        <f>VLOOKUP(B27,RMS!B:E,4,FALSE)</f>
        <v>999372.89570885</v>
      </c>
      <c r="K27" s="22">
        <f t="shared" si="1"/>
        <v>0.11421239003539085</v>
      </c>
      <c r="L27" s="22">
        <f t="shared" si="2"/>
        <v>4.7291150083765388E-2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127738.26820000001</v>
      </c>
      <c r="F28" s="25">
        <f>RA!I32</f>
        <v>28978.686600000001</v>
      </c>
      <c r="G28" s="16">
        <f t="shared" si="0"/>
        <v>98759.581600000005</v>
      </c>
      <c r="H28" s="27">
        <f>RA!J32</f>
        <v>22.685986751149699</v>
      </c>
      <c r="I28" s="20">
        <f>VLOOKUP(B28,RMS!B:D,3,FALSE)</f>
        <v>127738.084915407</v>
      </c>
      <c r="J28" s="21">
        <f>VLOOKUP(B28,RMS!B:E,4,FALSE)</f>
        <v>98759.598923772297</v>
      </c>
      <c r="K28" s="22">
        <f t="shared" si="1"/>
        <v>0.18328459300391842</v>
      </c>
      <c r="L28" s="22">
        <f t="shared" si="2"/>
        <v>-1.7323772292002104E-2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50.094700000000003</v>
      </c>
      <c r="F29" s="25">
        <f>RA!I33</f>
        <v>7.0091000000000001</v>
      </c>
      <c r="G29" s="16">
        <f t="shared" si="0"/>
        <v>43.085599999999999</v>
      </c>
      <c r="H29" s="27">
        <f>RA!J33</f>
        <v>13.991699720728899</v>
      </c>
      <c r="I29" s="20">
        <f>VLOOKUP(B29,RMS!B:D,3,FALSE)</f>
        <v>50.094499999999996</v>
      </c>
      <c r="J29" s="21">
        <f>VLOOKUP(B29,RMS!B:E,4,FALSE)</f>
        <v>43.085599999999999</v>
      </c>
      <c r="K29" s="22">
        <f t="shared" si="1"/>
        <v>2.0000000000663931E-4</v>
      </c>
      <c r="L29" s="22">
        <f t="shared" si="2"/>
        <v>0</v>
      </c>
    </row>
    <row r="30" spans="1:12">
      <c r="A30" s="38"/>
      <c r="B30" s="12">
        <v>41</v>
      </c>
      <c r="C30" s="35" t="s">
        <v>40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214631.0153</v>
      </c>
      <c r="F31" s="25">
        <f>RA!I35</f>
        <v>18326.774300000001</v>
      </c>
      <c r="G31" s="16">
        <f t="shared" si="0"/>
        <v>196304.24100000001</v>
      </c>
      <c r="H31" s="27">
        <f>RA!J35</f>
        <v>8.5387353148303404</v>
      </c>
      <c r="I31" s="20">
        <f>VLOOKUP(B31,RMS!B:D,3,FALSE)</f>
        <v>214631.0153</v>
      </c>
      <c r="J31" s="21">
        <f>VLOOKUP(B31,RMS!B:E,4,FALSE)</f>
        <v>196304.2366</v>
      </c>
      <c r="K31" s="22">
        <f t="shared" si="1"/>
        <v>0</v>
      </c>
      <c r="L31" s="22">
        <f t="shared" si="2"/>
        <v>4.4000000052619725E-3</v>
      </c>
    </row>
    <row r="32" spans="1:12">
      <c r="A32" s="38"/>
      <c r="B32" s="12">
        <v>71</v>
      </c>
      <c r="C32" s="35" t="s">
        <v>41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42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43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284867.94919999997</v>
      </c>
      <c r="F35" s="25">
        <f>RA!I39</f>
        <v>14925.5738</v>
      </c>
      <c r="G35" s="16">
        <f t="shared" si="0"/>
        <v>269942.37539999996</v>
      </c>
      <c r="H35" s="27">
        <f>RA!J39</f>
        <v>5.2394710749018198</v>
      </c>
      <c r="I35" s="20">
        <f>VLOOKUP(B35,RMS!B:D,3,FALSE)</f>
        <v>284867.94871794898</v>
      </c>
      <c r="J35" s="21">
        <f>VLOOKUP(B35,RMS!B:E,4,FALSE)</f>
        <v>269942.37820512801</v>
      </c>
      <c r="K35" s="22">
        <f t="shared" si="1"/>
        <v>4.8205099301412702E-4</v>
      </c>
      <c r="L35" s="22">
        <f t="shared" si="2"/>
        <v>-2.8051280532963574E-3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493617.9007</v>
      </c>
      <c r="F36" s="25">
        <f>RA!I40</f>
        <v>35591.784299999999</v>
      </c>
      <c r="G36" s="16">
        <f t="shared" si="0"/>
        <v>458026.1164</v>
      </c>
      <c r="H36" s="27">
        <f>RA!J40</f>
        <v>7.2103917320516997</v>
      </c>
      <c r="I36" s="20">
        <f>VLOOKUP(B36,RMS!B:D,3,FALSE)</f>
        <v>493617.894033333</v>
      </c>
      <c r="J36" s="21">
        <f>VLOOKUP(B36,RMS!B:E,4,FALSE)</f>
        <v>458026.119341026</v>
      </c>
      <c r="K36" s="22">
        <f t="shared" si="1"/>
        <v>6.6666670027188957E-3</v>
      </c>
      <c r="L36" s="22">
        <f t="shared" si="2"/>
        <v>-2.941026003099978E-3</v>
      </c>
    </row>
    <row r="37" spans="1:12">
      <c r="A37" s="38"/>
      <c r="B37" s="12">
        <v>77</v>
      </c>
      <c r="C37" s="35" t="s">
        <v>44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45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42444.840600000003</v>
      </c>
      <c r="F39" s="25">
        <f>RA!I43</f>
        <v>6584.7924999999996</v>
      </c>
      <c r="G39" s="16">
        <f t="shared" si="0"/>
        <v>35860.0481</v>
      </c>
      <c r="H39" s="27">
        <f>RA!J43</f>
        <v>15.513764233573299</v>
      </c>
      <c r="I39" s="20">
        <f>VLOOKUP(B39,RMS!B:D,3,FALSE)</f>
        <v>42444.840556690098</v>
      </c>
      <c r="J39" s="21">
        <f>VLOOKUP(B39,RMS!B:E,4,FALSE)</f>
        <v>35860.047719537099</v>
      </c>
      <c r="K39" s="22">
        <f t="shared" si="1"/>
        <v>4.3309904867783189E-5</v>
      </c>
      <c r="L39" s="22">
        <f t="shared" si="2"/>
        <v>3.8046290137572214E-4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54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55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67</v>
      </c>
      <c r="F5" s="58" t="s">
        <v>68</v>
      </c>
      <c r="G5" s="58" t="s">
        <v>56</v>
      </c>
      <c r="H5" s="58" t="s">
        <v>57</v>
      </c>
      <c r="I5" s="58" t="s">
        <v>1</v>
      </c>
      <c r="J5" s="58" t="s">
        <v>2</v>
      </c>
      <c r="K5" s="58" t="s">
        <v>58</v>
      </c>
      <c r="L5" s="58" t="s">
        <v>59</v>
      </c>
      <c r="M5" s="58" t="s">
        <v>60</v>
      </c>
      <c r="N5" s="58" t="s">
        <v>61</v>
      </c>
      <c r="O5" s="58" t="s">
        <v>62</v>
      </c>
      <c r="P5" s="58" t="s">
        <v>69</v>
      </c>
      <c r="Q5" s="58" t="s">
        <v>70</v>
      </c>
      <c r="R5" s="58" t="s">
        <v>63</v>
      </c>
      <c r="S5" s="58" t="s">
        <v>64</v>
      </c>
      <c r="T5" s="58" t="s">
        <v>65</v>
      </c>
      <c r="U5" s="59" t="s">
        <v>66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16029336.7905</v>
      </c>
      <c r="E7" s="62">
        <v>20221230</v>
      </c>
      <c r="F7" s="63">
        <v>79.269840610586002</v>
      </c>
      <c r="G7" s="62">
        <v>11630573.179400001</v>
      </c>
      <c r="H7" s="63">
        <v>37.820695018634702</v>
      </c>
      <c r="I7" s="62">
        <v>1233486.1623</v>
      </c>
      <c r="J7" s="63">
        <v>7.6951790234455704</v>
      </c>
      <c r="K7" s="62">
        <v>1572046.7104</v>
      </c>
      <c r="L7" s="63">
        <v>13.516502464249999</v>
      </c>
      <c r="M7" s="63">
        <v>-0.215362906114829</v>
      </c>
      <c r="N7" s="62">
        <v>434102720.59810001</v>
      </c>
      <c r="O7" s="62">
        <v>5208628108.6183996</v>
      </c>
      <c r="P7" s="62">
        <v>949691</v>
      </c>
      <c r="Q7" s="62">
        <v>848765</v>
      </c>
      <c r="R7" s="63">
        <v>11.8909238717431</v>
      </c>
      <c r="S7" s="62">
        <v>16.878476041680901</v>
      </c>
      <c r="T7" s="62">
        <v>16.051845180821498</v>
      </c>
      <c r="U7" s="64">
        <v>4.8975444158467898</v>
      </c>
      <c r="V7" s="52"/>
      <c r="W7" s="52"/>
    </row>
    <row r="8" spans="1:23" ht="14.25" thickBot="1">
      <c r="A8" s="49">
        <v>41572</v>
      </c>
      <c r="B8" s="39" t="s">
        <v>6</v>
      </c>
      <c r="C8" s="40"/>
      <c r="D8" s="65">
        <v>611644.76340000005</v>
      </c>
      <c r="E8" s="65">
        <v>555743</v>
      </c>
      <c r="F8" s="66">
        <v>110.058923531201</v>
      </c>
      <c r="G8" s="65">
        <v>408699.61109999998</v>
      </c>
      <c r="H8" s="66">
        <v>49.656311576558799</v>
      </c>
      <c r="I8" s="65">
        <v>126508.9316</v>
      </c>
      <c r="J8" s="66">
        <v>20.683399772241099</v>
      </c>
      <c r="K8" s="65">
        <v>93209.513200000001</v>
      </c>
      <c r="L8" s="66">
        <v>22.8063620978572</v>
      </c>
      <c r="M8" s="66">
        <v>0.35725343108003699</v>
      </c>
      <c r="N8" s="65">
        <v>15862846.137700001</v>
      </c>
      <c r="O8" s="65">
        <v>182376726.55270001</v>
      </c>
      <c r="P8" s="65">
        <v>28706</v>
      </c>
      <c r="Q8" s="65">
        <v>23361</v>
      </c>
      <c r="R8" s="66">
        <v>22.8800136980438</v>
      </c>
      <c r="S8" s="65">
        <v>21.3072097610256</v>
      </c>
      <c r="T8" s="65">
        <v>22.333684371388198</v>
      </c>
      <c r="U8" s="67">
        <v>-4.8174989680733802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81833.503599999996</v>
      </c>
      <c r="E9" s="65">
        <v>107644</v>
      </c>
      <c r="F9" s="66">
        <v>76.022354799152794</v>
      </c>
      <c r="G9" s="65">
        <v>62042.1005</v>
      </c>
      <c r="H9" s="66">
        <v>31.899956546442201</v>
      </c>
      <c r="I9" s="65">
        <v>18398.581900000001</v>
      </c>
      <c r="J9" s="66">
        <v>22.4829453593137</v>
      </c>
      <c r="K9" s="65">
        <v>13754.848099999999</v>
      </c>
      <c r="L9" s="66">
        <v>22.170184421786299</v>
      </c>
      <c r="M9" s="66">
        <v>0.33760705797979701</v>
      </c>
      <c r="N9" s="65">
        <v>2588959.6072999998</v>
      </c>
      <c r="O9" s="65">
        <v>34478237.4023</v>
      </c>
      <c r="P9" s="65">
        <v>5482</v>
      </c>
      <c r="Q9" s="65">
        <v>4219</v>
      </c>
      <c r="R9" s="66">
        <v>29.936003792367899</v>
      </c>
      <c r="S9" s="65">
        <v>14.927673039036801</v>
      </c>
      <c r="T9" s="65">
        <v>14.5767774828158</v>
      </c>
      <c r="U9" s="67">
        <v>2.35063800837144</v>
      </c>
      <c r="V9" s="52"/>
      <c r="W9" s="52"/>
    </row>
    <row r="10" spans="1:23" ht="14.25" thickBot="1">
      <c r="A10" s="50"/>
      <c r="B10" s="39" t="s">
        <v>8</v>
      </c>
      <c r="C10" s="40"/>
      <c r="D10" s="65">
        <v>105156.57090000001</v>
      </c>
      <c r="E10" s="65">
        <v>109201</v>
      </c>
      <c r="F10" s="66">
        <v>96.296344264246699</v>
      </c>
      <c r="G10" s="65">
        <v>75026.604999999996</v>
      </c>
      <c r="H10" s="66">
        <v>40.159042115793497</v>
      </c>
      <c r="I10" s="65">
        <v>28025.740900000001</v>
      </c>
      <c r="J10" s="66">
        <v>26.6514404759846</v>
      </c>
      <c r="K10" s="65">
        <v>22032.2788</v>
      </c>
      <c r="L10" s="66">
        <v>29.3659546503537</v>
      </c>
      <c r="M10" s="66">
        <v>0.272030966674224</v>
      </c>
      <c r="N10" s="65">
        <v>3285074.2681999998</v>
      </c>
      <c r="O10" s="65">
        <v>46866265.935800001</v>
      </c>
      <c r="P10" s="65">
        <v>83101</v>
      </c>
      <c r="Q10" s="65">
        <v>74027</v>
      </c>
      <c r="R10" s="66">
        <v>12.257689761843601</v>
      </c>
      <c r="S10" s="65">
        <v>1.26540680497226</v>
      </c>
      <c r="T10" s="65">
        <v>1.26338438272522</v>
      </c>
      <c r="U10" s="67">
        <v>0.15982387949027699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65748.554699999993</v>
      </c>
      <c r="E11" s="65">
        <v>47066</v>
      </c>
      <c r="F11" s="66">
        <v>139.69437534526</v>
      </c>
      <c r="G11" s="65">
        <v>35023.390200000002</v>
      </c>
      <c r="H11" s="66">
        <v>87.727556711514495</v>
      </c>
      <c r="I11" s="65">
        <v>7111.6081000000004</v>
      </c>
      <c r="J11" s="66">
        <v>10.816371755164999</v>
      </c>
      <c r="K11" s="65">
        <v>8016.9620999999997</v>
      </c>
      <c r="L11" s="66">
        <v>22.890308602963302</v>
      </c>
      <c r="M11" s="66">
        <v>-0.112929809160505</v>
      </c>
      <c r="N11" s="65">
        <v>1172225.6771</v>
      </c>
      <c r="O11" s="65">
        <v>16565560.704700001</v>
      </c>
      <c r="P11" s="65">
        <v>1998</v>
      </c>
      <c r="Q11" s="65">
        <v>1839</v>
      </c>
      <c r="R11" s="66">
        <v>8.6460032626427292</v>
      </c>
      <c r="S11" s="65">
        <v>32.907184534534501</v>
      </c>
      <c r="T11" s="65">
        <v>19.1408601413812</v>
      </c>
      <c r="U11" s="67">
        <v>41.833795834785697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181243.74559999999</v>
      </c>
      <c r="E12" s="65">
        <v>301302</v>
      </c>
      <c r="F12" s="66">
        <v>60.153515608923897</v>
      </c>
      <c r="G12" s="65">
        <v>157568.85999999999</v>
      </c>
      <c r="H12" s="66">
        <v>15.025104325816701</v>
      </c>
      <c r="I12" s="65">
        <v>1509.5561</v>
      </c>
      <c r="J12" s="66">
        <v>0.83288727840107102</v>
      </c>
      <c r="K12" s="65">
        <v>19769.465199999999</v>
      </c>
      <c r="L12" s="66">
        <v>12.546555962897701</v>
      </c>
      <c r="M12" s="66">
        <v>-0.92364203660906297</v>
      </c>
      <c r="N12" s="65">
        <v>6098794.2955999998</v>
      </c>
      <c r="O12" s="65">
        <v>61945012.761399999</v>
      </c>
      <c r="P12" s="65">
        <v>1549</v>
      </c>
      <c r="Q12" s="65">
        <v>1455</v>
      </c>
      <c r="R12" s="66">
        <v>6.4604810996563602</v>
      </c>
      <c r="S12" s="65">
        <v>117.00693712072299</v>
      </c>
      <c r="T12" s="65">
        <v>137.201352783505</v>
      </c>
      <c r="U12" s="67">
        <v>-17.259161003373901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288680.28899999999</v>
      </c>
      <c r="E13" s="65">
        <v>327374</v>
      </c>
      <c r="F13" s="66">
        <v>88.180579093025102</v>
      </c>
      <c r="G13" s="65">
        <v>230793.1532</v>
      </c>
      <c r="H13" s="66">
        <v>25.0818254343258</v>
      </c>
      <c r="I13" s="65">
        <v>59477.501700000001</v>
      </c>
      <c r="J13" s="66">
        <v>20.6032430915295</v>
      </c>
      <c r="K13" s="65">
        <v>63272.538800000002</v>
      </c>
      <c r="L13" s="66">
        <v>27.415258174998598</v>
      </c>
      <c r="M13" s="66">
        <v>-5.9979213288656998E-2</v>
      </c>
      <c r="N13" s="65">
        <v>8211238.6937999995</v>
      </c>
      <c r="O13" s="65">
        <v>94651340.147400007</v>
      </c>
      <c r="P13" s="65">
        <v>10268</v>
      </c>
      <c r="Q13" s="65">
        <v>8435</v>
      </c>
      <c r="R13" s="66">
        <v>21.730883224659198</v>
      </c>
      <c r="S13" s="65">
        <v>28.114558726139499</v>
      </c>
      <c r="T13" s="65">
        <v>28.479637368109099</v>
      </c>
      <c r="U13" s="67">
        <v>-1.2985394703356199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146572.90340000001</v>
      </c>
      <c r="E14" s="65">
        <v>174055</v>
      </c>
      <c r="F14" s="66">
        <v>84.210682485421302</v>
      </c>
      <c r="G14" s="65">
        <v>127437.1044</v>
      </c>
      <c r="H14" s="66">
        <v>15.0158771184384</v>
      </c>
      <c r="I14" s="65">
        <v>30245.6384</v>
      </c>
      <c r="J14" s="66">
        <v>20.635218173620501</v>
      </c>
      <c r="K14" s="65">
        <v>21771.885300000002</v>
      </c>
      <c r="L14" s="66">
        <v>17.084416192996901</v>
      </c>
      <c r="M14" s="66">
        <v>0.38920621633074598</v>
      </c>
      <c r="N14" s="65">
        <v>4493717.8382999999</v>
      </c>
      <c r="O14" s="65">
        <v>49329701.581699997</v>
      </c>
      <c r="P14" s="65">
        <v>2026</v>
      </c>
      <c r="Q14" s="65">
        <v>1945</v>
      </c>
      <c r="R14" s="66">
        <v>4.1645244215938302</v>
      </c>
      <c r="S14" s="65">
        <v>72.345954294175698</v>
      </c>
      <c r="T14" s="65">
        <v>69.1964844730077</v>
      </c>
      <c r="U14" s="67">
        <v>4.3533461572177501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97499.321899999995</v>
      </c>
      <c r="E15" s="65">
        <v>119889</v>
      </c>
      <c r="F15" s="66">
        <v>81.324660227376995</v>
      </c>
      <c r="G15" s="65">
        <v>75818.300499999998</v>
      </c>
      <c r="H15" s="66">
        <v>28.5960266281621</v>
      </c>
      <c r="I15" s="65">
        <v>23975.254099999998</v>
      </c>
      <c r="J15" s="66">
        <v>24.590175226644298</v>
      </c>
      <c r="K15" s="65">
        <v>17910.027699999999</v>
      </c>
      <c r="L15" s="66">
        <v>23.6223017159294</v>
      </c>
      <c r="M15" s="66">
        <v>0.33864974982702001</v>
      </c>
      <c r="N15" s="65">
        <v>3128224.9473999999</v>
      </c>
      <c r="O15" s="65">
        <v>30948649.381499998</v>
      </c>
      <c r="P15" s="65">
        <v>3474</v>
      </c>
      <c r="Q15" s="65">
        <v>2712</v>
      </c>
      <c r="R15" s="66">
        <v>28.097345132743399</v>
      </c>
      <c r="S15" s="65">
        <v>28.065435204375401</v>
      </c>
      <c r="T15" s="65">
        <v>33.425592330383502</v>
      </c>
      <c r="U15" s="67">
        <v>-19.0987849893469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653179.48380000005</v>
      </c>
      <c r="E16" s="65">
        <v>822883</v>
      </c>
      <c r="F16" s="66">
        <v>79.376956845626907</v>
      </c>
      <c r="G16" s="65">
        <v>454342.62790000002</v>
      </c>
      <c r="H16" s="66">
        <v>43.763636447461799</v>
      </c>
      <c r="I16" s="65">
        <v>20150.540400000002</v>
      </c>
      <c r="J16" s="66">
        <v>3.08499285414941</v>
      </c>
      <c r="K16" s="65">
        <v>37994.241499999996</v>
      </c>
      <c r="L16" s="66">
        <v>8.3624646174213897</v>
      </c>
      <c r="M16" s="66">
        <v>-0.469642250918471</v>
      </c>
      <c r="N16" s="65">
        <v>22140085.841499999</v>
      </c>
      <c r="O16" s="65">
        <v>259745242.4849</v>
      </c>
      <c r="P16" s="65">
        <v>42833</v>
      </c>
      <c r="Q16" s="65">
        <v>38760</v>
      </c>
      <c r="R16" s="66">
        <v>10.508255933952499</v>
      </c>
      <c r="S16" s="65">
        <v>15.2494451427638</v>
      </c>
      <c r="T16" s="65">
        <v>14.182338568111501</v>
      </c>
      <c r="U16" s="67">
        <v>6.9976747656203804</v>
      </c>
      <c r="V16" s="52"/>
      <c r="W16" s="52"/>
    </row>
    <row r="17" spans="1:21" ht="12" thickBot="1">
      <c r="A17" s="50"/>
      <c r="B17" s="39" t="s">
        <v>15</v>
      </c>
      <c r="C17" s="40"/>
      <c r="D17" s="65">
        <v>600163.87280000001</v>
      </c>
      <c r="E17" s="65">
        <v>604162</v>
      </c>
      <c r="F17" s="66">
        <v>99.338235903615299</v>
      </c>
      <c r="G17" s="65">
        <v>585754.77119999996</v>
      </c>
      <c r="H17" s="66">
        <v>2.4599204835294501</v>
      </c>
      <c r="I17" s="65">
        <v>9353.3814999999995</v>
      </c>
      <c r="J17" s="66">
        <v>1.55847126491683</v>
      </c>
      <c r="K17" s="65">
        <v>45017.035400000001</v>
      </c>
      <c r="L17" s="66">
        <v>7.6853040919797104</v>
      </c>
      <c r="M17" s="66">
        <v>-0.79222573372745897</v>
      </c>
      <c r="N17" s="65">
        <v>15526262.321</v>
      </c>
      <c r="O17" s="65">
        <v>245156217.56760001</v>
      </c>
      <c r="P17" s="65">
        <v>10100</v>
      </c>
      <c r="Q17" s="65">
        <v>9313</v>
      </c>
      <c r="R17" s="66">
        <v>8.4505529904434606</v>
      </c>
      <c r="S17" s="65">
        <v>59.422165623762403</v>
      </c>
      <c r="T17" s="65">
        <v>56.4193163856974</v>
      </c>
      <c r="U17" s="67">
        <v>5.0534160216876298</v>
      </c>
    </row>
    <row r="18" spans="1:21" ht="12" thickBot="1">
      <c r="A18" s="50"/>
      <c r="B18" s="39" t="s">
        <v>16</v>
      </c>
      <c r="C18" s="40"/>
      <c r="D18" s="65">
        <v>1512107.0342000001</v>
      </c>
      <c r="E18" s="65">
        <v>1786375</v>
      </c>
      <c r="F18" s="66">
        <v>84.646674645581101</v>
      </c>
      <c r="G18" s="65">
        <v>1129603.3652999999</v>
      </c>
      <c r="H18" s="66">
        <v>33.861767824887302</v>
      </c>
      <c r="I18" s="65">
        <v>232666.09779999999</v>
      </c>
      <c r="J18" s="66">
        <v>15.3868801968172</v>
      </c>
      <c r="K18" s="65">
        <v>191862.85939999999</v>
      </c>
      <c r="L18" s="66">
        <v>16.984975903382299</v>
      </c>
      <c r="M18" s="66">
        <v>0.21266877043113699</v>
      </c>
      <c r="N18" s="65">
        <v>42887317.946599998</v>
      </c>
      <c r="O18" s="65">
        <v>602787430.21589994</v>
      </c>
      <c r="P18" s="65">
        <v>82260</v>
      </c>
      <c r="Q18" s="65">
        <v>74788</v>
      </c>
      <c r="R18" s="66">
        <v>9.9909076322404609</v>
      </c>
      <c r="S18" s="65">
        <v>18.3820451519572</v>
      </c>
      <c r="T18" s="65">
        <v>17.4612469233032</v>
      </c>
      <c r="U18" s="67">
        <v>5.0092262370270904</v>
      </c>
    </row>
    <row r="19" spans="1:21" ht="12" thickBot="1">
      <c r="A19" s="50"/>
      <c r="B19" s="39" t="s">
        <v>17</v>
      </c>
      <c r="C19" s="40"/>
      <c r="D19" s="65">
        <v>513944.0601</v>
      </c>
      <c r="E19" s="65">
        <v>812314</v>
      </c>
      <c r="F19" s="66">
        <v>63.269137316357998</v>
      </c>
      <c r="G19" s="65">
        <v>455086.0784</v>
      </c>
      <c r="H19" s="66">
        <v>12.933373375633501</v>
      </c>
      <c r="I19" s="65">
        <v>58857.357799999998</v>
      </c>
      <c r="J19" s="66">
        <v>11.4520941809402</v>
      </c>
      <c r="K19" s="65">
        <v>58915.4568</v>
      </c>
      <c r="L19" s="66">
        <v>12.946002876452701</v>
      </c>
      <c r="M19" s="66">
        <v>-9.8614189137499991E-4</v>
      </c>
      <c r="N19" s="65">
        <v>18260337.043400001</v>
      </c>
      <c r="O19" s="65">
        <v>204881425.25709999</v>
      </c>
      <c r="P19" s="65">
        <v>13498</v>
      </c>
      <c r="Q19" s="65">
        <v>12552</v>
      </c>
      <c r="R19" s="66">
        <v>7.5366475462077798</v>
      </c>
      <c r="S19" s="65">
        <v>38.075571203141202</v>
      </c>
      <c r="T19" s="65">
        <v>40.905638973868697</v>
      </c>
      <c r="U19" s="67">
        <v>-7.4327651071299599</v>
      </c>
    </row>
    <row r="20" spans="1:21" ht="12" thickBot="1">
      <c r="A20" s="50"/>
      <c r="B20" s="39" t="s">
        <v>18</v>
      </c>
      <c r="C20" s="40"/>
      <c r="D20" s="65">
        <v>826373.45389999996</v>
      </c>
      <c r="E20" s="65">
        <v>1447141</v>
      </c>
      <c r="F20" s="66">
        <v>57.103865753233499</v>
      </c>
      <c r="G20" s="65">
        <v>701954.44799999997</v>
      </c>
      <c r="H20" s="66">
        <v>17.724655247145101</v>
      </c>
      <c r="I20" s="65">
        <v>30352.792700000002</v>
      </c>
      <c r="J20" s="66">
        <v>3.6730115853495202</v>
      </c>
      <c r="K20" s="65">
        <v>60267.966999999997</v>
      </c>
      <c r="L20" s="66">
        <v>8.5857376033038495</v>
      </c>
      <c r="M20" s="66">
        <v>-0.49636939470681002</v>
      </c>
      <c r="N20" s="65">
        <v>25762430.646899998</v>
      </c>
      <c r="O20" s="65">
        <v>306952597.7324</v>
      </c>
      <c r="P20" s="65">
        <v>36681</v>
      </c>
      <c r="Q20" s="65">
        <v>34788</v>
      </c>
      <c r="R20" s="66">
        <v>5.4415315626077998</v>
      </c>
      <c r="S20" s="65">
        <v>22.528651179084498</v>
      </c>
      <c r="T20" s="65">
        <v>21.574077857307099</v>
      </c>
      <c r="U20" s="67">
        <v>4.2371525671436601</v>
      </c>
    </row>
    <row r="21" spans="1:21" ht="12" thickBot="1">
      <c r="A21" s="50"/>
      <c r="B21" s="39" t="s">
        <v>19</v>
      </c>
      <c r="C21" s="40"/>
      <c r="D21" s="65">
        <v>305039.6054</v>
      </c>
      <c r="E21" s="65">
        <v>416967</v>
      </c>
      <c r="F21" s="66">
        <v>73.156773893377704</v>
      </c>
      <c r="G21" s="65">
        <v>286885.43770000001</v>
      </c>
      <c r="H21" s="66">
        <v>6.3280199390894198</v>
      </c>
      <c r="I21" s="65">
        <v>44014.7215</v>
      </c>
      <c r="J21" s="66">
        <v>14.4291825457495</v>
      </c>
      <c r="K21" s="65">
        <v>38078.234400000001</v>
      </c>
      <c r="L21" s="66">
        <v>13.2729756885809</v>
      </c>
      <c r="M21" s="66">
        <v>0.15590237293145101</v>
      </c>
      <c r="N21" s="65">
        <v>8956037.0728999991</v>
      </c>
      <c r="O21" s="65">
        <v>118893692.5125</v>
      </c>
      <c r="P21" s="65">
        <v>30252</v>
      </c>
      <c r="Q21" s="65">
        <v>24531</v>
      </c>
      <c r="R21" s="66">
        <v>23.321511556805699</v>
      </c>
      <c r="S21" s="65">
        <v>10.083287233901901</v>
      </c>
      <c r="T21" s="65">
        <v>10.8794165341812</v>
      </c>
      <c r="U21" s="67">
        <v>-7.8955332900030397</v>
      </c>
    </row>
    <row r="22" spans="1:21" ht="12" thickBot="1">
      <c r="A22" s="50"/>
      <c r="B22" s="39" t="s">
        <v>20</v>
      </c>
      <c r="C22" s="40"/>
      <c r="D22" s="65">
        <v>959109.68169999996</v>
      </c>
      <c r="E22" s="65">
        <v>1003664</v>
      </c>
      <c r="F22" s="66">
        <v>95.560833276873495</v>
      </c>
      <c r="G22" s="65">
        <v>602734.92960000003</v>
      </c>
      <c r="H22" s="66">
        <v>59.126281653612601</v>
      </c>
      <c r="I22" s="65">
        <v>130277.80530000001</v>
      </c>
      <c r="J22" s="66">
        <v>13.5832019826018</v>
      </c>
      <c r="K22" s="65">
        <v>88949.095700000005</v>
      </c>
      <c r="L22" s="66">
        <v>14.7575810413095</v>
      </c>
      <c r="M22" s="66">
        <v>0.46463327451231201</v>
      </c>
      <c r="N22" s="65">
        <v>27495762.4815</v>
      </c>
      <c r="O22" s="65">
        <v>339822089.59109998</v>
      </c>
      <c r="P22" s="65">
        <v>64088</v>
      </c>
      <c r="Q22" s="65">
        <v>55491</v>
      </c>
      <c r="R22" s="66">
        <v>15.4926024039934</v>
      </c>
      <c r="S22" s="65">
        <v>14.9655111986643</v>
      </c>
      <c r="T22" s="65">
        <v>14.926919325656399</v>
      </c>
      <c r="U22" s="67">
        <v>0.257872066617855</v>
      </c>
    </row>
    <row r="23" spans="1:21" ht="12" thickBot="1">
      <c r="A23" s="50"/>
      <c r="B23" s="39" t="s">
        <v>21</v>
      </c>
      <c r="C23" s="40"/>
      <c r="D23" s="65">
        <v>3057179.6943000001</v>
      </c>
      <c r="E23" s="65">
        <v>2642358</v>
      </c>
      <c r="F23" s="66">
        <v>115.698920975129</v>
      </c>
      <c r="G23" s="65">
        <v>1789713.7242999999</v>
      </c>
      <c r="H23" s="66">
        <v>70.819480947755295</v>
      </c>
      <c r="I23" s="65">
        <v>-132421.97440000001</v>
      </c>
      <c r="J23" s="66">
        <v>-4.3315077176162102</v>
      </c>
      <c r="K23" s="65">
        <v>221133.2267</v>
      </c>
      <c r="L23" s="66">
        <v>12.3557876155021</v>
      </c>
      <c r="M23" s="66">
        <v>-1.5988334560850499</v>
      </c>
      <c r="N23" s="65">
        <v>71517419.956900001</v>
      </c>
      <c r="O23" s="65">
        <v>752688132.50730002</v>
      </c>
      <c r="P23" s="65">
        <v>98159</v>
      </c>
      <c r="Q23" s="65">
        <v>92835</v>
      </c>
      <c r="R23" s="66">
        <v>5.7349060160499796</v>
      </c>
      <c r="S23" s="65">
        <v>31.145179701301</v>
      </c>
      <c r="T23" s="65">
        <v>27.4007699951527</v>
      </c>
      <c r="U23" s="67">
        <v>12.022437314727901</v>
      </c>
    </row>
    <row r="24" spans="1:21" ht="12" thickBot="1">
      <c r="A24" s="50"/>
      <c r="B24" s="39" t="s">
        <v>22</v>
      </c>
      <c r="C24" s="40"/>
      <c r="D24" s="65">
        <v>281852.36969999998</v>
      </c>
      <c r="E24" s="65">
        <v>357364</v>
      </c>
      <c r="F24" s="66">
        <v>78.869827318924095</v>
      </c>
      <c r="G24" s="65">
        <v>221947.38959999999</v>
      </c>
      <c r="H24" s="66">
        <v>26.990621609906</v>
      </c>
      <c r="I24" s="65">
        <v>39266.348700000002</v>
      </c>
      <c r="J24" s="66">
        <v>13.931530446877099</v>
      </c>
      <c r="K24" s="65">
        <v>15632.1397</v>
      </c>
      <c r="L24" s="66">
        <v>7.04317348727223</v>
      </c>
      <c r="M24" s="66">
        <v>1.51189852787715</v>
      </c>
      <c r="N24" s="65">
        <v>7659983.0947000002</v>
      </c>
      <c r="O24" s="65">
        <v>91899039.478499994</v>
      </c>
      <c r="P24" s="65">
        <v>32163</v>
      </c>
      <c r="Q24" s="65">
        <v>27463</v>
      </c>
      <c r="R24" s="66">
        <v>17.113935112697099</v>
      </c>
      <c r="S24" s="65">
        <v>8.7632487547803404</v>
      </c>
      <c r="T24" s="65">
        <v>8.8590951134253402</v>
      </c>
      <c r="U24" s="67">
        <v>-1.09373089052979</v>
      </c>
    </row>
    <row r="25" spans="1:21" ht="12" thickBot="1">
      <c r="A25" s="50"/>
      <c r="B25" s="39" t="s">
        <v>23</v>
      </c>
      <c r="C25" s="40"/>
      <c r="D25" s="65">
        <v>258875.03640000001</v>
      </c>
      <c r="E25" s="65">
        <v>331391</v>
      </c>
      <c r="F25" s="66">
        <v>78.117702774064497</v>
      </c>
      <c r="G25" s="65">
        <v>177501.20989999999</v>
      </c>
      <c r="H25" s="66">
        <v>45.844096806914202</v>
      </c>
      <c r="I25" s="65">
        <v>17722.006799999999</v>
      </c>
      <c r="J25" s="66">
        <v>6.8457766521051902</v>
      </c>
      <c r="K25" s="65">
        <v>22779.0026</v>
      </c>
      <c r="L25" s="66">
        <v>12.8331534262967</v>
      </c>
      <c r="M25" s="66">
        <v>-0.222002512085406</v>
      </c>
      <c r="N25" s="65">
        <v>6404445.6190999998</v>
      </c>
      <c r="O25" s="65">
        <v>76962082.122400001</v>
      </c>
      <c r="P25" s="65">
        <v>18250</v>
      </c>
      <c r="Q25" s="65">
        <v>16343</v>
      </c>
      <c r="R25" s="66">
        <v>11.668604295417</v>
      </c>
      <c r="S25" s="65">
        <v>14.184933501369899</v>
      </c>
      <c r="T25" s="65">
        <v>13.8221481184605</v>
      </c>
      <c r="U25" s="67">
        <v>2.5575402441916499</v>
      </c>
    </row>
    <row r="26" spans="1:21" ht="12" thickBot="1">
      <c r="A26" s="50"/>
      <c r="B26" s="39" t="s">
        <v>24</v>
      </c>
      <c r="C26" s="40"/>
      <c r="D26" s="65">
        <v>544652.71019999997</v>
      </c>
      <c r="E26" s="65">
        <v>581065</v>
      </c>
      <c r="F26" s="66">
        <v>93.733525543613894</v>
      </c>
      <c r="G26" s="65">
        <v>403855.01179999998</v>
      </c>
      <c r="H26" s="66">
        <v>34.863427291011803</v>
      </c>
      <c r="I26" s="65">
        <v>98288.600099999996</v>
      </c>
      <c r="J26" s="66">
        <v>18.046105024228702</v>
      </c>
      <c r="K26" s="65">
        <v>69615.654299999995</v>
      </c>
      <c r="L26" s="66">
        <v>17.237783923918599</v>
      </c>
      <c r="M26" s="66">
        <v>0.411874973930971</v>
      </c>
      <c r="N26" s="65">
        <v>12131994.304099999</v>
      </c>
      <c r="O26" s="65">
        <v>165210547.2502</v>
      </c>
      <c r="P26" s="65">
        <v>39528</v>
      </c>
      <c r="Q26" s="65">
        <v>35741</v>
      </c>
      <c r="R26" s="66">
        <v>10.5956744355222</v>
      </c>
      <c r="S26" s="65">
        <v>13.778908879781399</v>
      </c>
      <c r="T26" s="65">
        <v>11.339146478833801</v>
      </c>
      <c r="U26" s="67">
        <v>17.706499275335201</v>
      </c>
    </row>
    <row r="27" spans="1:21" ht="12" thickBot="1">
      <c r="A27" s="50"/>
      <c r="B27" s="39" t="s">
        <v>25</v>
      </c>
      <c r="C27" s="40"/>
      <c r="D27" s="65">
        <v>235323.0558</v>
      </c>
      <c r="E27" s="65">
        <v>306614</v>
      </c>
      <c r="F27" s="66">
        <v>76.748959864846299</v>
      </c>
      <c r="G27" s="65">
        <v>193100.17559999999</v>
      </c>
      <c r="H27" s="66">
        <v>21.865790680306301</v>
      </c>
      <c r="I27" s="65">
        <v>61682.972000000002</v>
      </c>
      <c r="J27" s="66">
        <v>26.212039355983901</v>
      </c>
      <c r="K27" s="65">
        <v>56266.702299999997</v>
      </c>
      <c r="L27" s="66">
        <v>29.138607525947801</v>
      </c>
      <c r="M27" s="66">
        <v>9.6260656455780996E-2</v>
      </c>
      <c r="N27" s="65">
        <v>6009852.1996999998</v>
      </c>
      <c r="O27" s="65">
        <v>77158293.637899995</v>
      </c>
      <c r="P27" s="65">
        <v>35541</v>
      </c>
      <c r="Q27" s="65">
        <v>31403</v>
      </c>
      <c r="R27" s="66">
        <v>13.1770849918798</v>
      </c>
      <c r="S27" s="65">
        <v>6.6211714864522699</v>
      </c>
      <c r="T27" s="65">
        <v>6.2739531095755199</v>
      </c>
      <c r="U27" s="67">
        <v>5.2440625890327599</v>
      </c>
    </row>
    <row r="28" spans="1:21" ht="12" thickBot="1">
      <c r="A28" s="50"/>
      <c r="B28" s="39" t="s">
        <v>26</v>
      </c>
      <c r="C28" s="40"/>
      <c r="D28" s="65">
        <v>899369.7145</v>
      </c>
      <c r="E28" s="65">
        <v>1125808</v>
      </c>
      <c r="F28" s="66">
        <v>79.886598292071099</v>
      </c>
      <c r="G28" s="65">
        <v>781309.03379999998</v>
      </c>
      <c r="H28" s="66">
        <v>15.1106253214296</v>
      </c>
      <c r="I28" s="65">
        <v>-6312.6531999999997</v>
      </c>
      <c r="J28" s="66">
        <v>-0.701897461991978</v>
      </c>
      <c r="K28" s="65">
        <v>64214.132899999997</v>
      </c>
      <c r="L28" s="66">
        <v>8.2187879727546491</v>
      </c>
      <c r="M28" s="66">
        <v>-1.0983062904521399</v>
      </c>
      <c r="N28" s="65">
        <v>22973302.709800001</v>
      </c>
      <c r="O28" s="65">
        <v>266911074.03029999</v>
      </c>
      <c r="P28" s="65">
        <v>47376</v>
      </c>
      <c r="Q28" s="65">
        <v>42595</v>
      </c>
      <c r="R28" s="66">
        <v>11.2243221035333</v>
      </c>
      <c r="S28" s="65">
        <v>18.983656587723701</v>
      </c>
      <c r="T28" s="65">
        <v>18.303638152365298</v>
      </c>
      <c r="U28" s="67">
        <v>3.5821256680243199</v>
      </c>
    </row>
    <row r="29" spans="1:21" ht="12" thickBot="1">
      <c r="A29" s="50"/>
      <c r="B29" s="39" t="s">
        <v>27</v>
      </c>
      <c r="C29" s="40"/>
      <c r="D29" s="65">
        <v>592430.68500000006</v>
      </c>
      <c r="E29" s="65">
        <v>672382</v>
      </c>
      <c r="F29" s="66">
        <v>88.109242216478094</v>
      </c>
      <c r="G29" s="65">
        <v>431555.14919999999</v>
      </c>
      <c r="H29" s="66">
        <v>37.278094375243697</v>
      </c>
      <c r="I29" s="65">
        <v>72359.658200000005</v>
      </c>
      <c r="J29" s="66">
        <v>12.214029426919399</v>
      </c>
      <c r="K29" s="65">
        <v>87997.629300000001</v>
      </c>
      <c r="L29" s="66">
        <v>20.390818986432301</v>
      </c>
      <c r="M29" s="66">
        <v>-0.177709004485647</v>
      </c>
      <c r="N29" s="65">
        <v>15389159.216399999</v>
      </c>
      <c r="O29" s="65">
        <v>188988255.3768</v>
      </c>
      <c r="P29" s="65">
        <v>91070</v>
      </c>
      <c r="Q29" s="65">
        <v>83668</v>
      </c>
      <c r="R29" s="66">
        <v>8.8468709661997398</v>
      </c>
      <c r="S29" s="65">
        <v>6.5052232897770903</v>
      </c>
      <c r="T29" s="65">
        <v>6.4327282318210104</v>
      </c>
      <c r="U29" s="67">
        <v>1.11441306050188</v>
      </c>
    </row>
    <row r="30" spans="1:21" ht="12" thickBot="1">
      <c r="A30" s="50"/>
      <c r="B30" s="39" t="s">
        <v>28</v>
      </c>
      <c r="C30" s="40"/>
      <c r="D30" s="65">
        <v>1011088.4121</v>
      </c>
      <c r="E30" s="65">
        <v>1444771</v>
      </c>
      <c r="F30" s="66">
        <v>69.982607077522999</v>
      </c>
      <c r="G30" s="65">
        <v>658800.93189999997</v>
      </c>
      <c r="H30" s="66">
        <v>53.474040964695199</v>
      </c>
      <c r="I30" s="65">
        <v>120015.8173</v>
      </c>
      <c r="J30" s="66">
        <v>11.869962692058801</v>
      </c>
      <c r="K30" s="65">
        <v>120557.8701</v>
      </c>
      <c r="L30" s="66">
        <v>18.299590098075299</v>
      </c>
      <c r="M30" s="66">
        <v>-4.4962041843499998E-3</v>
      </c>
      <c r="N30" s="65">
        <v>26878301.6613</v>
      </c>
      <c r="O30" s="65">
        <v>346106983.5406</v>
      </c>
      <c r="P30" s="65">
        <v>78576</v>
      </c>
      <c r="Q30" s="65">
        <v>68237</v>
      </c>
      <c r="R30" s="66">
        <v>15.151603968521499</v>
      </c>
      <c r="S30" s="65">
        <v>12.8676493089493</v>
      </c>
      <c r="T30" s="65">
        <v>12.6138415683573</v>
      </c>
      <c r="U30" s="67">
        <v>1.97244838197009</v>
      </c>
    </row>
    <row r="31" spans="1:21" ht="12" thickBot="1">
      <c r="A31" s="50"/>
      <c r="B31" s="39" t="s">
        <v>29</v>
      </c>
      <c r="C31" s="40"/>
      <c r="D31" s="65">
        <v>1036918.1994</v>
      </c>
      <c r="E31" s="65">
        <v>1040528</v>
      </c>
      <c r="F31" s="66">
        <v>99.653079917119001</v>
      </c>
      <c r="G31" s="65">
        <v>698757.83400000003</v>
      </c>
      <c r="H31" s="66">
        <v>48.394500776359102</v>
      </c>
      <c r="I31" s="65">
        <v>37545.256399999998</v>
      </c>
      <c r="J31" s="66">
        <v>3.6208503642548799</v>
      </c>
      <c r="K31" s="65">
        <v>30910.167099999999</v>
      </c>
      <c r="L31" s="66">
        <v>4.4235879150086204</v>
      </c>
      <c r="M31" s="66">
        <v>0.21465717990246599</v>
      </c>
      <c r="N31" s="65">
        <v>26739527.287999999</v>
      </c>
      <c r="O31" s="65">
        <v>284855500.2324</v>
      </c>
      <c r="P31" s="65">
        <v>42583</v>
      </c>
      <c r="Q31" s="65">
        <v>36629</v>
      </c>
      <c r="R31" s="66">
        <v>16.254880013104401</v>
      </c>
      <c r="S31" s="65">
        <v>24.350520146537399</v>
      </c>
      <c r="T31" s="65">
        <v>21.005871364219601</v>
      </c>
      <c r="U31" s="67">
        <v>13.735430546001499</v>
      </c>
    </row>
    <row r="32" spans="1:21" ht="12" thickBot="1">
      <c r="A32" s="50"/>
      <c r="B32" s="39" t="s">
        <v>30</v>
      </c>
      <c r="C32" s="40"/>
      <c r="D32" s="65">
        <v>127738.26820000001</v>
      </c>
      <c r="E32" s="65">
        <v>147847</v>
      </c>
      <c r="F32" s="66">
        <v>86.398958517927298</v>
      </c>
      <c r="G32" s="65">
        <v>97459.266900000002</v>
      </c>
      <c r="H32" s="66">
        <v>31.068365547083701</v>
      </c>
      <c r="I32" s="65">
        <v>28978.686600000001</v>
      </c>
      <c r="J32" s="66">
        <v>22.685986751149699</v>
      </c>
      <c r="K32" s="65">
        <v>28600.905599999998</v>
      </c>
      <c r="L32" s="66">
        <v>29.3465224085325</v>
      </c>
      <c r="M32" s="66">
        <v>1.3208707629173999E-2</v>
      </c>
      <c r="N32" s="65">
        <v>3291732.8292999999</v>
      </c>
      <c r="O32" s="65">
        <v>42611005.032899998</v>
      </c>
      <c r="P32" s="65">
        <v>30698</v>
      </c>
      <c r="Q32" s="65">
        <v>28907</v>
      </c>
      <c r="R32" s="66">
        <v>6.1957311377866899</v>
      </c>
      <c r="S32" s="65">
        <v>4.1611267248680699</v>
      </c>
      <c r="T32" s="65">
        <v>3.9904982703151499</v>
      </c>
      <c r="U32" s="67">
        <v>4.1005349232263804</v>
      </c>
    </row>
    <row r="33" spans="1:21" ht="12" thickBot="1">
      <c r="A33" s="50"/>
      <c r="B33" s="39" t="s">
        <v>31</v>
      </c>
      <c r="C33" s="40"/>
      <c r="D33" s="65">
        <v>50.094700000000003</v>
      </c>
      <c r="E33" s="68"/>
      <c r="F33" s="68"/>
      <c r="G33" s="65">
        <v>143.3963</v>
      </c>
      <c r="H33" s="66">
        <v>-65.065556084780397</v>
      </c>
      <c r="I33" s="65">
        <v>7.0091000000000001</v>
      </c>
      <c r="J33" s="66">
        <v>13.991699720728899</v>
      </c>
      <c r="K33" s="65">
        <v>-489.80349999999999</v>
      </c>
      <c r="L33" s="66">
        <v>-341.57331814000798</v>
      </c>
      <c r="M33" s="66">
        <v>-1.0143100243260801</v>
      </c>
      <c r="N33" s="65">
        <v>1053.1420000000001</v>
      </c>
      <c r="O33" s="65">
        <v>29244.6986</v>
      </c>
      <c r="P33" s="65">
        <v>9</v>
      </c>
      <c r="Q33" s="65">
        <v>8</v>
      </c>
      <c r="R33" s="66">
        <v>12.5</v>
      </c>
      <c r="S33" s="65">
        <v>5.5660777777777799</v>
      </c>
      <c r="T33" s="65">
        <v>3.3226874999999998</v>
      </c>
      <c r="U33" s="67">
        <v>40.304687921077502</v>
      </c>
    </row>
    <row r="34" spans="1:21" ht="12" thickBot="1">
      <c r="A34" s="50"/>
      <c r="B34" s="39" t="s">
        <v>40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214631.0153</v>
      </c>
      <c r="E35" s="65">
        <v>182316</v>
      </c>
      <c r="F35" s="66">
        <v>117.724728109436</v>
      </c>
      <c r="G35" s="65">
        <v>153313.44010000001</v>
      </c>
      <c r="H35" s="66">
        <v>39.994911835521499</v>
      </c>
      <c r="I35" s="65">
        <v>18326.774300000001</v>
      </c>
      <c r="J35" s="66">
        <v>8.5387353148303404</v>
      </c>
      <c r="K35" s="65">
        <v>25991.436699999998</v>
      </c>
      <c r="L35" s="66">
        <v>16.953136452386001</v>
      </c>
      <c r="M35" s="66">
        <v>-0.29489183258576801</v>
      </c>
      <c r="N35" s="65">
        <v>4493221.0266000004</v>
      </c>
      <c r="O35" s="65">
        <v>44834158.308200002</v>
      </c>
      <c r="P35" s="65">
        <v>16903</v>
      </c>
      <c r="Q35" s="65">
        <v>14508</v>
      </c>
      <c r="R35" s="66">
        <v>16.5081334436173</v>
      </c>
      <c r="S35" s="65">
        <v>12.6978060285156</v>
      </c>
      <c r="T35" s="65">
        <v>11.973010283981299</v>
      </c>
      <c r="U35" s="67">
        <v>5.7080391912328201</v>
      </c>
    </row>
    <row r="36" spans="1:21" ht="12" thickBot="1">
      <c r="A36" s="50"/>
      <c r="B36" s="39" t="s">
        <v>41</v>
      </c>
      <c r="C36" s="40"/>
      <c r="D36" s="68"/>
      <c r="E36" s="65">
        <v>695355</v>
      </c>
      <c r="F36" s="68"/>
      <c r="G36" s="65">
        <v>6552.85</v>
      </c>
      <c r="H36" s="68"/>
      <c r="I36" s="68"/>
      <c r="J36" s="68"/>
      <c r="K36" s="65">
        <v>269.91449999999998</v>
      </c>
      <c r="L36" s="66">
        <v>4.1190398071068302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42</v>
      </c>
      <c r="C37" s="40"/>
      <c r="D37" s="68"/>
      <c r="E37" s="65">
        <v>313431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43</v>
      </c>
      <c r="C38" s="40"/>
      <c r="D38" s="68"/>
      <c r="E38" s="65">
        <v>371342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284867.94919999997</v>
      </c>
      <c r="E39" s="65">
        <v>342178</v>
      </c>
      <c r="F39" s="66">
        <v>83.251392316279805</v>
      </c>
      <c r="G39" s="65">
        <v>270310.25</v>
      </c>
      <c r="H39" s="66">
        <v>5.3855520462135802</v>
      </c>
      <c r="I39" s="65">
        <v>14925.5738</v>
      </c>
      <c r="J39" s="66">
        <v>5.2394710749018198</v>
      </c>
      <c r="K39" s="65">
        <v>13135.4527</v>
      </c>
      <c r="L39" s="66">
        <v>4.8593986724513796</v>
      </c>
      <c r="M39" s="66">
        <v>0.136281644864817</v>
      </c>
      <c r="N39" s="65">
        <v>9130992.0863000005</v>
      </c>
      <c r="O39" s="65">
        <v>111080584.98379999</v>
      </c>
      <c r="P39" s="65">
        <v>457</v>
      </c>
      <c r="Q39" s="65">
        <v>384</v>
      </c>
      <c r="R39" s="66">
        <v>19.0104166666667</v>
      </c>
      <c r="S39" s="65">
        <v>623.34343369803105</v>
      </c>
      <c r="T39" s="65">
        <v>689.33181927083297</v>
      </c>
      <c r="U39" s="67">
        <v>-10.586200480419199</v>
      </c>
    </row>
    <row r="40" spans="1:21" ht="12" thickBot="1">
      <c r="A40" s="50"/>
      <c r="B40" s="39" t="s">
        <v>34</v>
      </c>
      <c r="C40" s="40"/>
      <c r="D40" s="65">
        <v>493617.9007</v>
      </c>
      <c r="E40" s="65">
        <v>513478</v>
      </c>
      <c r="F40" s="66">
        <v>96.132239492246995</v>
      </c>
      <c r="G40" s="65">
        <v>321490.20799999998</v>
      </c>
      <c r="H40" s="66">
        <v>53.540570884199397</v>
      </c>
      <c r="I40" s="65">
        <v>35591.784299999999</v>
      </c>
      <c r="J40" s="66">
        <v>7.2103917320516997</v>
      </c>
      <c r="K40" s="65">
        <v>31522.202300000001</v>
      </c>
      <c r="L40" s="66">
        <v>9.8050271876398796</v>
      </c>
      <c r="M40" s="66">
        <v>0.12910208370815501</v>
      </c>
      <c r="N40" s="65">
        <v>14642530.6019</v>
      </c>
      <c r="O40" s="65">
        <v>148952267.49090001</v>
      </c>
      <c r="P40" s="65">
        <v>2010</v>
      </c>
      <c r="Q40" s="65">
        <v>1775</v>
      </c>
      <c r="R40" s="66">
        <v>13.239436619718299</v>
      </c>
      <c r="S40" s="65">
        <v>245.58104512437799</v>
      </c>
      <c r="T40" s="65">
        <v>188.895365070423</v>
      </c>
      <c r="U40" s="67">
        <v>23.082270060886099</v>
      </c>
    </row>
    <row r="41" spans="1:21" ht="12" thickBot="1">
      <c r="A41" s="50"/>
      <c r="B41" s="39" t="s">
        <v>44</v>
      </c>
      <c r="C41" s="40"/>
      <c r="D41" s="68"/>
      <c r="E41" s="65">
        <v>362499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45</v>
      </c>
      <c r="C42" s="40"/>
      <c r="D42" s="68"/>
      <c r="E42" s="65">
        <v>154723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42444.840600000003</v>
      </c>
      <c r="E43" s="71"/>
      <c r="F43" s="71"/>
      <c r="G43" s="70">
        <v>35992.525000000001</v>
      </c>
      <c r="H43" s="72">
        <v>17.926821194122901</v>
      </c>
      <c r="I43" s="70">
        <v>6584.7924999999996</v>
      </c>
      <c r="J43" s="72">
        <v>15.513764233573299</v>
      </c>
      <c r="K43" s="70">
        <v>3087.6677</v>
      </c>
      <c r="L43" s="72">
        <v>8.57863598066543</v>
      </c>
      <c r="M43" s="72">
        <v>1.1326104813675399</v>
      </c>
      <c r="N43" s="70">
        <v>969890.04280000005</v>
      </c>
      <c r="O43" s="70">
        <v>14940724.1986</v>
      </c>
      <c r="P43" s="70">
        <v>52</v>
      </c>
      <c r="Q43" s="70">
        <v>53</v>
      </c>
      <c r="R43" s="72">
        <v>-1.88679245283019</v>
      </c>
      <c r="S43" s="70">
        <v>816.24693461538504</v>
      </c>
      <c r="T43" s="70">
        <v>1031.6077528301901</v>
      </c>
      <c r="U43" s="73">
        <v>-26.384272832373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58317</v>
      </c>
      <c r="D2" s="32">
        <v>611645.32263675204</v>
      </c>
      <c r="E2" s="32">
        <v>485135.829957265</v>
      </c>
      <c r="F2" s="32">
        <v>126509.492679487</v>
      </c>
      <c r="G2" s="32">
        <v>485135.829957265</v>
      </c>
      <c r="H2" s="32">
        <v>0.20683472593907101</v>
      </c>
    </row>
    <row r="3" spans="1:8" ht="14.25">
      <c r="A3" s="32">
        <v>2</v>
      </c>
      <c r="B3" s="33">
        <v>13</v>
      </c>
      <c r="C3" s="32">
        <v>10867.157999999999</v>
      </c>
      <c r="D3" s="32">
        <v>81833.513836177299</v>
      </c>
      <c r="E3" s="32">
        <v>63434.919256735498</v>
      </c>
      <c r="F3" s="32">
        <v>18398.5945794418</v>
      </c>
      <c r="G3" s="32">
        <v>63434.919256735498</v>
      </c>
      <c r="H3" s="32">
        <v>0.22482958041217699</v>
      </c>
    </row>
    <row r="4" spans="1:8" ht="14.25">
      <c r="A4" s="32">
        <v>3</v>
      </c>
      <c r="B4" s="33">
        <v>14</v>
      </c>
      <c r="C4" s="32">
        <v>99831</v>
      </c>
      <c r="D4" s="32">
        <v>105158.627512821</v>
      </c>
      <c r="E4" s="32">
        <v>77130.830218803399</v>
      </c>
      <c r="F4" s="32">
        <v>28027.797294017098</v>
      </c>
      <c r="G4" s="32">
        <v>77130.830218803399</v>
      </c>
      <c r="H4" s="32">
        <v>0.26652874763509099</v>
      </c>
    </row>
    <row r="5" spans="1:8" ht="14.25">
      <c r="A5" s="32">
        <v>4</v>
      </c>
      <c r="B5" s="33">
        <v>15</v>
      </c>
      <c r="C5" s="32">
        <v>17585</v>
      </c>
      <c r="D5" s="32">
        <v>65748.570572649594</v>
      </c>
      <c r="E5" s="32">
        <v>58636.946566666702</v>
      </c>
      <c r="F5" s="32">
        <v>7111.6240059829097</v>
      </c>
      <c r="G5" s="32">
        <v>58636.946566666702</v>
      </c>
      <c r="H5" s="32">
        <v>0.108163933360724</v>
      </c>
    </row>
    <row r="6" spans="1:8" ht="14.25">
      <c r="A6" s="32">
        <v>5</v>
      </c>
      <c r="B6" s="33">
        <v>16</v>
      </c>
      <c r="C6" s="32">
        <v>2156</v>
      </c>
      <c r="D6" s="32">
        <v>181243.74247264999</v>
      </c>
      <c r="E6" s="32">
        <v>179734.18850256401</v>
      </c>
      <c r="F6" s="32">
        <v>1509.5539700854699</v>
      </c>
      <c r="G6" s="32">
        <v>179734.18850256401</v>
      </c>
      <c r="H6" s="32">
        <v>8.3288611760666299E-3</v>
      </c>
    </row>
    <row r="7" spans="1:8" ht="14.25">
      <c r="A7" s="32">
        <v>6</v>
      </c>
      <c r="B7" s="33">
        <v>17</v>
      </c>
      <c r="C7" s="32">
        <v>16308.078</v>
      </c>
      <c r="D7" s="32">
        <v>288680.42595384602</v>
      </c>
      <c r="E7" s="32">
        <v>229202.78670427401</v>
      </c>
      <c r="F7" s="32">
        <v>59477.639249572603</v>
      </c>
      <c r="G7" s="32">
        <v>229202.78670427401</v>
      </c>
      <c r="H7" s="32">
        <v>0.206032809647724</v>
      </c>
    </row>
    <row r="8" spans="1:8" ht="14.25">
      <c r="A8" s="32">
        <v>7</v>
      </c>
      <c r="B8" s="33">
        <v>18</v>
      </c>
      <c r="C8" s="32">
        <v>22534</v>
      </c>
      <c r="D8" s="32">
        <v>146572.89030512801</v>
      </c>
      <c r="E8" s="32">
        <v>116327.266529915</v>
      </c>
      <c r="F8" s="32">
        <v>30245.623775213699</v>
      </c>
      <c r="G8" s="32">
        <v>116327.266529915</v>
      </c>
      <c r="H8" s="32">
        <v>0.20635210039353</v>
      </c>
    </row>
    <row r="9" spans="1:8" ht="14.25">
      <c r="A9" s="32">
        <v>8</v>
      </c>
      <c r="B9" s="33">
        <v>19</v>
      </c>
      <c r="C9" s="32">
        <v>12539</v>
      </c>
      <c r="D9" s="32">
        <v>97499.360413675196</v>
      </c>
      <c r="E9" s="32">
        <v>73524.066846153801</v>
      </c>
      <c r="F9" s="32">
        <v>23975.293567521399</v>
      </c>
      <c r="G9" s="32">
        <v>73524.066846153801</v>
      </c>
      <c r="H9" s="32">
        <v>0.24590205992939601</v>
      </c>
    </row>
    <row r="10" spans="1:8" ht="14.25">
      <c r="A10" s="32">
        <v>9</v>
      </c>
      <c r="B10" s="33">
        <v>21</v>
      </c>
      <c r="C10" s="32">
        <v>167819</v>
      </c>
      <c r="D10" s="32">
        <v>653179.22840000002</v>
      </c>
      <c r="E10" s="32">
        <v>633028.94339999999</v>
      </c>
      <c r="F10" s="32">
        <v>20150.285</v>
      </c>
      <c r="G10" s="32">
        <v>633028.94339999999</v>
      </c>
      <c r="H10" s="32">
        <v>3.0849549593546102E-2</v>
      </c>
    </row>
    <row r="11" spans="1:8" ht="14.25">
      <c r="A11" s="32">
        <v>10</v>
      </c>
      <c r="B11" s="33">
        <v>22</v>
      </c>
      <c r="C11" s="32">
        <v>33844.036</v>
      </c>
      <c r="D11" s="32">
        <v>600163.91059743601</v>
      </c>
      <c r="E11" s="32">
        <v>590810.49181282101</v>
      </c>
      <c r="F11" s="32">
        <v>9353.41878461538</v>
      </c>
      <c r="G11" s="32">
        <v>590810.49181282101</v>
      </c>
      <c r="H11" s="32">
        <v>1.55847737917205E-2</v>
      </c>
    </row>
    <row r="12" spans="1:8" ht="14.25">
      <c r="A12" s="32">
        <v>11</v>
      </c>
      <c r="B12" s="33">
        <v>23</v>
      </c>
      <c r="C12" s="32">
        <v>196100.693</v>
      </c>
      <c r="D12" s="32">
        <v>1512107.06122137</v>
      </c>
      <c r="E12" s="32">
        <v>1279440.92766496</v>
      </c>
      <c r="F12" s="32">
        <v>232666.13355641</v>
      </c>
      <c r="G12" s="32">
        <v>1279440.92766496</v>
      </c>
      <c r="H12" s="32">
        <v>0.15386882286528</v>
      </c>
    </row>
    <row r="13" spans="1:8" ht="14.25">
      <c r="A13" s="32">
        <v>12</v>
      </c>
      <c r="B13" s="33">
        <v>24</v>
      </c>
      <c r="C13" s="32">
        <v>22880.907999999999</v>
      </c>
      <c r="D13" s="32">
        <v>513944.04795299098</v>
      </c>
      <c r="E13" s="32">
        <v>455086.70187948702</v>
      </c>
      <c r="F13" s="32">
        <v>58857.346073504297</v>
      </c>
      <c r="G13" s="32">
        <v>455086.70187948702</v>
      </c>
      <c r="H13" s="32">
        <v>0.114520921699414</v>
      </c>
    </row>
    <row r="14" spans="1:8" ht="14.25">
      <c r="A14" s="32">
        <v>13</v>
      </c>
      <c r="B14" s="33">
        <v>25</v>
      </c>
      <c r="C14" s="32">
        <v>75402</v>
      </c>
      <c r="D14" s="32">
        <v>826373.44270000001</v>
      </c>
      <c r="E14" s="32">
        <v>796020.66119999997</v>
      </c>
      <c r="F14" s="32">
        <v>30352.781500000001</v>
      </c>
      <c r="G14" s="32">
        <v>796020.66119999997</v>
      </c>
      <c r="H14" s="32">
        <v>3.6730102798111099E-2</v>
      </c>
    </row>
    <row r="15" spans="1:8" ht="14.25">
      <c r="A15" s="32">
        <v>14</v>
      </c>
      <c r="B15" s="33">
        <v>26</v>
      </c>
      <c r="C15" s="32">
        <v>60171</v>
      </c>
      <c r="D15" s="32">
        <v>305039.451159277</v>
      </c>
      <c r="E15" s="32">
        <v>261024.88386945799</v>
      </c>
      <c r="F15" s="32">
        <v>44014.567289819199</v>
      </c>
      <c r="G15" s="32">
        <v>261024.88386945799</v>
      </c>
      <c r="H15" s="32">
        <v>0.14429139287572701</v>
      </c>
    </row>
    <row r="16" spans="1:8" ht="14.25">
      <c r="A16" s="32">
        <v>15</v>
      </c>
      <c r="B16" s="33">
        <v>27</v>
      </c>
      <c r="C16" s="32">
        <v>155337.302</v>
      </c>
      <c r="D16" s="32">
        <v>959109.81110796495</v>
      </c>
      <c r="E16" s="32">
        <v>828831.87190177001</v>
      </c>
      <c r="F16" s="32">
        <v>130277.93920619501</v>
      </c>
      <c r="G16" s="32">
        <v>828831.87190177001</v>
      </c>
      <c r="H16" s="32">
        <v>0.135832141113954</v>
      </c>
    </row>
    <row r="17" spans="1:8" ht="14.25">
      <c r="A17" s="32">
        <v>16</v>
      </c>
      <c r="B17" s="33">
        <v>29</v>
      </c>
      <c r="C17" s="32">
        <v>256334</v>
      </c>
      <c r="D17" s="32">
        <v>3057180.4904632499</v>
      </c>
      <c r="E17" s="32">
        <v>3189601.6990529899</v>
      </c>
      <c r="F17" s="32">
        <v>-132421.208589744</v>
      </c>
      <c r="G17" s="32">
        <v>3189601.6990529899</v>
      </c>
      <c r="H17" s="32">
        <v>-4.3314815400276901E-2</v>
      </c>
    </row>
    <row r="18" spans="1:8" ht="14.25">
      <c r="A18" s="32">
        <v>17</v>
      </c>
      <c r="B18" s="33">
        <v>31</v>
      </c>
      <c r="C18" s="32">
        <v>41124.959000000003</v>
      </c>
      <c r="D18" s="32">
        <v>281852.43059683102</v>
      </c>
      <c r="E18" s="32">
        <v>242586.01676410501</v>
      </c>
      <c r="F18" s="32">
        <v>39266.413832725702</v>
      </c>
      <c r="G18" s="32">
        <v>242586.01676410501</v>
      </c>
      <c r="H18" s="32">
        <v>0.139315505456447</v>
      </c>
    </row>
    <row r="19" spans="1:8" ht="14.25">
      <c r="A19" s="32">
        <v>18</v>
      </c>
      <c r="B19" s="33">
        <v>32</v>
      </c>
      <c r="C19" s="32">
        <v>16253.494000000001</v>
      </c>
      <c r="D19" s="32">
        <v>258875.02199982601</v>
      </c>
      <c r="E19" s="32">
        <v>241153.024634834</v>
      </c>
      <c r="F19" s="32">
        <v>17721.997364991999</v>
      </c>
      <c r="G19" s="32">
        <v>241153.024634834</v>
      </c>
      <c r="H19" s="32">
        <v>6.8457733882892294E-2</v>
      </c>
    </row>
    <row r="20" spans="1:8" ht="14.25">
      <c r="A20" s="32">
        <v>19</v>
      </c>
      <c r="B20" s="33">
        <v>33</v>
      </c>
      <c r="C20" s="32">
        <v>53640.442000000003</v>
      </c>
      <c r="D20" s="32">
        <v>544652.76453022496</v>
      </c>
      <c r="E20" s="32">
        <v>446364.23046941502</v>
      </c>
      <c r="F20" s="32">
        <v>98288.534060810096</v>
      </c>
      <c r="G20" s="32">
        <v>446364.23046941502</v>
      </c>
      <c r="H20" s="32">
        <v>0.18046091099085201</v>
      </c>
    </row>
    <row r="21" spans="1:8" ht="14.25">
      <c r="A21" s="32">
        <v>20</v>
      </c>
      <c r="B21" s="33">
        <v>34</v>
      </c>
      <c r="C21" s="32">
        <v>49182.315999999999</v>
      </c>
      <c r="D21" s="32">
        <v>235323.01394976201</v>
      </c>
      <c r="E21" s="32">
        <v>173640.10187352501</v>
      </c>
      <c r="F21" s="32">
        <v>61682.912076236396</v>
      </c>
      <c r="G21" s="32">
        <v>173640.10187352501</v>
      </c>
      <c r="H21" s="32">
        <v>0.26212018553104599</v>
      </c>
    </row>
    <row r="22" spans="1:8" ht="14.25">
      <c r="A22" s="32">
        <v>21</v>
      </c>
      <c r="B22" s="33">
        <v>35</v>
      </c>
      <c r="C22" s="32">
        <v>38298.563999999998</v>
      </c>
      <c r="D22" s="32">
        <v>899369.71493719099</v>
      </c>
      <c r="E22" s="32">
        <v>905682.362486789</v>
      </c>
      <c r="F22" s="32">
        <v>-6312.6475495984896</v>
      </c>
      <c r="G22" s="32">
        <v>905682.362486789</v>
      </c>
      <c r="H22" s="32">
        <v>-7.0189683338840797E-3</v>
      </c>
    </row>
    <row r="23" spans="1:8" ht="14.25">
      <c r="A23" s="32">
        <v>22</v>
      </c>
      <c r="B23" s="33">
        <v>36</v>
      </c>
      <c r="C23" s="32">
        <v>106908.27</v>
      </c>
      <c r="D23" s="32">
        <v>592430.68854513299</v>
      </c>
      <c r="E23" s="32">
        <v>520070.99231651903</v>
      </c>
      <c r="F23" s="32">
        <v>72359.6962286138</v>
      </c>
      <c r="G23" s="32">
        <v>520070.99231651903</v>
      </c>
      <c r="H23" s="32">
        <v>0.122140357729124</v>
      </c>
    </row>
    <row r="24" spans="1:8" ht="14.25">
      <c r="A24" s="32">
        <v>23</v>
      </c>
      <c r="B24" s="33">
        <v>37</v>
      </c>
      <c r="C24" s="32">
        <v>129723.675</v>
      </c>
      <c r="D24" s="32">
        <v>1011088.43114425</v>
      </c>
      <c r="E24" s="32">
        <v>891072.58490411798</v>
      </c>
      <c r="F24" s="32">
        <v>120015.84624013001</v>
      </c>
      <c r="G24" s="32">
        <v>891072.58490411798</v>
      </c>
      <c r="H24" s="32">
        <v>0.118699653307582</v>
      </c>
    </row>
    <row r="25" spans="1:8" ht="14.25">
      <c r="A25" s="32">
        <v>24</v>
      </c>
      <c r="B25" s="33">
        <v>38</v>
      </c>
      <c r="C25" s="32">
        <v>200298.25399999999</v>
      </c>
      <c r="D25" s="32">
        <v>1036918.08518761</v>
      </c>
      <c r="E25" s="32">
        <v>999372.89570885</v>
      </c>
      <c r="F25" s="32">
        <v>37545.189478761102</v>
      </c>
      <c r="G25" s="32">
        <v>999372.89570885</v>
      </c>
      <c r="H25" s="32">
        <v>3.6208443092173498E-2</v>
      </c>
    </row>
    <row r="26" spans="1:8" ht="14.25">
      <c r="A26" s="32">
        <v>25</v>
      </c>
      <c r="B26" s="33">
        <v>39</v>
      </c>
      <c r="C26" s="32">
        <v>115992.126</v>
      </c>
      <c r="D26" s="32">
        <v>127738.084915407</v>
      </c>
      <c r="E26" s="32">
        <v>98759.598923772297</v>
      </c>
      <c r="F26" s="32">
        <v>28978.485991635</v>
      </c>
      <c r="G26" s="32">
        <v>98759.598923772297</v>
      </c>
      <c r="H26" s="32">
        <v>0.22685862255431199</v>
      </c>
    </row>
    <row r="27" spans="1:8" ht="14.25">
      <c r="A27" s="32">
        <v>26</v>
      </c>
      <c r="B27" s="33">
        <v>40</v>
      </c>
      <c r="C27" s="32">
        <v>10.145</v>
      </c>
      <c r="D27" s="32">
        <v>50.094499999999996</v>
      </c>
      <c r="E27" s="32">
        <v>43.085599999999999</v>
      </c>
      <c r="F27" s="32">
        <v>7.0088999999999997</v>
      </c>
      <c r="G27" s="32">
        <v>43.085599999999999</v>
      </c>
      <c r="H27" s="32">
        <v>0.13991356336524</v>
      </c>
    </row>
    <row r="28" spans="1:8" ht="14.25">
      <c r="A28" s="32">
        <v>27</v>
      </c>
      <c r="B28" s="33">
        <v>42</v>
      </c>
      <c r="C28" s="32">
        <v>16674.054</v>
      </c>
      <c r="D28" s="32">
        <v>214631.0153</v>
      </c>
      <c r="E28" s="32">
        <v>196304.2366</v>
      </c>
      <c r="F28" s="32">
        <v>18326.778699999999</v>
      </c>
      <c r="G28" s="32">
        <v>196304.2366</v>
      </c>
      <c r="H28" s="32">
        <v>8.5387373648602397E-2</v>
      </c>
    </row>
    <row r="29" spans="1:8" ht="14.25">
      <c r="A29" s="32">
        <v>28</v>
      </c>
      <c r="B29" s="33">
        <v>75</v>
      </c>
      <c r="C29" s="32">
        <v>471</v>
      </c>
      <c r="D29" s="32">
        <v>284867.94871794898</v>
      </c>
      <c r="E29" s="32">
        <v>269942.37820512801</v>
      </c>
      <c r="F29" s="32">
        <v>14925.570512820501</v>
      </c>
      <c r="G29" s="32">
        <v>269942.37820512801</v>
      </c>
      <c r="H29" s="32">
        <v>5.2394699298370401E-2</v>
      </c>
    </row>
    <row r="30" spans="1:8" ht="14.25">
      <c r="A30" s="32">
        <v>29</v>
      </c>
      <c r="B30" s="33">
        <v>76</v>
      </c>
      <c r="C30" s="32">
        <v>2247</v>
      </c>
      <c r="D30" s="32">
        <v>493617.894033333</v>
      </c>
      <c r="E30" s="32">
        <v>458026.119341026</v>
      </c>
      <c r="F30" s="32">
        <v>35591.774692307699</v>
      </c>
      <c r="G30" s="32">
        <v>458026.119341026</v>
      </c>
      <c r="H30" s="32">
        <v>7.2103898830507607E-2</v>
      </c>
    </row>
    <row r="31" spans="1:8" ht="14.25">
      <c r="A31" s="32">
        <v>30</v>
      </c>
      <c r="B31" s="33">
        <v>99</v>
      </c>
      <c r="C31" s="32">
        <v>53</v>
      </c>
      <c r="D31" s="32">
        <v>42444.840556690098</v>
      </c>
      <c r="E31" s="32">
        <v>35860.047719537099</v>
      </c>
      <c r="F31" s="32">
        <v>6584.7928371530097</v>
      </c>
      <c r="G31" s="32">
        <v>35860.047719537099</v>
      </c>
      <c r="H31" s="32">
        <v>0.155137650437354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2013-10-26T02:09:01Z</dcterms:modified>
</cp:coreProperties>
</file>