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<sst xmlns="http://schemas.openxmlformats.org/spreadsheetml/2006/main" count="114" uniqueCount="71">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</sst>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54" Type="http://schemas.openxmlformats.org/officeDocument/2006/relationships/image" Target="cid:59233109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15806572.9636</v>
      </c>
      <c r="F3" s="25">
        <f>RA!I7</f>
        <v>1688391.7616999999</v>
      </c>
      <c r="G3" s="16">
        <f>E3-F3</f>
        <v>14118181.2019</v>
      </c>
      <c r="H3" s="27">
        <f>RA!J7</f>
        <v>10.6815801602795</v>
      </c>
      <c r="I3" s="20">
        <f>SUM(I4:I39)</f>
        <v>15806576.424261922</v>
      </c>
      <c r="J3" s="21">
        <f>SUM(J4:J39)</f>
        <v>14118181.320050886</v>
      </c>
      <c r="K3" s="22">
        <f>E3-I3</f>
        <v>-3.4606619216501713</v>
      </c>
      <c r="L3" s="22">
        <f>G3-J3</f>
        <v>-0.11815088614821434</v>
      </c>
    </row>
    <row r="4" spans="1:12">
      <c r="A4" s="38">
        <f>RA!A8</f>
        <v>41593</v>
      </c>
      <c r="B4" s="12">
        <v>12</v>
      </c>
      <c r="C4" s="35" t="s">
        <v>6</v>
      </c>
      <c r="D4" s="35"/>
      <c r="E4" s="15">
        <f>RA!D8</f>
        <v>544029.69720000005</v>
      </c>
      <c r="F4" s="25">
        <f>RA!I8</f>
        <v>111048.9535</v>
      </c>
      <c r="G4" s="16">
        <f t="shared" ref="G4:G39" si="0">E4-F4</f>
        <v>432980.74370000005</v>
      </c>
      <c r="H4" s="27">
        <f>RA!J8</f>
        <v>20.412296253594999</v>
      </c>
      <c r="I4" s="20">
        <f>VLOOKUP(B4,RMS!B:D,3,FALSE)</f>
        <v>544030.08785982896</v>
      </c>
      <c r="J4" s="21">
        <f>VLOOKUP(B4,RMS!B:E,4,FALSE)</f>
        <v>432980.74061452999</v>
      </c>
      <c r="K4" s="22">
        <f t="shared" ref="K4:K39" si="1">E4-I4</f>
        <v>-0.39065982890315354</v>
      </c>
      <c r="L4" s="22">
        <f t="shared" ref="L4:L39" si="2">G4-J4</f>
        <v>3.0854700598865747E-3</v>
      </c>
    </row>
    <row r="5" spans="1:12">
      <c r="A5" s="38"/>
      <c r="B5" s="12">
        <v>13</v>
      </c>
      <c r="C5" s="35" t="s">
        <v>7</v>
      </c>
      <c r="D5" s="35"/>
      <c r="E5" s="15">
        <f>RA!D9</f>
        <v>86333.505900000004</v>
      </c>
      <c r="F5" s="25">
        <f>RA!I9</f>
        <v>20008.463800000001</v>
      </c>
      <c r="G5" s="16">
        <f t="shared" si="0"/>
        <v>66325.042100000006</v>
      </c>
      <c r="H5" s="27">
        <f>RA!J9</f>
        <v>23.175780470650398</v>
      </c>
      <c r="I5" s="20">
        <f>VLOOKUP(B5,RMS!B:D,3,FALSE)</f>
        <v>86333.523212495304</v>
      </c>
      <c r="J5" s="21">
        <f>VLOOKUP(B5,RMS!B:E,4,FALSE)</f>
        <v>66325.035007109895</v>
      </c>
      <c r="K5" s="22">
        <f t="shared" si="1"/>
        <v>-1.7312495299847797E-2</v>
      </c>
      <c r="L5" s="22">
        <f t="shared" si="2"/>
        <v>7.0928901113802567E-3</v>
      </c>
    </row>
    <row r="6" spans="1:12">
      <c r="A6" s="38"/>
      <c r="B6" s="12">
        <v>14</v>
      </c>
      <c r="C6" s="35" t="s">
        <v>8</v>
      </c>
      <c r="D6" s="35"/>
      <c r="E6" s="15">
        <f>RA!D10</f>
        <v>115537.0197</v>
      </c>
      <c r="F6" s="25">
        <f>RA!I10</f>
        <v>29839.410500000002</v>
      </c>
      <c r="G6" s="16">
        <f t="shared" si="0"/>
        <v>85697.609200000006</v>
      </c>
      <c r="H6" s="27">
        <f>RA!J10</f>
        <v>25.8267095494415</v>
      </c>
      <c r="I6" s="20">
        <f>VLOOKUP(B6,RMS!B:D,3,FALSE)</f>
        <v>115539.027257265</v>
      </c>
      <c r="J6" s="21">
        <f>VLOOKUP(B6,RMS!B:E,4,FALSE)</f>
        <v>85697.609485470093</v>
      </c>
      <c r="K6" s="22">
        <f t="shared" si="1"/>
        <v>-2.0075572649948299</v>
      </c>
      <c r="L6" s="22">
        <f t="shared" si="2"/>
        <v>-2.854700869647786E-4</v>
      </c>
    </row>
    <row r="7" spans="1:12">
      <c r="A7" s="38"/>
      <c r="B7" s="12">
        <v>15</v>
      </c>
      <c r="C7" s="35" t="s">
        <v>9</v>
      </c>
      <c r="D7" s="35"/>
      <c r="E7" s="15">
        <f>RA!D11</f>
        <v>59293.494599999998</v>
      </c>
      <c r="F7" s="25">
        <f>RA!I11</f>
        <v>13324.288</v>
      </c>
      <c r="G7" s="16">
        <f t="shared" si="0"/>
        <v>45969.206599999998</v>
      </c>
      <c r="H7" s="27">
        <f>RA!J11</f>
        <v>22.4717535876187</v>
      </c>
      <c r="I7" s="20">
        <f>VLOOKUP(B7,RMS!B:D,3,FALSE)</f>
        <v>59293.5121846154</v>
      </c>
      <c r="J7" s="21">
        <f>VLOOKUP(B7,RMS!B:E,4,FALSE)</f>
        <v>45969.206634187998</v>
      </c>
      <c r="K7" s="22">
        <f t="shared" si="1"/>
        <v>-1.758461540157441E-2</v>
      </c>
      <c r="L7" s="22">
        <f t="shared" si="2"/>
        <v>-3.4188000427093357E-5</v>
      </c>
    </row>
    <row r="8" spans="1:12">
      <c r="A8" s="38"/>
      <c r="B8" s="12">
        <v>16</v>
      </c>
      <c r="C8" s="35" t="s">
        <v>10</v>
      </c>
      <c r="D8" s="35"/>
      <c r="E8" s="15">
        <f>RA!D12</f>
        <v>296064.64630000002</v>
      </c>
      <c r="F8" s="25">
        <f>RA!I12</f>
        <v>-13691.0026</v>
      </c>
      <c r="G8" s="16">
        <f t="shared" si="0"/>
        <v>309755.64890000003</v>
      </c>
      <c r="H8" s="27">
        <f>RA!J12</f>
        <v>-4.62432876437635</v>
      </c>
      <c r="I8" s="20">
        <f>VLOOKUP(B8,RMS!B:D,3,FALSE)</f>
        <v>296064.637187179</v>
      </c>
      <c r="J8" s="21">
        <f>VLOOKUP(B8,RMS!B:E,4,FALSE)</f>
        <v>309755.64778888901</v>
      </c>
      <c r="K8" s="22">
        <f t="shared" si="1"/>
        <v>9.1128210187889636E-3</v>
      </c>
      <c r="L8" s="22">
        <f t="shared" si="2"/>
        <v>1.1111110216006637E-3</v>
      </c>
    </row>
    <row r="9" spans="1:12">
      <c r="A9" s="38"/>
      <c r="B9" s="12">
        <v>17</v>
      </c>
      <c r="C9" s="35" t="s">
        <v>11</v>
      </c>
      <c r="D9" s="35"/>
      <c r="E9" s="15">
        <f>RA!D13</f>
        <v>429155.22350000002</v>
      </c>
      <c r="F9" s="25">
        <f>RA!I13</f>
        <v>94015.179000000004</v>
      </c>
      <c r="G9" s="16">
        <f t="shared" si="0"/>
        <v>335140.04450000002</v>
      </c>
      <c r="H9" s="27">
        <f>RA!J13</f>
        <v>21.907033598065901</v>
      </c>
      <c r="I9" s="20">
        <f>VLOOKUP(B9,RMS!B:D,3,FALSE)</f>
        <v>429155.39605982899</v>
      </c>
      <c r="J9" s="21">
        <f>VLOOKUP(B9,RMS!B:E,4,FALSE)</f>
        <v>335140.04435299098</v>
      </c>
      <c r="K9" s="22">
        <f t="shared" si="1"/>
        <v>-0.17255982896313071</v>
      </c>
      <c r="L9" s="22">
        <f t="shared" si="2"/>
        <v>1.4700903557240963E-4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194246.144</v>
      </c>
      <c r="F10" s="25">
        <f>RA!I14</f>
        <v>37328.133000000002</v>
      </c>
      <c r="G10" s="16">
        <f t="shared" si="0"/>
        <v>156918.011</v>
      </c>
      <c r="H10" s="27">
        <f>RA!J14</f>
        <v>19.2169235544774</v>
      </c>
      <c r="I10" s="20">
        <f>VLOOKUP(B10,RMS!B:D,3,FALSE)</f>
        <v>194246.13666153801</v>
      </c>
      <c r="J10" s="21">
        <f>VLOOKUP(B10,RMS!B:E,4,FALSE)</f>
        <v>156918.01217521401</v>
      </c>
      <c r="K10" s="22">
        <f t="shared" si="1"/>
        <v>7.3384619900025427E-3</v>
      </c>
      <c r="L10" s="22">
        <f t="shared" si="2"/>
        <v>-1.175214012619108E-3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138459.796</v>
      </c>
      <c r="F11" s="25">
        <f>RA!I15</f>
        <v>28871.5072</v>
      </c>
      <c r="G11" s="16">
        <f t="shared" si="0"/>
        <v>109588.28880000001</v>
      </c>
      <c r="H11" s="27">
        <f>RA!J15</f>
        <v>20.851906498547802</v>
      </c>
      <c r="I11" s="20">
        <f>VLOOKUP(B11,RMS!B:D,3,FALSE)</f>
        <v>138459.88882393201</v>
      </c>
      <c r="J11" s="21">
        <f>VLOOKUP(B11,RMS!B:E,4,FALSE)</f>
        <v>109588.287454701</v>
      </c>
      <c r="K11" s="22">
        <f t="shared" si="1"/>
        <v>-9.2823932005558163E-2</v>
      </c>
      <c r="L11" s="22">
        <f t="shared" si="2"/>
        <v>1.3452990096993744E-3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591991.70299999998</v>
      </c>
      <c r="F12" s="25">
        <f>RA!I16</f>
        <v>34771.186000000002</v>
      </c>
      <c r="G12" s="16">
        <f t="shared" si="0"/>
        <v>557220.51699999999</v>
      </c>
      <c r="H12" s="27">
        <f>RA!J16</f>
        <v>5.8735934682517001</v>
      </c>
      <c r="I12" s="20">
        <f>VLOOKUP(B12,RMS!B:D,3,FALSE)</f>
        <v>591991.50650000002</v>
      </c>
      <c r="J12" s="21">
        <f>VLOOKUP(B12,RMS!B:E,4,FALSE)</f>
        <v>557220.51699999999</v>
      </c>
      <c r="K12" s="22">
        <f t="shared" si="1"/>
        <v>0.19649999996181577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714877.77749999997</v>
      </c>
      <c r="F13" s="25">
        <f>RA!I17</f>
        <v>40199.433799999999</v>
      </c>
      <c r="G13" s="16">
        <f t="shared" si="0"/>
        <v>674678.34369999997</v>
      </c>
      <c r="H13" s="27">
        <f>RA!J17</f>
        <v>5.6232596767214504</v>
      </c>
      <c r="I13" s="20">
        <f>VLOOKUP(B13,RMS!B:D,3,FALSE)</f>
        <v>714877.82623247895</v>
      </c>
      <c r="J13" s="21">
        <f>VLOOKUP(B13,RMS!B:E,4,FALSE)</f>
        <v>674678.34410427394</v>
      </c>
      <c r="K13" s="22">
        <f t="shared" si="1"/>
        <v>-4.8732478986494243E-2</v>
      </c>
      <c r="L13" s="22">
        <f t="shared" si="2"/>
        <v>-4.0427397470921278E-4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1652142.0404000001</v>
      </c>
      <c r="F14" s="25">
        <f>RA!I18</f>
        <v>258489.40100000001</v>
      </c>
      <c r="G14" s="16">
        <f t="shared" si="0"/>
        <v>1393652.6394</v>
      </c>
      <c r="H14" s="27">
        <f>RA!J18</f>
        <v>15.6457129398764</v>
      </c>
      <c r="I14" s="20">
        <f>VLOOKUP(B14,RMS!B:D,3,FALSE)</f>
        <v>1652142.0153453001</v>
      </c>
      <c r="J14" s="21">
        <f>VLOOKUP(B14,RMS!B:E,4,FALSE)</f>
        <v>1393652.6435017099</v>
      </c>
      <c r="K14" s="22">
        <f t="shared" si="1"/>
        <v>2.5054699974134564E-2</v>
      </c>
      <c r="L14" s="22">
        <f t="shared" si="2"/>
        <v>-4.1017099283635616E-3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616250.00829999999</v>
      </c>
      <c r="F15" s="25">
        <f>RA!I19</f>
        <v>68172.578699999998</v>
      </c>
      <c r="G15" s="16">
        <f t="shared" si="0"/>
        <v>548077.42960000003</v>
      </c>
      <c r="H15" s="27">
        <f>RA!J19</f>
        <v>11.0624872668257</v>
      </c>
      <c r="I15" s="20">
        <f>VLOOKUP(B15,RMS!B:D,3,FALSE)</f>
        <v>616250.01643931598</v>
      </c>
      <c r="J15" s="21">
        <f>VLOOKUP(B15,RMS!B:E,4,FALSE)</f>
        <v>548077.42977008503</v>
      </c>
      <c r="K15" s="22">
        <f t="shared" si="1"/>
        <v>-8.1393159925937653E-3</v>
      </c>
      <c r="L15" s="22">
        <f t="shared" si="2"/>
        <v>-1.7008499708026648E-4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1168373.753</v>
      </c>
      <c r="F16" s="25">
        <f>RA!I20</f>
        <v>43494.701999999997</v>
      </c>
      <c r="G16" s="16">
        <f t="shared" si="0"/>
        <v>1124879.051</v>
      </c>
      <c r="H16" s="27">
        <f>RA!J20</f>
        <v>3.7226702404363201</v>
      </c>
      <c r="I16" s="20">
        <f>VLOOKUP(B16,RMS!B:D,3,FALSE)</f>
        <v>1168373.6945</v>
      </c>
      <c r="J16" s="21">
        <f>VLOOKUP(B16,RMS!B:E,4,FALSE)</f>
        <v>1124879.051</v>
      </c>
      <c r="K16" s="22">
        <f t="shared" si="1"/>
        <v>5.8500000042840838E-2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379995.59639999998</v>
      </c>
      <c r="F17" s="25">
        <f>RA!I21</f>
        <v>45708.476000000002</v>
      </c>
      <c r="G17" s="16">
        <f t="shared" si="0"/>
        <v>334287.12039999996</v>
      </c>
      <c r="H17" s="27">
        <f>RA!J21</f>
        <v>12.028685709264201</v>
      </c>
      <c r="I17" s="20">
        <f>VLOOKUP(B17,RMS!B:D,3,FALSE)</f>
        <v>379995.41443897597</v>
      </c>
      <c r="J17" s="21">
        <f>VLOOKUP(B17,RMS!B:E,4,FALSE)</f>
        <v>334287.12025423202</v>
      </c>
      <c r="K17" s="22">
        <f t="shared" si="1"/>
        <v>0.18196102400543168</v>
      </c>
      <c r="L17" s="22">
        <f t="shared" si="2"/>
        <v>1.4576793182641268E-4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971039.4423</v>
      </c>
      <c r="F18" s="25">
        <f>RA!I22</f>
        <v>121069.5693</v>
      </c>
      <c r="G18" s="16">
        <f t="shared" si="0"/>
        <v>849969.87300000002</v>
      </c>
      <c r="H18" s="27">
        <f>RA!J22</f>
        <v>12.468038271775599</v>
      </c>
      <c r="I18" s="20">
        <f>VLOOKUP(B18,RMS!B:D,3,FALSE)</f>
        <v>971039.61342949898</v>
      </c>
      <c r="J18" s="21">
        <f>VLOOKUP(B18,RMS!B:E,4,FALSE)</f>
        <v>849969.87135840696</v>
      </c>
      <c r="K18" s="22">
        <f t="shared" si="1"/>
        <v>-0.17112949898000807</v>
      </c>
      <c r="L18" s="22">
        <f t="shared" si="2"/>
        <v>1.6415930585935712E-3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2345480.0449999999</v>
      </c>
      <c r="F19" s="25">
        <f>RA!I23</f>
        <v>183994.44959999999</v>
      </c>
      <c r="G19" s="16">
        <f t="shared" si="0"/>
        <v>2161485.5954</v>
      </c>
      <c r="H19" s="27">
        <f>RA!J23</f>
        <v>7.8446393092208098</v>
      </c>
      <c r="I19" s="20">
        <f>VLOOKUP(B19,RMS!B:D,3,FALSE)</f>
        <v>2345481.2692333302</v>
      </c>
      <c r="J19" s="21">
        <f>VLOOKUP(B19,RMS!B:E,4,FALSE)</f>
        <v>2161485.6272564102</v>
      </c>
      <c r="K19" s="22">
        <f t="shared" si="1"/>
        <v>-1.2242333302274346</v>
      </c>
      <c r="L19" s="22">
        <f t="shared" si="2"/>
        <v>-3.1856410205364227E-2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287427.27590000001</v>
      </c>
      <c r="F20" s="25">
        <f>RA!I24</f>
        <v>43557.9565</v>
      </c>
      <c r="G20" s="16">
        <f t="shared" si="0"/>
        <v>243869.31940000001</v>
      </c>
      <c r="H20" s="27">
        <f>RA!J24</f>
        <v>15.1544269289023</v>
      </c>
      <c r="I20" s="20">
        <f>VLOOKUP(B20,RMS!B:D,3,FALSE)</f>
        <v>287427.28911603498</v>
      </c>
      <c r="J20" s="21">
        <f>VLOOKUP(B20,RMS!B:E,4,FALSE)</f>
        <v>243869.31571317901</v>
      </c>
      <c r="K20" s="22">
        <f t="shared" si="1"/>
        <v>-1.3216034974902868E-2</v>
      </c>
      <c r="L20" s="22">
        <f t="shared" si="2"/>
        <v>3.6868210008833557E-3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286179.67460000003</v>
      </c>
      <c r="F21" s="25">
        <f>RA!I25</f>
        <v>22613.654399999999</v>
      </c>
      <c r="G21" s="16">
        <f t="shared" si="0"/>
        <v>263566.02020000003</v>
      </c>
      <c r="H21" s="27">
        <f>RA!J25</f>
        <v>7.9019079295577601</v>
      </c>
      <c r="I21" s="20">
        <f>VLOOKUP(B21,RMS!B:D,3,FALSE)</f>
        <v>286179.67164042802</v>
      </c>
      <c r="J21" s="21">
        <f>VLOOKUP(B21,RMS!B:E,4,FALSE)</f>
        <v>263566.02334047598</v>
      </c>
      <c r="K21" s="22">
        <f t="shared" si="1"/>
        <v>2.9595720116049051E-3</v>
      </c>
      <c r="L21" s="22">
        <f t="shared" si="2"/>
        <v>-3.140475950203836E-3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495963.74170000001</v>
      </c>
      <c r="F22" s="25">
        <f>RA!I26</f>
        <v>94735.389800000004</v>
      </c>
      <c r="G22" s="16">
        <f t="shared" si="0"/>
        <v>401228.35190000001</v>
      </c>
      <c r="H22" s="27">
        <f>RA!J26</f>
        <v>19.1012733058426</v>
      </c>
      <c r="I22" s="20">
        <f>VLOOKUP(B22,RMS!B:D,3,FALSE)</f>
        <v>495963.69307050097</v>
      </c>
      <c r="J22" s="21">
        <f>VLOOKUP(B22,RMS!B:E,4,FALSE)</f>
        <v>401228.37247489899</v>
      </c>
      <c r="K22" s="22">
        <f t="shared" si="1"/>
        <v>4.8629499040544033E-2</v>
      </c>
      <c r="L22" s="22">
        <f t="shared" si="2"/>
        <v>-2.0574898982886225E-2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258020.96249999999</v>
      </c>
      <c r="F23" s="25">
        <f>RA!I27</f>
        <v>74793.478900000002</v>
      </c>
      <c r="G23" s="16">
        <f t="shared" si="0"/>
        <v>183227.48359999998</v>
      </c>
      <c r="H23" s="27">
        <f>RA!J27</f>
        <v>28.987365280446902</v>
      </c>
      <c r="I23" s="20">
        <f>VLOOKUP(B23,RMS!B:D,3,FALSE)</f>
        <v>258020.921203857</v>
      </c>
      <c r="J23" s="21">
        <f>VLOOKUP(B23,RMS!B:E,4,FALSE)</f>
        <v>183227.49311340399</v>
      </c>
      <c r="K23" s="22">
        <f t="shared" si="1"/>
        <v>4.1296142997452989E-2</v>
      </c>
      <c r="L23" s="22">
        <f t="shared" si="2"/>
        <v>-9.5134040166158229E-3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1017678.874</v>
      </c>
      <c r="F24" s="25">
        <f>RA!I28</f>
        <v>51480.271800000002</v>
      </c>
      <c r="G24" s="16">
        <f t="shared" si="0"/>
        <v>966198.60219999996</v>
      </c>
      <c r="H24" s="27">
        <f>RA!J28</f>
        <v>5.0585968830871098</v>
      </c>
      <c r="I24" s="20">
        <f>VLOOKUP(B24,RMS!B:D,3,FALSE)</f>
        <v>1017678.87430531</v>
      </c>
      <c r="J24" s="21">
        <f>VLOOKUP(B24,RMS!B:E,4,FALSE)</f>
        <v>966198.61878219806</v>
      </c>
      <c r="K24" s="22">
        <f t="shared" si="1"/>
        <v>-3.0531000811606646E-4</v>
      </c>
      <c r="L24" s="22">
        <f t="shared" si="2"/>
        <v>-1.6582198091782629E-2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634842.55830000003</v>
      </c>
      <c r="F25" s="25">
        <f>RA!I29</f>
        <v>68001.516199999998</v>
      </c>
      <c r="G25" s="16">
        <f t="shared" si="0"/>
        <v>566841.04210000008</v>
      </c>
      <c r="H25" s="27">
        <f>RA!J29</f>
        <v>10.7115560087995</v>
      </c>
      <c r="I25" s="20">
        <f>VLOOKUP(B25,RMS!B:D,3,FALSE)</f>
        <v>634842.55758761102</v>
      </c>
      <c r="J25" s="21">
        <f>VLOOKUP(B25,RMS!B:E,4,FALSE)</f>
        <v>566841.02453517495</v>
      </c>
      <c r="K25" s="22">
        <f t="shared" si="1"/>
        <v>7.1238901000469923E-4</v>
      </c>
      <c r="L25" s="22">
        <f t="shared" si="2"/>
        <v>1.7564825131557882E-2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745824.63370000001</v>
      </c>
      <c r="F26" s="25">
        <f>RA!I30</f>
        <v>78266.487699999998</v>
      </c>
      <c r="G26" s="16">
        <f t="shared" si="0"/>
        <v>667558.14599999995</v>
      </c>
      <c r="H26" s="27">
        <f>RA!J30</f>
        <v>10.493953157825301</v>
      </c>
      <c r="I26" s="20">
        <f>VLOOKUP(B26,RMS!B:D,3,FALSE)</f>
        <v>745824.63388938096</v>
      </c>
      <c r="J26" s="21">
        <f>VLOOKUP(B26,RMS!B:E,4,FALSE)</f>
        <v>667558.14437585603</v>
      </c>
      <c r="K26" s="22">
        <f t="shared" si="1"/>
        <v>-1.8938095308840275E-4</v>
      </c>
      <c r="L26" s="22">
        <f t="shared" si="2"/>
        <v>1.6241439152508974E-3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701229.06649999996</v>
      </c>
      <c r="F27" s="25">
        <f>RA!I31</f>
        <v>29275.117699999999</v>
      </c>
      <c r="G27" s="16">
        <f t="shared" si="0"/>
        <v>671953.94880000001</v>
      </c>
      <c r="H27" s="27">
        <f>RA!J31</f>
        <v>4.1748294670839901</v>
      </c>
      <c r="I27" s="20">
        <f>VLOOKUP(B27,RMS!B:D,3,FALSE)</f>
        <v>701229.10841504403</v>
      </c>
      <c r="J27" s="21">
        <f>VLOOKUP(B27,RMS!B:E,4,FALSE)</f>
        <v>671954.02000353998</v>
      </c>
      <c r="K27" s="22">
        <f t="shared" si="1"/>
        <v>-4.1915044072084129E-2</v>
      </c>
      <c r="L27" s="22">
        <f t="shared" si="2"/>
        <v>-7.1203539962880313E-2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138416.72519999999</v>
      </c>
      <c r="F28" s="25">
        <f>RA!I32</f>
        <v>33190.267699999997</v>
      </c>
      <c r="G28" s="16">
        <f t="shared" si="0"/>
        <v>105226.45749999999</v>
      </c>
      <c r="H28" s="27">
        <f>RA!J32</f>
        <v>23.978509571038501</v>
      </c>
      <c r="I28" s="20">
        <f>VLOOKUP(B28,RMS!B:D,3,FALSE)</f>
        <v>138416.55966297601</v>
      </c>
      <c r="J28" s="21">
        <f>VLOOKUP(B28,RMS!B:E,4,FALSE)</f>
        <v>105226.47097187099</v>
      </c>
      <c r="K28" s="22">
        <f t="shared" si="1"/>
        <v>0.16553702397504821</v>
      </c>
      <c r="L28" s="22">
        <f t="shared" si="2"/>
        <v>-1.3471871003275737E-2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-39.568100000000001</v>
      </c>
      <c r="F29" s="25">
        <f>RA!I33</f>
        <v>-14.026300000000001</v>
      </c>
      <c r="G29" s="16">
        <f t="shared" si="0"/>
        <v>-25.541800000000002</v>
      </c>
      <c r="H29" s="27">
        <f>RA!J33</f>
        <v>35.448505235277899</v>
      </c>
      <c r="I29" s="20">
        <f>VLOOKUP(B29,RMS!B:D,3,FALSE)</f>
        <v>-39.568199999999997</v>
      </c>
      <c r="J29" s="21">
        <f>VLOOKUP(B29,RMS!B:E,4,FALSE)</f>
        <v>-25.541799999999999</v>
      </c>
      <c r="K29" s="22">
        <f t="shared" si="1"/>
        <v>9.9999999996214228E-5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231472.66010000001</v>
      </c>
      <c r="F31" s="25">
        <f>RA!I35</f>
        <v>29177.3171</v>
      </c>
      <c r="G31" s="16">
        <f t="shared" si="0"/>
        <v>202295.34299999999</v>
      </c>
      <c r="H31" s="27">
        <f>RA!J35</f>
        <v>12.605081346278601</v>
      </c>
      <c r="I31" s="20">
        <f>VLOOKUP(B31,RMS!B:D,3,FALSE)</f>
        <v>231472.6599</v>
      </c>
      <c r="J31" s="21">
        <f>VLOOKUP(B31,RMS!B:E,4,FALSE)</f>
        <v>202295.33240000001</v>
      </c>
      <c r="K31" s="22">
        <f t="shared" si="1"/>
        <v>2.0000000949949026E-4</v>
      </c>
      <c r="L31" s="22">
        <f t="shared" si="2"/>
        <v>1.0599999979604036E-2</v>
      </c>
    </row>
    <row r="32" spans="1:12">
      <c r="A32" s="38"/>
      <c r="B32" s="12">
        <v>71</v>
      </c>
      <c r="C32" s="35" t="s">
        <v>37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239848.71849999999</v>
      </c>
      <c r="F35" s="25">
        <f>RA!I39</f>
        <v>11984.063599999999</v>
      </c>
      <c r="G35" s="16">
        <f t="shared" si="0"/>
        <v>227864.65489999999</v>
      </c>
      <c r="H35" s="27">
        <f>RA!J39</f>
        <v>4.9965093309431197</v>
      </c>
      <c r="I35" s="20">
        <f>VLOOKUP(B35,RMS!B:D,3,FALSE)</f>
        <v>239848.717948718</v>
      </c>
      <c r="J35" s="21">
        <f>VLOOKUP(B35,RMS!B:E,4,FALSE)</f>
        <v>227864.651282051</v>
      </c>
      <c r="K35" s="22">
        <f t="shared" si="1"/>
        <v>5.5128199164755642E-4</v>
      </c>
      <c r="L35" s="22">
        <f t="shared" si="2"/>
        <v>3.6179489979986101E-3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438063.22779999999</v>
      </c>
      <c r="F36" s="25">
        <f>RA!I40</f>
        <v>30751.1931</v>
      </c>
      <c r="G36" s="16">
        <f t="shared" si="0"/>
        <v>407312.03470000002</v>
      </c>
      <c r="H36" s="27">
        <f>RA!J40</f>
        <v>7.0198069932588902</v>
      </c>
      <c r="I36" s="20">
        <f>VLOOKUP(B36,RMS!B:D,3,FALSE)</f>
        <v>438063.22035042697</v>
      </c>
      <c r="J36" s="21">
        <f>VLOOKUP(B36,RMS!B:E,4,FALSE)</f>
        <v>407312.03234017099</v>
      </c>
      <c r="K36" s="22">
        <f t="shared" si="1"/>
        <v>7.449573022313416E-3</v>
      </c>
      <c r="L36" s="22">
        <f t="shared" si="2"/>
        <v>2.3598290281370282E-3</v>
      </c>
    </row>
    <row r="37" spans="1:12">
      <c r="A37" s="38"/>
      <c r="B37" s="12">
        <v>77</v>
      </c>
      <c r="C37" s="35" t="s">
        <v>40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28374.519799999998</v>
      </c>
      <c r="F39" s="25">
        <f>RA!I43</f>
        <v>3934.3447000000001</v>
      </c>
      <c r="G39" s="16">
        <f t="shared" si="0"/>
        <v>24440.175099999997</v>
      </c>
      <c r="H39" s="27">
        <f>RA!J43</f>
        <v>13.8657666375732</v>
      </c>
      <c r="I39" s="20">
        <f>VLOOKUP(B39,RMS!B:D,3,FALSE)</f>
        <v>28374.520006051</v>
      </c>
      <c r="J39" s="21">
        <f>VLOOKUP(B39,RMS!B:E,4,FALSE)</f>
        <v>24440.174759851801</v>
      </c>
      <c r="K39" s="22">
        <f t="shared" si="1"/>
        <v>-2.0605100144166499E-4</v>
      </c>
      <c r="L39" s="22">
        <f t="shared" si="2"/>
        <v>3.4014819539152086E-4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15806572.9636</v>
      </c>
      <c r="E7" s="62">
        <v>19091636</v>
      </c>
      <c r="F7" s="63">
        <v>82.793182122265506</v>
      </c>
      <c r="G7" s="62">
        <v>12260601.1325</v>
      </c>
      <c r="H7" s="63">
        <v>28.921680044712101</v>
      </c>
      <c r="I7" s="62">
        <v>1688391.7616999999</v>
      </c>
      <c r="J7" s="63">
        <v>10.6815801602795</v>
      </c>
      <c r="K7" s="62">
        <v>1594589.3489000001</v>
      </c>
      <c r="L7" s="63">
        <v>13.0058007080347</v>
      </c>
      <c r="M7" s="63">
        <v>5.8825435441863999E-2</v>
      </c>
      <c r="N7" s="62">
        <v>254429057.79269999</v>
      </c>
      <c r="O7" s="62">
        <v>5561413043.0239</v>
      </c>
      <c r="P7" s="62">
        <v>907359</v>
      </c>
      <c r="Q7" s="62">
        <v>858988</v>
      </c>
      <c r="R7" s="63">
        <v>5.6311613200649999</v>
      </c>
      <c r="S7" s="62">
        <v>17.4204178980977</v>
      </c>
      <c r="T7" s="62">
        <v>16.717731542582701</v>
      </c>
      <c r="U7" s="64">
        <v>4.0336940228726501</v>
      </c>
      <c r="V7" s="52"/>
      <c r="W7" s="52"/>
    </row>
    <row r="8" spans="1:23" ht="14.25" thickBot="1">
      <c r="A8" s="49">
        <v>41593</v>
      </c>
      <c r="B8" s="39" t="s">
        <v>6</v>
      </c>
      <c r="C8" s="40"/>
      <c r="D8" s="65">
        <v>544029.69720000005</v>
      </c>
      <c r="E8" s="65">
        <v>556721</v>
      </c>
      <c r="F8" s="66">
        <v>97.720347750488997</v>
      </c>
      <c r="G8" s="65">
        <v>445952.50939999998</v>
      </c>
      <c r="H8" s="66">
        <v>21.992742664898699</v>
      </c>
      <c r="I8" s="65">
        <v>111048.9535</v>
      </c>
      <c r="J8" s="66">
        <v>20.412296253594999</v>
      </c>
      <c r="K8" s="65">
        <v>77877.2451</v>
      </c>
      <c r="L8" s="66">
        <v>17.4631252114219</v>
      </c>
      <c r="M8" s="66">
        <v>0.42594866263444597</v>
      </c>
      <c r="N8" s="65">
        <v>8657581.5746999998</v>
      </c>
      <c r="O8" s="65">
        <v>194663943.956</v>
      </c>
      <c r="P8" s="65">
        <v>22008</v>
      </c>
      <c r="Q8" s="65">
        <v>21132</v>
      </c>
      <c r="R8" s="66">
        <v>4.1453719477569502</v>
      </c>
      <c r="S8" s="65">
        <v>24.719633642311901</v>
      </c>
      <c r="T8" s="65">
        <v>25.635364054514501</v>
      </c>
      <c r="U8" s="67">
        <v>-3.7044659538770901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86333.505900000004</v>
      </c>
      <c r="E9" s="65">
        <v>101230</v>
      </c>
      <c r="F9" s="66">
        <v>85.284506470413902</v>
      </c>
      <c r="G9" s="65">
        <v>61855.303899999999</v>
      </c>
      <c r="H9" s="66">
        <v>39.573327518644703</v>
      </c>
      <c r="I9" s="65">
        <v>20008.463800000001</v>
      </c>
      <c r="J9" s="66">
        <v>23.175780470650398</v>
      </c>
      <c r="K9" s="65">
        <v>13359.6235</v>
      </c>
      <c r="L9" s="66">
        <v>21.598185859046399</v>
      </c>
      <c r="M9" s="66">
        <v>0.49768171236262798</v>
      </c>
      <c r="N9" s="65">
        <v>1298864.4702000001</v>
      </c>
      <c r="O9" s="65">
        <v>36319644.778399996</v>
      </c>
      <c r="P9" s="65">
        <v>5569</v>
      </c>
      <c r="Q9" s="65">
        <v>4564</v>
      </c>
      <c r="R9" s="66">
        <v>22.020157756354099</v>
      </c>
      <c r="S9" s="65">
        <v>15.5025149757587</v>
      </c>
      <c r="T9" s="65">
        <v>14.829329973707299</v>
      </c>
      <c r="U9" s="67">
        <v>4.34242445889618</v>
      </c>
      <c r="V9" s="52"/>
      <c r="W9" s="52"/>
    </row>
    <row r="10" spans="1:23" ht="14.25" thickBot="1">
      <c r="A10" s="50"/>
      <c r="B10" s="39" t="s">
        <v>8</v>
      </c>
      <c r="C10" s="40"/>
      <c r="D10" s="65">
        <v>115537.0197</v>
      </c>
      <c r="E10" s="65">
        <v>121466</v>
      </c>
      <c r="F10" s="66">
        <v>95.118814894702993</v>
      </c>
      <c r="G10" s="65">
        <v>78923.87</v>
      </c>
      <c r="H10" s="66">
        <v>46.3904642537169</v>
      </c>
      <c r="I10" s="65">
        <v>29839.410500000002</v>
      </c>
      <c r="J10" s="66">
        <v>25.8267095494415</v>
      </c>
      <c r="K10" s="65">
        <v>18497.833900000001</v>
      </c>
      <c r="L10" s="66">
        <v>23.437565719978</v>
      </c>
      <c r="M10" s="66">
        <v>0.61312998383016104</v>
      </c>
      <c r="N10" s="65">
        <v>1826709.6810000001</v>
      </c>
      <c r="O10" s="65">
        <v>49415290.543799996</v>
      </c>
      <c r="P10" s="65">
        <v>82302</v>
      </c>
      <c r="Q10" s="65">
        <v>75764</v>
      </c>
      <c r="R10" s="66">
        <v>8.6294282244865599</v>
      </c>
      <c r="S10" s="65">
        <v>1.40381788656412</v>
      </c>
      <c r="T10" s="65">
        <v>1.22141273164036</v>
      </c>
      <c r="U10" s="67">
        <v>12.993505544383799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59293.494599999998</v>
      </c>
      <c r="E11" s="65">
        <v>57625</v>
      </c>
      <c r="F11" s="66">
        <v>102.895435314534</v>
      </c>
      <c r="G11" s="65">
        <v>44172.504500000003</v>
      </c>
      <c r="H11" s="66">
        <v>34.231679347047198</v>
      </c>
      <c r="I11" s="65">
        <v>13324.288</v>
      </c>
      <c r="J11" s="66">
        <v>22.4717535876187</v>
      </c>
      <c r="K11" s="65">
        <v>7850.0508</v>
      </c>
      <c r="L11" s="66">
        <v>17.771350954302399</v>
      </c>
      <c r="M11" s="66">
        <v>0.69735054453405598</v>
      </c>
      <c r="N11" s="65">
        <v>796439.05240000004</v>
      </c>
      <c r="O11" s="65">
        <v>17620765.965799998</v>
      </c>
      <c r="P11" s="65">
        <v>2824</v>
      </c>
      <c r="Q11" s="65">
        <v>2890</v>
      </c>
      <c r="R11" s="66">
        <v>-2.2837370242214599</v>
      </c>
      <c r="S11" s="65">
        <v>20.996279957507099</v>
      </c>
      <c r="T11" s="65">
        <v>21.366988408304501</v>
      </c>
      <c r="U11" s="67">
        <v>-1.7655911025556099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296064.64630000002</v>
      </c>
      <c r="E12" s="65">
        <v>218792</v>
      </c>
      <c r="F12" s="66">
        <v>135.31785727997399</v>
      </c>
      <c r="G12" s="65">
        <v>217306.61600000001</v>
      </c>
      <c r="H12" s="66">
        <v>36.242812920155203</v>
      </c>
      <c r="I12" s="65">
        <v>-13691.0026</v>
      </c>
      <c r="J12" s="66">
        <v>-4.62432876437635</v>
      </c>
      <c r="K12" s="65">
        <v>26675.127199999999</v>
      </c>
      <c r="L12" s="66">
        <v>12.2753405722355</v>
      </c>
      <c r="M12" s="66">
        <v>-1.5132497587490401</v>
      </c>
      <c r="N12" s="65">
        <v>3752347.7263000002</v>
      </c>
      <c r="O12" s="65">
        <v>67097922.132299997</v>
      </c>
      <c r="P12" s="65">
        <v>2241</v>
      </c>
      <c r="Q12" s="65">
        <v>2240</v>
      </c>
      <c r="R12" s="66">
        <v>4.4642857142851003E-2</v>
      </c>
      <c r="S12" s="65">
        <v>132.112738197233</v>
      </c>
      <c r="T12" s="65">
        <v>134.888782142857</v>
      </c>
      <c r="U12" s="67">
        <v>-2.1012689491601999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429155.22350000002</v>
      </c>
      <c r="E13" s="65">
        <v>413372</v>
      </c>
      <c r="F13" s="66">
        <v>103.81816463137299</v>
      </c>
      <c r="G13" s="65">
        <v>336403.96340000001</v>
      </c>
      <c r="H13" s="66">
        <v>27.5713933815085</v>
      </c>
      <c r="I13" s="65">
        <v>94015.179000000004</v>
      </c>
      <c r="J13" s="66">
        <v>21.907033598065901</v>
      </c>
      <c r="K13" s="65">
        <v>70590.055399999997</v>
      </c>
      <c r="L13" s="66">
        <v>20.983716923710901</v>
      </c>
      <c r="M13" s="66">
        <v>0.33184736103777002</v>
      </c>
      <c r="N13" s="65">
        <v>6255033.7340000002</v>
      </c>
      <c r="O13" s="65">
        <v>102854942.95299999</v>
      </c>
      <c r="P13" s="65">
        <v>11368</v>
      </c>
      <c r="Q13" s="65">
        <v>11856</v>
      </c>
      <c r="R13" s="66">
        <v>-4.1160593792172699</v>
      </c>
      <c r="S13" s="65">
        <v>37.751163221322997</v>
      </c>
      <c r="T13" s="65">
        <v>37.567318716261802</v>
      </c>
      <c r="U13" s="67">
        <v>0.48699030539371901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194246.144</v>
      </c>
      <c r="E14" s="65">
        <v>188442</v>
      </c>
      <c r="F14" s="66">
        <v>103.08006919901101</v>
      </c>
      <c r="G14" s="65">
        <v>126359.99679999999</v>
      </c>
      <c r="H14" s="66">
        <v>53.724397688493802</v>
      </c>
      <c r="I14" s="65">
        <v>37328.133000000002</v>
      </c>
      <c r="J14" s="66">
        <v>19.2169235544774</v>
      </c>
      <c r="K14" s="65">
        <v>23506.183199999999</v>
      </c>
      <c r="L14" s="66">
        <v>18.6025512783172</v>
      </c>
      <c r="M14" s="66">
        <v>0.58801336152268202</v>
      </c>
      <c r="N14" s="65">
        <v>3133888.0605000001</v>
      </c>
      <c r="O14" s="65">
        <v>53465622.982100002</v>
      </c>
      <c r="P14" s="65">
        <v>2850</v>
      </c>
      <c r="Q14" s="65">
        <v>2869</v>
      </c>
      <c r="R14" s="66">
        <v>-0.66225165562914301</v>
      </c>
      <c r="S14" s="65">
        <v>68.156541754385998</v>
      </c>
      <c r="T14" s="65">
        <v>63.865585256186797</v>
      </c>
      <c r="U14" s="67">
        <v>6.2957368254721002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138459.796</v>
      </c>
      <c r="E15" s="65">
        <v>131183</v>
      </c>
      <c r="F15" s="66">
        <v>105.547057164419</v>
      </c>
      <c r="G15" s="65">
        <v>83913.581000000006</v>
      </c>
      <c r="H15" s="66">
        <v>65.002845010273205</v>
      </c>
      <c r="I15" s="65">
        <v>28871.5072</v>
      </c>
      <c r="J15" s="66">
        <v>20.851906498547802</v>
      </c>
      <c r="K15" s="65">
        <v>17005.131000000001</v>
      </c>
      <c r="L15" s="66">
        <v>20.265052208890999</v>
      </c>
      <c r="M15" s="66">
        <v>0.69781151347790304</v>
      </c>
      <c r="N15" s="65">
        <v>2286096.9980000001</v>
      </c>
      <c r="O15" s="65">
        <v>33838006.772200003</v>
      </c>
      <c r="P15" s="65">
        <v>4806</v>
      </c>
      <c r="Q15" s="65">
        <v>4893</v>
      </c>
      <c r="R15" s="66">
        <v>-1.7780502759043499</v>
      </c>
      <c r="S15" s="65">
        <v>28.809778610070801</v>
      </c>
      <c r="T15" s="65">
        <v>29.322787614960198</v>
      </c>
      <c r="U15" s="67">
        <v>-1.78067666479766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591991.70299999998</v>
      </c>
      <c r="E16" s="65">
        <v>581407</v>
      </c>
      <c r="F16" s="66">
        <v>101.82053243253</v>
      </c>
      <c r="G16" s="65">
        <v>454592.64189999999</v>
      </c>
      <c r="H16" s="66">
        <v>30.224655754596299</v>
      </c>
      <c r="I16" s="65">
        <v>34771.186000000002</v>
      </c>
      <c r="J16" s="66">
        <v>5.8735934682517001</v>
      </c>
      <c r="K16" s="65">
        <v>28108.02</v>
      </c>
      <c r="L16" s="66">
        <v>6.1831225165723502</v>
      </c>
      <c r="M16" s="66">
        <v>0.23705568730917401</v>
      </c>
      <c r="N16" s="65">
        <v>11845324.0066</v>
      </c>
      <c r="O16" s="65">
        <v>275797444.37269998</v>
      </c>
      <c r="P16" s="65">
        <v>38573</v>
      </c>
      <c r="Q16" s="65">
        <v>31813</v>
      </c>
      <c r="R16" s="66">
        <v>21.249174865621001</v>
      </c>
      <c r="S16" s="65">
        <v>15.3473077800534</v>
      </c>
      <c r="T16" s="65">
        <v>15.1730624807469</v>
      </c>
      <c r="U16" s="67">
        <v>1.1353476570855101</v>
      </c>
      <c r="V16" s="52"/>
      <c r="W16" s="52"/>
    </row>
    <row r="17" spans="1:21" ht="12" thickBot="1">
      <c r="A17" s="50"/>
      <c r="B17" s="39" t="s">
        <v>15</v>
      </c>
      <c r="C17" s="40"/>
      <c r="D17" s="65">
        <v>714877.77749999997</v>
      </c>
      <c r="E17" s="65">
        <v>756031</v>
      </c>
      <c r="F17" s="66">
        <v>94.556675255379801</v>
      </c>
      <c r="G17" s="65">
        <v>783008.13899999997</v>
      </c>
      <c r="H17" s="66">
        <v>-8.7011051490487699</v>
      </c>
      <c r="I17" s="65">
        <v>40199.433799999999</v>
      </c>
      <c r="J17" s="66">
        <v>5.6232596767214504</v>
      </c>
      <c r="K17" s="65">
        <v>42688.721299999997</v>
      </c>
      <c r="L17" s="66">
        <v>5.4518873015188403</v>
      </c>
      <c r="M17" s="66">
        <v>-5.8312533713676999E-2</v>
      </c>
      <c r="N17" s="65">
        <v>7591101.9781999998</v>
      </c>
      <c r="O17" s="65">
        <v>256280486.23280001</v>
      </c>
      <c r="P17" s="65">
        <v>9767</v>
      </c>
      <c r="Q17" s="65">
        <v>8894</v>
      </c>
      <c r="R17" s="66">
        <v>9.8156060265347502</v>
      </c>
      <c r="S17" s="65">
        <v>73.193178816422702</v>
      </c>
      <c r="T17" s="65">
        <v>51.420766561727</v>
      </c>
      <c r="U17" s="67">
        <v>29.7465045333029</v>
      </c>
    </row>
    <row r="18" spans="1:21" ht="12" thickBot="1">
      <c r="A18" s="50"/>
      <c r="B18" s="39" t="s">
        <v>16</v>
      </c>
      <c r="C18" s="40"/>
      <c r="D18" s="65">
        <v>1652142.0404000001</v>
      </c>
      <c r="E18" s="65">
        <v>1772325</v>
      </c>
      <c r="F18" s="66">
        <v>93.218909646932701</v>
      </c>
      <c r="G18" s="65">
        <v>1081807.6908</v>
      </c>
      <c r="H18" s="66">
        <v>52.720493156989498</v>
      </c>
      <c r="I18" s="65">
        <v>258489.40100000001</v>
      </c>
      <c r="J18" s="66">
        <v>15.6457129398764</v>
      </c>
      <c r="K18" s="65">
        <v>188945.15109999999</v>
      </c>
      <c r="L18" s="66">
        <v>17.465687543806801</v>
      </c>
      <c r="M18" s="66">
        <v>0.36806580901985397</v>
      </c>
      <c r="N18" s="65">
        <v>24134684.422600001</v>
      </c>
      <c r="O18" s="65">
        <v>636000546.83360004</v>
      </c>
      <c r="P18" s="65">
        <v>84907</v>
      </c>
      <c r="Q18" s="65">
        <v>74081</v>
      </c>
      <c r="R18" s="66">
        <v>14.6137336159069</v>
      </c>
      <c r="S18" s="65">
        <v>19.4582548011354</v>
      </c>
      <c r="T18" s="65">
        <v>18.773278192789</v>
      </c>
      <c r="U18" s="67">
        <v>3.5202366057330998</v>
      </c>
    </row>
    <row r="19" spans="1:21" ht="12" thickBot="1">
      <c r="A19" s="50"/>
      <c r="B19" s="39" t="s">
        <v>17</v>
      </c>
      <c r="C19" s="40"/>
      <c r="D19" s="65">
        <v>616250.00829999999</v>
      </c>
      <c r="E19" s="65">
        <v>808376</v>
      </c>
      <c r="F19" s="66">
        <v>76.233090579136402</v>
      </c>
      <c r="G19" s="65">
        <v>458417.32490000001</v>
      </c>
      <c r="H19" s="66">
        <v>34.429912402291897</v>
      </c>
      <c r="I19" s="65">
        <v>68172.578699999998</v>
      </c>
      <c r="J19" s="66">
        <v>11.0624872668257</v>
      </c>
      <c r="K19" s="65">
        <v>66545.361499999999</v>
      </c>
      <c r="L19" s="66">
        <v>14.5163277837539</v>
      </c>
      <c r="M19" s="66">
        <v>2.4452751676764001E-2</v>
      </c>
      <c r="N19" s="65">
        <v>10470679.370300001</v>
      </c>
      <c r="O19" s="65">
        <v>219575088.6911</v>
      </c>
      <c r="P19" s="65">
        <v>15818</v>
      </c>
      <c r="Q19" s="65">
        <v>13840</v>
      </c>
      <c r="R19" s="66">
        <v>14.2919075144509</v>
      </c>
      <c r="S19" s="65">
        <v>38.958781660134001</v>
      </c>
      <c r="T19" s="65">
        <v>40.414710932080901</v>
      </c>
      <c r="U19" s="67">
        <v>-3.7371016492456999</v>
      </c>
    </row>
    <row r="20" spans="1:21" ht="12" thickBot="1">
      <c r="A20" s="50"/>
      <c r="B20" s="39" t="s">
        <v>18</v>
      </c>
      <c r="C20" s="40"/>
      <c r="D20" s="65">
        <v>1168373.753</v>
      </c>
      <c r="E20" s="65">
        <v>1148768</v>
      </c>
      <c r="F20" s="66">
        <v>101.706676456865</v>
      </c>
      <c r="G20" s="65">
        <v>802462.4976</v>
      </c>
      <c r="H20" s="66">
        <v>45.598549028068597</v>
      </c>
      <c r="I20" s="65">
        <v>43494.701999999997</v>
      </c>
      <c r="J20" s="66">
        <v>3.7226702404363201</v>
      </c>
      <c r="K20" s="65">
        <v>38320.2071</v>
      </c>
      <c r="L20" s="66">
        <v>4.7753268488692999</v>
      </c>
      <c r="M20" s="66">
        <v>0.13503306196902101</v>
      </c>
      <c r="N20" s="65">
        <v>18151398.607000001</v>
      </c>
      <c r="O20" s="65">
        <v>335360078.48030001</v>
      </c>
      <c r="P20" s="65">
        <v>39768</v>
      </c>
      <c r="Q20" s="65">
        <v>38633</v>
      </c>
      <c r="R20" s="66">
        <v>2.93790282918749</v>
      </c>
      <c r="S20" s="65">
        <v>29.379746353852301</v>
      </c>
      <c r="T20" s="65">
        <v>28.301756537157399</v>
      </c>
      <c r="U20" s="67">
        <v>3.6691597119715902</v>
      </c>
    </row>
    <row r="21" spans="1:21" ht="12" thickBot="1">
      <c r="A21" s="50"/>
      <c r="B21" s="39" t="s">
        <v>19</v>
      </c>
      <c r="C21" s="40"/>
      <c r="D21" s="65">
        <v>379995.59639999998</v>
      </c>
      <c r="E21" s="65">
        <v>380436</v>
      </c>
      <c r="F21" s="66">
        <v>99.884237138441193</v>
      </c>
      <c r="G21" s="65">
        <v>258447.23980000001</v>
      </c>
      <c r="H21" s="66">
        <v>47.030239786681598</v>
      </c>
      <c r="I21" s="65">
        <v>45708.476000000002</v>
      </c>
      <c r="J21" s="66">
        <v>12.028685709264201</v>
      </c>
      <c r="K21" s="65">
        <v>38590.406000000003</v>
      </c>
      <c r="L21" s="66">
        <v>14.931637896331701</v>
      </c>
      <c r="M21" s="66">
        <v>0.184451803901726</v>
      </c>
      <c r="N21" s="65">
        <v>5547172.0407999996</v>
      </c>
      <c r="O21" s="65">
        <v>126424865.0139</v>
      </c>
      <c r="P21" s="65">
        <v>35236</v>
      </c>
      <c r="Q21" s="65">
        <v>34118</v>
      </c>
      <c r="R21" s="66">
        <v>3.2768626531449701</v>
      </c>
      <c r="S21" s="65">
        <v>10.7843000454081</v>
      </c>
      <c r="T21" s="65">
        <v>11.1171269769623</v>
      </c>
      <c r="U21" s="67">
        <v>-3.08621728023896</v>
      </c>
    </row>
    <row r="22" spans="1:21" ht="12" thickBot="1">
      <c r="A22" s="50"/>
      <c r="B22" s="39" t="s">
        <v>20</v>
      </c>
      <c r="C22" s="40"/>
      <c r="D22" s="65">
        <v>971039.4423</v>
      </c>
      <c r="E22" s="65">
        <v>1234742</v>
      </c>
      <c r="F22" s="66">
        <v>78.643104575692803</v>
      </c>
      <c r="G22" s="65">
        <v>580018.6801</v>
      </c>
      <c r="H22" s="66">
        <v>67.415201547057904</v>
      </c>
      <c r="I22" s="65">
        <v>121069.5693</v>
      </c>
      <c r="J22" s="66">
        <v>12.468038271775599</v>
      </c>
      <c r="K22" s="65">
        <v>88652.989799999996</v>
      </c>
      <c r="L22" s="66">
        <v>15.2845059722414</v>
      </c>
      <c r="M22" s="66">
        <v>0.36565692339459099</v>
      </c>
      <c r="N22" s="65">
        <v>15232530.026000001</v>
      </c>
      <c r="O22" s="65">
        <v>360932646.61839998</v>
      </c>
      <c r="P22" s="65">
        <v>62356</v>
      </c>
      <c r="Q22" s="65">
        <v>54789</v>
      </c>
      <c r="R22" s="66">
        <v>13.8111664750224</v>
      </c>
      <c r="S22" s="65">
        <v>15.572510140162899</v>
      </c>
      <c r="T22" s="65">
        <v>15.552945102119001</v>
      </c>
      <c r="U22" s="67">
        <v>0.12563830665574699</v>
      </c>
    </row>
    <row r="23" spans="1:21" ht="12" thickBot="1">
      <c r="A23" s="50"/>
      <c r="B23" s="39" t="s">
        <v>21</v>
      </c>
      <c r="C23" s="40"/>
      <c r="D23" s="65">
        <v>2345480.0449999999</v>
      </c>
      <c r="E23" s="65">
        <v>2317191</v>
      </c>
      <c r="F23" s="66">
        <v>101.22083354371701</v>
      </c>
      <c r="G23" s="65">
        <v>1954407.4952</v>
      </c>
      <c r="H23" s="66">
        <v>20.009775380030501</v>
      </c>
      <c r="I23" s="65">
        <v>183994.44959999999</v>
      </c>
      <c r="J23" s="66">
        <v>7.8446393092208098</v>
      </c>
      <c r="K23" s="65">
        <v>218321.27230000001</v>
      </c>
      <c r="L23" s="66">
        <v>11.170714031551499</v>
      </c>
      <c r="M23" s="66">
        <v>-0.157230774346307</v>
      </c>
      <c r="N23" s="65">
        <v>39004123.134999998</v>
      </c>
      <c r="O23" s="65">
        <v>807120188.91750002</v>
      </c>
      <c r="P23" s="65">
        <v>82945</v>
      </c>
      <c r="Q23" s="65">
        <v>76593</v>
      </c>
      <c r="R23" s="66">
        <v>8.2931860613894202</v>
      </c>
      <c r="S23" s="65">
        <v>28.2775338477304</v>
      </c>
      <c r="T23" s="65">
        <v>27.357375234029199</v>
      </c>
      <c r="U23" s="67">
        <v>3.2540270967620502</v>
      </c>
    </row>
    <row r="24" spans="1:21" ht="12" thickBot="1">
      <c r="A24" s="50"/>
      <c r="B24" s="39" t="s">
        <v>22</v>
      </c>
      <c r="C24" s="40"/>
      <c r="D24" s="65">
        <v>287427.27590000001</v>
      </c>
      <c r="E24" s="65">
        <v>327275</v>
      </c>
      <c r="F24" s="66">
        <v>87.824391077839707</v>
      </c>
      <c r="G24" s="65">
        <v>241327.48920000001</v>
      </c>
      <c r="H24" s="66">
        <v>19.102584149373399</v>
      </c>
      <c r="I24" s="65">
        <v>43557.9565</v>
      </c>
      <c r="J24" s="66">
        <v>15.1544269289023</v>
      </c>
      <c r="K24" s="65">
        <v>38914.658799999997</v>
      </c>
      <c r="L24" s="66">
        <v>16.1252491081733</v>
      </c>
      <c r="M24" s="66">
        <v>0.11932001572631</v>
      </c>
      <c r="N24" s="65">
        <v>4476834.1091999998</v>
      </c>
      <c r="O24" s="65">
        <v>98080048.204500005</v>
      </c>
      <c r="P24" s="65">
        <v>32182</v>
      </c>
      <c r="Q24" s="65">
        <v>30446</v>
      </c>
      <c r="R24" s="66">
        <v>5.7018984431452404</v>
      </c>
      <c r="S24" s="65">
        <v>8.9313055714374503</v>
      </c>
      <c r="T24" s="65">
        <v>8.5967988110096591</v>
      </c>
      <c r="U24" s="67">
        <v>3.7453288072188902</v>
      </c>
    </row>
    <row r="25" spans="1:21" ht="12" thickBot="1">
      <c r="A25" s="50"/>
      <c r="B25" s="39" t="s">
        <v>23</v>
      </c>
      <c r="C25" s="40"/>
      <c r="D25" s="65">
        <v>286179.67460000003</v>
      </c>
      <c r="E25" s="65">
        <v>416169</v>
      </c>
      <c r="F25" s="66">
        <v>68.765255124720994</v>
      </c>
      <c r="G25" s="65">
        <v>199716.24050000001</v>
      </c>
      <c r="H25" s="66">
        <v>43.293141250573498</v>
      </c>
      <c r="I25" s="65">
        <v>22613.654399999999</v>
      </c>
      <c r="J25" s="66">
        <v>7.9019079295577601</v>
      </c>
      <c r="K25" s="65">
        <v>25088.937000000002</v>
      </c>
      <c r="L25" s="66">
        <v>12.5622918482686</v>
      </c>
      <c r="M25" s="66">
        <v>-9.8660321878124999E-2</v>
      </c>
      <c r="N25" s="65">
        <v>4267145.5976</v>
      </c>
      <c r="O25" s="65">
        <v>82771925.4146</v>
      </c>
      <c r="P25" s="65">
        <v>19313</v>
      </c>
      <c r="Q25" s="65">
        <v>18630</v>
      </c>
      <c r="R25" s="66">
        <v>3.6661298980139598</v>
      </c>
      <c r="S25" s="65">
        <v>14.817981390773101</v>
      </c>
      <c r="T25" s="65">
        <v>14.449056720343499</v>
      </c>
      <c r="U25" s="67">
        <v>2.4897093652664699</v>
      </c>
    </row>
    <row r="26" spans="1:21" ht="12" thickBot="1">
      <c r="A26" s="50"/>
      <c r="B26" s="39" t="s">
        <v>24</v>
      </c>
      <c r="C26" s="40"/>
      <c r="D26" s="65">
        <v>495963.74170000001</v>
      </c>
      <c r="E26" s="65">
        <v>620330</v>
      </c>
      <c r="F26" s="66">
        <v>79.951597004820002</v>
      </c>
      <c r="G26" s="65">
        <v>422392.6349</v>
      </c>
      <c r="H26" s="66">
        <v>17.417705878659</v>
      </c>
      <c r="I26" s="65">
        <v>94735.389800000004</v>
      </c>
      <c r="J26" s="66">
        <v>19.1012733058426</v>
      </c>
      <c r="K26" s="65">
        <v>82969.870500000005</v>
      </c>
      <c r="L26" s="66">
        <v>19.642830779860301</v>
      </c>
      <c r="M26" s="66">
        <v>0.14180472054611701</v>
      </c>
      <c r="N26" s="65">
        <v>7419767.9601999996</v>
      </c>
      <c r="O26" s="65">
        <v>175466688.0284</v>
      </c>
      <c r="P26" s="65">
        <v>40859</v>
      </c>
      <c r="Q26" s="65">
        <v>39904</v>
      </c>
      <c r="R26" s="66">
        <v>2.3932437850842101</v>
      </c>
      <c r="S26" s="65">
        <v>12.1384209525441</v>
      </c>
      <c r="T26" s="65">
        <v>11.181793156074599</v>
      </c>
      <c r="U26" s="67">
        <v>7.8809904534496598</v>
      </c>
    </row>
    <row r="27" spans="1:21" ht="12" thickBot="1">
      <c r="A27" s="50"/>
      <c r="B27" s="39" t="s">
        <v>25</v>
      </c>
      <c r="C27" s="40"/>
      <c r="D27" s="65">
        <v>258020.96249999999</v>
      </c>
      <c r="E27" s="65">
        <v>301227</v>
      </c>
      <c r="F27" s="66">
        <v>85.656651794161903</v>
      </c>
      <c r="G27" s="65">
        <v>204421.3414</v>
      </c>
      <c r="H27" s="66">
        <v>26.220168957368902</v>
      </c>
      <c r="I27" s="65">
        <v>74793.478900000002</v>
      </c>
      <c r="J27" s="66">
        <v>28.987365280446902</v>
      </c>
      <c r="K27" s="65">
        <v>60936.409500000002</v>
      </c>
      <c r="L27" s="66">
        <v>29.809221034687901</v>
      </c>
      <c r="M27" s="66">
        <v>0.22740213139732199</v>
      </c>
      <c r="N27" s="65">
        <v>3784703.4328999999</v>
      </c>
      <c r="O27" s="65">
        <v>82381846.687199995</v>
      </c>
      <c r="P27" s="65">
        <v>37830</v>
      </c>
      <c r="Q27" s="65">
        <v>35070</v>
      </c>
      <c r="R27" s="66">
        <v>7.8699743370402002</v>
      </c>
      <c r="S27" s="65">
        <v>6.82053826328311</v>
      </c>
      <c r="T27" s="65">
        <v>6.6569712033076698</v>
      </c>
      <c r="U27" s="67">
        <v>2.3981547153831602</v>
      </c>
    </row>
    <row r="28" spans="1:21" ht="12" thickBot="1">
      <c r="A28" s="50"/>
      <c r="B28" s="39" t="s">
        <v>26</v>
      </c>
      <c r="C28" s="40"/>
      <c r="D28" s="65">
        <v>1017678.874</v>
      </c>
      <c r="E28" s="65">
        <v>1119407</v>
      </c>
      <c r="F28" s="66">
        <v>90.912320005145602</v>
      </c>
      <c r="G28" s="65">
        <v>893592.30059999996</v>
      </c>
      <c r="H28" s="66">
        <v>13.886262596117099</v>
      </c>
      <c r="I28" s="65">
        <v>51480.271800000002</v>
      </c>
      <c r="J28" s="66">
        <v>5.0585968830871098</v>
      </c>
      <c r="K28" s="65">
        <v>59814.830099999999</v>
      </c>
      <c r="L28" s="66">
        <v>6.6937494940184097</v>
      </c>
      <c r="M28" s="66">
        <v>-0.13933932916077901</v>
      </c>
      <c r="N28" s="65">
        <v>14969319.0032</v>
      </c>
      <c r="O28" s="65">
        <v>287269943.96619999</v>
      </c>
      <c r="P28" s="65">
        <v>47884</v>
      </c>
      <c r="Q28" s="65">
        <v>46790</v>
      </c>
      <c r="R28" s="66">
        <v>2.3381064329985</v>
      </c>
      <c r="S28" s="65">
        <v>21.253004636204199</v>
      </c>
      <c r="T28" s="65">
        <v>19.642084334259501</v>
      </c>
      <c r="U28" s="67">
        <v>7.5797296877285998</v>
      </c>
    </row>
    <row r="29" spans="1:21" ht="12" thickBot="1">
      <c r="A29" s="50"/>
      <c r="B29" s="39" t="s">
        <v>27</v>
      </c>
      <c r="C29" s="40"/>
      <c r="D29" s="65">
        <v>634842.55830000003</v>
      </c>
      <c r="E29" s="65">
        <v>742223</v>
      </c>
      <c r="F29" s="66">
        <v>85.532590380519096</v>
      </c>
      <c r="G29" s="65">
        <v>452497.96289999998</v>
      </c>
      <c r="H29" s="66">
        <v>40.297329568375801</v>
      </c>
      <c r="I29" s="65">
        <v>68001.516199999998</v>
      </c>
      <c r="J29" s="66">
        <v>10.7115560087995</v>
      </c>
      <c r="K29" s="65">
        <v>82457.283200000005</v>
      </c>
      <c r="L29" s="66">
        <v>18.222686058417199</v>
      </c>
      <c r="M29" s="66">
        <v>-0.175312191221939</v>
      </c>
      <c r="N29" s="65">
        <v>8758686.4032000005</v>
      </c>
      <c r="O29" s="65">
        <v>201353333.26409999</v>
      </c>
      <c r="P29" s="65">
        <v>85174</v>
      </c>
      <c r="Q29" s="65">
        <v>87293</v>
      </c>
      <c r="R29" s="66">
        <v>-2.42745695531142</v>
      </c>
      <c r="S29" s="65">
        <v>7.4534782715382599</v>
      </c>
      <c r="T29" s="65">
        <v>6.5519488859358699</v>
      </c>
      <c r="U29" s="67">
        <v>12.095418444365199</v>
      </c>
    </row>
    <row r="30" spans="1:21" ht="12" thickBot="1">
      <c r="A30" s="50"/>
      <c r="B30" s="39" t="s">
        <v>28</v>
      </c>
      <c r="C30" s="40"/>
      <c r="D30" s="65">
        <v>745824.63370000001</v>
      </c>
      <c r="E30" s="65">
        <v>1155247</v>
      </c>
      <c r="F30" s="66">
        <v>64.559755074023101</v>
      </c>
      <c r="G30" s="65">
        <v>610355.74430000002</v>
      </c>
      <c r="H30" s="66">
        <v>22.195070770631599</v>
      </c>
      <c r="I30" s="65">
        <v>78266.487699999998</v>
      </c>
      <c r="J30" s="66">
        <v>10.493953157825301</v>
      </c>
      <c r="K30" s="65">
        <v>133909.84510000001</v>
      </c>
      <c r="L30" s="66">
        <v>21.939638702602402</v>
      </c>
      <c r="M30" s="66">
        <v>-0.41552850246706802</v>
      </c>
      <c r="N30" s="65">
        <v>13178472.757099999</v>
      </c>
      <c r="O30" s="65">
        <v>364793273.45179999</v>
      </c>
      <c r="P30" s="65">
        <v>61951</v>
      </c>
      <c r="Q30" s="65">
        <v>62476</v>
      </c>
      <c r="R30" s="66">
        <v>-0.84032268391062204</v>
      </c>
      <c r="S30" s="65">
        <v>12.0389442252748</v>
      </c>
      <c r="T30" s="65">
        <v>12.1032320347013</v>
      </c>
      <c r="U30" s="67">
        <v>-0.53399873131352205</v>
      </c>
    </row>
    <row r="31" spans="1:21" ht="12" thickBot="1">
      <c r="A31" s="50"/>
      <c r="B31" s="39" t="s">
        <v>29</v>
      </c>
      <c r="C31" s="40"/>
      <c r="D31" s="65">
        <v>701229.06649999996</v>
      </c>
      <c r="E31" s="65">
        <v>949523</v>
      </c>
      <c r="F31" s="66">
        <v>73.850666755834197</v>
      </c>
      <c r="G31" s="65">
        <v>655896.46490000002</v>
      </c>
      <c r="H31" s="66">
        <v>6.9115483961194304</v>
      </c>
      <c r="I31" s="65">
        <v>29275.117699999999</v>
      </c>
      <c r="J31" s="66">
        <v>4.1748294670839901</v>
      </c>
      <c r="K31" s="65">
        <v>39018.299200000001</v>
      </c>
      <c r="L31" s="66">
        <v>5.9488503579522796</v>
      </c>
      <c r="M31" s="66">
        <v>-0.24970800111143701</v>
      </c>
      <c r="N31" s="65">
        <v>20578604.3752</v>
      </c>
      <c r="O31" s="65">
        <v>310645156.77579999</v>
      </c>
      <c r="P31" s="65">
        <v>28925</v>
      </c>
      <c r="Q31" s="65">
        <v>29646</v>
      </c>
      <c r="R31" s="66">
        <v>-2.43203130270525</v>
      </c>
      <c r="S31" s="65">
        <v>24.2430100777874</v>
      </c>
      <c r="T31" s="65">
        <v>23.9002402718748</v>
      </c>
      <c r="U31" s="67">
        <v>1.4138912817045399</v>
      </c>
    </row>
    <row r="32" spans="1:21" ht="12" thickBot="1">
      <c r="A32" s="50"/>
      <c r="B32" s="39" t="s">
        <v>30</v>
      </c>
      <c r="C32" s="40"/>
      <c r="D32" s="65">
        <v>138416.72519999999</v>
      </c>
      <c r="E32" s="65">
        <v>150404</v>
      </c>
      <c r="F32" s="66">
        <v>92.029949469428999</v>
      </c>
      <c r="G32" s="65">
        <v>104433.73729999999</v>
      </c>
      <c r="H32" s="66">
        <v>32.540239178053397</v>
      </c>
      <c r="I32" s="65">
        <v>33190.267699999997</v>
      </c>
      <c r="J32" s="66">
        <v>23.978509571038501</v>
      </c>
      <c r="K32" s="65">
        <v>31370.3753</v>
      </c>
      <c r="L32" s="66">
        <v>30.038545120610198</v>
      </c>
      <c r="M32" s="66">
        <v>5.8013089821082997E-2</v>
      </c>
      <c r="N32" s="65">
        <v>1978705.1242</v>
      </c>
      <c r="O32" s="65">
        <v>45356070.947300002</v>
      </c>
      <c r="P32" s="65">
        <v>31704</v>
      </c>
      <c r="Q32" s="65">
        <v>31382</v>
      </c>
      <c r="R32" s="66">
        <v>1.0260658976483299</v>
      </c>
      <c r="S32" s="65">
        <v>4.3659073050719099</v>
      </c>
      <c r="T32" s="65">
        <v>4.2541066981071998</v>
      </c>
      <c r="U32" s="67">
        <v>2.5607645594041601</v>
      </c>
    </row>
    <row r="33" spans="1:21" ht="12" thickBot="1">
      <c r="A33" s="50"/>
      <c r="B33" s="39" t="s">
        <v>31</v>
      </c>
      <c r="C33" s="40"/>
      <c r="D33" s="65">
        <v>-39.568100000000001</v>
      </c>
      <c r="E33" s="68"/>
      <c r="F33" s="68"/>
      <c r="G33" s="65">
        <v>45.65</v>
      </c>
      <c r="H33" s="66">
        <v>-186.67710843373499</v>
      </c>
      <c r="I33" s="65">
        <v>-14.026300000000001</v>
      </c>
      <c r="J33" s="66">
        <v>35.448505235277899</v>
      </c>
      <c r="K33" s="65">
        <v>5.9465000000000003</v>
      </c>
      <c r="L33" s="66">
        <v>13.026286966045999</v>
      </c>
      <c r="M33" s="66">
        <v>-3.3587488438577302</v>
      </c>
      <c r="N33" s="65">
        <v>466.94220000000001</v>
      </c>
      <c r="O33" s="65">
        <v>29760.1666</v>
      </c>
      <c r="P33" s="65">
        <v>11</v>
      </c>
      <c r="Q33" s="65">
        <v>10</v>
      </c>
      <c r="R33" s="66">
        <v>10</v>
      </c>
      <c r="S33" s="65">
        <v>-3.5971000000000002</v>
      </c>
      <c r="T33" s="65">
        <v>5.8461600000000002</v>
      </c>
      <c r="U33" s="67">
        <v>262.52425565038499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231472.66010000001</v>
      </c>
      <c r="E35" s="65">
        <v>238873</v>
      </c>
      <c r="F35" s="66">
        <v>96.901977243137594</v>
      </c>
      <c r="G35" s="65">
        <v>134979.68849999999</v>
      </c>
      <c r="H35" s="66">
        <v>71.487030880205396</v>
      </c>
      <c r="I35" s="65">
        <v>29177.3171</v>
      </c>
      <c r="J35" s="66">
        <v>12.605081346278601</v>
      </c>
      <c r="K35" s="65">
        <v>26323.363099999999</v>
      </c>
      <c r="L35" s="66">
        <v>19.501721623842698</v>
      </c>
      <c r="M35" s="66">
        <v>0.108419049236152</v>
      </c>
      <c r="N35" s="65">
        <v>3073195.9833</v>
      </c>
      <c r="O35" s="65">
        <v>49262958.030199997</v>
      </c>
      <c r="P35" s="65">
        <v>15368</v>
      </c>
      <c r="Q35" s="65">
        <v>15442</v>
      </c>
      <c r="R35" s="66">
        <v>-0.47921253723610702</v>
      </c>
      <c r="S35" s="65">
        <v>15.061989855544001</v>
      </c>
      <c r="T35" s="65">
        <v>14.0047789276001</v>
      </c>
      <c r="U35" s="67">
        <v>7.0190654626871902</v>
      </c>
    </row>
    <row r="36" spans="1:21" ht="12" thickBot="1">
      <c r="A36" s="50"/>
      <c r="B36" s="39" t="s">
        <v>37</v>
      </c>
      <c r="C36" s="40"/>
      <c r="D36" s="68"/>
      <c r="E36" s="65">
        <v>582367</v>
      </c>
      <c r="F36" s="68"/>
      <c r="G36" s="65">
        <v>26154.959999999999</v>
      </c>
      <c r="H36" s="68"/>
      <c r="I36" s="68"/>
      <c r="J36" s="68"/>
      <c r="K36" s="65">
        <v>1077.3333</v>
      </c>
      <c r="L36" s="66">
        <v>4.1190401361730196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191485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210530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239848.71849999999</v>
      </c>
      <c r="E39" s="65">
        <v>464739</v>
      </c>
      <c r="F39" s="66">
        <v>51.609337391525102</v>
      </c>
      <c r="G39" s="65">
        <v>175565.34330000001</v>
      </c>
      <c r="H39" s="66">
        <v>36.615071056566599</v>
      </c>
      <c r="I39" s="65">
        <v>11984.063599999999</v>
      </c>
      <c r="J39" s="66">
        <v>4.9965093309431197</v>
      </c>
      <c r="K39" s="65">
        <v>10553.1023</v>
      </c>
      <c r="L39" s="66">
        <v>6.0109256768103796</v>
      </c>
      <c r="M39" s="66">
        <v>0.135596269165324</v>
      </c>
      <c r="N39" s="65">
        <v>4107924.0589000001</v>
      </c>
      <c r="O39" s="65">
        <v>116830222.13249999</v>
      </c>
      <c r="P39" s="65">
        <v>391</v>
      </c>
      <c r="Q39" s="65">
        <v>388</v>
      </c>
      <c r="R39" s="66">
        <v>0.77319587628865705</v>
      </c>
      <c r="S39" s="65">
        <v>613.42383248081796</v>
      </c>
      <c r="T39" s="65">
        <v>552.31958530927795</v>
      </c>
      <c r="U39" s="67">
        <v>9.9611791939059895</v>
      </c>
    </row>
    <row r="40" spans="1:21" ht="12" thickBot="1">
      <c r="A40" s="50"/>
      <c r="B40" s="39" t="s">
        <v>34</v>
      </c>
      <c r="C40" s="40"/>
      <c r="D40" s="65">
        <v>438063.22779999999</v>
      </c>
      <c r="E40" s="65">
        <v>520339</v>
      </c>
      <c r="F40" s="66">
        <v>84.188044294200495</v>
      </c>
      <c r="G40" s="65">
        <v>352822.94040000002</v>
      </c>
      <c r="H40" s="66">
        <v>24.159508251748601</v>
      </c>
      <c r="I40" s="65">
        <v>30751.1931</v>
      </c>
      <c r="J40" s="66">
        <v>7.0198069932588902</v>
      </c>
      <c r="K40" s="65">
        <v>34795.621899999998</v>
      </c>
      <c r="L40" s="66">
        <v>9.8620633512525409</v>
      </c>
      <c r="M40" s="66">
        <v>-0.116233841476476</v>
      </c>
      <c r="N40" s="65">
        <v>7466882.6298000002</v>
      </c>
      <c r="O40" s="65">
        <v>158894489.57879999</v>
      </c>
      <c r="P40" s="65">
        <v>2371</v>
      </c>
      <c r="Q40" s="65">
        <v>2496</v>
      </c>
      <c r="R40" s="66">
        <v>-5.0080128205128203</v>
      </c>
      <c r="S40" s="65">
        <v>184.758847659216</v>
      </c>
      <c r="T40" s="65">
        <v>186.62287964743601</v>
      </c>
      <c r="U40" s="67">
        <v>-1.0088999860285699</v>
      </c>
    </row>
    <row r="41" spans="1:21" ht="12" thickBot="1">
      <c r="A41" s="50"/>
      <c r="B41" s="39" t="s">
        <v>40</v>
      </c>
      <c r="C41" s="40"/>
      <c r="D41" s="68"/>
      <c r="E41" s="65">
        <v>239559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73832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28374.519799999998</v>
      </c>
      <c r="E43" s="71"/>
      <c r="F43" s="71"/>
      <c r="G43" s="70">
        <v>18348.580000000002</v>
      </c>
      <c r="H43" s="72">
        <v>54.641502503190999</v>
      </c>
      <c r="I43" s="70">
        <v>3934.3447000000001</v>
      </c>
      <c r="J43" s="72">
        <v>13.8657666375732</v>
      </c>
      <c r="K43" s="70">
        <v>1820.0939000000001</v>
      </c>
      <c r="L43" s="72">
        <v>9.9195354626897601</v>
      </c>
      <c r="M43" s="72">
        <v>1.1616163319925401</v>
      </c>
      <c r="N43" s="70">
        <v>384374.53210000001</v>
      </c>
      <c r="O43" s="70">
        <v>15509815.232000001</v>
      </c>
      <c r="P43" s="70">
        <v>58</v>
      </c>
      <c r="Q43" s="70">
        <v>46</v>
      </c>
      <c r="R43" s="72">
        <v>26.086956521739101</v>
      </c>
      <c r="S43" s="70">
        <v>489.21585862069003</v>
      </c>
      <c r="T43" s="70">
        <v>344.61345652173901</v>
      </c>
      <c r="U43" s="73">
        <v>29.557995627256901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44401</v>
      </c>
      <c r="D2" s="32">
        <v>544030.08785982896</v>
      </c>
      <c r="E2" s="32">
        <v>432980.74061452999</v>
      </c>
      <c r="F2" s="32">
        <v>111049.347245299</v>
      </c>
      <c r="G2" s="32">
        <v>432980.74061452999</v>
      </c>
      <c r="H2" s="32">
        <v>0.20412353971479499</v>
      </c>
    </row>
    <row r="3" spans="1:8" ht="14.25">
      <c r="A3" s="32">
        <v>2</v>
      </c>
      <c r="B3" s="33">
        <v>13</v>
      </c>
      <c r="C3" s="32">
        <v>10761.791999999999</v>
      </c>
      <c r="D3" s="32">
        <v>86333.523212495304</v>
      </c>
      <c r="E3" s="32">
        <v>66325.035007109895</v>
      </c>
      <c r="F3" s="32">
        <v>20008.488205385402</v>
      </c>
      <c r="G3" s="32">
        <v>66325.035007109895</v>
      </c>
      <c r="H3" s="32">
        <v>0.23175804091926</v>
      </c>
    </row>
    <row r="4" spans="1:8" ht="14.25">
      <c r="A4" s="32">
        <v>3</v>
      </c>
      <c r="B4" s="33">
        <v>14</v>
      </c>
      <c r="C4" s="32">
        <v>105868</v>
      </c>
      <c r="D4" s="32">
        <v>115539.027257265</v>
      </c>
      <c r="E4" s="32">
        <v>85697.609485470093</v>
      </c>
      <c r="F4" s="32">
        <v>29841.417771794899</v>
      </c>
      <c r="G4" s="32">
        <v>85697.609485470093</v>
      </c>
      <c r="H4" s="32">
        <v>0.25827998106084499</v>
      </c>
    </row>
    <row r="5" spans="1:8" ht="14.25">
      <c r="A5" s="32">
        <v>4</v>
      </c>
      <c r="B5" s="33">
        <v>15</v>
      </c>
      <c r="C5" s="32">
        <v>3592</v>
      </c>
      <c r="D5" s="32">
        <v>59293.5121846154</v>
      </c>
      <c r="E5" s="32">
        <v>45969.206634187998</v>
      </c>
      <c r="F5" s="32">
        <v>13324.3055504274</v>
      </c>
      <c r="G5" s="32">
        <v>45969.206634187998</v>
      </c>
      <c r="H5" s="32">
        <v>0.224717765224313</v>
      </c>
    </row>
    <row r="6" spans="1:8" ht="14.25">
      <c r="A6" s="32">
        <v>5</v>
      </c>
      <c r="B6" s="33">
        <v>16</v>
      </c>
      <c r="C6" s="32">
        <v>3093</v>
      </c>
      <c r="D6" s="32">
        <v>296064.637187179</v>
      </c>
      <c r="E6" s="32">
        <v>309755.64778888901</v>
      </c>
      <c r="F6" s="32">
        <v>-13691.0106017094</v>
      </c>
      <c r="G6" s="32">
        <v>309755.64778888901</v>
      </c>
      <c r="H6" s="32">
        <v>-4.6243316094024399E-2</v>
      </c>
    </row>
    <row r="7" spans="1:8" ht="14.25">
      <c r="A7" s="32">
        <v>6</v>
      </c>
      <c r="B7" s="33">
        <v>17</v>
      </c>
      <c r="C7" s="32">
        <v>18619</v>
      </c>
      <c r="D7" s="32">
        <v>429155.39605982899</v>
      </c>
      <c r="E7" s="32">
        <v>335140.04435299098</v>
      </c>
      <c r="F7" s="32">
        <v>94015.351706837595</v>
      </c>
      <c r="G7" s="32">
        <v>335140.04435299098</v>
      </c>
      <c r="H7" s="32">
        <v>0.21907065032855999</v>
      </c>
    </row>
    <row r="8" spans="1:8" ht="14.25">
      <c r="A8" s="32">
        <v>7</v>
      </c>
      <c r="B8" s="33">
        <v>18</v>
      </c>
      <c r="C8" s="32">
        <v>48363</v>
      </c>
      <c r="D8" s="32">
        <v>194246.13666153801</v>
      </c>
      <c r="E8" s="32">
        <v>156918.01217521401</v>
      </c>
      <c r="F8" s="32">
        <v>37328.124486324799</v>
      </c>
      <c r="G8" s="32">
        <v>156918.01217521401</v>
      </c>
      <c r="H8" s="32">
        <v>0.19216919897545601</v>
      </c>
    </row>
    <row r="9" spans="1:8" ht="14.25">
      <c r="A9" s="32">
        <v>8</v>
      </c>
      <c r="B9" s="33">
        <v>19</v>
      </c>
      <c r="C9" s="32">
        <v>16955</v>
      </c>
      <c r="D9" s="32">
        <v>138459.88882393201</v>
      </c>
      <c r="E9" s="32">
        <v>109588.287454701</v>
      </c>
      <c r="F9" s="32">
        <v>28871.601369230801</v>
      </c>
      <c r="G9" s="32">
        <v>109588.287454701</v>
      </c>
      <c r="H9" s="32">
        <v>0.208519605312875</v>
      </c>
    </row>
    <row r="10" spans="1:8" ht="14.25">
      <c r="A10" s="32">
        <v>9</v>
      </c>
      <c r="B10" s="33">
        <v>21</v>
      </c>
      <c r="C10" s="32">
        <v>146006</v>
      </c>
      <c r="D10" s="32">
        <v>591991.50650000002</v>
      </c>
      <c r="E10" s="32">
        <v>557220.51699999999</v>
      </c>
      <c r="F10" s="32">
        <v>34770.989500000003</v>
      </c>
      <c r="G10" s="32">
        <v>557220.51699999999</v>
      </c>
      <c r="H10" s="32">
        <v>5.8735622248323599E-2</v>
      </c>
    </row>
    <row r="11" spans="1:8" ht="14.25">
      <c r="A11" s="32">
        <v>10</v>
      </c>
      <c r="B11" s="33">
        <v>22</v>
      </c>
      <c r="C11" s="32">
        <v>52538</v>
      </c>
      <c r="D11" s="32">
        <v>714877.82623247895</v>
      </c>
      <c r="E11" s="32">
        <v>674678.34410427394</v>
      </c>
      <c r="F11" s="32">
        <v>40199.482128205098</v>
      </c>
      <c r="G11" s="32">
        <v>674678.34410427394</v>
      </c>
      <c r="H11" s="32">
        <v>5.6232660537343701E-2</v>
      </c>
    </row>
    <row r="12" spans="1:8" ht="14.25">
      <c r="A12" s="32">
        <v>11</v>
      </c>
      <c r="B12" s="33">
        <v>23</v>
      </c>
      <c r="C12" s="32">
        <v>197197.73199999999</v>
      </c>
      <c r="D12" s="32">
        <v>1652142.0153453001</v>
      </c>
      <c r="E12" s="32">
        <v>1393652.6435017099</v>
      </c>
      <c r="F12" s="32">
        <v>258489.37184358999</v>
      </c>
      <c r="G12" s="32">
        <v>1393652.6435017099</v>
      </c>
      <c r="H12" s="32">
        <v>0.15645711412379101</v>
      </c>
    </row>
    <row r="13" spans="1:8" ht="14.25">
      <c r="A13" s="32">
        <v>12</v>
      </c>
      <c r="B13" s="33">
        <v>24</v>
      </c>
      <c r="C13" s="32">
        <v>27917.335999999999</v>
      </c>
      <c r="D13" s="32">
        <v>616250.01643931598</v>
      </c>
      <c r="E13" s="32">
        <v>548077.42977008503</v>
      </c>
      <c r="F13" s="32">
        <v>68172.586669230805</v>
      </c>
      <c r="G13" s="32">
        <v>548077.42977008503</v>
      </c>
      <c r="H13" s="32">
        <v>0.110624884138959</v>
      </c>
    </row>
    <row r="14" spans="1:8" ht="14.25">
      <c r="A14" s="32">
        <v>13</v>
      </c>
      <c r="B14" s="33">
        <v>25</v>
      </c>
      <c r="C14" s="32">
        <v>80803</v>
      </c>
      <c r="D14" s="32">
        <v>1168373.6945</v>
      </c>
      <c r="E14" s="32">
        <v>1124879.051</v>
      </c>
      <c r="F14" s="32">
        <v>43494.643499999998</v>
      </c>
      <c r="G14" s="32">
        <v>1124879.051</v>
      </c>
      <c r="H14" s="32">
        <v>3.7226654198692199E-2</v>
      </c>
    </row>
    <row r="15" spans="1:8" ht="14.25">
      <c r="A15" s="32">
        <v>14</v>
      </c>
      <c r="B15" s="33">
        <v>26</v>
      </c>
      <c r="C15" s="32">
        <v>74413</v>
      </c>
      <c r="D15" s="32">
        <v>379995.41443897597</v>
      </c>
      <c r="E15" s="32">
        <v>334287.12025423202</v>
      </c>
      <c r="F15" s="32">
        <v>45708.294184744002</v>
      </c>
      <c r="G15" s="32">
        <v>334287.12025423202</v>
      </c>
      <c r="H15" s="32">
        <v>0.12028643622509901</v>
      </c>
    </row>
    <row r="16" spans="1:8" ht="14.25">
      <c r="A16" s="32">
        <v>15</v>
      </c>
      <c r="B16" s="33">
        <v>27</v>
      </c>
      <c r="C16" s="32">
        <v>151407.29699999999</v>
      </c>
      <c r="D16" s="32">
        <v>971039.61342949898</v>
      </c>
      <c r="E16" s="32">
        <v>849969.87135840696</v>
      </c>
      <c r="F16" s="32">
        <v>121069.74207109099</v>
      </c>
      <c r="G16" s="32">
        <v>849969.87135840696</v>
      </c>
      <c r="H16" s="32">
        <v>0.124680538668757</v>
      </c>
    </row>
    <row r="17" spans="1:8" ht="14.25">
      <c r="A17" s="32">
        <v>16</v>
      </c>
      <c r="B17" s="33">
        <v>29</v>
      </c>
      <c r="C17" s="32">
        <v>194073</v>
      </c>
      <c r="D17" s="32">
        <v>2345481.2692333302</v>
      </c>
      <c r="E17" s="32">
        <v>2161485.6272564102</v>
      </c>
      <c r="F17" s="32">
        <v>183995.64197692301</v>
      </c>
      <c r="G17" s="32">
        <v>2161485.6272564102</v>
      </c>
      <c r="H17" s="32">
        <v>7.8446860518764899E-2</v>
      </c>
    </row>
    <row r="18" spans="1:8" ht="14.25">
      <c r="A18" s="32">
        <v>17</v>
      </c>
      <c r="B18" s="33">
        <v>31</v>
      </c>
      <c r="C18" s="32">
        <v>43791.017</v>
      </c>
      <c r="D18" s="32">
        <v>287427.28911603498</v>
      </c>
      <c r="E18" s="32">
        <v>243869.31571317901</v>
      </c>
      <c r="F18" s="32">
        <v>43557.973402856202</v>
      </c>
      <c r="G18" s="32">
        <v>243869.31571317901</v>
      </c>
      <c r="H18" s="32">
        <v>0.15154432112836599</v>
      </c>
    </row>
    <row r="19" spans="1:8" ht="14.25">
      <c r="A19" s="32">
        <v>18</v>
      </c>
      <c r="B19" s="33">
        <v>32</v>
      </c>
      <c r="C19" s="32">
        <v>18039.138999999999</v>
      </c>
      <c r="D19" s="32">
        <v>286179.67164042802</v>
      </c>
      <c r="E19" s="32">
        <v>263566.02334047598</v>
      </c>
      <c r="F19" s="32">
        <v>22613.648299952001</v>
      </c>
      <c r="G19" s="32">
        <v>263566.02334047598</v>
      </c>
      <c r="H19" s="32">
        <v>7.9019058797317507E-2</v>
      </c>
    </row>
    <row r="20" spans="1:8" ht="14.25">
      <c r="A20" s="32">
        <v>19</v>
      </c>
      <c r="B20" s="33">
        <v>33</v>
      </c>
      <c r="C20" s="32">
        <v>44823.205000000002</v>
      </c>
      <c r="D20" s="32">
        <v>495963.69307050097</v>
      </c>
      <c r="E20" s="32">
        <v>401228.37247489899</v>
      </c>
      <c r="F20" s="32">
        <v>94735.320595602898</v>
      </c>
      <c r="G20" s="32">
        <v>401228.37247489899</v>
      </c>
      <c r="H20" s="32">
        <v>0.19101261225211599</v>
      </c>
    </row>
    <row r="21" spans="1:8" ht="14.25">
      <c r="A21" s="32">
        <v>20</v>
      </c>
      <c r="B21" s="33">
        <v>34</v>
      </c>
      <c r="C21" s="32">
        <v>50030.531000000003</v>
      </c>
      <c r="D21" s="32">
        <v>258020.921203857</v>
      </c>
      <c r="E21" s="32">
        <v>183227.49311340399</v>
      </c>
      <c r="F21" s="32">
        <v>74793.428090453104</v>
      </c>
      <c r="G21" s="32">
        <v>183227.49311340399</v>
      </c>
      <c r="H21" s="32">
        <v>0.289873502278368</v>
      </c>
    </row>
    <row r="22" spans="1:8" ht="14.25">
      <c r="A22" s="32">
        <v>21</v>
      </c>
      <c r="B22" s="33">
        <v>35</v>
      </c>
      <c r="C22" s="32">
        <v>41167.777000000002</v>
      </c>
      <c r="D22" s="32">
        <v>1017678.87430531</v>
      </c>
      <c r="E22" s="32">
        <v>966198.61878219806</v>
      </c>
      <c r="F22" s="32">
        <v>51480.2555231113</v>
      </c>
      <c r="G22" s="32">
        <v>966198.61878219806</v>
      </c>
      <c r="H22" s="32">
        <v>5.05859528215645E-2</v>
      </c>
    </row>
    <row r="23" spans="1:8" ht="14.25">
      <c r="A23" s="32">
        <v>22</v>
      </c>
      <c r="B23" s="33">
        <v>36</v>
      </c>
      <c r="C23" s="32">
        <v>156755.946</v>
      </c>
      <c r="D23" s="32">
        <v>634842.55758761102</v>
      </c>
      <c r="E23" s="32">
        <v>566841.02453517495</v>
      </c>
      <c r="F23" s="32">
        <v>68001.5330524358</v>
      </c>
      <c r="G23" s="32">
        <v>566841.02453517495</v>
      </c>
      <c r="H23" s="32">
        <v>0.10711558675404501</v>
      </c>
    </row>
    <row r="24" spans="1:8" ht="14.25">
      <c r="A24" s="32">
        <v>23</v>
      </c>
      <c r="B24" s="33">
        <v>37</v>
      </c>
      <c r="C24" s="32">
        <v>106042.34699999999</v>
      </c>
      <c r="D24" s="32">
        <v>745824.63388938096</v>
      </c>
      <c r="E24" s="32">
        <v>667558.14437585603</v>
      </c>
      <c r="F24" s="32">
        <v>78266.489513524299</v>
      </c>
      <c r="G24" s="32">
        <v>667558.14437585603</v>
      </c>
      <c r="H24" s="32">
        <v>0.104939533983176</v>
      </c>
    </row>
    <row r="25" spans="1:8" ht="14.25">
      <c r="A25" s="32">
        <v>24</v>
      </c>
      <c r="B25" s="33">
        <v>38</v>
      </c>
      <c r="C25" s="32">
        <v>164181.73000000001</v>
      </c>
      <c r="D25" s="32">
        <v>701229.10841504403</v>
      </c>
      <c r="E25" s="32">
        <v>671954.02000353998</v>
      </c>
      <c r="F25" s="32">
        <v>29275.088411504399</v>
      </c>
      <c r="G25" s="32">
        <v>671954.02000353998</v>
      </c>
      <c r="H25" s="32">
        <v>4.1748250408020798E-2</v>
      </c>
    </row>
    <row r="26" spans="1:8" ht="14.25">
      <c r="A26" s="32">
        <v>25</v>
      </c>
      <c r="B26" s="33">
        <v>39</v>
      </c>
      <c r="C26" s="32">
        <v>128514.783</v>
      </c>
      <c r="D26" s="32">
        <v>138416.55966297601</v>
      </c>
      <c r="E26" s="32">
        <v>105226.47097187099</v>
      </c>
      <c r="F26" s="32">
        <v>33190.0886911044</v>
      </c>
      <c r="G26" s="32">
        <v>105226.47097187099</v>
      </c>
      <c r="H26" s="32">
        <v>0.23978408921531899</v>
      </c>
    </row>
    <row r="27" spans="1:8" ht="14.25">
      <c r="A27" s="32">
        <v>26</v>
      </c>
      <c r="B27" s="33">
        <v>40</v>
      </c>
      <c r="C27" s="32">
        <v>-19.66</v>
      </c>
      <c r="D27" s="32">
        <v>-39.568199999999997</v>
      </c>
      <c r="E27" s="32">
        <v>-25.541799999999999</v>
      </c>
      <c r="F27" s="32">
        <v>-14.026400000000001</v>
      </c>
      <c r="G27" s="32">
        <v>-25.541799999999999</v>
      </c>
      <c r="H27" s="32">
        <v>0.35448668375109299</v>
      </c>
    </row>
    <row r="28" spans="1:8" ht="14.25">
      <c r="A28" s="32">
        <v>27</v>
      </c>
      <c r="B28" s="33">
        <v>42</v>
      </c>
      <c r="C28" s="32">
        <v>13276.846</v>
      </c>
      <c r="D28" s="32">
        <v>231472.6599</v>
      </c>
      <c r="E28" s="32">
        <v>202295.33240000001</v>
      </c>
      <c r="F28" s="32">
        <v>29177.327499999999</v>
      </c>
      <c r="G28" s="32">
        <v>202295.33240000001</v>
      </c>
      <c r="H28" s="32">
        <v>0.12605085850141001</v>
      </c>
    </row>
    <row r="29" spans="1:8" ht="14.25">
      <c r="A29" s="32">
        <v>28</v>
      </c>
      <c r="B29" s="33">
        <v>75</v>
      </c>
      <c r="C29" s="32">
        <v>417</v>
      </c>
      <c r="D29" s="32">
        <v>239848.717948718</v>
      </c>
      <c r="E29" s="32">
        <v>227864.651282051</v>
      </c>
      <c r="F29" s="32">
        <v>11984.0666666667</v>
      </c>
      <c r="G29" s="32">
        <v>227864.651282051</v>
      </c>
      <c r="H29" s="32">
        <v>4.9965106210111097E-2</v>
      </c>
    </row>
    <row r="30" spans="1:8" ht="14.25">
      <c r="A30" s="32">
        <v>29</v>
      </c>
      <c r="B30" s="33">
        <v>76</v>
      </c>
      <c r="C30" s="32">
        <v>2445</v>
      </c>
      <c r="D30" s="32">
        <v>438063.22035042697</v>
      </c>
      <c r="E30" s="32">
        <v>407312.03234017099</v>
      </c>
      <c r="F30" s="32">
        <v>30751.188010256399</v>
      </c>
      <c r="G30" s="32">
        <v>407312.03234017099</v>
      </c>
      <c r="H30" s="32">
        <v>7.0198059507614194E-2</v>
      </c>
    </row>
    <row r="31" spans="1:8" ht="14.25">
      <c r="A31" s="32">
        <v>30</v>
      </c>
      <c r="B31" s="33">
        <v>99</v>
      </c>
      <c r="C31" s="32">
        <v>56</v>
      </c>
      <c r="D31" s="32">
        <v>28374.520006051</v>
      </c>
      <c r="E31" s="32">
        <v>24440.174759851801</v>
      </c>
      <c r="F31" s="32">
        <v>3934.3452461992301</v>
      </c>
      <c r="G31" s="32">
        <v>24440.174759851801</v>
      </c>
      <c r="H31" s="32">
        <v>0.13865768461846101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2013-11-16T01:31:06Z</dcterms:modified>
</cp:coreProperties>
</file>