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<sst xmlns="http://schemas.openxmlformats.org/spreadsheetml/2006/main" count="114" uniqueCount="71">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</sst>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19202987.486499999</v>
      </c>
      <c r="F3" s="25">
        <f>RA!I7</f>
        <v>2103187.3703000001</v>
      </c>
      <c r="G3" s="16">
        <f>E3-F3</f>
        <v>17099800.1162</v>
      </c>
      <c r="H3" s="27">
        <f>RA!J7</f>
        <v>10.952396713160301</v>
      </c>
      <c r="I3" s="20">
        <f>SUM(I4:I39)</f>
        <v>19202991.928963587</v>
      </c>
      <c r="J3" s="21">
        <f>SUM(J4:J39)</f>
        <v>17099800.063939206</v>
      </c>
      <c r="K3" s="22">
        <f>E3-I3</f>
        <v>-4.4424635879695415</v>
      </c>
      <c r="L3" s="22">
        <f>G3-J3</f>
        <v>5.2260793745517731E-2</v>
      </c>
    </row>
    <row r="4" spans="1:12">
      <c r="A4" s="59">
        <f>RA!A8</f>
        <v>41595</v>
      </c>
      <c r="B4" s="12">
        <v>12</v>
      </c>
      <c r="C4" s="56" t="s">
        <v>6</v>
      </c>
      <c r="D4" s="56"/>
      <c r="E4" s="15">
        <f>RA!D8</f>
        <v>715514.63119999995</v>
      </c>
      <c r="F4" s="25">
        <f>RA!I8</f>
        <v>150508.19330000001</v>
      </c>
      <c r="G4" s="16">
        <f t="shared" ref="G4:G39" si="0">E4-F4</f>
        <v>565006.4378999999</v>
      </c>
      <c r="H4" s="27">
        <f>RA!J8</f>
        <v>21.034956762181199</v>
      </c>
      <c r="I4" s="20">
        <f>VLOOKUP(B4,RMS!B:D,3,FALSE)</f>
        <v>715515.19299572601</v>
      </c>
      <c r="J4" s="21">
        <f>VLOOKUP(B4,RMS!B:E,4,FALSE)</f>
        <v>565006.43268205097</v>
      </c>
      <c r="K4" s="22">
        <f t="shared" ref="K4:K39" si="1">E4-I4</f>
        <v>-0.56179572606924921</v>
      </c>
      <c r="L4" s="22">
        <f t="shared" ref="L4:L39" si="2">G4-J4</f>
        <v>5.2179489284753799E-3</v>
      </c>
    </row>
    <row r="5" spans="1:12">
      <c r="A5" s="59"/>
      <c r="B5" s="12">
        <v>13</v>
      </c>
      <c r="C5" s="56" t="s">
        <v>7</v>
      </c>
      <c r="D5" s="56"/>
      <c r="E5" s="15">
        <f>RA!D9</f>
        <v>135218.39509999999</v>
      </c>
      <c r="F5" s="25">
        <f>RA!I9</f>
        <v>28796.223300000001</v>
      </c>
      <c r="G5" s="16">
        <f t="shared" si="0"/>
        <v>106422.1718</v>
      </c>
      <c r="H5" s="27">
        <f>RA!J9</f>
        <v>21.296084218943701</v>
      </c>
      <c r="I5" s="20">
        <f>VLOOKUP(B5,RMS!B:D,3,FALSE)</f>
        <v>135218.41844846099</v>
      </c>
      <c r="J5" s="21">
        <f>VLOOKUP(B5,RMS!B:E,4,FALSE)</f>
        <v>106422.18176590301</v>
      </c>
      <c r="K5" s="22">
        <f t="shared" si="1"/>
        <v>-2.3348460992565379E-2</v>
      </c>
      <c r="L5" s="22">
        <f t="shared" si="2"/>
        <v>-9.965903009288013E-3</v>
      </c>
    </row>
    <row r="6" spans="1:12">
      <c r="A6" s="59"/>
      <c r="B6" s="12">
        <v>14</v>
      </c>
      <c r="C6" s="56" t="s">
        <v>8</v>
      </c>
      <c r="D6" s="56"/>
      <c r="E6" s="15">
        <f>RA!D10</f>
        <v>173962.79829999999</v>
      </c>
      <c r="F6" s="25">
        <f>RA!I10</f>
        <v>43574.711300000003</v>
      </c>
      <c r="G6" s="16">
        <f t="shared" si="0"/>
        <v>130388.087</v>
      </c>
      <c r="H6" s="27">
        <f>RA!J10</f>
        <v>25.048292925740999</v>
      </c>
      <c r="I6" s="20">
        <f>VLOOKUP(B6,RMS!B:D,3,FALSE)</f>
        <v>173965.38067863201</v>
      </c>
      <c r="J6" s="21">
        <f>VLOOKUP(B6,RMS!B:E,4,FALSE)</f>
        <v>130388.086332479</v>
      </c>
      <c r="K6" s="22">
        <f t="shared" si="1"/>
        <v>-2.5823786320106592</v>
      </c>
      <c r="L6" s="22">
        <f t="shared" si="2"/>
        <v>6.6752100246958435E-4</v>
      </c>
    </row>
    <row r="7" spans="1:12">
      <c r="A7" s="59"/>
      <c r="B7" s="12">
        <v>15</v>
      </c>
      <c r="C7" s="56" t="s">
        <v>9</v>
      </c>
      <c r="D7" s="56"/>
      <c r="E7" s="15">
        <f>RA!D11</f>
        <v>71239.977400000003</v>
      </c>
      <c r="F7" s="25">
        <f>RA!I11</f>
        <v>15739.501399999999</v>
      </c>
      <c r="G7" s="16">
        <f t="shared" si="0"/>
        <v>55500.476000000002</v>
      </c>
      <c r="H7" s="27">
        <f>RA!J11</f>
        <v>22.0936361498621</v>
      </c>
      <c r="I7" s="20">
        <f>VLOOKUP(B7,RMS!B:D,3,FALSE)</f>
        <v>71240.0006717949</v>
      </c>
      <c r="J7" s="21">
        <f>VLOOKUP(B7,RMS!B:E,4,FALSE)</f>
        <v>55500.476000000002</v>
      </c>
      <c r="K7" s="22">
        <f t="shared" si="1"/>
        <v>-2.3271794896572828E-2</v>
      </c>
      <c r="L7" s="22">
        <f t="shared" si="2"/>
        <v>0</v>
      </c>
    </row>
    <row r="8" spans="1:12">
      <c r="A8" s="59"/>
      <c r="B8" s="12">
        <v>16</v>
      </c>
      <c r="C8" s="56" t="s">
        <v>10</v>
      </c>
      <c r="D8" s="56"/>
      <c r="E8" s="15">
        <f>RA!D12</f>
        <v>340079.02399999998</v>
      </c>
      <c r="F8" s="25">
        <f>RA!I12</f>
        <v>-29968.8446</v>
      </c>
      <c r="G8" s="16">
        <f t="shared" si="0"/>
        <v>370047.86859999999</v>
      </c>
      <c r="H8" s="27">
        <f>RA!J12</f>
        <v>-8.8123178688021699</v>
      </c>
      <c r="I8" s="20">
        <f>VLOOKUP(B8,RMS!B:D,3,FALSE)</f>
        <v>340079.01323760703</v>
      </c>
      <c r="J8" s="21">
        <f>VLOOKUP(B8,RMS!B:E,4,FALSE)</f>
        <v>370047.86752478598</v>
      </c>
      <c r="K8" s="22">
        <f t="shared" si="1"/>
        <v>1.0762392950709909E-2</v>
      </c>
      <c r="L8" s="22">
        <f t="shared" si="2"/>
        <v>1.0752140078693628E-3</v>
      </c>
    </row>
    <row r="9" spans="1:12">
      <c r="A9" s="59"/>
      <c r="B9" s="12">
        <v>17</v>
      </c>
      <c r="C9" s="56" t="s">
        <v>11</v>
      </c>
      <c r="D9" s="56"/>
      <c r="E9" s="15">
        <f>RA!D13</f>
        <v>528036.91070000001</v>
      </c>
      <c r="F9" s="25">
        <f>RA!I13</f>
        <v>110271.0827</v>
      </c>
      <c r="G9" s="16">
        <f t="shared" si="0"/>
        <v>417765.82799999998</v>
      </c>
      <c r="H9" s="27">
        <f>RA!J13</f>
        <v>20.883214878637499</v>
      </c>
      <c r="I9" s="20">
        <f>VLOOKUP(B9,RMS!B:D,3,FALSE)</f>
        <v>528037.122364957</v>
      </c>
      <c r="J9" s="21">
        <f>VLOOKUP(B9,RMS!B:E,4,FALSE)</f>
        <v>417765.81267606799</v>
      </c>
      <c r="K9" s="22">
        <f t="shared" si="1"/>
        <v>-0.21166495699435472</v>
      </c>
      <c r="L9" s="22">
        <f t="shared" si="2"/>
        <v>1.5323931991588324E-2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256666.93150000001</v>
      </c>
      <c r="F10" s="25">
        <f>RA!I14</f>
        <v>46650.215799999998</v>
      </c>
      <c r="G10" s="16">
        <f t="shared" si="0"/>
        <v>210016.7157</v>
      </c>
      <c r="H10" s="27">
        <f>RA!J14</f>
        <v>18.175389999548901</v>
      </c>
      <c r="I10" s="20">
        <f>VLOOKUP(B10,RMS!B:D,3,FALSE)</f>
        <v>256666.91970598299</v>
      </c>
      <c r="J10" s="21">
        <f>VLOOKUP(B10,RMS!B:E,4,FALSE)</f>
        <v>210016.71749487199</v>
      </c>
      <c r="K10" s="22">
        <f t="shared" si="1"/>
        <v>1.1794017016654834E-2</v>
      </c>
      <c r="L10" s="22">
        <f t="shared" si="2"/>
        <v>-1.7948719905689359E-3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165552.1838</v>
      </c>
      <c r="F11" s="25">
        <f>RA!I15</f>
        <v>32045.8518</v>
      </c>
      <c r="G11" s="16">
        <f t="shared" si="0"/>
        <v>133506.33199999999</v>
      </c>
      <c r="H11" s="27">
        <f>RA!J15</f>
        <v>19.356949008122999</v>
      </c>
      <c r="I11" s="20">
        <f>VLOOKUP(B11,RMS!B:D,3,FALSE)</f>
        <v>165552.29744017101</v>
      </c>
      <c r="J11" s="21">
        <f>VLOOKUP(B11,RMS!B:E,4,FALSE)</f>
        <v>133506.33014358999</v>
      </c>
      <c r="K11" s="22">
        <f t="shared" si="1"/>
        <v>-0.1136401710100472</v>
      </c>
      <c r="L11" s="22">
        <f t="shared" si="2"/>
        <v>1.8564100028015673E-3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878223.93110000005</v>
      </c>
      <c r="F12" s="25">
        <f>RA!I16</f>
        <v>57314.767099999997</v>
      </c>
      <c r="G12" s="16">
        <f t="shared" si="0"/>
        <v>820909.16400000011</v>
      </c>
      <c r="H12" s="27">
        <f>RA!J16</f>
        <v>6.5262133119296397</v>
      </c>
      <c r="I12" s="20">
        <f>VLOOKUP(B12,RMS!B:D,3,FALSE)</f>
        <v>878223.60279999999</v>
      </c>
      <c r="J12" s="21">
        <f>VLOOKUP(B12,RMS!B:E,4,FALSE)</f>
        <v>820909.16399999999</v>
      </c>
      <c r="K12" s="22">
        <f t="shared" si="1"/>
        <v>0.3283000000519678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599881.31299999997</v>
      </c>
      <c r="F13" s="25">
        <f>RA!I17</f>
        <v>32802.565799999997</v>
      </c>
      <c r="G13" s="16">
        <f t="shared" si="0"/>
        <v>567078.74719999998</v>
      </c>
      <c r="H13" s="27">
        <f>RA!J17</f>
        <v>5.4681759690020497</v>
      </c>
      <c r="I13" s="20">
        <f>VLOOKUP(B13,RMS!B:D,3,FALSE)</f>
        <v>599881.369900855</v>
      </c>
      <c r="J13" s="21">
        <f>VLOOKUP(B13,RMS!B:E,4,FALSE)</f>
        <v>567078.74722906004</v>
      </c>
      <c r="K13" s="22">
        <f t="shared" si="1"/>
        <v>-5.6900855037383735E-2</v>
      </c>
      <c r="L13" s="22">
        <f t="shared" si="2"/>
        <v>-2.9060058295726776E-5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2123487.3805999998</v>
      </c>
      <c r="F14" s="25">
        <f>RA!I18</f>
        <v>334500.27549999999</v>
      </c>
      <c r="G14" s="16">
        <f t="shared" si="0"/>
        <v>1788987.1050999998</v>
      </c>
      <c r="H14" s="27">
        <f>RA!J18</f>
        <v>15.752402324401199</v>
      </c>
      <c r="I14" s="20">
        <f>VLOOKUP(B14,RMS!B:D,3,FALSE)</f>
        <v>2123487.3700717902</v>
      </c>
      <c r="J14" s="21">
        <f>VLOOKUP(B14,RMS!B:E,4,FALSE)</f>
        <v>1788987.0898102601</v>
      </c>
      <c r="K14" s="22">
        <f t="shared" si="1"/>
        <v>1.0528209619224072E-2</v>
      </c>
      <c r="L14" s="22">
        <f t="shared" si="2"/>
        <v>1.5289739705622196E-2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768786.57759999996</v>
      </c>
      <c r="F15" s="25">
        <f>RA!I19</f>
        <v>81991.428899999999</v>
      </c>
      <c r="G15" s="16">
        <f t="shared" si="0"/>
        <v>686795.14870000002</v>
      </c>
      <c r="H15" s="27">
        <f>RA!J19</f>
        <v>10.6650442774328</v>
      </c>
      <c r="I15" s="20">
        <f>VLOOKUP(B15,RMS!B:D,3,FALSE)</f>
        <v>768786.58599230798</v>
      </c>
      <c r="J15" s="21">
        <f>VLOOKUP(B15,RMS!B:E,4,FALSE)</f>
        <v>686795.14817692304</v>
      </c>
      <c r="K15" s="22">
        <f t="shared" si="1"/>
        <v>-8.3923080237582326E-3</v>
      </c>
      <c r="L15" s="22">
        <f t="shared" si="2"/>
        <v>5.2307697478681803E-4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1240395.0118</v>
      </c>
      <c r="F16" s="25">
        <f>RA!I20</f>
        <v>49720.555899999999</v>
      </c>
      <c r="G16" s="16">
        <f t="shared" si="0"/>
        <v>1190674.4558999999</v>
      </c>
      <c r="H16" s="27">
        <f>RA!J20</f>
        <v>4.0084453280611001</v>
      </c>
      <c r="I16" s="20">
        <f>VLOOKUP(B16,RMS!B:D,3,FALSE)</f>
        <v>1240394.9387000001</v>
      </c>
      <c r="J16" s="21">
        <f>VLOOKUP(B16,RMS!B:E,4,FALSE)</f>
        <v>1190674.4558999999</v>
      </c>
      <c r="K16" s="22">
        <f t="shared" si="1"/>
        <v>7.3099999921396375E-2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437099.185</v>
      </c>
      <c r="F17" s="25">
        <f>RA!I21</f>
        <v>52254.142399999997</v>
      </c>
      <c r="G17" s="16">
        <f t="shared" si="0"/>
        <v>384845.04259999999</v>
      </c>
      <c r="H17" s="27">
        <f>RA!J21</f>
        <v>11.9547563100581</v>
      </c>
      <c r="I17" s="20">
        <f>VLOOKUP(B17,RMS!B:D,3,FALSE)</f>
        <v>437098.93417185498</v>
      </c>
      <c r="J17" s="21">
        <f>VLOOKUP(B17,RMS!B:E,4,FALSE)</f>
        <v>384845.04265389201</v>
      </c>
      <c r="K17" s="22">
        <f t="shared" si="1"/>
        <v>0.25082814501365647</v>
      </c>
      <c r="L17" s="22">
        <f t="shared" si="2"/>
        <v>-5.3892028518021107E-5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1241153.4410000001</v>
      </c>
      <c r="F18" s="25">
        <f>RA!I22</f>
        <v>152542.62849999999</v>
      </c>
      <c r="G18" s="16">
        <f t="shared" si="0"/>
        <v>1088610.8125</v>
      </c>
      <c r="H18" s="27">
        <f>RA!J22</f>
        <v>12.2903924253794</v>
      </c>
      <c r="I18" s="20">
        <f>VLOOKUP(B18,RMS!B:D,3,FALSE)</f>
        <v>1241153.65420973</v>
      </c>
      <c r="J18" s="21">
        <f>VLOOKUP(B18,RMS!B:E,4,FALSE)</f>
        <v>1088610.8123132701</v>
      </c>
      <c r="K18" s="22">
        <f t="shared" si="1"/>
        <v>-0.21320972987450659</v>
      </c>
      <c r="L18" s="22">
        <f t="shared" si="2"/>
        <v>1.8672994337975979E-4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3086298.7758999998</v>
      </c>
      <c r="F19" s="25">
        <f>RA!I23</f>
        <v>240322.81969999999</v>
      </c>
      <c r="G19" s="16">
        <f t="shared" si="0"/>
        <v>2845975.9561999999</v>
      </c>
      <c r="H19" s="27">
        <f>RA!J23</f>
        <v>7.7867645730416699</v>
      </c>
      <c r="I19" s="20">
        <f>VLOOKUP(B19,RMS!B:D,3,FALSE)</f>
        <v>3086300.36782991</v>
      </c>
      <c r="J19" s="21">
        <f>VLOOKUP(B19,RMS!B:E,4,FALSE)</f>
        <v>2845976.0006649601</v>
      </c>
      <c r="K19" s="22">
        <f t="shared" si="1"/>
        <v>-1.5919299102388322</v>
      </c>
      <c r="L19" s="22">
        <f t="shared" si="2"/>
        <v>-4.4464960228651762E-2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348194.09230000002</v>
      </c>
      <c r="F20" s="25">
        <f>RA!I24</f>
        <v>53860.905500000001</v>
      </c>
      <c r="G20" s="16">
        <f t="shared" si="0"/>
        <v>294333.18680000002</v>
      </c>
      <c r="H20" s="27">
        <f>RA!J24</f>
        <v>15.4686442679774</v>
      </c>
      <c r="I20" s="20">
        <f>VLOOKUP(B20,RMS!B:D,3,FALSE)</f>
        <v>348194.11284895201</v>
      </c>
      <c r="J20" s="21">
        <f>VLOOKUP(B20,RMS!B:E,4,FALSE)</f>
        <v>294333.17594272102</v>
      </c>
      <c r="K20" s="22">
        <f t="shared" si="1"/>
        <v>-2.0548951986711472E-2</v>
      </c>
      <c r="L20" s="22">
        <f t="shared" si="2"/>
        <v>1.085727900499478E-2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324048.7806</v>
      </c>
      <c r="F21" s="25">
        <f>RA!I25</f>
        <v>26988.677299999999</v>
      </c>
      <c r="G21" s="16">
        <f t="shared" si="0"/>
        <v>297060.10330000002</v>
      </c>
      <c r="H21" s="27">
        <f>RA!J25</f>
        <v>8.3285847427132698</v>
      </c>
      <c r="I21" s="20">
        <f>VLOOKUP(B21,RMS!B:D,3,FALSE)</f>
        <v>324048.779969291</v>
      </c>
      <c r="J21" s="21">
        <f>VLOOKUP(B21,RMS!B:E,4,FALSE)</f>
        <v>297060.09861661203</v>
      </c>
      <c r="K21" s="22">
        <f t="shared" si="1"/>
        <v>6.3070899341255426E-4</v>
      </c>
      <c r="L21" s="22">
        <f t="shared" si="2"/>
        <v>4.6833879896439612E-3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544980.47880000004</v>
      </c>
      <c r="F22" s="25">
        <f>RA!I26</f>
        <v>111689.8245</v>
      </c>
      <c r="G22" s="16">
        <f t="shared" si="0"/>
        <v>433290.65430000005</v>
      </c>
      <c r="H22" s="27">
        <f>RA!J26</f>
        <v>20.494279858598102</v>
      </c>
      <c r="I22" s="20">
        <f>VLOOKUP(B22,RMS!B:D,3,FALSE)</f>
        <v>544980.41977389797</v>
      </c>
      <c r="J22" s="21">
        <f>VLOOKUP(B22,RMS!B:E,4,FALSE)</f>
        <v>433290.57599595399</v>
      </c>
      <c r="K22" s="22">
        <f t="shared" si="1"/>
        <v>5.9026102069765329E-2</v>
      </c>
      <c r="L22" s="22">
        <f t="shared" si="2"/>
        <v>7.8304046066477895E-2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310359.37070000003</v>
      </c>
      <c r="F23" s="25">
        <f>RA!I27</f>
        <v>93027.959499999997</v>
      </c>
      <c r="G23" s="16">
        <f t="shared" si="0"/>
        <v>217331.41120000003</v>
      </c>
      <c r="H23" s="27">
        <f>RA!J27</f>
        <v>29.9742712102361</v>
      </c>
      <c r="I23" s="20">
        <f>VLOOKUP(B23,RMS!B:D,3,FALSE)</f>
        <v>310359.31294966303</v>
      </c>
      <c r="J23" s="21">
        <f>VLOOKUP(B23,RMS!B:E,4,FALSE)</f>
        <v>217331.42309494599</v>
      </c>
      <c r="K23" s="22">
        <f t="shared" si="1"/>
        <v>5.7750337000470608E-2</v>
      </c>
      <c r="L23" s="22">
        <f t="shared" si="2"/>
        <v>-1.1894945957465097E-2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1144118.9601</v>
      </c>
      <c r="F24" s="25">
        <f>RA!I28</f>
        <v>69404.247700000007</v>
      </c>
      <c r="G24" s="16">
        <f t="shared" si="0"/>
        <v>1074714.7124000001</v>
      </c>
      <c r="H24" s="27">
        <f>RA!J28</f>
        <v>6.0661740710890601</v>
      </c>
      <c r="I24" s="20">
        <f>VLOOKUP(B24,RMS!B:D,3,FALSE)</f>
        <v>1144118.9586805301</v>
      </c>
      <c r="J24" s="21">
        <f>VLOOKUP(B24,RMS!B:E,4,FALSE)</f>
        <v>1074714.6937458401</v>
      </c>
      <c r="K24" s="22">
        <f t="shared" si="1"/>
        <v>1.4194699469953775E-3</v>
      </c>
      <c r="L24" s="22">
        <f t="shared" si="2"/>
        <v>1.8654159968718886E-2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616647.55790000001</v>
      </c>
      <c r="F25" s="25">
        <f>RA!I29</f>
        <v>91890.683900000004</v>
      </c>
      <c r="G25" s="16">
        <f t="shared" si="0"/>
        <v>524756.87400000007</v>
      </c>
      <c r="H25" s="27">
        <f>RA!J29</f>
        <v>14.9016537441476</v>
      </c>
      <c r="I25" s="20">
        <f>VLOOKUP(B25,RMS!B:D,3,FALSE)</f>
        <v>616647.55810265499</v>
      </c>
      <c r="J25" s="21">
        <f>VLOOKUP(B25,RMS!B:E,4,FALSE)</f>
        <v>524756.873229007</v>
      </c>
      <c r="K25" s="22">
        <f t="shared" si="1"/>
        <v>-2.0265497732907534E-4</v>
      </c>
      <c r="L25" s="22">
        <f t="shared" si="2"/>
        <v>7.7099306508898735E-4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982014.70189999999</v>
      </c>
      <c r="F26" s="25">
        <f>RA!I30</f>
        <v>131187.86110000001</v>
      </c>
      <c r="G26" s="16">
        <f t="shared" si="0"/>
        <v>850826.84080000001</v>
      </c>
      <c r="H26" s="27">
        <f>RA!J30</f>
        <v>13.3590526543216</v>
      </c>
      <c r="I26" s="20">
        <f>VLOOKUP(B26,RMS!B:D,3,FALSE)</f>
        <v>982014.70771946898</v>
      </c>
      <c r="J26" s="21">
        <f>VLOOKUP(B26,RMS!B:E,4,FALSE)</f>
        <v>850826.83521670999</v>
      </c>
      <c r="K26" s="22">
        <f t="shared" si="1"/>
        <v>-5.819468991830945E-3</v>
      </c>
      <c r="L26" s="22">
        <f t="shared" si="2"/>
        <v>5.5832900106906891E-3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810101.62390000001</v>
      </c>
      <c r="F27" s="25">
        <f>RA!I31</f>
        <v>42025.889300000003</v>
      </c>
      <c r="G27" s="16">
        <f t="shared" si="0"/>
        <v>768075.73459999997</v>
      </c>
      <c r="H27" s="27">
        <f>RA!J31</f>
        <v>5.1877305340629398</v>
      </c>
      <c r="I27" s="20">
        <f>VLOOKUP(B27,RMS!B:D,3,FALSE)</f>
        <v>810101.66616017697</v>
      </c>
      <c r="J27" s="21">
        <f>VLOOKUP(B27,RMS!B:E,4,FALSE)</f>
        <v>768075.76841415896</v>
      </c>
      <c r="K27" s="22">
        <f t="shared" si="1"/>
        <v>-4.2260176967829466E-2</v>
      </c>
      <c r="L27" s="22">
        <f t="shared" si="2"/>
        <v>-3.3814158989116549E-2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171937.10759999999</v>
      </c>
      <c r="F28" s="25">
        <f>RA!I32</f>
        <v>40808.884100000003</v>
      </c>
      <c r="G28" s="16">
        <f t="shared" si="0"/>
        <v>131128.22349999999</v>
      </c>
      <c r="H28" s="27">
        <f>RA!J32</f>
        <v>23.734774109925802</v>
      </c>
      <c r="I28" s="20">
        <f>VLOOKUP(B28,RMS!B:D,3,FALSE)</f>
        <v>171936.911008358</v>
      </c>
      <c r="J28" s="21">
        <f>VLOOKUP(B28,RMS!B:E,4,FALSE)</f>
        <v>131128.234286144</v>
      </c>
      <c r="K28" s="22">
        <f t="shared" si="1"/>
        <v>0.19659164198674262</v>
      </c>
      <c r="L28" s="22">
        <f t="shared" si="2"/>
        <v>-1.078614400466904E-2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63.846400000000003</v>
      </c>
      <c r="F29" s="25">
        <f>RA!I33</f>
        <v>13.6525</v>
      </c>
      <c r="G29" s="16">
        <f t="shared" si="0"/>
        <v>50.193899999999999</v>
      </c>
      <c r="H29" s="27">
        <f>RA!J33</f>
        <v>21.383351293103502</v>
      </c>
      <c r="I29" s="20">
        <f>VLOOKUP(B29,RMS!B:D,3,FALSE)</f>
        <v>63.846299999999999</v>
      </c>
      <c r="J29" s="21">
        <f>VLOOKUP(B29,RMS!B:E,4,FALSE)</f>
        <v>50.193899999999999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251875.9014</v>
      </c>
      <c r="F31" s="25">
        <f>RA!I35</f>
        <v>27354.149700000002</v>
      </c>
      <c r="G31" s="16">
        <f t="shared" si="0"/>
        <v>224521.75169999999</v>
      </c>
      <c r="H31" s="27">
        <f>RA!J35</f>
        <v>10.860169451685399</v>
      </c>
      <c r="I31" s="20">
        <f>VLOOKUP(B31,RMS!B:D,3,FALSE)</f>
        <v>251875.9008</v>
      </c>
      <c r="J31" s="21">
        <f>VLOOKUP(B31,RMS!B:E,4,FALSE)</f>
        <v>224521.74950000001</v>
      </c>
      <c r="K31" s="22">
        <f t="shared" si="1"/>
        <v>5.9999999939464033E-4</v>
      </c>
      <c r="L31" s="22">
        <f t="shared" si="2"/>
        <v>2.199999988079071E-3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329809.59840000002</v>
      </c>
      <c r="F35" s="25">
        <f>RA!I39</f>
        <v>-28231.4823</v>
      </c>
      <c r="G35" s="16">
        <f t="shared" si="0"/>
        <v>358041.08069999999</v>
      </c>
      <c r="H35" s="27">
        <f>RA!J39</f>
        <v>-8.5599335001039805</v>
      </c>
      <c r="I35" s="20">
        <f>VLOOKUP(B35,RMS!B:D,3,FALSE)</f>
        <v>329809.59829059802</v>
      </c>
      <c r="J35" s="21">
        <f>VLOOKUP(B35,RMS!B:E,4,FALSE)</f>
        <v>358041.07854700898</v>
      </c>
      <c r="K35" s="22">
        <f t="shared" si="1"/>
        <v>1.0940199717879295E-4</v>
      </c>
      <c r="L35" s="22">
        <f t="shared" si="2"/>
        <v>2.1529910154640675E-3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574098.7254</v>
      </c>
      <c r="F36" s="25">
        <f>RA!I40</f>
        <v>40789.911899999999</v>
      </c>
      <c r="G36" s="16">
        <f t="shared" si="0"/>
        <v>533308.81350000005</v>
      </c>
      <c r="H36" s="27">
        <f>RA!J40</f>
        <v>7.1050343948385999</v>
      </c>
      <c r="I36" s="20">
        <f>VLOOKUP(B36,RMS!B:D,3,FALSE)</f>
        <v>574098.71454358997</v>
      </c>
      <c r="J36" s="21">
        <f>VLOOKUP(B36,RMS!B:E,4,FALSE)</f>
        <v>533308.81225641002</v>
      </c>
      <c r="K36" s="22">
        <f t="shared" si="1"/>
        <v>1.0856410022825003E-2</v>
      </c>
      <c r="L36" s="22">
        <f t="shared" si="2"/>
        <v>1.2435900280252099E-3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33140.273099999999</v>
      </c>
      <c r="F39" s="25">
        <f>RA!I43</f>
        <v>3310.0868</v>
      </c>
      <c r="G39" s="16">
        <f t="shared" si="0"/>
        <v>29830.186299999998</v>
      </c>
      <c r="H39" s="27">
        <f>RA!J43</f>
        <v>9.9881096031161007</v>
      </c>
      <c r="I39" s="20">
        <f>VLOOKUP(B39,RMS!B:D,3,FALSE)</f>
        <v>33140.272596626601</v>
      </c>
      <c r="J39" s="21">
        <f>VLOOKUP(B39,RMS!B:E,4,FALSE)</f>
        <v>29830.185825580498</v>
      </c>
      <c r="K39" s="22">
        <f t="shared" si="1"/>
        <v>5.0337339780526236E-4</v>
      </c>
      <c r="L39" s="22">
        <f t="shared" si="2"/>
        <v>4.7441949936910532E-4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19202987.486499999</v>
      </c>
      <c r="E7" s="44">
        <v>25575022</v>
      </c>
      <c r="F7" s="45">
        <v>75.084930470440995</v>
      </c>
      <c r="G7" s="44">
        <v>14493847.248199999</v>
      </c>
      <c r="H7" s="45">
        <v>32.490615898306999</v>
      </c>
      <c r="I7" s="44">
        <v>2103187.3703000001</v>
      </c>
      <c r="J7" s="45">
        <v>10.952396713160301</v>
      </c>
      <c r="K7" s="44">
        <v>1936197.7485</v>
      </c>
      <c r="L7" s="45">
        <v>13.358756411210701</v>
      </c>
      <c r="M7" s="45">
        <v>8.6246160511946002E-2</v>
      </c>
      <c r="N7" s="44">
        <v>293571566.58710003</v>
      </c>
      <c r="O7" s="44">
        <v>5600555551.8183002</v>
      </c>
      <c r="P7" s="44">
        <v>1118127</v>
      </c>
      <c r="Q7" s="44">
        <v>1141672</v>
      </c>
      <c r="R7" s="45">
        <v>-2.06232613219909</v>
      </c>
      <c r="S7" s="44">
        <v>17.17424540012</v>
      </c>
      <c r="T7" s="44">
        <v>17.465192549085899</v>
      </c>
      <c r="U7" s="46">
        <v>-1.6940898548232399</v>
      </c>
    </row>
    <row r="8" spans="1:23" ht="12" thickBot="1">
      <c r="A8" s="68">
        <v>41595</v>
      </c>
      <c r="B8" s="71" t="s">
        <v>6</v>
      </c>
      <c r="C8" s="72"/>
      <c r="D8" s="47">
        <v>715514.63119999995</v>
      </c>
      <c r="E8" s="47">
        <v>758942</v>
      </c>
      <c r="F8" s="48">
        <v>94.277906770214301</v>
      </c>
      <c r="G8" s="47">
        <v>454237.8101</v>
      </c>
      <c r="H8" s="48">
        <v>57.519831086381899</v>
      </c>
      <c r="I8" s="47">
        <v>150508.19330000001</v>
      </c>
      <c r="J8" s="48">
        <v>21.034956762181199</v>
      </c>
      <c r="K8" s="47">
        <v>96768.135299999994</v>
      </c>
      <c r="L8" s="48">
        <v>21.303408291506301</v>
      </c>
      <c r="M8" s="48">
        <v>0.55534869855035895</v>
      </c>
      <c r="N8" s="47">
        <v>10049219.7556</v>
      </c>
      <c r="O8" s="47">
        <v>196055582.13690001</v>
      </c>
      <c r="P8" s="47">
        <v>28814</v>
      </c>
      <c r="Q8" s="47">
        <v>27963</v>
      </c>
      <c r="R8" s="48">
        <v>3.0433072274076398</v>
      </c>
      <c r="S8" s="47">
        <v>24.832186825848598</v>
      </c>
      <c r="T8" s="47">
        <v>24.179220745270499</v>
      </c>
      <c r="U8" s="49">
        <v>2.62951501274275</v>
      </c>
    </row>
    <row r="9" spans="1:23" ht="12" thickBot="1">
      <c r="A9" s="69"/>
      <c r="B9" s="71" t="s">
        <v>7</v>
      </c>
      <c r="C9" s="72"/>
      <c r="D9" s="47">
        <v>135218.39509999999</v>
      </c>
      <c r="E9" s="47">
        <v>159691</v>
      </c>
      <c r="F9" s="48">
        <v>84.675025580652601</v>
      </c>
      <c r="G9" s="47">
        <v>80247.017099999997</v>
      </c>
      <c r="H9" s="48">
        <v>68.502705753532695</v>
      </c>
      <c r="I9" s="47">
        <v>28796.223300000001</v>
      </c>
      <c r="J9" s="48">
        <v>21.296084218943701</v>
      </c>
      <c r="K9" s="47">
        <v>17082.624500000002</v>
      </c>
      <c r="L9" s="48">
        <v>21.287550761808902</v>
      </c>
      <c r="M9" s="48">
        <v>0.68570252773512697</v>
      </c>
      <c r="N9" s="47">
        <v>1576353.8197999999</v>
      </c>
      <c r="O9" s="47">
        <v>36597134.127999999</v>
      </c>
      <c r="P9" s="47">
        <v>8175</v>
      </c>
      <c r="Q9" s="47">
        <v>8922</v>
      </c>
      <c r="R9" s="48">
        <v>-8.3725622057834492</v>
      </c>
      <c r="S9" s="47">
        <v>16.540476464831801</v>
      </c>
      <c r="T9" s="47">
        <v>15.946083221250801</v>
      </c>
      <c r="U9" s="49">
        <v>3.5935678445827199</v>
      </c>
    </row>
    <row r="10" spans="1:23" ht="12" thickBot="1">
      <c r="A10" s="69"/>
      <c r="B10" s="71" t="s">
        <v>8</v>
      </c>
      <c r="C10" s="72"/>
      <c r="D10" s="47">
        <v>173962.79829999999</v>
      </c>
      <c r="E10" s="47">
        <v>196196</v>
      </c>
      <c r="F10" s="48">
        <v>88.667861883014993</v>
      </c>
      <c r="G10" s="47">
        <v>94225.251999999993</v>
      </c>
      <c r="H10" s="48">
        <v>84.624391665198203</v>
      </c>
      <c r="I10" s="47">
        <v>43574.711300000003</v>
      </c>
      <c r="J10" s="48">
        <v>25.048292925740999</v>
      </c>
      <c r="K10" s="47">
        <v>25930.710599999999</v>
      </c>
      <c r="L10" s="48">
        <v>27.519916423253498</v>
      </c>
      <c r="M10" s="48">
        <v>0.68042873842416096</v>
      </c>
      <c r="N10" s="47">
        <v>2193286.7403000002</v>
      </c>
      <c r="O10" s="47">
        <v>49781867.603100002</v>
      </c>
      <c r="P10" s="47">
        <v>107202</v>
      </c>
      <c r="Q10" s="47">
        <v>108552</v>
      </c>
      <c r="R10" s="48">
        <v>-1.24364359938094</v>
      </c>
      <c r="S10" s="47">
        <v>1.62275702225705</v>
      </c>
      <c r="T10" s="47">
        <v>1.7743962432751099</v>
      </c>
      <c r="U10" s="49">
        <v>-9.3445425863666198</v>
      </c>
    </row>
    <row r="11" spans="1:23" ht="12" thickBot="1">
      <c r="A11" s="69"/>
      <c r="B11" s="71" t="s">
        <v>9</v>
      </c>
      <c r="C11" s="72"/>
      <c r="D11" s="47">
        <v>71239.977400000003</v>
      </c>
      <c r="E11" s="47">
        <v>78360</v>
      </c>
      <c r="F11" s="48">
        <v>90.913702654415502</v>
      </c>
      <c r="G11" s="47">
        <v>62265.284</v>
      </c>
      <c r="H11" s="48">
        <v>14.413639227920299</v>
      </c>
      <c r="I11" s="47">
        <v>15739.501399999999</v>
      </c>
      <c r="J11" s="48">
        <v>22.0936361498621</v>
      </c>
      <c r="K11" s="47">
        <v>13809.5615</v>
      </c>
      <c r="L11" s="48">
        <v>22.1785891155656</v>
      </c>
      <c r="M11" s="48">
        <v>0.13975388718896001</v>
      </c>
      <c r="N11" s="47">
        <v>937123.87959999999</v>
      </c>
      <c r="O11" s="47">
        <v>17761450.793000001</v>
      </c>
      <c r="P11" s="47">
        <v>3448</v>
      </c>
      <c r="Q11" s="47">
        <v>3561</v>
      </c>
      <c r="R11" s="48">
        <v>-3.17326593653469</v>
      </c>
      <c r="S11" s="47">
        <v>20.661246345707699</v>
      </c>
      <c r="T11" s="47">
        <v>19.501502330806002</v>
      </c>
      <c r="U11" s="49">
        <v>5.61313676579167</v>
      </c>
    </row>
    <row r="12" spans="1:23" ht="12" thickBot="1">
      <c r="A12" s="69"/>
      <c r="B12" s="71" t="s">
        <v>10</v>
      </c>
      <c r="C12" s="72"/>
      <c r="D12" s="47">
        <v>340079.02399999998</v>
      </c>
      <c r="E12" s="47">
        <v>334925</v>
      </c>
      <c r="F12" s="48">
        <v>101.53885914756999</v>
      </c>
      <c r="G12" s="47">
        <v>236815.59169999999</v>
      </c>
      <c r="H12" s="48">
        <v>43.604997271807598</v>
      </c>
      <c r="I12" s="47">
        <v>-29968.8446</v>
      </c>
      <c r="J12" s="48">
        <v>-8.8123178688021699</v>
      </c>
      <c r="K12" s="47">
        <v>26415.7068</v>
      </c>
      <c r="L12" s="48">
        <v>11.154547135335401</v>
      </c>
      <c r="M12" s="48">
        <v>-2.13450852657102</v>
      </c>
      <c r="N12" s="47">
        <v>4431085.7243999997</v>
      </c>
      <c r="O12" s="47">
        <v>67776660.130400002</v>
      </c>
      <c r="P12" s="47">
        <v>2688</v>
      </c>
      <c r="Q12" s="47">
        <v>2781</v>
      </c>
      <c r="R12" s="48">
        <v>-3.3441208198489698</v>
      </c>
      <c r="S12" s="47">
        <v>126.517494047619</v>
      </c>
      <c r="T12" s="47">
        <v>121.775970550162</v>
      </c>
      <c r="U12" s="49">
        <v>3.7477216357704499</v>
      </c>
    </row>
    <row r="13" spans="1:23" ht="12" thickBot="1">
      <c r="A13" s="69"/>
      <c r="B13" s="71" t="s">
        <v>11</v>
      </c>
      <c r="C13" s="72"/>
      <c r="D13" s="47">
        <v>528036.91070000001</v>
      </c>
      <c r="E13" s="47">
        <v>528101</v>
      </c>
      <c r="F13" s="48">
        <v>99.987864196432099</v>
      </c>
      <c r="G13" s="47">
        <v>478477.52850000001</v>
      </c>
      <c r="H13" s="48">
        <v>10.357724082751799</v>
      </c>
      <c r="I13" s="47">
        <v>110271.0827</v>
      </c>
      <c r="J13" s="48">
        <v>20.883214878637499</v>
      </c>
      <c r="K13" s="47">
        <v>96831.679900000003</v>
      </c>
      <c r="L13" s="48">
        <v>20.237456125382099</v>
      </c>
      <c r="M13" s="48">
        <v>0.138791383293971</v>
      </c>
      <c r="N13" s="47">
        <v>7339438.5944999997</v>
      </c>
      <c r="O13" s="47">
        <v>103939347.8135</v>
      </c>
      <c r="P13" s="47">
        <v>14062</v>
      </c>
      <c r="Q13" s="47">
        <v>14520</v>
      </c>
      <c r="R13" s="48">
        <v>-3.1542699724518002</v>
      </c>
      <c r="S13" s="47">
        <v>37.550626560944401</v>
      </c>
      <c r="T13" s="47">
        <v>38.3173519146006</v>
      </c>
      <c r="U13" s="49">
        <v>-2.0418443681938898</v>
      </c>
    </row>
    <row r="14" spans="1:23" ht="12" thickBot="1">
      <c r="A14" s="69"/>
      <c r="B14" s="71" t="s">
        <v>12</v>
      </c>
      <c r="C14" s="72"/>
      <c r="D14" s="47">
        <v>256666.93150000001</v>
      </c>
      <c r="E14" s="47">
        <v>218020</v>
      </c>
      <c r="F14" s="48">
        <v>117.726323961105</v>
      </c>
      <c r="G14" s="47">
        <v>206488.61180000001</v>
      </c>
      <c r="H14" s="48">
        <v>24.3007685811756</v>
      </c>
      <c r="I14" s="47">
        <v>46650.215799999998</v>
      </c>
      <c r="J14" s="48">
        <v>18.175389999548901</v>
      </c>
      <c r="K14" s="47">
        <v>41948.010600000001</v>
      </c>
      <c r="L14" s="48">
        <v>20.314926927122698</v>
      </c>
      <c r="M14" s="48">
        <v>0.112096023929201</v>
      </c>
      <c r="N14" s="47">
        <v>3666073.2168999999</v>
      </c>
      <c r="O14" s="47">
        <v>53997808.138499998</v>
      </c>
      <c r="P14" s="47">
        <v>3508</v>
      </c>
      <c r="Q14" s="47">
        <v>3828</v>
      </c>
      <c r="R14" s="48">
        <v>-8.3594566353187094</v>
      </c>
      <c r="S14" s="47">
        <v>73.166172035347799</v>
      </c>
      <c r="T14" s="47">
        <v>71.974457915360503</v>
      </c>
      <c r="U14" s="49">
        <v>1.6287774620921101</v>
      </c>
    </row>
    <row r="15" spans="1:23" ht="12" thickBot="1">
      <c r="A15" s="69"/>
      <c r="B15" s="71" t="s">
        <v>13</v>
      </c>
      <c r="C15" s="72"/>
      <c r="D15" s="47">
        <v>165552.1838</v>
      </c>
      <c r="E15" s="47">
        <v>146672</v>
      </c>
      <c r="F15" s="48">
        <v>112.8723845042</v>
      </c>
      <c r="G15" s="47">
        <v>148856.101</v>
      </c>
      <c r="H15" s="48">
        <v>11.216256967526</v>
      </c>
      <c r="I15" s="47">
        <v>32045.8518</v>
      </c>
      <c r="J15" s="48">
        <v>19.356949008122999</v>
      </c>
      <c r="K15" s="47">
        <v>31270.482</v>
      </c>
      <c r="L15" s="48">
        <v>21.007188680832101</v>
      </c>
      <c r="M15" s="48">
        <v>2.4795581980476E-2</v>
      </c>
      <c r="N15" s="47">
        <v>2648446.1186000002</v>
      </c>
      <c r="O15" s="47">
        <v>34200355.892800003</v>
      </c>
      <c r="P15" s="47">
        <v>5760</v>
      </c>
      <c r="Q15" s="47">
        <v>7036</v>
      </c>
      <c r="R15" s="48">
        <v>-18.1353041500853</v>
      </c>
      <c r="S15" s="47">
        <v>28.741698576388899</v>
      </c>
      <c r="T15" s="47">
        <v>27.970002387720299</v>
      </c>
      <c r="U15" s="49">
        <v>2.68493591851434</v>
      </c>
    </row>
    <row r="16" spans="1:23" ht="12" thickBot="1">
      <c r="A16" s="69"/>
      <c r="B16" s="71" t="s">
        <v>14</v>
      </c>
      <c r="C16" s="72"/>
      <c r="D16" s="47">
        <v>878223.93110000005</v>
      </c>
      <c r="E16" s="47">
        <v>975277</v>
      </c>
      <c r="F16" s="48">
        <v>90.048666286603705</v>
      </c>
      <c r="G16" s="47">
        <v>459692.7132</v>
      </c>
      <c r="H16" s="48">
        <v>91.045867354853698</v>
      </c>
      <c r="I16" s="47">
        <v>57314.767099999997</v>
      </c>
      <c r="J16" s="48">
        <v>6.5262133119296397</v>
      </c>
      <c r="K16" s="47">
        <v>31287.925599999999</v>
      </c>
      <c r="L16" s="48">
        <v>6.8062696452591904</v>
      </c>
      <c r="M16" s="48">
        <v>0.83184937962138406</v>
      </c>
      <c r="N16" s="47">
        <v>13597183.5382</v>
      </c>
      <c r="O16" s="47">
        <v>277549303.90429997</v>
      </c>
      <c r="P16" s="47">
        <v>55496</v>
      </c>
      <c r="Q16" s="47">
        <v>55163</v>
      </c>
      <c r="R16" s="48">
        <v>0.60366550042600897</v>
      </c>
      <c r="S16" s="47">
        <v>15.8249951546057</v>
      </c>
      <c r="T16" s="47">
        <v>15.8373475064808</v>
      </c>
      <c r="U16" s="49">
        <v>-7.8055959918953005E-2</v>
      </c>
    </row>
    <row r="17" spans="1:21" ht="12" thickBot="1">
      <c r="A17" s="69"/>
      <c r="B17" s="71" t="s">
        <v>15</v>
      </c>
      <c r="C17" s="72"/>
      <c r="D17" s="47">
        <v>599881.31299999997</v>
      </c>
      <c r="E17" s="47">
        <v>1074964</v>
      </c>
      <c r="F17" s="48">
        <v>55.804781648501702</v>
      </c>
      <c r="G17" s="47">
        <v>564323.13370000001</v>
      </c>
      <c r="H17" s="48">
        <v>6.3010316566081102</v>
      </c>
      <c r="I17" s="47">
        <v>32802.565799999997</v>
      </c>
      <c r="J17" s="48">
        <v>5.4681759690020497</v>
      </c>
      <c r="K17" s="47">
        <v>59011.924200000001</v>
      </c>
      <c r="L17" s="48">
        <v>10.457115910362701</v>
      </c>
      <c r="M17" s="48">
        <v>-0.444136651283776</v>
      </c>
      <c r="N17" s="47">
        <v>8990071.9757000003</v>
      </c>
      <c r="O17" s="47">
        <v>257679456.23030001</v>
      </c>
      <c r="P17" s="47">
        <v>10875</v>
      </c>
      <c r="Q17" s="47">
        <v>10843</v>
      </c>
      <c r="R17" s="48">
        <v>0.29512127639952401</v>
      </c>
      <c r="S17" s="47">
        <v>55.161500045977</v>
      </c>
      <c r="T17" s="47">
        <v>73.696272664391799</v>
      </c>
      <c r="U17" s="49">
        <v>-33.600922025264097</v>
      </c>
    </row>
    <row r="18" spans="1:21" ht="12" thickBot="1">
      <c r="A18" s="69"/>
      <c r="B18" s="71" t="s">
        <v>16</v>
      </c>
      <c r="C18" s="72"/>
      <c r="D18" s="47">
        <v>2123487.3805999998</v>
      </c>
      <c r="E18" s="47">
        <v>2299815</v>
      </c>
      <c r="F18" s="48">
        <v>92.332965068929397</v>
      </c>
      <c r="G18" s="47">
        <v>1510942.7319</v>
      </c>
      <c r="H18" s="48">
        <v>40.540560258675697</v>
      </c>
      <c r="I18" s="47">
        <v>334500.27549999999</v>
      </c>
      <c r="J18" s="48">
        <v>15.752402324401199</v>
      </c>
      <c r="K18" s="47">
        <v>259100.50659999999</v>
      </c>
      <c r="L18" s="48">
        <v>17.148267841639701</v>
      </c>
      <c r="M18" s="48">
        <v>0.291005872159109</v>
      </c>
      <c r="N18" s="47">
        <v>28465881.665100001</v>
      </c>
      <c r="O18" s="47">
        <v>640331744.07609999</v>
      </c>
      <c r="P18" s="47">
        <v>113137</v>
      </c>
      <c r="Q18" s="47">
        <v>115169</v>
      </c>
      <c r="R18" s="48">
        <v>-1.7643636742526201</v>
      </c>
      <c r="S18" s="47">
        <v>18.769168181938699</v>
      </c>
      <c r="T18" s="47">
        <v>19.169306513905699</v>
      </c>
      <c r="U18" s="49">
        <v>-2.1318916645010799</v>
      </c>
    </row>
    <row r="19" spans="1:21" ht="12" thickBot="1">
      <c r="A19" s="69"/>
      <c r="B19" s="71" t="s">
        <v>17</v>
      </c>
      <c r="C19" s="72"/>
      <c r="D19" s="47">
        <v>768786.57759999996</v>
      </c>
      <c r="E19" s="47">
        <v>1010198</v>
      </c>
      <c r="F19" s="48">
        <v>76.102563814222606</v>
      </c>
      <c r="G19" s="47">
        <v>536076.62349999999</v>
      </c>
      <c r="H19" s="48">
        <v>43.409830591130003</v>
      </c>
      <c r="I19" s="47">
        <v>81991.428899999999</v>
      </c>
      <c r="J19" s="48">
        <v>10.6650442774328</v>
      </c>
      <c r="K19" s="47">
        <v>74567.695200000002</v>
      </c>
      <c r="L19" s="48">
        <v>13.9098949536642</v>
      </c>
      <c r="M19" s="48">
        <v>9.9556968739460003E-2</v>
      </c>
      <c r="N19" s="47">
        <v>11983306.5973</v>
      </c>
      <c r="O19" s="47">
        <v>221087715.9181</v>
      </c>
      <c r="P19" s="47">
        <v>21579</v>
      </c>
      <c r="Q19" s="47">
        <v>20724</v>
      </c>
      <c r="R19" s="48">
        <v>4.1256514186450497</v>
      </c>
      <c r="S19" s="47">
        <v>35.6266081653459</v>
      </c>
      <c r="T19" s="47">
        <v>35.8927161455318</v>
      </c>
      <c r="U19" s="49">
        <v>-0.74693605114128903</v>
      </c>
    </row>
    <row r="20" spans="1:21" ht="12" thickBot="1">
      <c r="A20" s="69"/>
      <c r="B20" s="71" t="s">
        <v>18</v>
      </c>
      <c r="C20" s="72"/>
      <c r="D20" s="47">
        <v>1240395.0118</v>
      </c>
      <c r="E20" s="47">
        <v>1842682</v>
      </c>
      <c r="F20" s="48">
        <v>67.314653955484502</v>
      </c>
      <c r="G20" s="47">
        <v>837680.28639999998</v>
      </c>
      <c r="H20" s="48">
        <v>48.0749913705979</v>
      </c>
      <c r="I20" s="47">
        <v>49720.555899999999</v>
      </c>
      <c r="J20" s="48">
        <v>4.0084453280611001</v>
      </c>
      <c r="K20" s="47">
        <v>41939.839099999997</v>
      </c>
      <c r="L20" s="48">
        <v>5.0066642107861803</v>
      </c>
      <c r="M20" s="48">
        <v>0.18552090248720099</v>
      </c>
      <c r="N20" s="47">
        <v>20761663.771200001</v>
      </c>
      <c r="O20" s="47">
        <v>337970343.64450002</v>
      </c>
      <c r="P20" s="47">
        <v>46522</v>
      </c>
      <c r="Q20" s="47">
        <v>47046</v>
      </c>
      <c r="R20" s="48">
        <v>-1.1138035114568701</v>
      </c>
      <c r="S20" s="47">
        <v>26.662547005717698</v>
      </c>
      <c r="T20" s="47">
        <v>29.117675305020601</v>
      </c>
      <c r="U20" s="49">
        <v>-9.2081536650508404</v>
      </c>
    </row>
    <row r="21" spans="1:21" ht="12" thickBot="1">
      <c r="A21" s="69"/>
      <c r="B21" s="71" t="s">
        <v>19</v>
      </c>
      <c r="C21" s="72"/>
      <c r="D21" s="47">
        <v>437099.185</v>
      </c>
      <c r="E21" s="47">
        <v>500150</v>
      </c>
      <c r="F21" s="48">
        <v>87.3936189143257</v>
      </c>
      <c r="G21" s="47">
        <v>318923.7476</v>
      </c>
      <c r="H21" s="48">
        <v>37.0544489989556</v>
      </c>
      <c r="I21" s="47">
        <v>52254.142399999997</v>
      </c>
      <c r="J21" s="48">
        <v>11.9547563100581</v>
      </c>
      <c r="K21" s="47">
        <v>42815.507599999997</v>
      </c>
      <c r="L21" s="48">
        <v>13.4249982706525</v>
      </c>
      <c r="M21" s="48">
        <v>0.22044897582856199</v>
      </c>
      <c r="N21" s="47">
        <v>6428956.8288000003</v>
      </c>
      <c r="O21" s="47">
        <v>127306649.8019</v>
      </c>
      <c r="P21" s="47">
        <v>41050</v>
      </c>
      <c r="Q21" s="47">
        <v>41709</v>
      </c>
      <c r="R21" s="48">
        <v>-1.5799947253590401</v>
      </c>
      <c r="S21" s="47">
        <v>10.6479704019488</v>
      </c>
      <c r="T21" s="47">
        <v>10.66162226378</v>
      </c>
      <c r="U21" s="49">
        <v>-0.128210929555724</v>
      </c>
    </row>
    <row r="22" spans="1:21" ht="12" thickBot="1">
      <c r="A22" s="69"/>
      <c r="B22" s="71" t="s">
        <v>20</v>
      </c>
      <c r="C22" s="72"/>
      <c r="D22" s="47">
        <v>1241153.4410000001</v>
      </c>
      <c r="E22" s="47">
        <v>1598759</v>
      </c>
      <c r="F22" s="48">
        <v>77.632303617993699</v>
      </c>
      <c r="G22" s="47">
        <v>706928.11329999997</v>
      </c>
      <c r="H22" s="48">
        <v>75.569964986424296</v>
      </c>
      <c r="I22" s="47">
        <v>152542.62849999999</v>
      </c>
      <c r="J22" s="48">
        <v>12.2903924253794</v>
      </c>
      <c r="K22" s="47">
        <v>110797.8609</v>
      </c>
      <c r="L22" s="48">
        <v>15.6731439612419</v>
      </c>
      <c r="M22" s="48">
        <v>0.37676510413568798</v>
      </c>
      <c r="N22" s="47">
        <v>17753302.583900001</v>
      </c>
      <c r="O22" s="47">
        <v>363453419.17629999</v>
      </c>
      <c r="P22" s="47">
        <v>80322</v>
      </c>
      <c r="Q22" s="47">
        <v>82293</v>
      </c>
      <c r="R22" s="48">
        <v>-2.39510043381576</v>
      </c>
      <c r="S22" s="47">
        <v>15.4522228156669</v>
      </c>
      <c r="T22" s="47">
        <v>15.549549984810399</v>
      </c>
      <c r="U22" s="49">
        <v>-0.62985869608837297</v>
      </c>
    </row>
    <row r="23" spans="1:21" ht="12" thickBot="1">
      <c r="A23" s="69"/>
      <c r="B23" s="71" t="s">
        <v>21</v>
      </c>
      <c r="C23" s="72"/>
      <c r="D23" s="47">
        <v>3086298.7758999998</v>
      </c>
      <c r="E23" s="47">
        <v>3565463</v>
      </c>
      <c r="F23" s="48">
        <v>86.560953679788597</v>
      </c>
      <c r="G23" s="47">
        <v>1968876.7407</v>
      </c>
      <c r="H23" s="48">
        <v>56.754291017868397</v>
      </c>
      <c r="I23" s="47">
        <v>240322.81969999999</v>
      </c>
      <c r="J23" s="48">
        <v>7.7867645730416699</v>
      </c>
      <c r="K23" s="47">
        <v>221207.46609999999</v>
      </c>
      <c r="L23" s="48">
        <v>11.235211505487801</v>
      </c>
      <c r="M23" s="48">
        <v>8.6413690898474005E-2</v>
      </c>
      <c r="N23" s="47">
        <v>45166779.891099997</v>
      </c>
      <c r="O23" s="47">
        <v>813282845.67359996</v>
      </c>
      <c r="P23" s="47">
        <v>108781</v>
      </c>
      <c r="Q23" s="47">
        <v>105759</v>
      </c>
      <c r="R23" s="48">
        <v>2.8574400287446</v>
      </c>
      <c r="S23" s="47">
        <v>28.371671301973699</v>
      </c>
      <c r="T23" s="47">
        <v>29.088379997919802</v>
      </c>
      <c r="U23" s="49">
        <v>-2.5261419685778299</v>
      </c>
    </row>
    <row r="24" spans="1:21" ht="12" thickBot="1">
      <c r="A24" s="69"/>
      <c r="B24" s="71" t="s">
        <v>22</v>
      </c>
      <c r="C24" s="72"/>
      <c r="D24" s="47">
        <v>348194.09230000002</v>
      </c>
      <c r="E24" s="47">
        <v>387557</v>
      </c>
      <c r="F24" s="48">
        <v>89.843324285201902</v>
      </c>
      <c r="G24" s="47">
        <v>302842.31390000001</v>
      </c>
      <c r="H24" s="48">
        <v>14.9753770587605</v>
      </c>
      <c r="I24" s="47">
        <v>53860.905500000001</v>
      </c>
      <c r="J24" s="48">
        <v>15.4686442679774</v>
      </c>
      <c r="K24" s="47">
        <v>58165.717199999999</v>
      </c>
      <c r="L24" s="48">
        <v>19.206601762792801</v>
      </c>
      <c r="M24" s="48">
        <v>-7.4009432140208997E-2</v>
      </c>
      <c r="N24" s="47">
        <v>5194346.8759000003</v>
      </c>
      <c r="O24" s="47">
        <v>98797560.971200004</v>
      </c>
      <c r="P24" s="47">
        <v>39195</v>
      </c>
      <c r="Q24" s="47">
        <v>40331</v>
      </c>
      <c r="R24" s="48">
        <v>-2.8166918747365499</v>
      </c>
      <c r="S24" s="47">
        <v>8.8836354713611403</v>
      </c>
      <c r="T24" s="47">
        <v>9.1571911036175706</v>
      </c>
      <c r="U24" s="49">
        <v>-3.0793207706271102</v>
      </c>
    </row>
    <row r="25" spans="1:21" ht="12" thickBot="1">
      <c r="A25" s="69"/>
      <c r="B25" s="71" t="s">
        <v>23</v>
      </c>
      <c r="C25" s="72"/>
      <c r="D25" s="47">
        <v>324048.7806</v>
      </c>
      <c r="E25" s="47">
        <v>436258</v>
      </c>
      <c r="F25" s="48">
        <v>74.279160634303594</v>
      </c>
      <c r="G25" s="47">
        <v>358651.94569999998</v>
      </c>
      <c r="H25" s="48">
        <v>-9.6481186049229901</v>
      </c>
      <c r="I25" s="47">
        <v>26988.677299999999</v>
      </c>
      <c r="J25" s="48">
        <v>8.3285847427132698</v>
      </c>
      <c r="K25" s="47">
        <v>27222.972699999998</v>
      </c>
      <c r="L25" s="48">
        <v>7.5903596861485001</v>
      </c>
      <c r="M25" s="48">
        <v>-8.6065325261119995E-3</v>
      </c>
      <c r="N25" s="47">
        <v>4973324.9145</v>
      </c>
      <c r="O25" s="47">
        <v>83478104.7315</v>
      </c>
      <c r="P25" s="47">
        <v>21856</v>
      </c>
      <c r="Q25" s="47">
        <v>24278</v>
      </c>
      <c r="R25" s="48">
        <v>-9.9761100584891604</v>
      </c>
      <c r="S25" s="47">
        <v>14.8265364476574</v>
      </c>
      <c r="T25" s="47">
        <v>15.739786485707199</v>
      </c>
      <c r="U25" s="49">
        <v>-6.1595642466728799</v>
      </c>
    </row>
    <row r="26" spans="1:21" ht="12" thickBot="1">
      <c r="A26" s="69"/>
      <c r="B26" s="71" t="s">
        <v>24</v>
      </c>
      <c r="C26" s="72"/>
      <c r="D26" s="47">
        <v>544980.47880000004</v>
      </c>
      <c r="E26" s="47">
        <v>820557</v>
      </c>
      <c r="F26" s="48">
        <v>66.415919771569804</v>
      </c>
      <c r="G26" s="47">
        <v>449988.86239999998</v>
      </c>
      <c r="H26" s="48">
        <v>21.109770560401302</v>
      </c>
      <c r="I26" s="47">
        <v>111689.8245</v>
      </c>
      <c r="J26" s="48">
        <v>20.494279858598102</v>
      </c>
      <c r="K26" s="47">
        <v>93952.282999999996</v>
      </c>
      <c r="L26" s="48">
        <v>20.878801866097</v>
      </c>
      <c r="M26" s="48">
        <v>0.18879308659269101</v>
      </c>
      <c r="N26" s="47">
        <v>8540155.7115000002</v>
      </c>
      <c r="O26" s="47">
        <v>176587075.77970001</v>
      </c>
      <c r="P26" s="47">
        <v>47578</v>
      </c>
      <c r="Q26" s="47">
        <v>49381</v>
      </c>
      <c r="R26" s="48">
        <v>-3.6512018792653098</v>
      </c>
      <c r="S26" s="47">
        <v>11.4544638025978</v>
      </c>
      <c r="T26" s="47">
        <v>11.6524021891011</v>
      </c>
      <c r="U26" s="49">
        <v>-1.7280458510711101</v>
      </c>
    </row>
    <row r="27" spans="1:21" ht="12" thickBot="1">
      <c r="A27" s="69"/>
      <c r="B27" s="71" t="s">
        <v>25</v>
      </c>
      <c r="C27" s="72"/>
      <c r="D27" s="47">
        <v>310359.37070000003</v>
      </c>
      <c r="E27" s="47">
        <v>372273</v>
      </c>
      <c r="F27" s="48">
        <v>83.368756450239502</v>
      </c>
      <c r="G27" s="47">
        <v>264919.14990000002</v>
      </c>
      <c r="H27" s="48">
        <v>17.152486265017998</v>
      </c>
      <c r="I27" s="47">
        <v>93027.959499999997</v>
      </c>
      <c r="J27" s="48">
        <v>29.9742712102361</v>
      </c>
      <c r="K27" s="47">
        <v>77787.715899999996</v>
      </c>
      <c r="L27" s="48">
        <v>29.362813495877099</v>
      </c>
      <c r="M27" s="48">
        <v>0.19592095517487801</v>
      </c>
      <c r="N27" s="47">
        <v>4413514.3371000001</v>
      </c>
      <c r="O27" s="47">
        <v>83010657.591399997</v>
      </c>
      <c r="P27" s="47">
        <v>46094</v>
      </c>
      <c r="Q27" s="47">
        <v>46619</v>
      </c>
      <c r="R27" s="48">
        <v>-1.1261502820738301</v>
      </c>
      <c r="S27" s="47">
        <v>6.7331837267323298</v>
      </c>
      <c r="T27" s="47">
        <v>6.8309387481499</v>
      </c>
      <c r="U27" s="49">
        <v>-1.4518395069104799</v>
      </c>
    </row>
    <row r="28" spans="1:21" ht="12" thickBot="1">
      <c r="A28" s="69"/>
      <c r="B28" s="71" t="s">
        <v>26</v>
      </c>
      <c r="C28" s="72"/>
      <c r="D28" s="47">
        <v>1144118.9601</v>
      </c>
      <c r="E28" s="47">
        <v>1267399</v>
      </c>
      <c r="F28" s="48">
        <v>90.272989019243397</v>
      </c>
      <c r="G28" s="47">
        <v>1096137.4602999999</v>
      </c>
      <c r="H28" s="48">
        <v>4.3773250653132498</v>
      </c>
      <c r="I28" s="47">
        <v>69404.247700000007</v>
      </c>
      <c r="J28" s="48">
        <v>6.0661740710890601</v>
      </c>
      <c r="K28" s="47">
        <v>72713.1014</v>
      </c>
      <c r="L28" s="48">
        <v>6.6335750791784198</v>
      </c>
      <c r="M28" s="48">
        <v>-4.5505605403869998E-2</v>
      </c>
      <c r="N28" s="47">
        <v>17304541.976500001</v>
      </c>
      <c r="O28" s="47">
        <v>289605166.93949997</v>
      </c>
      <c r="P28" s="47">
        <v>52684</v>
      </c>
      <c r="Q28" s="47">
        <v>55082</v>
      </c>
      <c r="R28" s="48">
        <v>-4.3535093133873204</v>
      </c>
      <c r="S28" s="47">
        <v>21.716630477944001</v>
      </c>
      <c r="T28" s="47">
        <v>21.6241968919066</v>
      </c>
      <c r="U28" s="49">
        <v>0.42563502717989998</v>
      </c>
    </row>
    <row r="29" spans="1:21" ht="12" thickBot="1">
      <c r="A29" s="69"/>
      <c r="B29" s="71" t="s">
        <v>27</v>
      </c>
      <c r="C29" s="72"/>
      <c r="D29" s="47">
        <v>616647.55790000001</v>
      </c>
      <c r="E29" s="47">
        <v>785820</v>
      </c>
      <c r="F29" s="48">
        <v>78.471858428138802</v>
      </c>
      <c r="G29" s="47">
        <v>552459.5686</v>
      </c>
      <c r="H29" s="48">
        <v>11.6185858564565</v>
      </c>
      <c r="I29" s="47">
        <v>91890.683900000004</v>
      </c>
      <c r="J29" s="48">
        <v>14.9016537441476</v>
      </c>
      <c r="K29" s="47">
        <v>101551.64939999999</v>
      </c>
      <c r="L29" s="48">
        <v>18.381734188683598</v>
      </c>
      <c r="M29" s="48">
        <v>-9.5133516364137E-2</v>
      </c>
      <c r="N29" s="47">
        <v>10022815.176100001</v>
      </c>
      <c r="O29" s="47">
        <v>202617462.037</v>
      </c>
      <c r="P29" s="47">
        <v>91515</v>
      </c>
      <c r="Q29" s="47">
        <v>94997</v>
      </c>
      <c r="R29" s="48">
        <v>-3.6653789067023199</v>
      </c>
      <c r="S29" s="47">
        <v>6.7382129476042198</v>
      </c>
      <c r="T29" s="47">
        <v>6.8158069728517701</v>
      </c>
      <c r="U29" s="49">
        <v>-1.15155198939127</v>
      </c>
    </row>
    <row r="30" spans="1:21" ht="12" thickBot="1">
      <c r="A30" s="69"/>
      <c r="B30" s="71" t="s">
        <v>28</v>
      </c>
      <c r="C30" s="72"/>
      <c r="D30" s="47">
        <v>982014.70189999999</v>
      </c>
      <c r="E30" s="47">
        <v>1407844</v>
      </c>
      <c r="F30" s="48">
        <v>69.753090676239694</v>
      </c>
      <c r="G30" s="47">
        <v>796005.44709999999</v>
      </c>
      <c r="H30" s="48">
        <v>23.367836925949099</v>
      </c>
      <c r="I30" s="47">
        <v>131187.86110000001</v>
      </c>
      <c r="J30" s="48">
        <v>13.3590526543216</v>
      </c>
      <c r="K30" s="47">
        <v>145694.96720000001</v>
      </c>
      <c r="L30" s="48">
        <v>18.303262588314499</v>
      </c>
      <c r="M30" s="48">
        <v>-9.9571772304843001E-2</v>
      </c>
      <c r="N30" s="47">
        <v>15224209.240499999</v>
      </c>
      <c r="O30" s="47">
        <v>366839009.93519998</v>
      </c>
      <c r="P30" s="47">
        <v>77461</v>
      </c>
      <c r="Q30" s="47">
        <v>82654</v>
      </c>
      <c r="R30" s="48">
        <v>-6.28281752849227</v>
      </c>
      <c r="S30" s="47">
        <v>12.677537107705801</v>
      </c>
      <c r="T30" s="47">
        <v>12.869574146441799</v>
      </c>
      <c r="U30" s="49">
        <v>-1.51478190995988</v>
      </c>
    </row>
    <row r="31" spans="1:21" ht="12" thickBot="1">
      <c r="A31" s="69"/>
      <c r="B31" s="71" t="s">
        <v>29</v>
      </c>
      <c r="C31" s="72"/>
      <c r="D31" s="47">
        <v>810101.62390000001</v>
      </c>
      <c r="E31" s="47">
        <v>1424671</v>
      </c>
      <c r="F31" s="48">
        <v>56.862364988127098</v>
      </c>
      <c r="G31" s="47">
        <v>775840.04729999998</v>
      </c>
      <c r="H31" s="48">
        <v>4.4160618827596698</v>
      </c>
      <c r="I31" s="47">
        <v>42025.889300000003</v>
      </c>
      <c r="J31" s="48">
        <v>5.1877305340629398</v>
      </c>
      <c r="K31" s="47">
        <v>32758.536400000001</v>
      </c>
      <c r="L31" s="48">
        <v>4.2223312026754698</v>
      </c>
      <c r="M31" s="48">
        <v>0.28289886907157402</v>
      </c>
      <c r="N31" s="47">
        <v>22197934.5042</v>
      </c>
      <c r="O31" s="47">
        <v>312264486.9048</v>
      </c>
      <c r="P31" s="47">
        <v>33192</v>
      </c>
      <c r="Q31" s="47">
        <v>33457</v>
      </c>
      <c r="R31" s="48">
        <v>-0.79206145201302702</v>
      </c>
      <c r="S31" s="47">
        <v>24.406532414437201</v>
      </c>
      <c r="T31" s="47">
        <v>24.187120934333599</v>
      </c>
      <c r="U31" s="49">
        <v>0.89898669904374795</v>
      </c>
    </row>
    <row r="32" spans="1:21" ht="12" thickBot="1">
      <c r="A32" s="69"/>
      <c r="B32" s="71" t="s">
        <v>30</v>
      </c>
      <c r="C32" s="72"/>
      <c r="D32" s="47">
        <v>171937.10759999999</v>
      </c>
      <c r="E32" s="47">
        <v>179008</v>
      </c>
      <c r="F32" s="48">
        <v>96.049957320343196</v>
      </c>
      <c r="G32" s="47">
        <v>127705.89019999999</v>
      </c>
      <c r="H32" s="48">
        <v>34.635221077688399</v>
      </c>
      <c r="I32" s="47">
        <v>40808.884100000003</v>
      </c>
      <c r="J32" s="48">
        <v>23.734774109925802</v>
      </c>
      <c r="K32" s="47">
        <v>33261.494500000001</v>
      </c>
      <c r="L32" s="48">
        <v>26.045387920564401</v>
      </c>
      <c r="M32" s="48">
        <v>0.22691071803764001</v>
      </c>
      <c r="N32" s="47">
        <v>2324155.6392999999</v>
      </c>
      <c r="O32" s="47">
        <v>45701521.462399997</v>
      </c>
      <c r="P32" s="47">
        <v>36728</v>
      </c>
      <c r="Q32" s="47">
        <v>36876</v>
      </c>
      <c r="R32" s="48">
        <v>-0.40134504826987399</v>
      </c>
      <c r="S32" s="47">
        <v>4.6813631997386196</v>
      </c>
      <c r="T32" s="47">
        <v>4.7053207370647598</v>
      </c>
      <c r="U32" s="49">
        <v>-0.51176412305450103</v>
      </c>
    </row>
    <row r="33" spans="1:21" ht="12" thickBot="1">
      <c r="A33" s="69"/>
      <c r="B33" s="71" t="s">
        <v>31</v>
      </c>
      <c r="C33" s="72"/>
      <c r="D33" s="47">
        <v>63.846400000000003</v>
      </c>
      <c r="E33" s="50"/>
      <c r="F33" s="50"/>
      <c r="G33" s="47">
        <v>153.65</v>
      </c>
      <c r="H33" s="48">
        <v>-58.446859746176401</v>
      </c>
      <c r="I33" s="47">
        <v>13.6525</v>
      </c>
      <c r="J33" s="48">
        <v>21.383351293103502</v>
      </c>
      <c r="K33" s="47">
        <v>26.522400000000001</v>
      </c>
      <c r="L33" s="48">
        <v>17.261568499837299</v>
      </c>
      <c r="M33" s="48">
        <v>-0.48524643320363198</v>
      </c>
      <c r="N33" s="47">
        <v>563.01110000000006</v>
      </c>
      <c r="O33" s="47">
        <v>29856.235499999999</v>
      </c>
      <c r="P33" s="47">
        <v>12</v>
      </c>
      <c r="Q33" s="47">
        <v>10</v>
      </c>
      <c r="R33" s="48">
        <v>20</v>
      </c>
      <c r="S33" s="47">
        <v>5.32053333333333</v>
      </c>
      <c r="T33" s="47">
        <v>3.2222499999999998</v>
      </c>
      <c r="U33" s="49">
        <v>39.4374624097835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251875.9014</v>
      </c>
      <c r="E35" s="47">
        <v>256791</v>
      </c>
      <c r="F35" s="48">
        <v>98.085953713331094</v>
      </c>
      <c r="G35" s="47">
        <v>202491.7746</v>
      </c>
      <c r="H35" s="48">
        <v>24.388213742287999</v>
      </c>
      <c r="I35" s="47">
        <v>27354.149700000002</v>
      </c>
      <c r="J35" s="48">
        <v>10.860169451685399</v>
      </c>
      <c r="K35" s="47">
        <v>35412.788500000002</v>
      </c>
      <c r="L35" s="48">
        <v>17.488507160329899</v>
      </c>
      <c r="M35" s="48">
        <v>-0.22756295511718899</v>
      </c>
      <c r="N35" s="47">
        <v>3607575.9726999998</v>
      </c>
      <c r="O35" s="47">
        <v>49797338.019599997</v>
      </c>
      <c r="P35" s="47">
        <v>16963</v>
      </c>
      <c r="Q35" s="47">
        <v>18721</v>
      </c>
      <c r="R35" s="48">
        <v>-9.3905240104695302</v>
      </c>
      <c r="S35" s="47">
        <v>14.8485469197666</v>
      </c>
      <c r="T35" s="47">
        <v>15.090224240158101</v>
      </c>
      <c r="U35" s="49">
        <v>-1.62761596604336</v>
      </c>
    </row>
    <row r="36" spans="1:21" ht="12" thickBot="1">
      <c r="A36" s="69"/>
      <c r="B36" s="71" t="s">
        <v>37</v>
      </c>
      <c r="C36" s="72"/>
      <c r="D36" s="50"/>
      <c r="E36" s="47">
        <v>802490</v>
      </c>
      <c r="F36" s="50"/>
      <c r="G36" s="47">
        <v>18440.11</v>
      </c>
      <c r="H36" s="50"/>
      <c r="I36" s="50"/>
      <c r="J36" s="50"/>
      <c r="K36" s="47">
        <v>759.55560000000003</v>
      </c>
      <c r="L36" s="48">
        <v>4.1190405046390701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263864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290116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329809.59840000002</v>
      </c>
      <c r="E39" s="47">
        <v>490451</v>
      </c>
      <c r="F39" s="48">
        <v>67.246187366322005</v>
      </c>
      <c r="G39" s="47">
        <v>347872.92</v>
      </c>
      <c r="H39" s="48">
        <v>-5.19250581505454</v>
      </c>
      <c r="I39" s="47">
        <v>-28231.4823</v>
      </c>
      <c r="J39" s="48">
        <v>-8.5599335001039805</v>
      </c>
      <c r="K39" s="47">
        <v>17415.2307</v>
      </c>
      <c r="L39" s="48">
        <v>5.0062047658093096</v>
      </c>
      <c r="M39" s="48">
        <v>-2.6210800067092999</v>
      </c>
      <c r="N39" s="47">
        <v>4761022.1185999997</v>
      </c>
      <c r="O39" s="47">
        <v>117483320.19220001</v>
      </c>
      <c r="P39" s="47">
        <v>543</v>
      </c>
      <c r="Q39" s="47">
        <v>547</v>
      </c>
      <c r="R39" s="48">
        <v>-0.73126142595978405</v>
      </c>
      <c r="S39" s="47">
        <v>607.38415911602203</v>
      </c>
      <c r="T39" s="47">
        <v>591.02095301645295</v>
      </c>
      <c r="U39" s="49">
        <v>2.69404558119912</v>
      </c>
    </row>
    <row r="40" spans="1:21" ht="12" thickBot="1">
      <c r="A40" s="69"/>
      <c r="B40" s="71" t="s">
        <v>34</v>
      </c>
      <c r="C40" s="72"/>
      <c r="D40" s="47">
        <v>574098.7254</v>
      </c>
      <c r="E40" s="47">
        <v>669870</v>
      </c>
      <c r="F40" s="48">
        <v>85.703005866810003</v>
      </c>
      <c r="G40" s="47">
        <v>500016.89169999998</v>
      </c>
      <c r="H40" s="48">
        <v>14.815866209665501</v>
      </c>
      <c r="I40" s="47">
        <v>40789.911899999999</v>
      </c>
      <c r="J40" s="48">
        <v>7.1050343948385999</v>
      </c>
      <c r="K40" s="47">
        <v>45378.282700000003</v>
      </c>
      <c r="L40" s="48">
        <v>9.0753499438227099</v>
      </c>
      <c r="M40" s="48">
        <v>-0.10111380437938</v>
      </c>
      <c r="N40" s="47">
        <v>8571340.3611999992</v>
      </c>
      <c r="O40" s="47">
        <v>159998947.31020001</v>
      </c>
      <c r="P40" s="47">
        <v>2832</v>
      </c>
      <c r="Q40" s="47">
        <v>2776</v>
      </c>
      <c r="R40" s="48">
        <v>2.01729106628241</v>
      </c>
      <c r="S40" s="47">
        <v>202.71847648305101</v>
      </c>
      <c r="T40" s="47">
        <v>191.051515129683</v>
      </c>
      <c r="U40" s="49">
        <v>5.75525307597864</v>
      </c>
    </row>
    <row r="41" spans="1:21" ht="12" thickBot="1">
      <c r="A41" s="69"/>
      <c r="B41" s="71" t="s">
        <v>40</v>
      </c>
      <c r="C41" s="72"/>
      <c r="D41" s="50"/>
      <c r="E41" s="47">
        <v>330102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101736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33140.273099999999</v>
      </c>
      <c r="E43" s="53"/>
      <c r="F43" s="53"/>
      <c r="G43" s="52">
        <v>35263.93</v>
      </c>
      <c r="H43" s="54">
        <v>-6.0221787531905902</v>
      </c>
      <c r="I43" s="52">
        <v>3310.0868</v>
      </c>
      <c r="J43" s="54">
        <v>9.9881096031161007</v>
      </c>
      <c r="K43" s="52">
        <v>3311.2944000000002</v>
      </c>
      <c r="L43" s="54">
        <v>9.3900322510848895</v>
      </c>
      <c r="M43" s="54">
        <v>-3.6469122165599997E-4</v>
      </c>
      <c r="N43" s="52">
        <v>447892.04690000002</v>
      </c>
      <c r="O43" s="52">
        <v>15573332.7468</v>
      </c>
      <c r="P43" s="52">
        <v>55</v>
      </c>
      <c r="Q43" s="52">
        <v>74</v>
      </c>
      <c r="R43" s="54">
        <v>-25.675675675675699</v>
      </c>
      <c r="S43" s="52">
        <v>602.55042000000003</v>
      </c>
      <c r="T43" s="52">
        <v>410.50326621621599</v>
      </c>
      <c r="U43" s="55">
        <v>31.8723790423686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57799</v>
      </c>
      <c r="D2" s="32">
        <v>715515.19299572601</v>
      </c>
      <c r="E2" s="32">
        <v>565006.43268205097</v>
      </c>
      <c r="F2" s="32">
        <v>150508.76031367501</v>
      </c>
      <c r="G2" s="32">
        <v>565006.43268205097</v>
      </c>
      <c r="H2" s="32">
        <v>0.21035019491832699</v>
      </c>
    </row>
    <row r="3" spans="1:8" ht="14.25">
      <c r="A3" s="32">
        <v>2</v>
      </c>
      <c r="B3" s="33">
        <v>13</v>
      </c>
      <c r="C3" s="32">
        <v>15142.378000000001</v>
      </c>
      <c r="D3" s="32">
        <v>135218.41844846099</v>
      </c>
      <c r="E3" s="32">
        <v>106422.18176590301</v>
      </c>
      <c r="F3" s="32">
        <v>28796.236682558101</v>
      </c>
      <c r="G3" s="32">
        <v>106422.18176590301</v>
      </c>
      <c r="H3" s="32">
        <v>0.212960904386956</v>
      </c>
    </row>
    <row r="4" spans="1:8" ht="14.25">
      <c r="A4" s="32">
        <v>3</v>
      </c>
      <c r="B4" s="33">
        <v>14</v>
      </c>
      <c r="C4" s="32">
        <v>145184</v>
      </c>
      <c r="D4" s="32">
        <v>173965.38067863201</v>
      </c>
      <c r="E4" s="32">
        <v>130388.086332479</v>
      </c>
      <c r="F4" s="32">
        <v>43577.294346153802</v>
      </c>
      <c r="G4" s="32">
        <v>130388.086332479</v>
      </c>
      <c r="H4" s="32">
        <v>0.25049405908325201</v>
      </c>
    </row>
    <row r="5" spans="1:8" ht="14.25">
      <c r="A5" s="32">
        <v>4</v>
      </c>
      <c r="B5" s="33">
        <v>15</v>
      </c>
      <c r="C5" s="32">
        <v>4320</v>
      </c>
      <c r="D5" s="32">
        <v>71240.0006717949</v>
      </c>
      <c r="E5" s="32">
        <v>55500.476000000002</v>
      </c>
      <c r="F5" s="32">
        <v>15739.524671794899</v>
      </c>
      <c r="G5" s="32">
        <v>55500.476000000002</v>
      </c>
      <c r="H5" s="32">
        <v>0.22093661599341399</v>
      </c>
    </row>
    <row r="6" spans="1:8" ht="14.25">
      <c r="A6" s="32">
        <v>5</v>
      </c>
      <c r="B6" s="33">
        <v>16</v>
      </c>
      <c r="C6" s="32">
        <v>3655</v>
      </c>
      <c r="D6" s="32">
        <v>340079.01323760703</v>
      </c>
      <c r="E6" s="32">
        <v>370047.86752478598</v>
      </c>
      <c r="F6" s="32">
        <v>-29968.8542871795</v>
      </c>
      <c r="G6" s="32">
        <v>370047.86752478598</v>
      </c>
      <c r="H6" s="32">
        <v>-8.81232099619179E-2</v>
      </c>
    </row>
    <row r="7" spans="1:8" ht="14.25">
      <c r="A7" s="32">
        <v>6</v>
      </c>
      <c r="B7" s="33">
        <v>17</v>
      </c>
      <c r="C7" s="32">
        <v>22375</v>
      </c>
      <c r="D7" s="32">
        <v>528037.122364957</v>
      </c>
      <c r="E7" s="32">
        <v>417765.81267606799</v>
      </c>
      <c r="F7" s="32">
        <v>110271.309688889</v>
      </c>
      <c r="G7" s="32">
        <v>417765.81267606799</v>
      </c>
      <c r="H7" s="32">
        <v>0.208832494948478</v>
      </c>
    </row>
    <row r="8" spans="1:8" ht="14.25">
      <c r="A8" s="32">
        <v>7</v>
      </c>
      <c r="B8" s="33">
        <v>18</v>
      </c>
      <c r="C8" s="32">
        <v>70916</v>
      </c>
      <c r="D8" s="32">
        <v>256666.91970598299</v>
      </c>
      <c r="E8" s="32">
        <v>210016.71749487199</v>
      </c>
      <c r="F8" s="32">
        <v>46650.2022111111</v>
      </c>
      <c r="G8" s="32">
        <v>210016.71749487199</v>
      </c>
      <c r="H8" s="32">
        <v>0.18175385540353201</v>
      </c>
    </row>
    <row r="9" spans="1:8" ht="14.25">
      <c r="A9" s="32">
        <v>8</v>
      </c>
      <c r="B9" s="33">
        <v>19</v>
      </c>
      <c r="C9" s="32">
        <v>24510</v>
      </c>
      <c r="D9" s="32">
        <v>165552.29744017101</v>
      </c>
      <c r="E9" s="32">
        <v>133506.33014358999</v>
      </c>
      <c r="F9" s="32">
        <v>32045.967296581199</v>
      </c>
      <c r="G9" s="32">
        <v>133506.33014358999</v>
      </c>
      <c r="H9" s="32">
        <v>0.19357005485328499</v>
      </c>
    </row>
    <row r="10" spans="1:8" ht="14.25">
      <c r="A10" s="32">
        <v>9</v>
      </c>
      <c r="B10" s="33">
        <v>21</v>
      </c>
      <c r="C10" s="32">
        <v>213777</v>
      </c>
      <c r="D10" s="32">
        <v>878223.60279999999</v>
      </c>
      <c r="E10" s="32">
        <v>820909.16399999999</v>
      </c>
      <c r="F10" s="32">
        <v>57314.438800000004</v>
      </c>
      <c r="G10" s="32">
        <v>820909.16399999999</v>
      </c>
      <c r="H10" s="32">
        <v>6.5261783692976402E-2</v>
      </c>
    </row>
    <row r="11" spans="1:8" ht="14.25">
      <c r="A11" s="32">
        <v>10</v>
      </c>
      <c r="B11" s="33">
        <v>22</v>
      </c>
      <c r="C11" s="32">
        <v>41054</v>
      </c>
      <c r="D11" s="32">
        <v>599881.369900855</v>
      </c>
      <c r="E11" s="32">
        <v>567078.74722906004</v>
      </c>
      <c r="F11" s="32">
        <v>32802.622671794903</v>
      </c>
      <c r="G11" s="32">
        <v>567078.74722906004</v>
      </c>
      <c r="H11" s="32">
        <v>5.4681849308332899E-2</v>
      </c>
    </row>
    <row r="12" spans="1:8" ht="14.25">
      <c r="A12" s="32">
        <v>11</v>
      </c>
      <c r="B12" s="33">
        <v>23</v>
      </c>
      <c r="C12" s="32">
        <v>265472.304</v>
      </c>
      <c r="D12" s="32">
        <v>2123487.3700717902</v>
      </c>
      <c r="E12" s="32">
        <v>1788987.0898102601</v>
      </c>
      <c r="F12" s="32">
        <v>334500.28026153799</v>
      </c>
      <c r="G12" s="32">
        <v>1788987.0898102601</v>
      </c>
      <c r="H12" s="32">
        <v>0.157524026267333</v>
      </c>
    </row>
    <row r="13" spans="1:8" ht="14.25">
      <c r="A13" s="32">
        <v>12</v>
      </c>
      <c r="B13" s="33">
        <v>24</v>
      </c>
      <c r="C13" s="32">
        <v>38903.612000000001</v>
      </c>
      <c r="D13" s="32">
        <v>768786.58599230798</v>
      </c>
      <c r="E13" s="32">
        <v>686795.14817692304</v>
      </c>
      <c r="F13" s="32">
        <v>81991.437815384605</v>
      </c>
      <c r="G13" s="32">
        <v>686795.14817692304</v>
      </c>
      <c r="H13" s="32">
        <v>0.106650453206795</v>
      </c>
    </row>
    <row r="14" spans="1:8" ht="14.25">
      <c r="A14" s="32">
        <v>13</v>
      </c>
      <c r="B14" s="33">
        <v>25</v>
      </c>
      <c r="C14" s="32">
        <v>91108</v>
      </c>
      <c r="D14" s="32">
        <v>1240394.9387000001</v>
      </c>
      <c r="E14" s="32">
        <v>1190674.4558999999</v>
      </c>
      <c r="F14" s="32">
        <v>49720.482799999998</v>
      </c>
      <c r="G14" s="32">
        <v>1190674.4558999999</v>
      </c>
      <c r="H14" s="32">
        <v>4.0084396710058902E-2</v>
      </c>
    </row>
    <row r="15" spans="1:8" ht="14.25">
      <c r="A15" s="32">
        <v>14</v>
      </c>
      <c r="B15" s="33">
        <v>26</v>
      </c>
      <c r="C15" s="32">
        <v>87289</v>
      </c>
      <c r="D15" s="32">
        <v>437098.93417185498</v>
      </c>
      <c r="E15" s="32">
        <v>384845.04265389201</v>
      </c>
      <c r="F15" s="32">
        <v>52253.891517963799</v>
      </c>
      <c r="G15" s="32">
        <v>384845.04265389201</v>
      </c>
      <c r="H15" s="32">
        <v>0.119547057731829</v>
      </c>
    </row>
    <row r="16" spans="1:8" ht="14.25">
      <c r="A16" s="32">
        <v>15</v>
      </c>
      <c r="B16" s="33">
        <v>27</v>
      </c>
      <c r="C16" s="32">
        <v>195396.31599999999</v>
      </c>
      <c r="D16" s="32">
        <v>1241153.65420973</v>
      </c>
      <c r="E16" s="32">
        <v>1088610.8123132701</v>
      </c>
      <c r="F16" s="32">
        <v>152542.84189646001</v>
      </c>
      <c r="G16" s="32">
        <v>1088610.8123132701</v>
      </c>
      <c r="H16" s="32">
        <v>0.122904075074884</v>
      </c>
    </row>
    <row r="17" spans="1:8" ht="14.25">
      <c r="A17" s="32">
        <v>16</v>
      </c>
      <c r="B17" s="33">
        <v>29</v>
      </c>
      <c r="C17" s="32">
        <v>253932</v>
      </c>
      <c r="D17" s="32">
        <v>3086300.36782991</v>
      </c>
      <c r="E17" s="32">
        <v>2845976.0006649601</v>
      </c>
      <c r="F17" s="32">
        <v>240324.36716495699</v>
      </c>
      <c r="G17" s="32">
        <v>2845976.0006649601</v>
      </c>
      <c r="H17" s="32">
        <v>7.7868106963917397E-2</v>
      </c>
    </row>
    <row r="18" spans="1:8" ht="14.25">
      <c r="A18" s="32">
        <v>17</v>
      </c>
      <c r="B18" s="33">
        <v>31</v>
      </c>
      <c r="C18" s="32">
        <v>61348.845000000001</v>
      </c>
      <c r="D18" s="32">
        <v>348194.11284895201</v>
      </c>
      <c r="E18" s="32">
        <v>294333.17594272102</v>
      </c>
      <c r="F18" s="32">
        <v>53860.9369062314</v>
      </c>
      <c r="G18" s="32">
        <v>294333.17594272102</v>
      </c>
      <c r="H18" s="32">
        <v>0.15468652374830999</v>
      </c>
    </row>
    <row r="19" spans="1:8" ht="14.25">
      <c r="A19" s="32">
        <v>18</v>
      </c>
      <c r="B19" s="33">
        <v>32</v>
      </c>
      <c r="C19" s="32">
        <v>20545.815999999999</v>
      </c>
      <c r="D19" s="32">
        <v>324048.779969291</v>
      </c>
      <c r="E19" s="32">
        <v>297060.09861661203</v>
      </c>
      <c r="F19" s="32">
        <v>26988.681352679399</v>
      </c>
      <c r="G19" s="32">
        <v>297060.09861661203</v>
      </c>
      <c r="H19" s="32">
        <v>8.3285860095621903E-2</v>
      </c>
    </row>
    <row r="20" spans="1:8" ht="14.25">
      <c r="A20" s="32">
        <v>19</v>
      </c>
      <c r="B20" s="33">
        <v>33</v>
      </c>
      <c r="C20" s="32">
        <v>43074.705000000002</v>
      </c>
      <c r="D20" s="32">
        <v>544980.41977389797</v>
      </c>
      <c r="E20" s="32">
        <v>433290.57599595399</v>
      </c>
      <c r="F20" s="32">
        <v>111689.843777944</v>
      </c>
      <c r="G20" s="32">
        <v>433290.57599595399</v>
      </c>
      <c r="H20" s="32">
        <v>0.20494285615670699</v>
      </c>
    </row>
    <row r="21" spans="1:8" ht="14.25">
      <c r="A21" s="32">
        <v>20</v>
      </c>
      <c r="B21" s="33">
        <v>34</v>
      </c>
      <c r="C21" s="32">
        <v>61028.987000000001</v>
      </c>
      <c r="D21" s="32">
        <v>310359.31294966303</v>
      </c>
      <c r="E21" s="32">
        <v>217331.42309494599</v>
      </c>
      <c r="F21" s="32">
        <v>93027.889854717403</v>
      </c>
      <c r="G21" s="32">
        <v>217331.42309494599</v>
      </c>
      <c r="H21" s="32">
        <v>0.29974254347510199</v>
      </c>
    </row>
    <row r="22" spans="1:8" ht="14.25">
      <c r="A22" s="32">
        <v>21</v>
      </c>
      <c r="B22" s="33">
        <v>35</v>
      </c>
      <c r="C22" s="32">
        <v>44848.987000000001</v>
      </c>
      <c r="D22" s="32">
        <v>1144118.9586805301</v>
      </c>
      <c r="E22" s="32">
        <v>1074714.6937458401</v>
      </c>
      <c r="F22" s="32">
        <v>69404.264934686202</v>
      </c>
      <c r="G22" s="32">
        <v>1074714.6937458401</v>
      </c>
      <c r="H22" s="32">
        <v>6.0661755849870297E-2</v>
      </c>
    </row>
    <row r="23" spans="1:8" ht="14.25">
      <c r="A23" s="32">
        <v>22</v>
      </c>
      <c r="B23" s="33">
        <v>36</v>
      </c>
      <c r="C23" s="32">
        <v>120860.89</v>
      </c>
      <c r="D23" s="32">
        <v>616647.55810265499</v>
      </c>
      <c r="E23" s="32">
        <v>524756.873229007</v>
      </c>
      <c r="F23" s="32">
        <v>91890.684873648104</v>
      </c>
      <c r="G23" s="32">
        <v>524756.873229007</v>
      </c>
      <c r="H23" s="32">
        <v>0.14901653897144099</v>
      </c>
    </row>
    <row r="24" spans="1:8" ht="14.25">
      <c r="A24" s="32">
        <v>23</v>
      </c>
      <c r="B24" s="33">
        <v>37</v>
      </c>
      <c r="C24" s="32">
        <v>133313.35200000001</v>
      </c>
      <c r="D24" s="32">
        <v>982014.70771946898</v>
      </c>
      <c r="E24" s="32">
        <v>850826.83521670999</v>
      </c>
      <c r="F24" s="32">
        <v>131187.87250275901</v>
      </c>
      <c r="G24" s="32">
        <v>850826.83521670999</v>
      </c>
      <c r="H24" s="32">
        <v>0.13359053736314899</v>
      </c>
    </row>
    <row r="25" spans="1:8" ht="14.25">
      <c r="A25" s="32">
        <v>24</v>
      </c>
      <c r="B25" s="33">
        <v>38</v>
      </c>
      <c r="C25" s="32">
        <v>184930.52900000001</v>
      </c>
      <c r="D25" s="32">
        <v>810101.66616017697</v>
      </c>
      <c r="E25" s="32">
        <v>768075.76841415896</v>
      </c>
      <c r="F25" s="32">
        <v>42025.897746017698</v>
      </c>
      <c r="G25" s="32">
        <v>768075.76841415896</v>
      </c>
      <c r="H25" s="32">
        <v>5.1877313060245102E-2</v>
      </c>
    </row>
    <row r="26" spans="1:8" ht="14.25">
      <c r="A26" s="32">
        <v>25</v>
      </c>
      <c r="B26" s="33">
        <v>39</v>
      </c>
      <c r="C26" s="32">
        <v>139161.86499999999</v>
      </c>
      <c r="D26" s="32">
        <v>171936.911008358</v>
      </c>
      <c r="E26" s="32">
        <v>131128.234286144</v>
      </c>
      <c r="F26" s="32">
        <v>40808.676722214201</v>
      </c>
      <c r="G26" s="32">
        <v>131128.234286144</v>
      </c>
      <c r="H26" s="32">
        <v>0.23734680635405001</v>
      </c>
    </row>
    <row r="27" spans="1:8" ht="14.25">
      <c r="A27" s="32">
        <v>26</v>
      </c>
      <c r="B27" s="33">
        <v>40</v>
      </c>
      <c r="C27" s="32">
        <v>18</v>
      </c>
      <c r="D27" s="32">
        <v>63.846299999999999</v>
      </c>
      <c r="E27" s="32">
        <v>50.193899999999999</v>
      </c>
      <c r="F27" s="32">
        <v>13.6524</v>
      </c>
      <c r="G27" s="32">
        <v>50.193899999999999</v>
      </c>
      <c r="H27" s="32">
        <v>0.213832281588753</v>
      </c>
    </row>
    <row r="28" spans="1:8" ht="14.25">
      <c r="A28" s="32">
        <v>27</v>
      </c>
      <c r="B28" s="33">
        <v>42</v>
      </c>
      <c r="C28" s="32">
        <v>15624.664000000001</v>
      </c>
      <c r="D28" s="32">
        <v>251875.9008</v>
      </c>
      <c r="E28" s="32">
        <v>224521.74950000001</v>
      </c>
      <c r="F28" s="32">
        <v>27354.151300000001</v>
      </c>
      <c r="G28" s="32">
        <v>224521.74950000001</v>
      </c>
      <c r="H28" s="32">
        <v>0.108601701127891</v>
      </c>
    </row>
    <row r="29" spans="1:8" ht="14.25">
      <c r="A29" s="32">
        <v>28</v>
      </c>
      <c r="B29" s="33">
        <v>75</v>
      </c>
      <c r="C29" s="32">
        <v>559</v>
      </c>
      <c r="D29" s="32">
        <v>329809.59829059802</v>
      </c>
      <c r="E29" s="32">
        <v>358041.07854700898</v>
      </c>
      <c r="F29" s="32">
        <v>-28231.480256410301</v>
      </c>
      <c r="G29" s="32">
        <v>358041.07854700898</v>
      </c>
      <c r="H29" s="32">
        <v>-8.5599328833162805E-2</v>
      </c>
    </row>
    <row r="30" spans="1:8" ht="14.25">
      <c r="A30" s="32">
        <v>29</v>
      </c>
      <c r="B30" s="33">
        <v>76</v>
      </c>
      <c r="C30" s="32">
        <v>2965</v>
      </c>
      <c r="D30" s="32">
        <v>574098.71454358997</v>
      </c>
      <c r="E30" s="32">
        <v>533308.81225641002</v>
      </c>
      <c r="F30" s="32">
        <v>40789.902287179502</v>
      </c>
      <c r="G30" s="32">
        <v>533308.81225641002</v>
      </c>
      <c r="H30" s="32">
        <v>7.1050328547778693E-2</v>
      </c>
    </row>
    <row r="31" spans="1:8" ht="14.25">
      <c r="A31" s="32">
        <v>30</v>
      </c>
      <c r="B31" s="33">
        <v>99</v>
      </c>
      <c r="C31" s="32">
        <v>56</v>
      </c>
      <c r="D31" s="32">
        <v>33140.272596626601</v>
      </c>
      <c r="E31" s="32">
        <v>29830.185825580498</v>
      </c>
      <c r="F31" s="32">
        <v>3310.0867710460602</v>
      </c>
      <c r="G31" s="32">
        <v>29830.185825580498</v>
      </c>
      <c r="H31" s="32">
        <v>9.9881096674594202E-2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2013-11-18T00:14:38Z</dcterms:modified>
</cp:coreProperties>
</file>