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<sst xmlns="http://schemas.openxmlformats.org/spreadsheetml/2006/main" count="114" uniqueCount="71">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</sst>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54" Type="http://schemas.openxmlformats.org/officeDocument/2006/relationships/image" Target="cid:59233109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M11" sqref="M11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13741356.4111</v>
      </c>
      <c r="F3" s="25">
        <f>RA!I7</f>
        <v>1494842.6486</v>
      </c>
      <c r="G3" s="16">
        <f>E3-F3</f>
        <v>12246513.762499999</v>
      </c>
      <c r="H3" s="27">
        <f>RA!J7</f>
        <v>10.878421342688499</v>
      </c>
      <c r="I3" s="20">
        <f>SUM(I4:I39)</f>
        <v>13741359.367013551</v>
      </c>
      <c r="J3" s="21">
        <f>SUM(J4:J39)</f>
        <v>12246513.669080444</v>
      </c>
      <c r="K3" s="22">
        <f>E3-I3</f>
        <v>-2.9559135511517525</v>
      </c>
      <c r="L3" s="22">
        <f>G3-J3</f>
        <v>9.3419555574655533E-2</v>
      </c>
    </row>
    <row r="4" spans="1:12">
      <c r="A4" s="59">
        <f>RA!A8</f>
        <v>41598</v>
      </c>
      <c r="B4" s="12">
        <v>12</v>
      </c>
      <c r="C4" s="56" t="s">
        <v>6</v>
      </c>
      <c r="D4" s="56"/>
      <c r="E4" s="15">
        <f>RA!D8</f>
        <v>500997.74</v>
      </c>
      <c r="F4" s="25">
        <f>RA!I8</f>
        <v>86598.553700000004</v>
      </c>
      <c r="G4" s="16">
        <f t="shared" ref="G4:G39" si="0">E4-F4</f>
        <v>414399.1863</v>
      </c>
      <c r="H4" s="27">
        <f>RA!J8</f>
        <v>17.285218432322701</v>
      </c>
      <c r="I4" s="20">
        <f>VLOOKUP(B4,RMS!B:D,3,FALSE)</f>
        <v>500998.06509487203</v>
      </c>
      <c r="J4" s="21">
        <f>VLOOKUP(B4,RMS!B:E,4,FALSE)</f>
        <v>414399.18224529899</v>
      </c>
      <c r="K4" s="22">
        <f t="shared" ref="K4:K39" si="1">E4-I4</f>
        <v>-0.32509487203788012</v>
      </c>
      <c r="L4" s="22">
        <f t="shared" ref="L4:L39" si="2">G4-J4</f>
        <v>4.054701013956219E-3</v>
      </c>
    </row>
    <row r="5" spans="1:12">
      <c r="A5" s="59"/>
      <c r="B5" s="12">
        <v>13</v>
      </c>
      <c r="C5" s="56" t="s">
        <v>7</v>
      </c>
      <c r="D5" s="56"/>
      <c r="E5" s="15">
        <f>RA!D9</f>
        <v>66505.978000000003</v>
      </c>
      <c r="F5" s="25">
        <f>RA!I9</f>
        <v>14637.82</v>
      </c>
      <c r="G5" s="16">
        <f t="shared" si="0"/>
        <v>51868.158000000003</v>
      </c>
      <c r="H5" s="27">
        <f>RA!J9</f>
        <v>22.0097808350401</v>
      </c>
      <c r="I5" s="20">
        <f>VLOOKUP(B5,RMS!B:D,3,FALSE)</f>
        <v>66505.984390537793</v>
      </c>
      <c r="J5" s="21">
        <f>VLOOKUP(B5,RMS!B:E,4,FALSE)</f>
        <v>51868.153242780398</v>
      </c>
      <c r="K5" s="22">
        <f t="shared" si="1"/>
        <v>-6.3905377901392058E-3</v>
      </c>
      <c r="L5" s="22">
        <f t="shared" si="2"/>
        <v>4.7572196053806692E-3</v>
      </c>
    </row>
    <row r="6" spans="1:12">
      <c r="A6" s="59"/>
      <c r="B6" s="12">
        <v>14</v>
      </c>
      <c r="C6" s="56" t="s">
        <v>8</v>
      </c>
      <c r="D6" s="56"/>
      <c r="E6" s="15">
        <f>RA!D10</f>
        <v>81441.441399999996</v>
      </c>
      <c r="F6" s="25">
        <f>RA!I10</f>
        <v>22214.341499999999</v>
      </c>
      <c r="G6" s="16">
        <f t="shared" si="0"/>
        <v>59227.099900000001</v>
      </c>
      <c r="H6" s="27">
        <f>RA!J10</f>
        <v>27.276459156578699</v>
      </c>
      <c r="I6" s="20">
        <f>VLOOKUP(B6,RMS!B:D,3,FALSE)</f>
        <v>81443.194911965795</v>
      </c>
      <c r="J6" s="21">
        <f>VLOOKUP(B6,RMS!B:E,4,FALSE)</f>
        <v>59227.100508547002</v>
      </c>
      <c r="K6" s="22">
        <f t="shared" si="1"/>
        <v>-1.7535119657986797</v>
      </c>
      <c r="L6" s="22">
        <f t="shared" si="2"/>
        <v>-6.0854700132040307E-4</v>
      </c>
    </row>
    <row r="7" spans="1:12">
      <c r="A7" s="59"/>
      <c r="B7" s="12">
        <v>15</v>
      </c>
      <c r="C7" s="56" t="s">
        <v>9</v>
      </c>
      <c r="D7" s="56"/>
      <c r="E7" s="15">
        <f>RA!D11</f>
        <v>44797.298999999999</v>
      </c>
      <c r="F7" s="25">
        <f>RA!I11</f>
        <v>10174.9791</v>
      </c>
      <c r="G7" s="16">
        <f t="shared" si="0"/>
        <v>34622.319900000002</v>
      </c>
      <c r="H7" s="27">
        <f>RA!J11</f>
        <v>22.713376313156701</v>
      </c>
      <c r="I7" s="20">
        <f>VLOOKUP(B7,RMS!B:D,3,FALSE)</f>
        <v>44797.315615384599</v>
      </c>
      <c r="J7" s="21">
        <f>VLOOKUP(B7,RMS!B:E,4,FALSE)</f>
        <v>34622.319867521401</v>
      </c>
      <c r="K7" s="22">
        <f t="shared" si="1"/>
        <v>-1.6615384600299876E-2</v>
      </c>
      <c r="L7" s="22">
        <f t="shared" si="2"/>
        <v>3.2478601497132331E-5</v>
      </c>
    </row>
    <row r="8" spans="1:12">
      <c r="A8" s="59"/>
      <c r="B8" s="12">
        <v>16</v>
      </c>
      <c r="C8" s="56" t="s">
        <v>10</v>
      </c>
      <c r="D8" s="56"/>
      <c r="E8" s="15">
        <f>RA!D12</f>
        <v>216414.61180000001</v>
      </c>
      <c r="F8" s="25">
        <f>RA!I12</f>
        <v>-18858.355599999999</v>
      </c>
      <c r="G8" s="16">
        <f t="shared" si="0"/>
        <v>235272.96740000002</v>
      </c>
      <c r="H8" s="27">
        <f>RA!J12</f>
        <v>-8.7139936823803694</v>
      </c>
      <c r="I8" s="20">
        <f>VLOOKUP(B8,RMS!B:D,3,FALSE)</f>
        <v>216414.60747777799</v>
      </c>
      <c r="J8" s="21">
        <f>VLOOKUP(B8,RMS!B:E,4,FALSE)</f>
        <v>235272.968320513</v>
      </c>
      <c r="K8" s="22">
        <f t="shared" si="1"/>
        <v>4.3222220265306532E-3</v>
      </c>
      <c r="L8" s="22">
        <f t="shared" si="2"/>
        <v>-9.2051297542639077E-4</v>
      </c>
    </row>
    <row r="9" spans="1:12">
      <c r="A9" s="59"/>
      <c r="B9" s="12">
        <v>17</v>
      </c>
      <c r="C9" s="56" t="s">
        <v>11</v>
      </c>
      <c r="D9" s="56"/>
      <c r="E9" s="15">
        <f>RA!D13</f>
        <v>324891.45159999997</v>
      </c>
      <c r="F9" s="25">
        <f>RA!I13</f>
        <v>71208.533500000005</v>
      </c>
      <c r="G9" s="16">
        <f t="shared" si="0"/>
        <v>253682.91809999995</v>
      </c>
      <c r="H9" s="27">
        <f>RA!J13</f>
        <v>21.917638383317801</v>
      </c>
      <c r="I9" s="20">
        <f>VLOOKUP(B9,RMS!B:D,3,FALSE)</f>
        <v>324891.573168376</v>
      </c>
      <c r="J9" s="21">
        <f>VLOOKUP(B9,RMS!B:E,4,FALSE)</f>
        <v>253682.917447863</v>
      </c>
      <c r="K9" s="22">
        <f t="shared" si="1"/>
        <v>-0.12156837602378801</v>
      </c>
      <c r="L9" s="22">
        <f t="shared" si="2"/>
        <v>6.5213695052079856E-4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151583.4203</v>
      </c>
      <c r="F10" s="25">
        <f>RA!I14</f>
        <v>31442.5429</v>
      </c>
      <c r="G10" s="16">
        <f t="shared" si="0"/>
        <v>120140.8774</v>
      </c>
      <c r="H10" s="27">
        <f>RA!J14</f>
        <v>20.7427321786062</v>
      </c>
      <c r="I10" s="20">
        <f>VLOOKUP(B10,RMS!B:D,3,FALSE)</f>
        <v>151583.41398546999</v>
      </c>
      <c r="J10" s="21">
        <f>VLOOKUP(B10,RMS!B:E,4,FALSE)</f>
        <v>120140.880990598</v>
      </c>
      <c r="K10" s="22">
        <f t="shared" si="1"/>
        <v>6.3145300082396716E-3</v>
      </c>
      <c r="L10" s="22">
        <f t="shared" si="2"/>
        <v>-3.5905980039387941E-3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91091.666100000002</v>
      </c>
      <c r="F11" s="25">
        <f>RA!I15</f>
        <v>18953.0069</v>
      </c>
      <c r="G11" s="16">
        <f t="shared" si="0"/>
        <v>72138.659199999995</v>
      </c>
      <c r="H11" s="27">
        <f>RA!J15</f>
        <v>20.806521289437701</v>
      </c>
      <c r="I11" s="20">
        <f>VLOOKUP(B11,RMS!B:D,3,FALSE)</f>
        <v>91091.712981196601</v>
      </c>
      <c r="J11" s="21">
        <f>VLOOKUP(B11,RMS!B:E,4,FALSE)</f>
        <v>72138.658447008507</v>
      </c>
      <c r="K11" s="22">
        <f t="shared" si="1"/>
        <v>-4.688119659840595E-2</v>
      </c>
      <c r="L11" s="22">
        <f t="shared" si="2"/>
        <v>7.5299148738849908E-4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564002.60939999996</v>
      </c>
      <c r="F12" s="25">
        <f>RA!I16</f>
        <v>33324.0216</v>
      </c>
      <c r="G12" s="16">
        <f t="shared" si="0"/>
        <v>530678.58779999998</v>
      </c>
      <c r="H12" s="27">
        <f>RA!J16</f>
        <v>5.9084871319036898</v>
      </c>
      <c r="I12" s="20">
        <f>VLOOKUP(B12,RMS!B:D,3,FALSE)</f>
        <v>564002.48309999995</v>
      </c>
      <c r="J12" s="21">
        <f>VLOOKUP(B12,RMS!B:E,4,FALSE)</f>
        <v>530678.58779999998</v>
      </c>
      <c r="K12" s="22">
        <f t="shared" si="1"/>
        <v>0.12630000000353903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501758.86450000003</v>
      </c>
      <c r="F13" s="25">
        <f>RA!I17</f>
        <v>47402.023800000003</v>
      </c>
      <c r="G13" s="16">
        <f t="shared" si="0"/>
        <v>454356.8407</v>
      </c>
      <c r="H13" s="27">
        <f>RA!J17</f>
        <v>9.4471721684948893</v>
      </c>
      <c r="I13" s="20">
        <f>VLOOKUP(B13,RMS!B:D,3,FALSE)</f>
        <v>501758.90195812</v>
      </c>
      <c r="J13" s="21">
        <f>VLOOKUP(B13,RMS!B:E,4,FALSE)</f>
        <v>454356.84087606799</v>
      </c>
      <c r="K13" s="22">
        <f t="shared" si="1"/>
        <v>-3.7458119972143322E-2</v>
      </c>
      <c r="L13" s="22">
        <f t="shared" si="2"/>
        <v>-1.7606798792257905E-4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1252860.9989</v>
      </c>
      <c r="F14" s="25">
        <f>RA!I18</f>
        <v>199209.40210000001</v>
      </c>
      <c r="G14" s="16">
        <f t="shared" si="0"/>
        <v>1053651.5967999999</v>
      </c>
      <c r="H14" s="27">
        <f>RA!J18</f>
        <v>15.9003594393076</v>
      </c>
      <c r="I14" s="20">
        <f>VLOOKUP(B14,RMS!B:D,3,FALSE)</f>
        <v>1252860.9530384601</v>
      </c>
      <c r="J14" s="21">
        <f>VLOOKUP(B14,RMS!B:E,4,FALSE)</f>
        <v>1053651.5860769199</v>
      </c>
      <c r="K14" s="22">
        <f t="shared" si="1"/>
        <v>4.5861539896577597E-2</v>
      </c>
      <c r="L14" s="22">
        <f t="shared" si="2"/>
        <v>1.0723080020397902E-2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944776.679</v>
      </c>
      <c r="F15" s="25">
        <f>RA!I19</f>
        <v>53443.672500000001</v>
      </c>
      <c r="G15" s="16">
        <f t="shared" si="0"/>
        <v>891333.00650000002</v>
      </c>
      <c r="H15" s="27">
        <f>RA!J19</f>
        <v>5.6567518745877097</v>
      </c>
      <c r="I15" s="20">
        <f>VLOOKUP(B15,RMS!B:D,3,FALSE)</f>
        <v>944776.69757777802</v>
      </c>
      <c r="J15" s="21">
        <f>VLOOKUP(B15,RMS!B:E,4,FALSE)</f>
        <v>891333.00601794897</v>
      </c>
      <c r="K15" s="22">
        <f t="shared" si="1"/>
        <v>-1.8577778013423085E-2</v>
      </c>
      <c r="L15" s="22">
        <f t="shared" si="2"/>
        <v>4.8205105122178793E-4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1015874.4753</v>
      </c>
      <c r="F16" s="25">
        <f>RA!I20</f>
        <v>30481.658800000001</v>
      </c>
      <c r="G16" s="16">
        <f t="shared" si="0"/>
        <v>985392.81650000007</v>
      </c>
      <c r="H16" s="27">
        <f>RA!J20</f>
        <v>3.0005339774875601</v>
      </c>
      <c r="I16" s="20">
        <f>VLOOKUP(B16,RMS!B:D,3,FALSE)</f>
        <v>1015874.4351</v>
      </c>
      <c r="J16" s="21">
        <f>VLOOKUP(B16,RMS!B:E,4,FALSE)</f>
        <v>985392.81649999996</v>
      </c>
      <c r="K16" s="22">
        <f t="shared" si="1"/>
        <v>4.0200000046752393E-2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313172.10550000001</v>
      </c>
      <c r="F17" s="25">
        <f>RA!I21</f>
        <v>36478.888899999998</v>
      </c>
      <c r="G17" s="16">
        <f t="shared" si="0"/>
        <v>276693.21659999999</v>
      </c>
      <c r="H17" s="27">
        <f>RA!J21</f>
        <v>11.648192242971</v>
      </c>
      <c r="I17" s="20">
        <f>VLOOKUP(B17,RMS!B:D,3,FALSE)</f>
        <v>313171.95601956698</v>
      </c>
      <c r="J17" s="21">
        <f>VLOOKUP(B17,RMS!B:E,4,FALSE)</f>
        <v>276693.21658967598</v>
      </c>
      <c r="K17" s="22">
        <f t="shared" si="1"/>
        <v>0.14948043302865699</v>
      </c>
      <c r="L17" s="22">
        <f t="shared" si="2"/>
        <v>1.0324001777917147E-5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817928.54940000002</v>
      </c>
      <c r="F18" s="25">
        <f>RA!I22</f>
        <v>110647.3808</v>
      </c>
      <c r="G18" s="16">
        <f t="shared" si="0"/>
        <v>707281.16859999998</v>
      </c>
      <c r="H18" s="27">
        <f>RA!J22</f>
        <v>13.527756291324801</v>
      </c>
      <c r="I18" s="20">
        <f>VLOOKUP(B18,RMS!B:D,3,FALSE)</f>
        <v>817928.66392212396</v>
      </c>
      <c r="J18" s="21">
        <f>VLOOKUP(B18,RMS!B:E,4,FALSE)</f>
        <v>707281.16879380494</v>
      </c>
      <c r="K18" s="22">
        <f t="shared" si="1"/>
        <v>-0.11452212394215167</v>
      </c>
      <c r="L18" s="22">
        <f t="shared" si="2"/>
        <v>-1.9380496814846992E-4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2088161.8848000001</v>
      </c>
      <c r="F19" s="25">
        <f>RA!I23</f>
        <v>183769.75589999999</v>
      </c>
      <c r="G19" s="16">
        <f t="shared" si="0"/>
        <v>1904392.1289000001</v>
      </c>
      <c r="H19" s="27">
        <f>RA!J23</f>
        <v>8.8005512042760596</v>
      </c>
      <c r="I19" s="20">
        <f>VLOOKUP(B19,RMS!B:D,3,FALSE)</f>
        <v>2088162.8959188</v>
      </c>
      <c r="J19" s="21">
        <f>VLOOKUP(B19,RMS!B:E,4,FALSE)</f>
        <v>1904392.1623957299</v>
      </c>
      <c r="K19" s="22">
        <f t="shared" si="1"/>
        <v>-1.0111187999136746</v>
      </c>
      <c r="L19" s="22">
        <f t="shared" si="2"/>
        <v>-3.349572978913784E-2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236970.88209999999</v>
      </c>
      <c r="F20" s="25">
        <f>RA!I24</f>
        <v>37853.847900000001</v>
      </c>
      <c r="G20" s="16">
        <f t="shared" si="0"/>
        <v>199117.03419999999</v>
      </c>
      <c r="H20" s="27">
        <f>RA!J24</f>
        <v>15.9740502987308</v>
      </c>
      <c r="I20" s="20">
        <f>VLOOKUP(B20,RMS!B:D,3,FALSE)</f>
        <v>236970.87355250699</v>
      </c>
      <c r="J20" s="21">
        <f>VLOOKUP(B20,RMS!B:E,4,FALSE)</f>
        <v>199117.03711140901</v>
      </c>
      <c r="K20" s="22">
        <f t="shared" si="1"/>
        <v>8.5474929946940392E-3</v>
      </c>
      <c r="L20" s="22">
        <f t="shared" si="2"/>
        <v>-2.9114090139046311E-3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219733.8242</v>
      </c>
      <c r="F21" s="25">
        <f>RA!I25</f>
        <v>20329.210800000001</v>
      </c>
      <c r="G21" s="16">
        <f t="shared" si="0"/>
        <v>199404.6134</v>
      </c>
      <c r="H21" s="27">
        <f>RA!J25</f>
        <v>9.2517439561314507</v>
      </c>
      <c r="I21" s="20">
        <f>VLOOKUP(B21,RMS!B:D,3,FALSE)</f>
        <v>219733.811667748</v>
      </c>
      <c r="J21" s="21">
        <f>VLOOKUP(B21,RMS!B:E,4,FALSE)</f>
        <v>199404.62675053501</v>
      </c>
      <c r="K21" s="22">
        <f t="shared" si="1"/>
        <v>1.2532252003438771E-2</v>
      </c>
      <c r="L21" s="22">
        <f t="shared" si="2"/>
        <v>-1.3350535009521991E-2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438228.68780000001</v>
      </c>
      <c r="F22" s="25">
        <f>RA!I26</f>
        <v>92297.763399999996</v>
      </c>
      <c r="G22" s="16">
        <f t="shared" si="0"/>
        <v>345930.92440000002</v>
      </c>
      <c r="H22" s="27">
        <f>RA!J26</f>
        <v>21.0615521004237</v>
      </c>
      <c r="I22" s="20">
        <f>VLOOKUP(B22,RMS!B:D,3,FALSE)</f>
        <v>438228.68674599502</v>
      </c>
      <c r="J22" s="21">
        <f>VLOOKUP(B22,RMS!B:E,4,FALSE)</f>
        <v>345930.86804817797</v>
      </c>
      <c r="K22" s="22">
        <f t="shared" si="1"/>
        <v>1.0540049988776445E-3</v>
      </c>
      <c r="L22" s="22">
        <f t="shared" si="2"/>
        <v>5.6351822044234723E-2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214231.3707</v>
      </c>
      <c r="F23" s="25">
        <f>RA!I27</f>
        <v>64625.476999999999</v>
      </c>
      <c r="G23" s="16">
        <f t="shared" si="0"/>
        <v>149605.89370000002</v>
      </c>
      <c r="H23" s="27">
        <f>RA!J27</f>
        <v>30.1662061857871</v>
      </c>
      <c r="I23" s="20">
        <f>VLOOKUP(B23,RMS!B:D,3,FALSE)</f>
        <v>214231.339546184</v>
      </c>
      <c r="J23" s="21">
        <f>VLOOKUP(B23,RMS!B:E,4,FALSE)</f>
        <v>149605.890994202</v>
      </c>
      <c r="K23" s="22">
        <f t="shared" si="1"/>
        <v>3.115381600218825E-2</v>
      </c>
      <c r="L23" s="22">
        <f t="shared" si="2"/>
        <v>2.7057980187237263E-3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882745.91749999998</v>
      </c>
      <c r="F24" s="25">
        <f>RA!I28</f>
        <v>42140.085899999998</v>
      </c>
      <c r="G24" s="16">
        <f t="shared" si="0"/>
        <v>840605.83160000003</v>
      </c>
      <c r="H24" s="27">
        <f>RA!J28</f>
        <v>4.7737503017112504</v>
      </c>
      <c r="I24" s="20">
        <f>VLOOKUP(B24,RMS!B:D,3,FALSE)</f>
        <v>882745.91715840704</v>
      </c>
      <c r="J24" s="21">
        <f>VLOOKUP(B24,RMS!B:E,4,FALSE)</f>
        <v>840605.84483985498</v>
      </c>
      <c r="K24" s="22">
        <f t="shared" si="1"/>
        <v>3.4159293863922358E-4</v>
      </c>
      <c r="L24" s="22">
        <f t="shared" si="2"/>
        <v>-1.3239854946732521E-2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499470.79680000001</v>
      </c>
      <c r="F25" s="25">
        <f>RA!I29</f>
        <v>74344.281499999997</v>
      </c>
      <c r="G25" s="16">
        <f t="shared" si="0"/>
        <v>425126.51530000003</v>
      </c>
      <c r="H25" s="27">
        <f>RA!J29</f>
        <v>14.884610266767901</v>
      </c>
      <c r="I25" s="20">
        <f>VLOOKUP(B25,RMS!B:D,3,FALSE)</f>
        <v>499470.79735044198</v>
      </c>
      <c r="J25" s="21">
        <f>VLOOKUP(B25,RMS!B:E,4,FALSE)</f>
        <v>425126.48479212302</v>
      </c>
      <c r="K25" s="22">
        <f t="shared" si="1"/>
        <v>-5.5044196778908372E-4</v>
      </c>
      <c r="L25" s="22">
        <f t="shared" si="2"/>
        <v>3.0507877003401518E-2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681932.61730000004</v>
      </c>
      <c r="F26" s="25">
        <f>RA!I30</f>
        <v>106337.9492</v>
      </c>
      <c r="G26" s="16">
        <f t="shared" si="0"/>
        <v>575594.66810000001</v>
      </c>
      <c r="H26" s="27">
        <f>RA!J30</f>
        <v>15.5936153371029</v>
      </c>
      <c r="I26" s="20">
        <f>VLOOKUP(B26,RMS!B:D,3,FALSE)</f>
        <v>681932.62078849599</v>
      </c>
      <c r="J26" s="21">
        <f>VLOOKUP(B26,RMS!B:E,4,FALSE)</f>
        <v>575594.65814170497</v>
      </c>
      <c r="K26" s="22">
        <f t="shared" si="1"/>
        <v>-3.488495945930481E-3</v>
      </c>
      <c r="L26" s="22">
        <f t="shared" si="2"/>
        <v>9.9582950351759791E-3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617594.69240000006</v>
      </c>
      <c r="F27" s="25">
        <f>RA!I31</f>
        <v>37201.031600000002</v>
      </c>
      <c r="G27" s="16">
        <f t="shared" si="0"/>
        <v>580393.66080000007</v>
      </c>
      <c r="H27" s="27">
        <f>RA!J31</f>
        <v>6.0235348615829496</v>
      </c>
      <c r="I27" s="20">
        <f>VLOOKUP(B27,RMS!B:D,3,FALSE)</f>
        <v>617594.71496017696</v>
      </c>
      <c r="J27" s="21">
        <f>VLOOKUP(B27,RMS!B:E,4,FALSE)</f>
        <v>580393.61301415903</v>
      </c>
      <c r="K27" s="22">
        <f t="shared" si="1"/>
        <v>-2.2560176905244589E-2</v>
      </c>
      <c r="L27" s="22">
        <f t="shared" si="2"/>
        <v>4.7785841044969857E-2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114343.8198</v>
      </c>
      <c r="F28" s="25">
        <f>RA!I32</f>
        <v>31283.2582</v>
      </c>
      <c r="G28" s="16">
        <f t="shared" si="0"/>
        <v>83060.561600000001</v>
      </c>
      <c r="H28" s="27">
        <f>RA!J32</f>
        <v>27.358941003298501</v>
      </c>
      <c r="I28" s="20">
        <f>VLOOKUP(B28,RMS!B:D,3,FALSE)</f>
        <v>114343.732293102</v>
      </c>
      <c r="J28" s="21">
        <f>VLOOKUP(B28,RMS!B:E,4,FALSE)</f>
        <v>83060.575856005598</v>
      </c>
      <c r="K28" s="22">
        <f t="shared" si="1"/>
        <v>8.7506897994899191E-2</v>
      </c>
      <c r="L28" s="22">
        <f t="shared" si="2"/>
        <v>-1.4256005597417243E-2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10.341900000000001</v>
      </c>
      <c r="F29" s="25">
        <f>RA!I33</f>
        <v>2.1118000000000001</v>
      </c>
      <c r="G29" s="16">
        <f t="shared" si="0"/>
        <v>8.2301000000000002</v>
      </c>
      <c r="H29" s="27">
        <f>RA!J33</f>
        <v>20.4198454829383</v>
      </c>
      <c r="I29" s="20">
        <f>VLOOKUP(B29,RMS!B:D,3,FALSE)</f>
        <v>10.341900000000001</v>
      </c>
      <c r="J29" s="21">
        <f>VLOOKUP(B29,RMS!B:E,4,FALSE)</f>
        <v>8.2301000000000002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181854.98560000001</v>
      </c>
      <c r="F31" s="25">
        <f>RA!I35</f>
        <v>20713.790799999999</v>
      </c>
      <c r="G31" s="16">
        <f t="shared" si="0"/>
        <v>161141.19480000003</v>
      </c>
      <c r="H31" s="27">
        <f>RA!J35</f>
        <v>11.390279310549699</v>
      </c>
      <c r="I31" s="20">
        <f>VLOOKUP(B31,RMS!B:D,3,FALSE)</f>
        <v>181854.9852</v>
      </c>
      <c r="J31" s="21">
        <f>VLOOKUP(B31,RMS!B:E,4,FALSE)</f>
        <v>161141.19289999999</v>
      </c>
      <c r="K31" s="22">
        <f t="shared" si="1"/>
        <v>4.0000001899898052E-4</v>
      </c>
      <c r="L31" s="22">
        <f t="shared" si="2"/>
        <v>1.9000000320374966E-3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264137.60769999999</v>
      </c>
      <c r="F35" s="25">
        <f>RA!I39</f>
        <v>4364.6121999999996</v>
      </c>
      <c r="G35" s="16">
        <f t="shared" si="0"/>
        <v>259772.99549999999</v>
      </c>
      <c r="H35" s="27">
        <f>RA!J39</f>
        <v>1.6524008973978499</v>
      </c>
      <c r="I35" s="20">
        <f>VLOOKUP(B35,RMS!B:D,3,FALSE)</f>
        <v>264137.60683760699</v>
      </c>
      <c r="J35" s="21">
        <f>VLOOKUP(B35,RMS!B:E,4,FALSE)</f>
        <v>259772.99512820499</v>
      </c>
      <c r="K35" s="22">
        <f t="shared" si="1"/>
        <v>8.623930043540895E-4</v>
      </c>
      <c r="L35" s="22">
        <f t="shared" si="2"/>
        <v>3.7179500213824213E-4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379946.842</v>
      </c>
      <c r="F36" s="25">
        <f>RA!I40</f>
        <v>27510.340700000001</v>
      </c>
      <c r="G36" s="16">
        <f t="shared" si="0"/>
        <v>352436.5013</v>
      </c>
      <c r="H36" s="27">
        <f>RA!J40</f>
        <v>7.2405762225021997</v>
      </c>
      <c r="I36" s="20">
        <f>VLOOKUP(B36,RMS!B:D,3,FALSE)</f>
        <v>379946.83469572599</v>
      </c>
      <c r="J36" s="21">
        <f>VLOOKUP(B36,RMS!B:E,4,FALSE)</f>
        <v>352436.496145299</v>
      </c>
      <c r="K36" s="22">
        <f t="shared" si="1"/>
        <v>7.3042740114033222E-3</v>
      </c>
      <c r="L36" s="22">
        <f t="shared" si="2"/>
        <v>5.1547010079957545E-3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33894.2503</v>
      </c>
      <c r="F39" s="25">
        <f>RA!I43</f>
        <v>4710.6611999999996</v>
      </c>
      <c r="G39" s="16">
        <f t="shared" si="0"/>
        <v>29183.589100000001</v>
      </c>
      <c r="H39" s="27">
        <f>RA!J43</f>
        <v>13.8981129787668</v>
      </c>
      <c r="I39" s="20">
        <f>VLOOKUP(B39,RMS!B:D,3,FALSE)</f>
        <v>33894.250056727898</v>
      </c>
      <c r="J39" s="21">
        <f>VLOOKUP(B39,RMS!B:E,4,FALSE)</f>
        <v>29183.5891384918</v>
      </c>
      <c r="K39" s="22">
        <f t="shared" si="1"/>
        <v>2.4327210121555254E-4</v>
      </c>
      <c r="L39" s="22">
        <f t="shared" si="2"/>
        <v>-3.8491798477480188E-5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13741356.4111</v>
      </c>
      <c r="E7" s="44">
        <v>15443484</v>
      </c>
      <c r="F7" s="45">
        <v>88.978344595688398</v>
      </c>
      <c r="G7" s="44">
        <v>12969505.499</v>
      </c>
      <c r="H7" s="45">
        <v>5.9512747973275797</v>
      </c>
      <c r="I7" s="44">
        <v>1494842.6486</v>
      </c>
      <c r="J7" s="45">
        <v>10.878421342688499</v>
      </c>
      <c r="K7" s="44">
        <v>1776189.5264999999</v>
      </c>
      <c r="L7" s="45">
        <v>13.695121426464199</v>
      </c>
      <c r="M7" s="45">
        <v>-0.158399131231449</v>
      </c>
      <c r="N7" s="44">
        <v>334301210.37580001</v>
      </c>
      <c r="O7" s="44">
        <v>5641285195.6070004</v>
      </c>
      <c r="P7" s="44">
        <v>785215</v>
      </c>
      <c r="Q7" s="44">
        <v>782360</v>
      </c>
      <c r="R7" s="45">
        <v>0.36492151950509</v>
      </c>
      <c r="S7" s="44">
        <v>17.500119599218099</v>
      </c>
      <c r="T7" s="44">
        <v>17.061576663300801</v>
      </c>
      <c r="U7" s="46">
        <v>2.5059425075978399</v>
      </c>
    </row>
    <row r="8" spans="1:23" ht="12" thickBot="1">
      <c r="A8" s="68">
        <v>41598</v>
      </c>
      <c r="B8" s="71" t="s">
        <v>6</v>
      </c>
      <c r="C8" s="72"/>
      <c r="D8" s="47">
        <v>500997.74</v>
      </c>
      <c r="E8" s="47">
        <v>510509</v>
      </c>
      <c r="F8" s="48">
        <v>98.136906499199796</v>
      </c>
      <c r="G8" s="47">
        <v>449013.33360000001</v>
      </c>
      <c r="H8" s="48">
        <v>11.5774749901547</v>
      </c>
      <c r="I8" s="47">
        <v>86598.553700000004</v>
      </c>
      <c r="J8" s="48">
        <v>17.285218432322701</v>
      </c>
      <c r="K8" s="47">
        <v>98253.827600000004</v>
      </c>
      <c r="L8" s="48">
        <v>21.882162565695399</v>
      </c>
      <c r="M8" s="48">
        <v>-0.118624120654614</v>
      </c>
      <c r="N8" s="47">
        <v>11580354.5251</v>
      </c>
      <c r="O8" s="47">
        <v>197586716.9064</v>
      </c>
      <c r="P8" s="47">
        <v>19605</v>
      </c>
      <c r="Q8" s="47">
        <v>19754</v>
      </c>
      <c r="R8" s="48">
        <v>-0.75427761466032595</v>
      </c>
      <c r="S8" s="47">
        <v>25.554590155572601</v>
      </c>
      <c r="T8" s="47">
        <v>25.609143945530001</v>
      </c>
      <c r="U8" s="49">
        <v>-0.213479416517114</v>
      </c>
    </row>
    <row r="9" spans="1:23" ht="12" thickBot="1">
      <c r="A9" s="69"/>
      <c r="B9" s="71" t="s">
        <v>7</v>
      </c>
      <c r="C9" s="72"/>
      <c r="D9" s="47">
        <v>66505.978000000003</v>
      </c>
      <c r="E9" s="47">
        <v>78489</v>
      </c>
      <c r="F9" s="48">
        <v>84.732864477824904</v>
      </c>
      <c r="G9" s="47">
        <v>63717.196400000001</v>
      </c>
      <c r="H9" s="48">
        <v>4.3768115321533498</v>
      </c>
      <c r="I9" s="47">
        <v>14637.82</v>
      </c>
      <c r="J9" s="48">
        <v>22.0097808350401</v>
      </c>
      <c r="K9" s="47">
        <v>13457.8968</v>
      </c>
      <c r="L9" s="48">
        <v>21.121294658846601</v>
      </c>
      <c r="M9" s="48">
        <v>8.7675155898060006E-2</v>
      </c>
      <c r="N9" s="47">
        <v>1772641.0449999999</v>
      </c>
      <c r="O9" s="47">
        <v>36793421.353200004</v>
      </c>
      <c r="P9" s="47">
        <v>4267</v>
      </c>
      <c r="Q9" s="47">
        <v>4360</v>
      </c>
      <c r="R9" s="48">
        <v>-2.1330275229357798</v>
      </c>
      <c r="S9" s="47">
        <v>15.5861209280525</v>
      </c>
      <c r="T9" s="47">
        <v>15.310742316513799</v>
      </c>
      <c r="U9" s="49">
        <v>1.76681942100871</v>
      </c>
    </row>
    <row r="10" spans="1:23" ht="12" thickBot="1">
      <c r="A10" s="69"/>
      <c r="B10" s="71" t="s">
        <v>8</v>
      </c>
      <c r="C10" s="72"/>
      <c r="D10" s="47">
        <v>81441.441399999996</v>
      </c>
      <c r="E10" s="47">
        <v>83194</v>
      </c>
      <c r="F10" s="48">
        <v>97.893407457268594</v>
      </c>
      <c r="G10" s="47">
        <v>77348.032000000007</v>
      </c>
      <c r="H10" s="48">
        <v>5.2921959281394502</v>
      </c>
      <c r="I10" s="47">
        <v>22214.341499999999</v>
      </c>
      <c r="J10" s="48">
        <v>27.276459156578699</v>
      </c>
      <c r="K10" s="47">
        <v>20789.989099999999</v>
      </c>
      <c r="L10" s="48">
        <v>26.878497826551001</v>
      </c>
      <c r="M10" s="48">
        <v>6.8511454871324998E-2</v>
      </c>
      <c r="N10" s="47">
        <v>2447532.5380000002</v>
      </c>
      <c r="O10" s="47">
        <v>50036113.400799997</v>
      </c>
      <c r="P10" s="47">
        <v>71233</v>
      </c>
      <c r="Q10" s="47">
        <v>70140</v>
      </c>
      <c r="R10" s="48">
        <v>1.5583119475335101</v>
      </c>
      <c r="S10" s="47">
        <v>1.14331056392402</v>
      </c>
      <c r="T10" s="47">
        <v>1.2129051140575999</v>
      </c>
      <c r="U10" s="49">
        <v>-6.08710811651346</v>
      </c>
    </row>
    <row r="11" spans="1:23" ht="12" thickBot="1">
      <c r="A11" s="69"/>
      <c r="B11" s="71" t="s">
        <v>9</v>
      </c>
      <c r="C11" s="72"/>
      <c r="D11" s="47">
        <v>44797.298999999999</v>
      </c>
      <c r="E11" s="47">
        <v>58648</v>
      </c>
      <c r="F11" s="48">
        <v>76.383336175146596</v>
      </c>
      <c r="G11" s="47">
        <v>61691.588000000003</v>
      </c>
      <c r="H11" s="48">
        <v>-27.385077200476701</v>
      </c>
      <c r="I11" s="47">
        <v>10174.9791</v>
      </c>
      <c r="J11" s="48">
        <v>22.713376313156701</v>
      </c>
      <c r="K11" s="47">
        <v>13945.498299999999</v>
      </c>
      <c r="L11" s="48">
        <v>22.605186139802399</v>
      </c>
      <c r="M11" s="48">
        <v>-0.27037536550414998</v>
      </c>
      <c r="N11" s="47">
        <v>1081878.1957</v>
      </c>
      <c r="O11" s="47">
        <v>17906205.109099999</v>
      </c>
      <c r="P11" s="47">
        <v>2296</v>
      </c>
      <c r="Q11" s="47">
        <v>2344</v>
      </c>
      <c r="R11" s="48">
        <v>-2.0477815699658701</v>
      </c>
      <c r="S11" s="47">
        <v>19.511018728223</v>
      </c>
      <c r="T11" s="47">
        <v>20.769611476109201</v>
      </c>
      <c r="U11" s="49">
        <v>-6.4506767453697602</v>
      </c>
    </row>
    <row r="12" spans="1:23" ht="12" thickBot="1">
      <c r="A12" s="69"/>
      <c r="B12" s="71" t="s">
        <v>10</v>
      </c>
      <c r="C12" s="72"/>
      <c r="D12" s="47">
        <v>216414.61180000001</v>
      </c>
      <c r="E12" s="47">
        <v>167223</v>
      </c>
      <c r="F12" s="48">
        <v>129.416773888759</v>
      </c>
      <c r="G12" s="47">
        <v>249774.64730000001</v>
      </c>
      <c r="H12" s="48">
        <v>-13.356053490861999</v>
      </c>
      <c r="I12" s="47">
        <v>-18858.355599999999</v>
      </c>
      <c r="J12" s="48">
        <v>-8.7139936823803694</v>
      </c>
      <c r="K12" s="47">
        <v>29145.6891</v>
      </c>
      <c r="L12" s="48">
        <v>11.668794016949899</v>
      </c>
      <c r="M12" s="48">
        <v>-1.64703756137988</v>
      </c>
      <c r="N12" s="47">
        <v>5119422.2357999999</v>
      </c>
      <c r="O12" s="47">
        <v>68464996.641800001</v>
      </c>
      <c r="P12" s="47">
        <v>1679</v>
      </c>
      <c r="Q12" s="47">
        <v>1743</v>
      </c>
      <c r="R12" s="48">
        <v>-3.6718301778542699</v>
      </c>
      <c r="S12" s="47">
        <v>128.89494449076801</v>
      </c>
      <c r="T12" s="47">
        <v>123.467067297762</v>
      </c>
      <c r="U12" s="49">
        <v>4.2110861790972702</v>
      </c>
    </row>
    <row r="13" spans="1:23" ht="12" thickBot="1">
      <c r="A13" s="69"/>
      <c r="B13" s="71" t="s">
        <v>11</v>
      </c>
      <c r="C13" s="72"/>
      <c r="D13" s="47">
        <v>324891.45159999997</v>
      </c>
      <c r="E13" s="47">
        <v>329008</v>
      </c>
      <c r="F13" s="48">
        <v>98.748799907600997</v>
      </c>
      <c r="G13" s="47">
        <v>417165.7107</v>
      </c>
      <c r="H13" s="48">
        <v>-22.119329737135999</v>
      </c>
      <c r="I13" s="47">
        <v>71208.533500000005</v>
      </c>
      <c r="J13" s="48">
        <v>21.917638383317801</v>
      </c>
      <c r="K13" s="47">
        <v>87041.444799999997</v>
      </c>
      <c r="L13" s="48">
        <v>20.864956674877501</v>
      </c>
      <c r="M13" s="48">
        <v>-0.181900832831764</v>
      </c>
      <c r="N13" s="47">
        <v>8394656.8795999996</v>
      </c>
      <c r="O13" s="47">
        <v>104994566.0986</v>
      </c>
      <c r="P13" s="47">
        <v>9090</v>
      </c>
      <c r="Q13" s="47">
        <v>9627</v>
      </c>
      <c r="R13" s="48">
        <v>-5.5780617014646303</v>
      </c>
      <c r="S13" s="47">
        <v>35.741633839383901</v>
      </c>
      <c r="T13" s="47">
        <v>40.171931058481398</v>
      </c>
      <c r="U13" s="49">
        <v>-12.3953405124296</v>
      </c>
    </row>
    <row r="14" spans="1:23" ht="12" thickBot="1">
      <c r="A14" s="69"/>
      <c r="B14" s="71" t="s">
        <v>12</v>
      </c>
      <c r="C14" s="72"/>
      <c r="D14" s="47">
        <v>151583.4203</v>
      </c>
      <c r="E14" s="47">
        <v>164074</v>
      </c>
      <c r="F14" s="48">
        <v>92.387227897168302</v>
      </c>
      <c r="G14" s="47">
        <v>153412.552</v>
      </c>
      <c r="H14" s="48">
        <v>-1.1922959863153799</v>
      </c>
      <c r="I14" s="47">
        <v>31442.5429</v>
      </c>
      <c r="J14" s="48">
        <v>20.7427321786062</v>
      </c>
      <c r="K14" s="47">
        <v>28482.048900000002</v>
      </c>
      <c r="L14" s="48">
        <v>18.565657456764001</v>
      </c>
      <c r="M14" s="48">
        <v>0.10394245197718199</v>
      </c>
      <c r="N14" s="47">
        <v>4147558.5388000002</v>
      </c>
      <c r="O14" s="47">
        <v>54479293.4604</v>
      </c>
      <c r="P14" s="47">
        <v>2419</v>
      </c>
      <c r="Q14" s="47">
        <v>2311</v>
      </c>
      <c r="R14" s="48">
        <v>4.6733016010385198</v>
      </c>
      <c r="S14" s="47">
        <v>62.663671062422502</v>
      </c>
      <c r="T14" s="47">
        <v>68.521220900043303</v>
      </c>
      <c r="U14" s="49">
        <v>-9.3476008320447299</v>
      </c>
    </row>
    <row r="15" spans="1:23" ht="12" thickBot="1">
      <c r="A15" s="69"/>
      <c r="B15" s="71" t="s">
        <v>13</v>
      </c>
      <c r="C15" s="72"/>
      <c r="D15" s="47">
        <v>91091.666100000002</v>
      </c>
      <c r="E15" s="47">
        <v>86583</v>
      </c>
      <c r="F15" s="48">
        <v>105.207334118707</v>
      </c>
      <c r="G15" s="47">
        <v>112451.30499999999</v>
      </c>
      <c r="H15" s="48">
        <v>-18.994567381854701</v>
      </c>
      <c r="I15" s="47">
        <v>18953.0069</v>
      </c>
      <c r="J15" s="48">
        <v>20.806521289437701</v>
      </c>
      <c r="K15" s="47">
        <v>22776.273499999999</v>
      </c>
      <c r="L15" s="48">
        <v>20.2543434244716</v>
      </c>
      <c r="M15" s="48">
        <v>-0.167861814620377</v>
      </c>
      <c r="N15" s="47">
        <v>2946178.7554000001</v>
      </c>
      <c r="O15" s="47">
        <v>34498088.529600002</v>
      </c>
      <c r="P15" s="47">
        <v>3185</v>
      </c>
      <c r="Q15" s="47">
        <v>3412</v>
      </c>
      <c r="R15" s="48">
        <v>-6.6529894490035204</v>
      </c>
      <c r="S15" s="47">
        <v>28.6002091365777</v>
      </c>
      <c r="T15" s="47">
        <v>28.629029015240299</v>
      </c>
      <c r="U15" s="49">
        <v>-0.10076806964939899</v>
      </c>
    </row>
    <row r="16" spans="1:23" ht="12" thickBot="1">
      <c r="A16" s="69"/>
      <c r="B16" s="71" t="s">
        <v>14</v>
      </c>
      <c r="C16" s="72"/>
      <c r="D16" s="47">
        <v>564002.60939999996</v>
      </c>
      <c r="E16" s="47">
        <v>486625</v>
      </c>
      <c r="F16" s="48">
        <v>115.90087015669199</v>
      </c>
      <c r="G16" s="47">
        <v>422086.08649999998</v>
      </c>
      <c r="H16" s="48">
        <v>33.622648895345698</v>
      </c>
      <c r="I16" s="47">
        <v>33324.0216</v>
      </c>
      <c r="J16" s="48">
        <v>5.9084871319036898</v>
      </c>
      <c r="K16" s="47">
        <v>24114.987300000001</v>
      </c>
      <c r="L16" s="48">
        <v>5.7132864766912901</v>
      </c>
      <c r="M16" s="48">
        <v>0.38188012232542201</v>
      </c>
      <c r="N16" s="47">
        <v>15266566.009400001</v>
      </c>
      <c r="O16" s="47">
        <v>279218686.37550002</v>
      </c>
      <c r="P16" s="47">
        <v>33434</v>
      </c>
      <c r="Q16" s="47">
        <v>33297</v>
      </c>
      <c r="R16" s="48">
        <v>0.41144847884193603</v>
      </c>
      <c r="S16" s="47">
        <v>16.869133498833499</v>
      </c>
      <c r="T16" s="47">
        <v>16.736877027960499</v>
      </c>
      <c r="U16" s="49">
        <v>0.78401460799505296</v>
      </c>
    </row>
    <row r="17" spans="1:21" ht="12" thickBot="1">
      <c r="A17" s="69"/>
      <c r="B17" s="71" t="s">
        <v>15</v>
      </c>
      <c r="C17" s="72"/>
      <c r="D17" s="47">
        <v>501758.86450000003</v>
      </c>
      <c r="E17" s="47">
        <v>899811</v>
      </c>
      <c r="F17" s="48">
        <v>55.762695110417603</v>
      </c>
      <c r="G17" s="47">
        <v>890227.02439999999</v>
      </c>
      <c r="H17" s="48">
        <v>-43.636976776999298</v>
      </c>
      <c r="I17" s="47">
        <v>47402.023800000003</v>
      </c>
      <c r="J17" s="48">
        <v>9.4471721684948893</v>
      </c>
      <c r="K17" s="47">
        <v>40368.727099999996</v>
      </c>
      <c r="L17" s="48">
        <v>4.5346553175250897</v>
      </c>
      <c r="M17" s="48">
        <v>0.17422636791537599</v>
      </c>
      <c r="N17" s="47">
        <v>10637420.476</v>
      </c>
      <c r="O17" s="47">
        <v>259326804.7306</v>
      </c>
      <c r="P17" s="47">
        <v>8863</v>
      </c>
      <c r="Q17" s="47">
        <v>8749</v>
      </c>
      <c r="R17" s="48">
        <v>1.3030060578351801</v>
      </c>
      <c r="S17" s="47">
        <v>56.612756910752601</v>
      </c>
      <c r="T17" s="47">
        <v>67.542279940564597</v>
      </c>
      <c r="U17" s="49">
        <v>-19.305760090507398</v>
      </c>
    </row>
    <row r="18" spans="1:21" ht="12" thickBot="1">
      <c r="A18" s="69"/>
      <c r="B18" s="71" t="s">
        <v>16</v>
      </c>
      <c r="C18" s="72"/>
      <c r="D18" s="47">
        <v>1252860.9989</v>
      </c>
      <c r="E18" s="47">
        <v>1327234</v>
      </c>
      <c r="F18" s="48">
        <v>94.396391209086005</v>
      </c>
      <c r="G18" s="47">
        <v>1142375.4219</v>
      </c>
      <c r="H18" s="48">
        <v>9.6715646084402298</v>
      </c>
      <c r="I18" s="47">
        <v>199209.40210000001</v>
      </c>
      <c r="J18" s="48">
        <v>15.9003594393076</v>
      </c>
      <c r="K18" s="47">
        <v>202540.13920000001</v>
      </c>
      <c r="L18" s="48">
        <v>17.7297353669545</v>
      </c>
      <c r="M18" s="48">
        <v>-1.6444824779699999E-2</v>
      </c>
      <c r="N18" s="47">
        <v>32204780.167300001</v>
      </c>
      <c r="O18" s="47">
        <v>644070642.5783</v>
      </c>
      <c r="P18" s="47">
        <v>67716</v>
      </c>
      <c r="Q18" s="47">
        <v>67282</v>
      </c>
      <c r="R18" s="48">
        <v>0.64504622335839201</v>
      </c>
      <c r="S18" s="47">
        <v>18.501698252997802</v>
      </c>
      <c r="T18" s="47">
        <v>18.407857932285001</v>
      </c>
      <c r="U18" s="49">
        <v>0.50719841729989701</v>
      </c>
    </row>
    <row r="19" spans="1:21" ht="12" thickBot="1">
      <c r="A19" s="69"/>
      <c r="B19" s="71" t="s">
        <v>17</v>
      </c>
      <c r="C19" s="72"/>
      <c r="D19" s="47">
        <v>944776.679</v>
      </c>
      <c r="E19" s="47">
        <v>642858</v>
      </c>
      <c r="F19" s="48">
        <v>146.965065224358</v>
      </c>
      <c r="G19" s="47">
        <v>495324.62780000002</v>
      </c>
      <c r="H19" s="48">
        <v>90.738886373620403</v>
      </c>
      <c r="I19" s="47">
        <v>53443.672500000001</v>
      </c>
      <c r="J19" s="48">
        <v>5.6567518745877097</v>
      </c>
      <c r="K19" s="47">
        <v>72935.706300000005</v>
      </c>
      <c r="L19" s="48">
        <v>14.724829375826999</v>
      </c>
      <c r="M19" s="48">
        <v>-0.26724953783027999</v>
      </c>
      <c r="N19" s="47">
        <v>13966916.4178</v>
      </c>
      <c r="O19" s="47">
        <v>223071325.73859999</v>
      </c>
      <c r="P19" s="47">
        <v>14212</v>
      </c>
      <c r="Q19" s="47">
        <v>12482</v>
      </c>
      <c r="R19" s="48">
        <v>13.8599583400096</v>
      </c>
      <c r="S19" s="47">
        <v>66.477390866873094</v>
      </c>
      <c r="T19" s="47">
        <v>40.805364516904298</v>
      </c>
      <c r="U19" s="49">
        <v>38.617680410140103</v>
      </c>
    </row>
    <row r="20" spans="1:21" ht="12" thickBot="1">
      <c r="A20" s="69"/>
      <c r="B20" s="71" t="s">
        <v>18</v>
      </c>
      <c r="C20" s="72"/>
      <c r="D20" s="47">
        <v>1015874.4753</v>
      </c>
      <c r="E20" s="47">
        <v>821562</v>
      </c>
      <c r="F20" s="48">
        <v>123.651589934783</v>
      </c>
      <c r="G20" s="47">
        <v>827066.54130000004</v>
      </c>
      <c r="H20" s="48">
        <v>22.828626787782699</v>
      </c>
      <c r="I20" s="47">
        <v>30481.658800000001</v>
      </c>
      <c r="J20" s="48">
        <v>3.0005339774875601</v>
      </c>
      <c r="K20" s="47">
        <v>41034.510699999999</v>
      </c>
      <c r="L20" s="48">
        <v>4.9614521505731703</v>
      </c>
      <c r="M20" s="48">
        <v>-0.25717016530673498</v>
      </c>
      <c r="N20" s="47">
        <v>23788701.830200002</v>
      </c>
      <c r="O20" s="47">
        <v>340997381.70349997</v>
      </c>
      <c r="P20" s="47">
        <v>35923</v>
      </c>
      <c r="Q20" s="47">
        <v>36172</v>
      </c>
      <c r="R20" s="48">
        <v>-0.68837775074643803</v>
      </c>
      <c r="S20" s="47">
        <v>28.279221537733498</v>
      </c>
      <c r="T20" s="47">
        <v>26.497329083268799</v>
      </c>
      <c r="U20" s="49">
        <v>6.3010661452864003</v>
      </c>
    </row>
    <row r="21" spans="1:21" ht="12" thickBot="1">
      <c r="A21" s="69"/>
      <c r="B21" s="71" t="s">
        <v>19</v>
      </c>
      <c r="C21" s="72"/>
      <c r="D21" s="47">
        <v>313172.10550000001</v>
      </c>
      <c r="E21" s="47">
        <v>301585</v>
      </c>
      <c r="F21" s="48">
        <v>103.84206956579401</v>
      </c>
      <c r="G21" s="47">
        <v>292199.07630000002</v>
      </c>
      <c r="H21" s="48">
        <v>7.1776507528952704</v>
      </c>
      <c r="I21" s="47">
        <v>36478.888899999998</v>
      </c>
      <c r="J21" s="48">
        <v>11.648192242971</v>
      </c>
      <c r="K21" s="47">
        <v>45021.7935</v>
      </c>
      <c r="L21" s="48">
        <v>15.407917803879799</v>
      </c>
      <c r="M21" s="48">
        <v>-0.189750428312013</v>
      </c>
      <c r="N21" s="47">
        <v>7357688.2618000004</v>
      </c>
      <c r="O21" s="47">
        <v>128235381.2349</v>
      </c>
      <c r="P21" s="47">
        <v>28111</v>
      </c>
      <c r="Q21" s="47">
        <v>28710</v>
      </c>
      <c r="R21" s="48">
        <v>-2.0863810518982899</v>
      </c>
      <c r="S21" s="47">
        <v>11.1405537156273</v>
      </c>
      <c r="T21" s="47">
        <v>10.4961197457332</v>
      </c>
      <c r="U21" s="49">
        <v>5.7845775564114197</v>
      </c>
    </row>
    <row r="22" spans="1:21" ht="12" thickBot="1">
      <c r="A22" s="69"/>
      <c r="B22" s="71" t="s">
        <v>20</v>
      </c>
      <c r="C22" s="72"/>
      <c r="D22" s="47">
        <v>817928.54940000002</v>
      </c>
      <c r="E22" s="47">
        <v>1026229</v>
      </c>
      <c r="F22" s="48">
        <v>79.702342206271695</v>
      </c>
      <c r="G22" s="47">
        <v>604613.23499999999</v>
      </c>
      <c r="H22" s="48">
        <v>35.281284307314301</v>
      </c>
      <c r="I22" s="47">
        <v>110647.3808</v>
      </c>
      <c r="J22" s="48">
        <v>13.527756291324801</v>
      </c>
      <c r="K22" s="47">
        <v>99141.014800000004</v>
      </c>
      <c r="L22" s="48">
        <v>16.397427158537099</v>
      </c>
      <c r="M22" s="48">
        <v>0.116060603406291</v>
      </c>
      <c r="N22" s="47">
        <v>20188895.934500001</v>
      </c>
      <c r="O22" s="47">
        <v>365889012.52689999</v>
      </c>
      <c r="P22" s="47">
        <v>52468</v>
      </c>
      <c r="Q22" s="47">
        <v>51764</v>
      </c>
      <c r="R22" s="48">
        <v>1.3600185457074401</v>
      </c>
      <c r="S22" s="47">
        <v>15.589093340702901</v>
      </c>
      <c r="T22" s="47">
        <v>15.5787787419828</v>
      </c>
      <c r="U22" s="49">
        <v>6.6165481818795002E-2</v>
      </c>
    </row>
    <row r="23" spans="1:21" ht="12" thickBot="1">
      <c r="A23" s="69"/>
      <c r="B23" s="71" t="s">
        <v>21</v>
      </c>
      <c r="C23" s="72"/>
      <c r="D23" s="47">
        <v>2088161.8848000001</v>
      </c>
      <c r="E23" s="47">
        <v>1844727</v>
      </c>
      <c r="F23" s="48">
        <v>113.196255315827</v>
      </c>
      <c r="G23" s="47">
        <v>1928535.7094000001</v>
      </c>
      <c r="H23" s="48">
        <v>8.2770660984889108</v>
      </c>
      <c r="I23" s="47">
        <v>183769.75589999999</v>
      </c>
      <c r="J23" s="48">
        <v>8.8005512042760596</v>
      </c>
      <c r="K23" s="47">
        <v>271890.42839999998</v>
      </c>
      <c r="L23" s="48">
        <v>14.098283328369901</v>
      </c>
      <c r="M23" s="48">
        <v>-0.32410362151608602</v>
      </c>
      <c r="N23" s="47">
        <v>51522447.397699997</v>
      </c>
      <c r="O23" s="47">
        <v>819638513.18019998</v>
      </c>
      <c r="P23" s="47">
        <v>72953</v>
      </c>
      <c r="Q23" s="47">
        <v>74085</v>
      </c>
      <c r="R23" s="48">
        <v>-1.5279746237430001</v>
      </c>
      <c r="S23" s="47">
        <v>28.623386081449699</v>
      </c>
      <c r="T23" s="47">
        <v>27.995744332860902</v>
      </c>
      <c r="U23" s="49">
        <v>2.1927585604400601</v>
      </c>
    </row>
    <row r="24" spans="1:21" ht="12" thickBot="1">
      <c r="A24" s="69"/>
      <c r="B24" s="71" t="s">
        <v>22</v>
      </c>
      <c r="C24" s="72"/>
      <c r="D24" s="47">
        <v>236970.88209999999</v>
      </c>
      <c r="E24" s="47">
        <v>252930</v>
      </c>
      <c r="F24" s="48">
        <v>93.690302494761397</v>
      </c>
      <c r="G24" s="47">
        <v>231049.56969999999</v>
      </c>
      <c r="H24" s="48">
        <v>2.5627887590045799</v>
      </c>
      <c r="I24" s="47">
        <v>37853.847900000001</v>
      </c>
      <c r="J24" s="48">
        <v>15.9740502987308</v>
      </c>
      <c r="K24" s="47">
        <v>40676.805500000002</v>
      </c>
      <c r="L24" s="48">
        <v>17.605228848863799</v>
      </c>
      <c r="M24" s="48">
        <v>-6.9399687740965998E-2</v>
      </c>
      <c r="N24" s="47">
        <v>5912820.7280999999</v>
      </c>
      <c r="O24" s="47">
        <v>99516034.823400006</v>
      </c>
      <c r="P24" s="47">
        <v>27423</v>
      </c>
      <c r="Q24" s="47">
        <v>27587</v>
      </c>
      <c r="R24" s="48">
        <v>-0.59448290861637798</v>
      </c>
      <c r="S24" s="47">
        <v>8.6413186777522508</v>
      </c>
      <c r="T24" s="47">
        <v>8.56206362054591</v>
      </c>
      <c r="U24" s="49">
        <v>0.91716392094638</v>
      </c>
    </row>
    <row r="25" spans="1:21" ht="12" thickBot="1">
      <c r="A25" s="69"/>
      <c r="B25" s="71" t="s">
        <v>23</v>
      </c>
      <c r="C25" s="72"/>
      <c r="D25" s="47">
        <v>219733.8242</v>
      </c>
      <c r="E25" s="47">
        <v>247639</v>
      </c>
      <c r="F25" s="48">
        <v>88.731510061016195</v>
      </c>
      <c r="G25" s="47">
        <v>212802.2475</v>
      </c>
      <c r="H25" s="48">
        <v>3.25728547580306</v>
      </c>
      <c r="I25" s="47">
        <v>20329.210800000001</v>
      </c>
      <c r="J25" s="48">
        <v>9.2517439561314507</v>
      </c>
      <c r="K25" s="47">
        <v>28963.394</v>
      </c>
      <c r="L25" s="48">
        <v>13.610473733366</v>
      </c>
      <c r="M25" s="48">
        <v>-0.29810674812489202</v>
      </c>
      <c r="N25" s="47">
        <v>5635340.1600000001</v>
      </c>
      <c r="O25" s="47">
        <v>84140119.976999998</v>
      </c>
      <c r="P25" s="47">
        <v>16141</v>
      </c>
      <c r="Q25" s="47">
        <v>16098</v>
      </c>
      <c r="R25" s="48">
        <v>0.26711392719591698</v>
      </c>
      <c r="S25" s="47">
        <v>13.613395960597201</v>
      </c>
      <c r="T25" s="47">
        <v>13.697394763324599</v>
      </c>
      <c r="U25" s="49">
        <v>-0.61703048211135103</v>
      </c>
    </row>
    <row r="26" spans="1:21" ht="12" thickBot="1">
      <c r="A26" s="69"/>
      <c r="B26" s="71" t="s">
        <v>24</v>
      </c>
      <c r="C26" s="72"/>
      <c r="D26" s="47">
        <v>438228.68780000001</v>
      </c>
      <c r="E26" s="47">
        <v>493220</v>
      </c>
      <c r="F26" s="48">
        <v>88.850551031993803</v>
      </c>
      <c r="G26" s="47">
        <v>411549.44030000002</v>
      </c>
      <c r="H26" s="48">
        <v>6.4826348641252096</v>
      </c>
      <c r="I26" s="47">
        <v>92297.763399999996</v>
      </c>
      <c r="J26" s="48">
        <v>21.0615521004237</v>
      </c>
      <c r="K26" s="47">
        <v>87600.988500000007</v>
      </c>
      <c r="L26" s="48">
        <v>21.285653659531899</v>
      </c>
      <c r="M26" s="48">
        <v>5.3615546815432999E-2</v>
      </c>
      <c r="N26" s="47">
        <v>9816033.8633999992</v>
      </c>
      <c r="O26" s="47">
        <v>177862953.9316</v>
      </c>
      <c r="P26" s="47">
        <v>36009</v>
      </c>
      <c r="Q26" s="47">
        <v>35914</v>
      </c>
      <c r="R26" s="48">
        <v>0.26452079968815001</v>
      </c>
      <c r="S26" s="47">
        <v>12.169976611402699</v>
      </c>
      <c r="T26" s="47">
        <v>11.630735412373999</v>
      </c>
      <c r="U26" s="49">
        <v>4.4309140127964897</v>
      </c>
    </row>
    <row r="27" spans="1:21" ht="12" thickBot="1">
      <c r="A27" s="69"/>
      <c r="B27" s="71" t="s">
        <v>25</v>
      </c>
      <c r="C27" s="72"/>
      <c r="D27" s="47">
        <v>214231.3707</v>
      </c>
      <c r="E27" s="47">
        <v>236925</v>
      </c>
      <c r="F27" s="48">
        <v>90.421597847420102</v>
      </c>
      <c r="G27" s="47">
        <v>223691.67970000001</v>
      </c>
      <c r="H27" s="48">
        <v>-4.2291733928984403</v>
      </c>
      <c r="I27" s="47">
        <v>64625.476999999999</v>
      </c>
      <c r="J27" s="48">
        <v>30.1662061857871</v>
      </c>
      <c r="K27" s="47">
        <v>66926.806100000002</v>
      </c>
      <c r="L27" s="48">
        <v>29.919220147015601</v>
      </c>
      <c r="M27" s="48">
        <v>-3.4385760117723999E-2</v>
      </c>
      <c r="N27" s="47">
        <v>5053239.8679</v>
      </c>
      <c r="O27" s="47">
        <v>83650383.122199997</v>
      </c>
      <c r="P27" s="47">
        <v>32714</v>
      </c>
      <c r="Q27" s="47">
        <v>32451</v>
      </c>
      <c r="R27" s="48">
        <v>0.81045268250592395</v>
      </c>
      <c r="S27" s="47">
        <v>6.5486143761080902</v>
      </c>
      <c r="T27" s="47">
        <v>6.5070015346214296</v>
      </c>
      <c r="U27" s="49">
        <v>0.63544498265893501</v>
      </c>
    </row>
    <row r="28" spans="1:21" ht="12" thickBot="1">
      <c r="A28" s="69"/>
      <c r="B28" s="71" t="s">
        <v>26</v>
      </c>
      <c r="C28" s="72"/>
      <c r="D28" s="47">
        <v>882745.91749999998</v>
      </c>
      <c r="E28" s="47">
        <v>878958</v>
      </c>
      <c r="F28" s="48">
        <v>100.43095546089801</v>
      </c>
      <c r="G28" s="47">
        <v>896171.06389999995</v>
      </c>
      <c r="H28" s="48">
        <v>-1.49805622395081</v>
      </c>
      <c r="I28" s="47">
        <v>42140.085899999998</v>
      </c>
      <c r="J28" s="48">
        <v>4.7737503017112504</v>
      </c>
      <c r="K28" s="47">
        <v>67303.886599999998</v>
      </c>
      <c r="L28" s="48">
        <v>7.5101606502561804</v>
      </c>
      <c r="M28" s="48">
        <v>-0.373883321917995</v>
      </c>
      <c r="N28" s="47">
        <v>19928152.339499999</v>
      </c>
      <c r="O28" s="47">
        <v>292228777.30250001</v>
      </c>
      <c r="P28" s="47">
        <v>44129</v>
      </c>
      <c r="Q28" s="47">
        <v>43383</v>
      </c>
      <c r="R28" s="48">
        <v>1.7195675725514501</v>
      </c>
      <c r="S28" s="47">
        <v>20.003759829137302</v>
      </c>
      <c r="T28" s="47">
        <v>19.951081946845498</v>
      </c>
      <c r="U28" s="49">
        <v>0.26333990580627797</v>
      </c>
    </row>
    <row r="29" spans="1:21" ht="12" thickBot="1">
      <c r="A29" s="69"/>
      <c r="B29" s="71" t="s">
        <v>27</v>
      </c>
      <c r="C29" s="72"/>
      <c r="D29" s="47">
        <v>499470.79680000001</v>
      </c>
      <c r="E29" s="47">
        <v>625198</v>
      </c>
      <c r="F29" s="48">
        <v>79.890018330193001</v>
      </c>
      <c r="G29" s="47">
        <v>480313.65149999998</v>
      </c>
      <c r="H29" s="48">
        <v>3.9884657119723799</v>
      </c>
      <c r="I29" s="47">
        <v>74344.281499999997</v>
      </c>
      <c r="J29" s="48">
        <v>14.884610266767901</v>
      </c>
      <c r="K29" s="47">
        <v>94814.577300000004</v>
      </c>
      <c r="L29" s="48">
        <v>19.7401379294338</v>
      </c>
      <c r="M29" s="48">
        <v>-0.215898191849029</v>
      </c>
      <c r="N29" s="47">
        <v>11530521.289899999</v>
      </c>
      <c r="O29" s="47">
        <v>204125168.15079999</v>
      </c>
      <c r="P29" s="47">
        <v>79925</v>
      </c>
      <c r="Q29" s="47">
        <v>79611</v>
      </c>
      <c r="R29" s="48">
        <v>0.39441785682883301</v>
      </c>
      <c r="S29" s="47">
        <v>6.2492436258992798</v>
      </c>
      <c r="T29" s="47">
        <v>6.25526401376694</v>
      </c>
      <c r="U29" s="49">
        <v>-9.6337864677112001E-2</v>
      </c>
    </row>
    <row r="30" spans="1:21" ht="12" thickBot="1">
      <c r="A30" s="69"/>
      <c r="B30" s="71" t="s">
        <v>28</v>
      </c>
      <c r="C30" s="72"/>
      <c r="D30" s="47">
        <v>681932.61730000004</v>
      </c>
      <c r="E30" s="47">
        <v>869044</v>
      </c>
      <c r="F30" s="48">
        <v>78.469285479216296</v>
      </c>
      <c r="G30" s="47">
        <v>638467.58330000006</v>
      </c>
      <c r="H30" s="48">
        <v>6.8077119554520902</v>
      </c>
      <c r="I30" s="47">
        <v>106337.9492</v>
      </c>
      <c r="J30" s="48">
        <v>15.5936153371029</v>
      </c>
      <c r="K30" s="47">
        <v>132003.79199999999</v>
      </c>
      <c r="L30" s="48">
        <v>20.6750969748099</v>
      </c>
      <c r="M30" s="48">
        <v>-0.194432617511473</v>
      </c>
      <c r="N30" s="47">
        <v>17275213.205400001</v>
      </c>
      <c r="O30" s="47">
        <v>368890013.90009999</v>
      </c>
      <c r="P30" s="47">
        <v>55456</v>
      </c>
      <c r="Q30" s="47">
        <v>55108</v>
      </c>
      <c r="R30" s="48">
        <v>0.63148726137764999</v>
      </c>
      <c r="S30" s="47">
        <v>12.2968230182487</v>
      </c>
      <c r="T30" s="47">
        <v>12.3800888836467</v>
      </c>
      <c r="U30" s="49">
        <v>-0.677133152802045</v>
      </c>
    </row>
    <row r="31" spans="1:21" ht="12" thickBot="1">
      <c r="A31" s="69"/>
      <c r="B31" s="71" t="s">
        <v>29</v>
      </c>
      <c r="C31" s="72"/>
      <c r="D31" s="47">
        <v>617594.69240000006</v>
      </c>
      <c r="E31" s="47">
        <v>760532</v>
      </c>
      <c r="F31" s="48">
        <v>81.205615595398996</v>
      </c>
      <c r="G31" s="47">
        <v>697060.81740000006</v>
      </c>
      <c r="H31" s="48">
        <v>-11.400170977391101</v>
      </c>
      <c r="I31" s="47">
        <v>37201.031600000002</v>
      </c>
      <c r="J31" s="48">
        <v>6.0235348615829496</v>
      </c>
      <c r="K31" s="47">
        <v>37540.925999999999</v>
      </c>
      <c r="L31" s="48">
        <v>5.3856026709442197</v>
      </c>
      <c r="M31" s="48">
        <v>-9.0539695264840007E-3</v>
      </c>
      <c r="N31" s="47">
        <v>24065512.490699999</v>
      </c>
      <c r="O31" s="47">
        <v>314132064.89130002</v>
      </c>
      <c r="P31" s="47">
        <v>26037</v>
      </c>
      <c r="Q31" s="47">
        <v>25691</v>
      </c>
      <c r="R31" s="48">
        <v>1.3467751352613799</v>
      </c>
      <c r="S31" s="47">
        <v>23.719886791873101</v>
      </c>
      <c r="T31" s="47">
        <v>25.239909279514201</v>
      </c>
      <c r="U31" s="49">
        <v>-6.4082198240588299</v>
      </c>
    </row>
    <row r="32" spans="1:21" ht="12" thickBot="1">
      <c r="A32" s="69"/>
      <c r="B32" s="71" t="s">
        <v>30</v>
      </c>
      <c r="C32" s="72"/>
      <c r="D32" s="47">
        <v>114343.8198</v>
      </c>
      <c r="E32" s="47">
        <v>130038</v>
      </c>
      <c r="F32" s="48">
        <v>87.931081530014296</v>
      </c>
      <c r="G32" s="47">
        <v>114691.7406</v>
      </c>
      <c r="H32" s="48">
        <v>-0.30335296873155199</v>
      </c>
      <c r="I32" s="47">
        <v>31283.2582</v>
      </c>
      <c r="J32" s="48">
        <v>27.358941003298501</v>
      </c>
      <c r="K32" s="47">
        <v>31239.238300000001</v>
      </c>
      <c r="L32" s="48">
        <v>27.237565788586501</v>
      </c>
      <c r="M32" s="48">
        <v>1.409122065566E-3</v>
      </c>
      <c r="N32" s="47">
        <v>2669583.5950000002</v>
      </c>
      <c r="O32" s="47">
        <v>46046949.418099999</v>
      </c>
      <c r="P32" s="47">
        <v>24754</v>
      </c>
      <c r="Q32" s="47">
        <v>25107</v>
      </c>
      <c r="R32" s="48">
        <v>-1.40598239534792</v>
      </c>
      <c r="S32" s="47">
        <v>4.6192057768441499</v>
      </c>
      <c r="T32" s="47">
        <v>4.5685227864738902</v>
      </c>
      <c r="U32" s="49">
        <v>1.0972230469646</v>
      </c>
    </row>
    <row r="33" spans="1:21" ht="12" thickBot="1">
      <c r="A33" s="69"/>
      <c r="B33" s="71" t="s">
        <v>31</v>
      </c>
      <c r="C33" s="72"/>
      <c r="D33" s="47">
        <v>10.341900000000001</v>
      </c>
      <c r="E33" s="50"/>
      <c r="F33" s="50"/>
      <c r="G33" s="47">
        <v>115.95099999999999</v>
      </c>
      <c r="H33" s="48">
        <v>-91.080801372993804</v>
      </c>
      <c r="I33" s="47">
        <v>2.1118000000000001</v>
      </c>
      <c r="J33" s="48">
        <v>20.4198454829383</v>
      </c>
      <c r="K33" s="47">
        <v>23.207000000000001</v>
      </c>
      <c r="L33" s="48">
        <v>20.014488878923</v>
      </c>
      <c r="M33" s="48">
        <v>-0.90900159434653305</v>
      </c>
      <c r="N33" s="47">
        <v>646.50609999999995</v>
      </c>
      <c r="O33" s="47">
        <v>29939.730500000001</v>
      </c>
      <c r="P33" s="47">
        <v>2</v>
      </c>
      <c r="Q33" s="47">
        <v>4</v>
      </c>
      <c r="R33" s="48">
        <v>-50</v>
      </c>
      <c r="S33" s="47">
        <v>5.1709500000000004</v>
      </c>
      <c r="T33" s="47">
        <v>3.8462000000000001</v>
      </c>
      <c r="U33" s="49">
        <v>25.619083533973399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181854.98560000001</v>
      </c>
      <c r="E35" s="47">
        <v>186809</v>
      </c>
      <c r="F35" s="48">
        <v>97.348085798864105</v>
      </c>
      <c r="G35" s="47">
        <v>165781.2193</v>
      </c>
      <c r="H35" s="48">
        <v>9.69577034592362</v>
      </c>
      <c r="I35" s="47">
        <v>20713.790799999999</v>
      </c>
      <c r="J35" s="48">
        <v>11.390279310549699</v>
      </c>
      <c r="K35" s="47">
        <v>26932.721799999999</v>
      </c>
      <c r="L35" s="48">
        <v>16.2459426427925</v>
      </c>
      <c r="M35" s="48">
        <v>-0.23090614629227699</v>
      </c>
      <c r="N35" s="47">
        <v>4149048.0332999998</v>
      </c>
      <c r="O35" s="47">
        <v>50338810.080200002</v>
      </c>
      <c r="P35" s="47">
        <v>12726</v>
      </c>
      <c r="Q35" s="47">
        <v>12610</v>
      </c>
      <c r="R35" s="48">
        <v>0.91990483743060703</v>
      </c>
      <c r="S35" s="47">
        <v>14.290035014930099</v>
      </c>
      <c r="T35" s="47">
        <v>14.2876690245837</v>
      </c>
      <c r="U35" s="49">
        <v>1.6556924765610999E-2</v>
      </c>
    </row>
    <row r="36" spans="1:21" ht="12" thickBot="1">
      <c r="A36" s="69"/>
      <c r="B36" s="71" t="s">
        <v>37</v>
      </c>
      <c r="C36" s="72"/>
      <c r="D36" s="50"/>
      <c r="E36" s="47">
        <v>469855</v>
      </c>
      <c r="F36" s="50"/>
      <c r="G36" s="47">
        <v>21008.959999999999</v>
      </c>
      <c r="H36" s="50"/>
      <c r="I36" s="50"/>
      <c r="J36" s="50"/>
      <c r="K36" s="47">
        <v>865.36749999999995</v>
      </c>
      <c r="L36" s="48">
        <v>4.1190401619118697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154487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169859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264137.60769999999</v>
      </c>
      <c r="E39" s="47">
        <v>406013</v>
      </c>
      <c r="F39" s="48">
        <v>65.056440976027901</v>
      </c>
      <c r="G39" s="47">
        <v>194599.891</v>
      </c>
      <c r="H39" s="48">
        <v>35.733687384233903</v>
      </c>
      <c r="I39" s="47">
        <v>4364.6121999999996</v>
      </c>
      <c r="J39" s="48">
        <v>1.6524008973978499</v>
      </c>
      <c r="K39" s="47">
        <v>10629.528899999999</v>
      </c>
      <c r="L39" s="48">
        <v>5.4622481263363101</v>
      </c>
      <c r="M39" s="48">
        <v>-0.58938799253840901</v>
      </c>
      <c r="N39" s="47">
        <v>5536838.6245999997</v>
      </c>
      <c r="O39" s="47">
        <v>118259136.6982</v>
      </c>
      <c r="P39" s="47">
        <v>365</v>
      </c>
      <c r="Q39" s="47">
        <v>415</v>
      </c>
      <c r="R39" s="48">
        <v>-12.048192771084301</v>
      </c>
      <c r="S39" s="47">
        <v>723.66467863013702</v>
      </c>
      <c r="T39" s="47">
        <v>609.19019831325295</v>
      </c>
      <c r="U39" s="49">
        <v>15.8187187653789</v>
      </c>
    </row>
    <row r="40" spans="1:21" ht="12" thickBot="1">
      <c r="A40" s="69"/>
      <c r="B40" s="71" t="s">
        <v>34</v>
      </c>
      <c r="C40" s="72"/>
      <c r="D40" s="47">
        <v>379946.842</v>
      </c>
      <c r="E40" s="47">
        <v>480776</v>
      </c>
      <c r="F40" s="48">
        <v>79.027830424147595</v>
      </c>
      <c r="G40" s="47">
        <v>471789.54619999998</v>
      </c>
      <c r="H40" s="48">
        <v>-19.4668798704298</v>
      </c>
      <c r="I40" s="47">
        <v>27510.340700000001</v>
      </c>
      <c r="J40" s="48">
        <v>7.2405762225021997</v>
      </c>
      <c r="K40" s="47">
        <v>37829.017800000001</v>
      </c>
      <c r="L40" s="48">
        <v>8.0181975426737395</v>
      </c>
      <c r="M40" s="48">
        <v>-0.272771478090029</v>
      </c>
      <c r="N40" s="47">
        <v>9725534.6563000008</v>
      </c>
      <c r="O40" s="47">
        <v>161153141.60530001</v>
      </c>
      <c r="P40" s="47">
        <v>2029</v>
      </c>
      <c r="Q40" s="47">
        <v>2095</v>
      </c>
      <c r="R40" s="48">
        <v>-3.15035799522673</v>
      </c>
      <c r="S40" s="47">
        <v>187.25817742730399</v>
      </c>
      <c r="T40" s="47">
        <v>178.147133174224</v>
      </c>
      <c r="U40" s="49">
        <v>4.8654987345569003</v>
      </c>
    </row>
    <row r="41" spans="1:21" ht="12" thickBot="1">
      <c r="A41" s="69"/>
      <c r="B41" s="71" t="s">
        <v>40</v>
      </c>
      <c r="C41" s="72"/>
      <c r="D41" s="50"/>
      <c r="E41" s="47">
        <v>193276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59566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33894.2503</v>
      </c>
      <c r="E43" s="53"/>
      <c r="F43" s="53"/>
      <c r="G43" s="52">
        <v>23410.05</v>
      </c>
      <c r="H43" s="54">
        <v>44.7850401857322</v>
      </c>
      <c r="I43" s="52">
        <v>4710.6611999999996</v>
      </c>
      <c r="J43" s="54">
        <v>13.8981129787668</v>
      </c>
      <c r="K43" s="52">
        <v>1899.2937999999999</v>
      </c>
      <c r="L43" s="54">
        <v>8.1131556745927504</v>
      </c>
      <c r="M43" s="54">
        <v>1.4802172260026301</v>
      </c>
      <c r="N43" s="52">
        <v>579085.8075</v>
      </c>
      <c r="O43" s="52">
        <v>15704526.5074</v>
      </c>
      <c r="P43" s="52">
        <v>51</v>
      </c>
      <c r="Q43" s="52">
        <v>54</v>
      </c>
      <c r="R43" s="54">
        <v>-5.5555555555555598</v>
      </c>
      <c r="S43" s="52">
        <v>664.59314313725497</v>
      </c>
      <c r="T43" s="52">
        <v>868.18349259259298</v>
      </c>
      <c r="U43" s="55">
        <v>-30.6338323766442</v>
      </c>
    </row>
  </sheetData>
  <mergeCells count="41">
    <mergeCell ref="B21:C21"/>
    <mergeCell ref="B22:C22"/>
    <mergeCell ref="B43:C43"/>
    <mergeCell ref="B37:C37"/>
    <mergeCell ref="B38:C38"/>
    <mergeCell ref="B39:C39"/>
    <mergeCell ref="B40:C40"/>
    <mergeCell ref="B41:C41"/>
    <mergeCell ref="B42:C42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9:C19"/>
    <mergeCell ref="B20:C20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39752</v>
      </c>
      <c r="D2" s="32">
        <v>500998.06509487203</v>
      </c>
      <c r="E2" s="32">
        <v>414399.18224529899</v>
      </c>
      <c r="F2" s="32">
        <v>86598.882849572605</v>
      </c>
      <c r="G2" s="32">
        <v>414399.18224529899</v>
      </c>
      <c r="H2" s="32">
        <v>0.172852729148113</v>
      </c>
    </row>
    <row r="3" spans="1:8" ht="14.25">
      <c r="A3" s="32">
        <v>2</v>
      </c>
      <c r="B3" s="33">
        <v>13</v>
      </c>
      <c r="C3" s="32">
        <v>8264.4699999999993</v>
      </c>
      <c r="D3" s="32">
        <v>66505.984390537793</v>
      </c>
      <c r="E3" s="32">
        <v>51868.153242780398</v>
      </c>
      <c r="F3" s="32">
        <v>14637.831147757401</v>
      </c>
      <c r="G3" s="32">
        <v>51868.153242780398</v>
      </c>
      <c r="H3" s="32">
        <v>0.22009795482164099</v>
      </c>
    </row>
    <row r="4" spans="1:8" ht="14.25">
      <c r="A4" s="32">
        <v>3</v>
      </c>
      <c r="B4" s="33">
        <v>14</v>
      </c>
      <c r="C4" s="32">
        <v>80663</v>
      </c>
      <c r="D4" s="32">
        <v>81443.194911965795</v>
      </c>
      <c r="E4" s="32">
        <v>59227.100508547002</v>
      </c>
      <c r="F4" s="32">
        <v>22216.0944034188</v>
      </c>
      <c r="G4" s="32">
        <v>59227.100508547002</v>
      </c>
      <c r="H4" s="32">
        <v>0.27278024182907801</v>
      </c>
    </row>
    <row r="5" spans="1:8" ht="14.25">
      <c r="A5" s="32">
        <v>4</v>
      </c>
      <c r="B5" s="33">
        <v>15</v>
      </c>
      <c r="C5" s="32">
        <v>2982</v>
      </c>
      <c r="D5" s="32">
        <v>44797.315615384599</v>
      </c>
      <c r="E5" s="32">
        <v>34622.319867521401</v>
      </c>
      <c r="F5" s="32">
        <v>10174.9957478632</v>
      </c>
      <c r="G5" s="32">
        <v>34622.319867521401</v>
      </c>
      <c r="H5" s="32">
        <v>0.227134050513707</v>
      </c>
    </row>
    <row r="6" spans="1:8" ht="14.25">
      <c r="A6" s="32">
        <v>5</v>
      </c>
      <c r="B6" s="33">
        <v>16</v>
      </c>
      <c r="C6" s="32">
        <v>2321</v>
      </c>
      <c r="D6" s="32">
        <v>216414.60747777799</v>
      </c>
      <c r="E6" s="32">
        <v>235272.968320513</v>
      </c>
      <c r="F6" s="32">
        <v>-18858.360842735001</v>
      </c>
      <c r="G6" s="32">
        <v>235272.968320513</v>
      </c>
      <c r="H6" s="32">
        <v>-8.7139962789579695E-2</v>
      </c>
    </row>
    <row r="7" spans="1:8" ht="14.25">
      <c r="A7" s="32">
        <v>6</v>
      </c>
      <c r="B7" s="33">
        <v>17</v>
      </c>
      <c r="C7" s="32">
        <v>14197</v>
      </c>
      <c r="D7" s="32">
        <v>324891.573168376</v>
      </c>
      <c r="E7" s="32">
        <v>253682.917447863</v>
      </c>
      <c r="F7" s="32">
        <v>71208.655720512805</v>
      </c>
      <c r="G7" s="32">
        <v>253682.917447863</v>
      </c>
      <c r="H7" s="32">
        <v>0.21917667801007801</v>
      </c>
    </row>
    <row r="8" spans="1:8" ht="14.25">
      <c r="A8" s="32">
        <v>7</v>
      </c>
      <c r="B8" s="33">
        <v>18</v>
      </c>
      <c r="C8" s="32">
        <v>24272</v>
      </c>
      <c r="D8" s="32">
        <v>151583.41398546999</v>
      </c>
      <c r="E8" s="32">
        <v>120140.880990598</v>
      </c>
      <c r="F8" s="32">
        <v>31442.532994871799</v>
      </c>
      <c r="G8" s="32">
        <v>120140.880990598</v>
      </c>
      <c r="H8" s="32">
        <v>0.20742726508248299</v>
      </c>
    </row>
    <row r="9" spans="1:8" ht="14.25">
      <c r="A9" s="32">
        <v>8</v>
      </c>
      <c r="B9" s="33">
        <v>19</v>
      </c>
      <c r="C9" s="32">
        <v>11181</v>
      </c>
      <c r="D9" s="32">
        <v>91091.712981196601</v>
      </c>
      <c r="E9" s="32">
        <v>72138.658447008507</v>
      </c>
      <c r="F9" s="32">
        <v>18953.054534187999</v>
      </c>
      <c r="G9" s="32">
        <v>72138.658447008507</v>
      </c>
      <c r="H9" s="32">
        <v>0.20806562873727499</v>
      </c>
    </row>
    <row r="10" spans="1:8" ht="14.25">
      <c r="A10" s="32">
        <v>9</v>
      </c>
      <c r="B10" s="33">
        <v>21</v>
      </c>
      <c r="C10" s="32">
        <v>133382</v>
      </c>
      <c r="D10" s="32">
        <v>564002.48309999995</v>
      </c>
      <c r="E10" s="32">
        <v>530678.58779999998</v>
      </c>
      <c r="F10" s="32">
        <v>33323.895299999996</v>
      </c>
      <c r="G10" s="32">
        <v>530678.58779999998</v>
      </c>
      <c r="H10" s="32">
        <v>5.9084660615034097E-2</v>
      </c>
    </row>
    <row r="11" spans="1:8" ht="14.25">
      <c r="A11" s="32">
        <v>10</v>
      </c>
      <c r="B11" s="33">
        <v>22</v>
      </c>
      <c r="C11" s="32">
        <v>31038</v>
      </c>
      <c r="D11" s="32">
        <v>501758.90195812</v>
      </c>
      <c r="E11" s="32">
        <v>454356.84087606799</v>
      </c>
      <c r="F11" s="32">
        <v>47402.061082051303</v>
      </c>
      <c r="G11" s="32">
        <v>454356.84087606799</v>
      </c>
      <c r="H11" s="32">
        <v>9.4471788935012804E-2</v>
      </c>
    </row>
    <row r="12" spans="1:8" ht="14.25">
      <c r="A12" s="32">
        <v>11</v>
      </c>
      <c r="B12" s="33">
        <v>23</v>
      </c>
      <c r="C12" s="32">
        <v>146166.00599999999</v>
      </c>
      <c r="D12" s="32">
        <v>1252860.9530384601</v>
      </c>
      <c r="E12" s="32">
        <v>1053651.5860769199</v>
      </c>
      <c r="F12" s="32">
        <v>199209.36696153801</v>
      </c>
      <c r="G12" s="32">
        <v>1053651.5860769199</v>
      </c>
      <c r="H12" s="32">
        <v>0.15900357216689701</v>
      </c>
    </row>
    <row r="13" spans="1:8" ht="14.25">
      <c r="A13" s="32">
        <v>12</v>
      </c>
      <c r="B13" s="33">
        <v>24</v>
      </c>
      <c r="C13" s="32">
        <v>25363.166000000001</v>
      </c>
      <c r="D13" s="32">
        <v>944776.69757777802</v>
      </c>
      <c r="E13" s="32">
        <v>891333.00601794897</v>
      </c>
      <c r="F13" s="32">
        <v>53443.691559829102</v>
      </c>
      <c r="G13" s="32">
        <v>891333.00601794897</v>
      </c>
      <c r="H13" s="32">
        <v>5.6567537807450399E-2</v>
      </c>
    </row>
    <row r="14" spans="1:8" ht="14.25">
      <c r="A14" s="32">
        <v>13</v>
      </c>
      <c r="B14" s="33">
        <v>25</v>
      </c>
      <c r="C14" s="32">
        <v>71607</v>
      </c>
      <c r="D14" s="32">
        <v>1015874.4351</v>
      </c>
      <c r="E14" s="32">
        <v>985392.81649999996</v>
      </c>
      <c r="F14" s="32">
        <v>30481.618600000002</v>
      </c>
      <c r="G14" s="32">
        <v>985392.81649999996</v>
      </c>
      <c r="H14" s="32">
        <v>3.0005301390421801E-2</v>
      </c>
    </row>
    <row r="15" spans="1:8" ht="14.25">
      <c r="A15" s="32">
        <v>14</v>
      </c>
      <c r="B15" s="33">
        <v>26</v>
      </c>
      <c r="C15" s="32">
        <v>63041</v>
      </c>
      <c r="D15" s="32">
        <v>313171.95601956698</v>
      </c>
      <c r="E15" s="32">
        <v>276693.21658967598</v>
      </c>
      <c r="F15" s="32">
        <v>36478.739429891801</v>
      </c>
      <c r="G15" s="32">
        <v>276693.21658967598</v>
      </c>
      <c r="H15" s="32">
        <v>0.11648150074974301</v>
      </c>
    </row>
    <row r="16" spans="1:8" ht="14.25">
      <c r="A16" s="32">
        <v>15</v>
      </c>
      <c r="B16" s="33">
        <v>27</v>
      </c>
      <c r="C16" s="32">
        <v>123112.961</v>
      </c>
      <c r="D16" s="32">
        <v>817928.66392212396</v>
      </c>
      <c r="E16" s="32">
        <v>707281.16879380494</v>
      </c>
      <c r="F16" s="32">
        <v>110647.495128319</v>
      </c>
      <c r="G16" s="32">
        <v>707281.16879380494</v>
      </c>
      <c r="H16" s="32">
        <v>0.13527768375024601</v>
      </c>
    </row>
    <row r="17" spans="1:8" ht="14.25">
      <c r="A17" s="32">
        <v>16</v>
      </c>
      <c r="B17" s="33">
        <v>29</v>
      </c>
      <c r="C17" s="32">
        <v>169573</v>
      </c>
      <c r="D17" s="32">
        <v>2088162.8959188</v>
      </c>
      <c r="E17" s="32">
        <v>1904392.1623957299</v>
      </c>
      <c r="F17" s="32">
        <v>183770.73352307701</v>
      </c>
      <c r="G17" s="32">
        <v>1904392.1623957299</v>
      </c>
      <c r="H17" s="32">
        <v>8.8005937602974593E-2</v>
      </c>
    </row>
    <row r="18" spans="1:8" ht="14.25">
      <c r="A18" s="32">
        <v>17</v>
      </c>
      <c r="B18" s="33">
        <v>31</v>
      </c>
      <c r="C18" s="32">
        <v>33676.593999999997</v>
      </c>
      <c r="D18" s="32">
        <v>236970.87355250699</v>
      </c>
      <c r="E18" s="32">
        <v>199117.03711140901</v>
      </c>
      <c r="F18" s="32">
        <v>37853.8364410984</v>
      </c>
      <c r="G18" s="32">
        <v>199117.03711140901</v>
      </c>
      <c r="H18" s="32">
        <v>0.159740460393378</v>
      </c>
    </row>
    <row r="19" spans="1:8" ht="14.25">
      <c r="A19" s="32">
        <v>18</v>
      </c>
      <c r="B19" s="33">
        <v>32</v>
      </c>
      <c r="C19" s="32">
        <v>14121.067999999999</v>
      </c>
      <c r="D19" s="32">
        <v>219733.811667748</v>
      </c>
      <c r="E19" s="32">
        <v>199404.62675053501</v>
      </c>
      <c r="F19" s="32">
        <v>20329.184917213301</v>
      </c>
      <c r="G19" s="32">
        <v>199404.62675053501</v>
      </c>
      <c r="H19" s="32">
        <v>9.2517327046382505E-2</v>
      </c>
    </row>
    <row r="20" spans="1:8" ht="14.25">
      <c r="A20" s="32">
        <v>19</v>
      </c>
      <c r="B20" s="33">
        <v>33</v>
      </c>
      <c r="C20" s="32">
        <v>37842.267</v>
      </c>
      <c r="D20" s="32">
        <v>438228.68674599502</v>
      </c>
      <c r="E20" s="32">
        <v>345930.86804817797</v>
      </c>
      <c r="F20" s="32">
        <v>92297.818697817202</v>
      </c>
      <c r="G20" s="32">
        <v>345930.86804817797</v>
      </c>
      <c r="H20" s="32">
        <v>0.21061564769563901</v>
      </c>
    </row>
    <row r="21" spans="1:8" ht="14.25">
      <c r="A21" s="32">
        <v>20</v>
      </c>
      <c r="B21" s="33">
        <v>34</v>
      </c>
      <c r="C21" s="32">
        <v>43269.442999999999</v>
      </c>
      <c r="D21" s="32">
        <v>214231.339546184</v>
      </c>
      <c r="E21" s="32">
        <v>149605.890994202</v>
      </c>
      <c r="F21" s="32">
        <v>64625.448551982299</v>
      </c>
      <c r="G21" s="32">
        <v>149605.890994202</v>
      </c>
      <c r="H21" s="32">
        <v>0.30166197293487201</v>
      </c>
    </row>
    <row r="22" spans="1:8" ht="14.25">
      <c r="A22" s="32">
        <v>21</v>
      </c>
      <c r="B22" s="33">
        <v>35</v>
      </c>
      <c r="C22" s="32">
        <v>41050.650999999998</v>
      </c>
      <c r="D22" s="32">
        <v>882745.91715840704</v>
      </c>
      <c r="E22" s="32">
        <v>840605.84483985498</v>
      </c>
      <c r="F22" s="32">
        <v>42140.0723185522</v>
      </c>
      <c r="G22" s="32">
        <v>840605.84483985498</v>
      </c>
      <c r="H22" s="32">
        <v>4.7737487650130098E-2</v>
      </c>
    </row>
    <row r="23" spans="1:8" ht="14.25">
      <c r="A23" s="32">
        <v>22</v>
      </c>
      <c r="B23" s="33">
        <v>36</v>
      </c>
      <c r="C23" s="32">
        <v>103350.148</v>
      </c>
      <c r="D23" s="32">
        <v>499470.79735044198</v>
      </c>
      <c r="E23" s="32">
        <v>425126.48479212302</v>
      </c>
      <c r="F23" s="32">
        <v>74344.312558319303</v>
      </c>
      <c r="G23" s="32">
        <v>425126.48479212302</v>
      </c>
      <c r="H23" s="32">
        <v>0.14884616468609499</v>
      </c>
    </row>
    <row r="24" spans="1:8" ht="14.25">
      <c r="A24" s="32">
        <v>23</v>
      </c>
      <c r="B24" s="33">
        <v>37</v>
      </c>
      <c r="C24" s="32">
        <v>87325.466</v>
      </c>
      <c r="D24" s="32">
        <v>681932.62078849599</v>
      </c>
      <c r="E24" s="32">
        <v>575594.65814170497</v>
      </c>
      <c r="F24" s="32">
        <v>106337.96264678999</v>
      </c>
      <c r="G24" s="32">
        <v>575594.65814170497</v>
      </c>
      <c r="H24" s="32">
        <v>0.15593617229197099</v>
      </c>
    </row>
    <row r="25" spans="1:8" ht="14.25">
      <c r="A25" s="32">
        <v>24</v>
      </c>
      <c r="B25" s="33">
        <v>38</v>
      </c>
      <c r="C25" s="32">
        <v>142001.87100000001</v>
      </c>
      <c r="D25" s="32">
        <v>617594.71496017696</v>
      </c>
      <c r="E25" s="32">
        <v>580393.61301415903</v>
      </c>
      <c r="F25" s="32">
        <v>37201.101946017698</v>
      </c>
      <c r="G25" s="32">
        <v>580393.61301415903</v>
      </c>
      <c r="H25" s="32">
        <v>6.0235460318692098E-2</v>
      </c>
    </row>
    <row r="26" spans="1:8" ht="14.25">
      <c r="A26" s="32">
        <v>25</v>
      </c>
      <c r="B26" s="33">
        <v>39</v>
      </c>
      <c r="C26" s="32">
        <v>81690.816999999995</v>
      </c>
      <c r="D26" s="32">
        <v>114343.732293102</v>
      </c>
      <c r="E26" s="32">
        <v>83060.575856005598</v>
      </c>
      <c r="F26" s="32">
        <v>31283.156437096299</v>
      </c>
      <c r="G26" s="32">
        <v>83060.575856005598</v>
      </c>
      <c r="H26" s="32">
        <v>0.27358872943649298</v>
      </c>
    </row>
    <row r="27" spans="1:8" ht="14.25">
      <c r="A27" s="32">
        <v>26</v>
      </c>
      <c r="B27" s="33">
        <v>40</v>
      </c>
      <c r="C27" s="32">
        <v>3</v>
      </c>
      <c r="D27" s="32">
        <v>10.341900000000001</v>
      </c>
      <c r="E27" s="32">
        <v>8.2301000000000002</v>
      </c>
      <c r="F27" s="32">
        <v>2.1118000000000001</v>
      </c>
      <c r="G27" s="32">
        <v>8.2301000000000002</v>
      </c>
      <c r="H27" s="32">
        <v>0.20419845482938301</v>
      </c>
    </row>
    <row r="28" spans="1:8" ht="14.25">
      <c r="A28" s="32">
        <v>27</v>
      </c>
      <c r="B28" s="33">
        <v>42</v>
      </c>
      <c r="C28" s="32">
        <v>11512.638999999999</v>
      </c>
      <c r="D28" s="32">
        <v>181854.9852</v>
      </c>
      <c r="E28" s="32">
        <v>161141.19289999999</v>
      </c>
      <c r="F28" s="32">
        <v>20713.792300000001</v>
      </c>
      <c r="G28" s="32">
        <v>161141.19289999999</v>
      </c>
      <c r="H28" s="32">
        <v>0.113902801604363</v>
      </c>
    </row>
    <row r="29" spans="1:8" ht="14.25">
      <c r="A29" s="32">
        <v>28</v>
      </c>
      <c r="B29" s="33">
        <v>75</v>
      </c>
      <c r="C29" s="32">
        <v>379</v>
      </c>
      <c r="D29" s="32">
        <v>264137.60683760699</v>
      </c>
      <c r="E29" s="32">
        <v>259772.99512820499</v>
      </c>
      <c r="F29" s="32">
        <v>4364.61170940171</v>
      </c>
      <c r="G29" s="32">
        <v>259772.99512820499</v>
      </c>
      <c r="H29" s="32">
        <v>1.65240071705696E-2</v>
      </c>
    </row>
    <row r="30" spans="1:8" ht="14.25">
      <c r="A30" s="32">
        <v>29</v>
      </c>
      <c r="B30" s="33">
        <v>76</v>
      </c>
      <c r="C30" s="32">
        <v>2145</v>
      </c>
      <c r="D30" s="32">
        <v>379946.83469572599</v>
      </c>
      <c r="E30" s="32">
        <v>352436.496145299</v>
      </c>
      <c r="F30" s="32">
        <v>27510.338550427401</v>
      </c>
      <c r="G30" s="32">
        <v>352436.496145299</v>
      </c>
      <c r="H30" s="32">
        <v>7.2405757959422098E-2</v>
      </c>
    </row>
    <row r="31" spans="1:8" ht="14.25">
      <c r="A31" s="32">
        <v>30</v>
      </c>
      <c r="B31" s="33">
        <v>99</v>
      </c>
      <c r="C31" s="32">
        <v>53</v>
      </c>
      <c r="D31" s="32">
        <v>33894.250056727898</v>
      </c>
      <c r="E31" s="32">
        <v>29183.5891384918</v>
      </c>
      <c r="F31" s="32">
        <v>4710.6609182361399</v>
      </c>
      <c r="G31" s="32">
        <v>29183.5891384918</v>
      </c>
      <c r="H31" s="32">
        <v>0.13898112247216099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2013-11-21T00:17:12Z</dcterms:modified>
</cp:coreProperties>
</file>