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<sst xmlns="http://schemas.openxmlformats.org/spreadsheetml/2006/main" count="114" uniqueCount="71">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</sst>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13230169.2137</v>
      </c>
      <c r="F3" s="25">
        <f>RA!I7</f>
        <v>1405973.3865</v>
      </c>
      <c r="G3" s="16">
        <f>E3-F3</f>
        <v>11824195.827199999</v>
      </c>
      <c r="H3" s="27">
        <f>RA!J7</f>
        <v>10.627024974435701</v>
      </c>
      <c r="I3" s="20">
        <f>SUM(I4:I39)</f>
        <v>13230172.147867912</v>
      </c>
      <c r="J3" s="21">
        <f>SUM(J4:J39)</f>
        <v>11824195.789868124</v>
      </c>
      <c r="K3" s="22">
        <f>E3-I3</f>
        <v>-2.9341679122298956</v>
      </c>
      <c r="L3" s="22">
        <f>G3-J3</f>
        <v>3.7331875413656235E-2</v>
      </c>
    </row>
    <row r="4" spans="1:12">
      <c r="A4" s="59">
        <f>RA!A8</f>
        <v>41599</v>
      </c>
      <c r="B4" s="12">
        <v>12</v>
      </c>
      <c r="C4" s="56" t="s">
        <v>6</v>
      </c>
      <c r="D4" s="56"/>
      <c r="E4" s="15">
        <f>RA!D8</f>
        <v>468755.56189999997</v>
      </c>
      <c r="F4" s="25">
        <f>RA!I8</f>
        <v>81785.590100000001</v>
      </c>
      <c r="G4" s="16">
        <f t="shared" ref="G4:G39" si="0">E4-F4</f>
        <v>386969.97179999994</v>
      </c>
      <c r="H4" s="27">
        <f>RA!J8</f>
        <v>17.447385534691001</v>
      </c>
      <c r="I4" s="20">
        <f>VLOOKUP(B4,RMS!B:D,3,FALSE)</f>
        <v>468755.88742478599</v>
      </c>
      <c r="J4" s="21">
        <f>VLOOKUP(B4,RMS!B:E,4,FALSE)</f>
        <v>386969.96683076897</v>
      </c>
      <c r="K4" s="22">
        <f t="shared" ref="K4:K39" si="1">E4-I4</f>
        <v>-0.32552478602156043</v>
      </c>
      <c r="L4" s="22">
        <f t="shared" ref="L4:L39" si="2">G4-J4</f>
        <v>4.9692309694364667E-3</v>
      </c>
    </row>
    <row r="5" spans="1:12">
      <c r="A5" s="59"/>
      <c r="B5" s="12">
        <v>13</v>
      </c>
      <c r="C5" s="56" t="s">
        <v>7</v>
      </c>
      <c r="D5" s="56"/>
      <c r="E5" s="15">
        <f>RA!D9</f>
        <v>64198.398000000001</v>
      </c>
      <c r="F5" s="25">
        <f>RA!I9</f>
        <v>13874.811799999999</v>
      </c>
      <c r="G5" s="16">
        <f t="shared" si="0"/>
        <v>50323.586200000005</v>
      </c>
      <c r="H5" s="27">
        <f>RA!J9</f>
        <v>21.612395686260001</v>
      </c>
      <c r="I5" s="20">
        <f>VLOOKUP(B5,RMS!B:D,3,FALSE)</f>
        <v>64198.405793177502</v>
      </c>
      <c r="J5" s="21">
        <f>VLOOKUP(B5,RMS!B:E,4,FALSE)</f>
        <v>50323.574612064098</v>
      </c>
      <c r="K5" s="22">
        <f t="shared" si="1"/>
        <v>-7.7931775012984872E-3</v>
      </c>
      <c r="L5" s="22">
        <f t="shared" si="2"/>
        <v>1.1587935907300562E-2</v>
      </c>
    </row>
    <row r="6" spans="1:12">
      <c r="A6" s="59"/>
      <c r="B6" s="12">
        <v>14</v>
      </c>
      <c r="C6" s="56" t="s">
        <v>8</v>
      </c>
      <c r="D6" s="56"/>
      <c r="E6" s="15">
        <f>RA!D10</f>
        <v>85835.767300000007</v>
      </c>
      <c r="F6" s="25">
        <f>RA!I10</f>
        <v>23902.9719</v>
      </c>
      <c r="G6" s="16">
        <f t="shared" si="0"/>
        <v>61932.795400000003</v>
      </c>
      <c r="H6" s="27">
        <f>RA!J10</f>
        <v>27.847332938095601</v>
      </c>
      <c r="I6" s="20">
        <f>VLOOKUP(B6,RMS!B:D,3,FALSE)</f>
        <v>85837.510701709398</v>
      </c>
      <c r="J6" s="21">
        <f>VLOOKUP(B6,RMS!B:E,4,FALSE)</f>
        <v>61932.795841880303</v>
      </c>
      <c r="K6" s="22">
        <f t="shared" si="1"/>
        <v>-1.743401709391037</v>
      </c>
      <c r="L6" s="22">
        <f t="shared" si="2"/>
        <v>-4.4188030005898327E-4</v>
      </c>
    </row>
    <row r="7" spans="1:12">
      <c r="A7" s="59"/>
      <c r="B7" s="12">
        <v>15</v>
      </c>
      <c r="C7" s="56" t="s">
        <v>9</v>
      </c>
      <c r="D7" s="56"/>
      <c r="E7" s="15">
        <f>RA!D11</f>
        <v>45041.444000000003</v>
      </c>
      <c r="F7" s="25">
        <f>RA!I11</f>
        <v>9908.4462999999996</v>
      </c>
      <c r="G7" s="16">
        <f t="shared" si="0"/>
        <v>35132.997700000007</v>
      </c>
      <c r="H7" s="27">
        <f>RA!J11</f>
        <v>21.998509417238001</v>
      </c>
      <c r="I7" s="20">
        <f>VLOOKUP(B7,RMS!B:D,3,FALSE)</f>
        <v>45041.462077777796</v>
      </c>
      <c r="J7" s="21">
        <f>VLOOKUP(B7,RMS!B:E,4,FALSE)</f>
        <v>35132.997673504302</v>
      </c>
      <c r="K7" s="22">
        <f t="shared" si="1"/>
        <v>-1.8077777793223504E-2</v>
      </c>
      <c r="L7" s="22">
        <f t="shared" si="2"/>
        <v>2.6495705242268741E-5</v>
      </c>
    </row>
    <row r="8" spans="1:12">
      <c r="A8" s="59"/>
      <c r="B8" s="12">
        <v>16</v>
      </c>
      <c r="C8" s="56" t="s">
        <v>10</v>
      </c>
      <c r="D8" s="56"/>
      <c r="E8" s="15">
        <f>RA!D12</f>
        <v>216168.94810000001</v>
      </c>
      <c r="F8" s="25">
        <f>RA!I12</f>
        <v>-7815.9443000000001</v>
      </c>
      <c r="G8" s="16">
        <f t="shared" si="0"/>
        <v>223984.89240000001</v>
      </c>
      <c r="H8" s="27">
        <f>RA!J12</f>
        <v>-3.6156646774190402</v>
      </c>
      <c r="I8" s="20">
        <f>VLOOKUP(B8,RMS!B:D,3,FALSE)</f>
        <v>216168.93938803399</v>
      </c>
      <c r="J8" s="21">
        <f>VLOOKUP(B8,RMS!B:E,4,FALSE)</f>
        <v>223984.889541026</v>
      </c>
      <c r="K8" s="22">
        <f t="shared" si="1"/>
        <v>8.7119660165626556E-3</v>
      </c>
      <c r="L8" s="22">
        <f t="shared" si="2"/>
        <v>2.8589740104507655E-3</v>
      </c>
    </row>
    <row r="9" spans="1:12">
      <c r="A9" s="59"/>
      <c r="B9" s="12">
        <v>17</v>
      </c>
      <c r="C9" s="56" t="s">
        <v>11</v>
      </c>
      <c r="D9" s="56"/>
      <c r="E9" s="15">
        <f>RA!D13</f>
        <v>295279.71980000002</v>
      </c>
      <c r="F9" s="25">
        <f>RA!I13</f>
        <v>63632.699699999997</v>
      </c>
      <c r="G9" s="16">
        <f t="shared" si="0"/>
        <v>231647.02010000002</v>
      </c>
      <c r="H9" s="27">
        <f>RA!J13</f>
        <v>21.5499729351884</v>
      </c>
      <c r="I9" s="20">
        <f>VLOOKUP(B9,RMS!B:D,3,FALSE)</f>
        <v>295279.83402735001</v>
      </c>
      <c r="J9" s="21">
        <f>VLOOKUP(B9,RMS!B:E,4,FALSE)</f>
        <v>231647.01967948701</v>
      </c>
      <c r="K9" s="22">
        <f t="shared" si="1"/>
        <v>-0.11422734998632222</v>
      </c>
      <c r="L9" s="22">
        <f t="shared" si="2"/>
        <v>4.2051300988532603E-4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144343.2524</v>
      </c>
      <c r="F10" s="25">
        <f>RA!I14</f>
        <v>27725.066200000001</v>
      </c>
      <c r="G10" s="16">
        <f t="shared" si="0"/>
        <v>116618.1862</v>
      </c>
      <c r="H10" s="27">
        <f>RA!J14</f>
        <v>19.2077327751831</v>
      </c>
      <c r="I10" s="20">
        <f>VLOOKUP(B10,RMS!B:D,3,FALSE)</f>
        <v>144343.24328034199</v>
      </c>
      <c r="J10" s="21">
        <f>VLOOKUP(B10,RMS!B:E,4,FALSE)</f>
        <v>116618.188529915</v>
      </c>
      <c r="K10" s="22">
        <f t="shared" si="1"/>
        <v>9.1196580033283681E-3</v>
      </c>
      <c r="L10" s="22">
        <f t="shared" si="2"/>
        <v>-2.32991500524804E-3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86485.999800000005</v>
      </c>
      <c r="F11" s="25">
        <f>RA!I15</f>
        <v>18361.324000000001</v>
      </c>
      <c r="G11" s="16">
        <f t="shared" si="0"/>
        <v>68124.675799999997</v>
      </c>
      <c r="H11" s="27">
        <f>RA!J15</f>
        <v>21.230400345097198</v>
      </c>
      <c r="I11" s="20">
        <f>VLOOKUP(B11,RMS!B:D,3,FALSE)</f>
        <v>86486.047071794907</v>
      </c>
      <c r="J11" s="21">
        <f>VLOOKUP(B11,RMS!B:E,4,FALSE)</f>
        <v>68124.674437606795</v>
      </c>
      <c r="K11" s="22">
        <f t="shared" si="1"/>
        <v>-4.7271794901462272E-2</v>
      </c>
      <c r="L11" s="22">
        <f t="shared" si="2"/>
        <v>1.3623932027257979E-3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511305.23190000001</v>
      </c>
      <c r="F12" s="25">
        <f>RA!I16</f>
        <v>27270.030299999999</v>
      </c>
      <c r="G12" s="16">
        <f t="shared" si="0"/>
        <v>484035.20160000003</v>
      </c>
      <c r="H12" s="27">
        <f>RA!J16</f>
        <v>5.3334150715933601</v>
      </c>
      <c r="I12" s="20">
        <f>VLOOKUP(B12,RMS!B:D,3,FALSE)</f>
        <v>511305.06479999999</v>
      </c>
      <c r="J12" s="21">
        <f>VLOOKUP(B12,RMS!B:E,4,FALSE)</f>
        <v>484035.20159999997</v>
      </c>
      <c r="K12" s="22">
        <f t="shared" si="1"/>
        <v>0.16710000002058223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550424.73719999997</v>
      </c>
      <c r="F13" s="25">
        <f>RA!I17</f>
        <v>41081.215100000001</v>
      </c>
      <c r="G13" s="16">
        <f t="shared" si="0"/>
        <v>509343.52209999994</v>
      </c>
      <c r="H13" s="27">
        <f>RA!J17</f>
        <v>7.4635481154025403</v>
      </c>
      <c r="I13" s="20">
        <f>VLOOKUP(B13,RMS!B:D,3,FALSE)</f>
        <v>550424.78170341905</v>
      </c>
      <c r="J13" s="21">
        <f>VLOOKUP(B13,RMS!B:E,4,FALSE)</f>
        <v>509343.52262564102</v>
      </c>
      <c r="K13" s="22">
        <f t="shared" si="1"/>
        <v>-4.4503419077955186E-2</v>
      </c>
      <c r="L13" s="22">
        <f t="shared" si="2"/>
        <v>-5.2564108045771718E-4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1247953.3152000001</v>
      </c>
      <c r="F14" s="25">
        <f>RA!I18</f>
        <v>189270.04519999999</v>
      </c>
      <c r="G14" s="16">
        <f t="shared" si="0"/>
        <v>1058683.27</v>
      </c>
      <c r="H14" s="27">
        <f>RA!J18</f>
        <v>15.166436347794599</v>
      </c>
      <c r="I14" s="20">
        <f>VLOOKUP(B14,RMS!B:D,3,FALSE)</f>
        <v>1247953.33264188</v>
      </c>
      <c r="J14" s="21">
        <f>VLOOKUP(B14,RMS!B:E,4,FALSE)</f>
        <v>1058683.2502393201</v>
      </c>
      <c r="K14" s="22">
        <f t="shared" si="1"/>
        <v>-1.7441879957914352E-2</v>
      </c>
      <c r="L14" s="22">
        <f t="shared" si="2"/>
        <v>1.9760679919272661E-2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549861.11170000001</v>
      </c>
      <c r="F15" s="25">
        <f>RA!I19</f>
        <v>41807.563600000001</v>
      </c>
      <c r="G15" s="16">
        <f t="shared" si="0"/>
        <v>508053.54810000001</v>
      </c>
      <c r="H15" s="27">
        <f>RA!J19</f>
        <v>7.6032952159035201</v>
      </c>
      <c r="I15" s="20">
        <f>VLOOKUP(B15,RMS!B:D,3,FALSE)</f>
        <v>549861.136961538</v>
      </c>
      <c r="J15" s="21">
        <f>VLOOKUP(B15,RMS!B:E,4,FALSE)</f>
        <v>508053.54882222199</v>
      </c>
      <c r="K15" s="22">
        <f t="shared" si="1"/>
        <v>-2.5261537986807525E-2</v>
      </c>
      <c r="L15" s="22">
        <f t="shared" si="2"/>
        <v>-7.2222197195515037E-4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919523.01430000004</v>
      </c>
      <c r="F16" s="25">
        <f>RA!I20</f>
        <v>37558.444900000002</v>
      </c>
      <c r="G16" s="16">
        <f t="shared" si="0"/>
        <v>881964.56940000004</v>
      </c>
      <c r="H16" s="27">
        <f>RA!J20</f>
        <v>4.0845573537484396</v>
      </c>
      <c r="I16" s="20">
        <f>VLOOKUP(B16,RMS!B:D,3,FALSE)</f>
        <v>919523.00419999997</v>
      </c>
      <c r="J16" s="21">
        <f>VLOOKUP(B16,RMS!B:E,4,FALSE)</f>
        <v>881964.56940000004</v>
      </c>
      <c r="K16" s="22">
        <f t="shared" si="1"/>
        <v>1.0100000072270632E-2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296480.6789</v>
      </c>
      <c r="F17" s="25">
        <f>RA!I21</f>
        <v>38120.925799999997</v>
      </c>
      <c r="G17" s="16">
        <f t="shared" si="0"/>
        <v>258359.7531</v>
      </c>
      <c r="H17" s="27">
        <f>RA!J21</f>
        <v>12.8578111536428</v>
      </c>
      <c r="I17" s="20">
        <f>VLOOKUP(B17,RMS!B:D,3,FALSE)</f>
        <v>296480.52803312201</v>
      </c>
      <c r="J17" s="21">
        <f>VLOOKUP(B17,RMS!B:E,4,FALSE)</f>
        <v>258359.75309984101</v>
      </c>
      <c r="K17" s="22">
        <f t="shared" si="1"/>
        <v>0.1508668779861182</v>
      </c>
      <c r="L17" s="22">
        <f t="shared" si="2"/>
        <v>1.5899422578513622E-7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802734.17539999995</v>
      </c>
      <c r="F18" s="25">
        <f>RA!I22</f>
        <v>104484.4096</v>
      </c>
      <c r="G18" s="16">
        <f t="shared" si="0"/>
        <v>698249.76579999994</v>
      </c>
      <c r="H18" s="27">
        <f>RA!J22</f>
        <v>13.016065940874601</v>
      </c>
      <c r="I18" s="20">
        <f>VLOOKUP(B18,RMS!B:D,3,FALSE)</f>
        <v>802734.27764926304</v>
      </c>
      <c r="J18" s="21">
        <f>VLOOKUP(B18,RMS!B:E,4,FALSE)</f>
        <v>698249.77110353997</v>
      </c>
      <c r="K18" s="22">
        <f t="shared" si="1"/>
        <v>-0.10224926308728755</v>
      </c>
      <c r="L18" s="22">
        <f t="shared" si="2"/>
        <v>-5.3035400342196226E-3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2053198.6913999999</v>
      </c>
      <c r="F19" s="25">
        <f>RA!I23</f>
        <v>166973.17290000001</v>
      </c>
      <c r="G19" s="16">
        <f t="shared" si="0"/>
        <v>1886225.5184999998</v>
      </c>
      <c r="H19" s="27">
        <f>RA!J23</f>
        <v>8.1323436255527302</v>
      </c>
      <c r="I19" s="20">
        <f>VLOOKUP(B19,RMS!B:D,3,FALSE)</f>
        <v>2053199.70440342</v>
      </c>
      <c r="J19" s="21">
        <f>VLOOKUP(B19,RMS!B:E,4,FALSE)</f>
        <v>1886225.5477470099</v>
      </c>
      <c r="K19" s="22">
        <f t="shared" si="1"/>
        <v>-1.0130034200847149</v>
      </c>
      <c r="L19" s="22">
        <f t="shared" si="2"/>
        <v>-2.9247010126709938E-2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232765.30069999999</v>
      </c>
      <c r="F20" s="25">
        <f>RA!I24</f>
        <v>36788.2238</v>
      </c>
      <c r="G20" s="16">
        <f t="shared" si="0"/>
        <v>195977.07689999999</v>
      </c>
      <c r="H20" s="27">
        <f>RA!J24</f>
        <v>15.804857377524099</v>
      </c>
      <c r="I20" s="20">
        <f>VLOOKUP(B20,RMS!B:D,3,FALSE)</f>
        <v>232765.303140148</v>
      </c>
      <c r="J20" s="21">
        <f>VLOOKUP(B20,RMS!B:E,4,FALSE)</f>
        <v>195977.07182503201</v>
      </c>
      <c r="K20" s="22">
        <f t="shared" si="1"/>
        <v>-2.440148004097864E-3</v>
      </c>
      <c r="L20" s="22">
        <f t="shared" si="2"/>
        <v>5.0749679794535041E-3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242611.08559999999</v>
      </c>
      <c r="F21" s="25">
        <f>RA!I25</f>
        <v>19316.43</v>
      </c>
      <c r="G21" s="16">
        <f t="shared" si="0"/>
        <v>223294.6556</v>
      </c>
      <c r="H21" s="27">
        <f>RA!J25</f>
        <v>7.9618909219373304</v>
      </c>
      <c r="I21" s="20">
        <f>VLOOKUP(B21,RMS!B:D,3,FALSE)</f>
        <v>242611.08719593799</v>
      </c>
      <c r="J21" s="21">
        <f>VLOOKUP(B21,RMS!B:E,4,FALSE)</f>
        <v>223294.64717648501</v>
      </c>
      <c r="K21" s="22">
        <f t="shared" si="1"/>
        <v>-1.5959379961714149E-3</v>
      </c>
      <c r="L21" s="22">
        <f t="shared" si="2"/>
        <v>8.4235149843152612E-3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475840.24479999999</v>
      </c>
      <c r="F22" s="25">
        <f>RA!I26</f>
        <v>89918.149600000004</v>
      </c>
      <c r="G22" s="16">
        <f t="shared" si="0"/>
        <v>385922.09519999998</v>
      </c>
      <c r="H22" s="27">
        <f>RA!J26</f>
        <v>18.8967096799039</v>
      </c>
      <c r="I22" s="20">
        <f>VLOOKUP(B22,RMS!B:D,3,FALSE)</f>
        <v>475840.24248506199</v>
      </c>
      <c r="J22" s="21">
        <f>VLOOKUP(B22,RMS!B:E,4,FALSE)</f>
        <v>385922.084999363</v>
      </c>
      <c r="K22" s="22">
        <f t="shared" si="1"/>
        <v>2.3149379994720221E-3</v>
      </c>
      <c r="L22" s="22">
        <f t="shared" si="2"/>
        <v>1.0200636985246092E-2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210501.5961</v>
      </c>
      <c r="F23" s="25">
        <f>RA!I27</f>
        <v>63276.478499999997</v>
      </c>
      <c r="G23" s="16">
        <f t="shared" si="0"/>
        <v>147225.1176</v>
      </c>
      <c r="H23" s="27">
        <f>RA!J27</f>
        <v>30.059856871555599</v>
      </c>
      <c r="I23" s="20">
        <f>VLOOKUP(B23,RMS!B:D,3,FALSE)</f>
        <v>210501.56708580299</v>
      </c>
      <c r="J23" s="21">
        <f>VLOOKUP(B23,RMS!B:E,4,FALSE)</f>
        <v>147225.123111639</v>
      </c>
      <c r="K23" s="22">
        <f t="shared" si="1"/>
        <v>2.9014197003562003E-2</v>
      </c>
      <c r="L23" s="22">
        <f t="shared" si="2"/>
        <v>-5.5116389994509518E-3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905845.26710000006</v>
      </c>
      <c r="F24" s="25">
        <f>RA!I28</f>
        <v>35352.401700000002</v>
      </c>
      <c r="G24" s="16">
        <f t="shared" si="0"/>
        <v>870492.86540000001</v>
      </c>
      <c r="H24" s="27">
        <f>RA!J28</f>
        <v>3.9026976222085099</v>
      </c>
      <c r="I24" s="20">
        <f>VLOOKUP(B24,RMS!B:D,3,FALSE)</f>
        <v>905845.26620265504</v>
      </c>
      <c r="J24" s="21">
        <f>VLOOKUP(B24,RMS!B:E,4,FALSE)</f>
        <v>870492.86062994995</v>
      </c>
      <c r="K24" s="22">
        <f t="shared" si="1"/>
        <v>8.9734501671046019E-4</v>
      </c>
      <c r="L24" s="22">
        <f t="shared" si="2"/>
        <v>4.7700500581413507E-3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496492.70770000003</v>
      </c>
      <c r="F25" s="25">
        <f>RA!I29</f>
        <v>62894.256800000003</v>
      </c>
      <c r="G25" s="16">
        <f t="shared" si="0"/>
        <v>433598.45090000005</v>
      </c>
      <c r="H25" s="27">
        <f>RA!J29</f>
        <v>12.667710084073001</v>
      </c>
      <c r="I25" s="20">
        <f>VLOOKUP(B25,RMS!B:D,3,FALSE)</f>
        <v>496492.70666371699</v>
      </c>
      <c r="J25" s="21">
        <f>VLOOKUP(B25,RMS!B:E,4,FALSE)</f>
        <v>433598.355995622</v>
      </c>
      <c r="K25" s="22">
        <f t="shared" si="1"/>
        <v>1.0362830362282693E-3</v>
      </c>
      <c r="L25" s="22">
        <f t="shared" si="2"/>
        <v>9.4904378056526184E-2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698357.30249999999</v>
      </c>
      <c r="F26" s="25">
        <f>RA!I30</f>
        <v>101486.591</v>
      </c>
      <c r="G26" s="16">
        <f t="shared" si="0"/>
        <v>596870.71149999998</v>
      </c>
      <c r="H26" s="27">
        <f>RA!J30</f>
        <v>14.532187268135599</v>
      </c>
      <c r="I26" s="20">
        <f>VLOOKUP(B26,RMS!B:D,3,FALSE)</f>
        <v>698357.29548053094</v>
      </c>
      <c r="J26" s="21">
        <f>VLOOKUP(B26,RMS!B:E,4,FALSE)</f>
        <v>596870.69593328401</v>
      </c>
      <c r="K26" s="22">
        <f t="shared" si="1"/>
        <v>7.0194690488278866E-3</v>
      </c>
      <c r="L26" s="22">
        <f t="shared" si="2"/>
        <v>1.5566715970635414E-2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646211.38340000005</v>
      </c>
      <c r="F27" s="25">
        <f>RA!I31</f>
        <v>39550.785600000003</v>
      </c>
      <c r="G27" s="16">
        <f t="shared" si="0"/>
        <v>606660.59780000011</v>
      </c>
      <c r="H27" s="27">
        <f>RA!J31</f>
        <v>6.1204099178671303</v>
      </c>
      <c r="I27" s="20">
        <f>VLOOKUP(B27,RMS!B:D,3,FALSE)</f>
        <v>646211.37375752197</v>
      </c>
      <c r="J27" s="21">
        <f>VLOOKUP(B27,RMS!B:E,4,FALSE)</f>
        <v>606660.69780176994</v>
      </c>
      <c r="K27" s="22">
        <f t="shared" si="1"/>
        <v>9.6424780786037445E-3</v>
      </c>
      <c r="L27" s="22">
        <f t="shared" si="2"/>
        <v>-0.10000176983885467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117825.93</v>
      </c>
      <c r="F28" s="25">
        <f>RA!I32</f>
        <v>30154.0965</v>
      </c>
      <c r="G28" s="16">
        <f t="shared" si="0"/>
        <v>87671.833499999993</v>
      </c>
      <c r="H28" s="27">
        <f>RA!J32</f>
        <v>25.592071711209901</v>
      </c>
      <c r="I28" s="20">
        <f>VLOOKUP(B28,RMS!B:D,3,FALSE)</f>
        <v>117825.803893873</v>
      </c>
      <c r="J28" s="21">
        <f>VLOOKUP(B28,RMS!B:E,4,FALSE)</f>
        <v>87671.846894634495</v>
      </c>
      <c r="K28" s="22">
        <f t="shared" si="1"/>
        <v>0.12610612699063495</v>
      </c>
      <c r="L28" s="22">
        <f t="shared" si="2"/>
        <v>-1.3394634501310065E-2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18.034400000000002</v>
      </c>
      <c r="F29" s="25">
        <f>RA!I33</f>
        <v>3.6974999999999998</v>
      </c>
      <c r="G29" s="16">
        <f t="shared" si="0"/>
        <v>14.336900000000002</v>
      </c>
      <c r="H29" s="27">
        <f>RA!J33</f>
        <v>20.502484141418599</v>
      </c>
      <c r="I29" s="20">
        <f>VLOOKUP(B29,RMS!B:D,3,FALSE)</f>
        <v>18.034300000000002</v>
      </c>
      <c r="J29" s="21">
        <f>VLOOKUP(B29,RMS!B:E,4,FALSE)</f>
        <v>14.3369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201850.9001</v>
      </c>
      <c r="F31" s="25">
        <f>RA!I35</f>
        <v>23890.9882</v>
      </c>
      <c r="G31" s="16">
        <f t="shared" si="0"/>
        <v>177959.91190000001</v>
      </c>
      <c r="H31" s="27">
        <f>RA!J35</f>
        <v>11.835958218746599</v>
      </c>
      <c r="I31" s="20">
        <f>VLOOKUP(B31,RMS!B:D,3,FALSE)</f>
        <v>201850.8996</v>
      </c>
      <c r="J31" s="21">
        <f>VLOOKUP(B31,RMS!B:E,4,FALSE)</f>
        <v>177959.90669999999</v>
      </c>
      <c r="K31" s="22">
        <f t="shared" si="1"/>
        <v>4.999999946448952E-4</v>
      </c>
      <c r="L31" s="22">
        <f t="shared" si="2"/>
        <v>5.2000000141561031E-3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279031.1974</v>
      </c>
      <c r="F35" s="25">
        <f>RA!I39</f>
        <v>2061.37</v>
      </c>
      <c r="G35" s="16">
        <f t="shared" si="0"/>
        <v>276969.82740000001</v>
      </c>
      <c r="H35" s="27">
        <f>RA!J39</f>
        <v>0.73875968680482795</v>
      </c>
      <c r="I35" s="20">
        <f>VLOOKUP(B35,RMS!B:D,3,FALSE)</f>
        <v>279031.19658119697</v>
      </c>
      <c r="J35" s="21">
        <f>VLOOKUP(B35,RMS!B:E,4,FALSE)</f>
        <v>276969.822564103</v>
      </c>
      <c r="K35" s="22">
        <f t="shared" si="1"/>
        <v>8.1880303332582116E-4</v>
      </c>
      <c r="L35" s="22">
        <f t="shared" si="2"/>
        <v>4.8358970088884234E-3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370054.728</v>
      </c>
      <c r="F36" s="25">
        <f>RA!I40</f>
        <v>21661.701099999998</v>
      </c>
      <c r="G36" s="16">
        <f t="shared" si="0"/>
        <v>348393.0269</v>
      </c>
      <c r="H36" s="27">
        <f>RA!J40</f>
        <v>5.8536479771716401</v>
      </c>
      <c r="I36" s="20">
        <f>VLOOKUP(B36,RMS!B:D,3,FALSE)</f>
        <v>370054.72263162403</v>
      </c>
      <c r="J36" s="21">
        <f>VLOOKUP(B36,RMS!B:E,4,FALSE)</f>
        <v>348393.02186752099</v>
      </c>
      <c r="K36" s="22">
        <f t="shared" si="1"/>
        <v>5.3683759761042893E-3</v>
      </c>
      <c r="L36" s="22">
        <f t="shared" si="2"/>
        <v>5.032479006331414E-3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15173.488600000001</v>
      </c>
      <c r="F39" s="25">
        <f>RA!I43</f>
        <v>1677.4431</v>
      </c>
      <c r="G39" s="16">
        <f t="shared" si="0"/>
        <v>13496.0455</v>
      </c>
      <c r="H39" s="27">
        <f>RA!J43</f>
        <v>11.055091839591899</v>
      </c>
      <c r="I39" s="20">
        <f>VLOOKUP(B39,RMS!B:D,3,FALSE)</f>
        <v>15173.4886922321</v>
      </c>
      <c r="J39" s="21">
        <f>VLOOKUP(B39,RMS!B:E,4,FALSE)</f>
        <v>13496.0456848952</v>
      </c>
      <c r="K39" s="22">
        <f t="shared" si="1"/>
        <v>-9.2232099632383324E-5</v>
      </c>
      <c r="L39" s="22">
        <f t="shared" si="2"/>
        <v>-1.8489519970898982E-4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13230169.2137</v>
      </c>
      <c r="E7" s="44">
        <v>15748537</v>
      </c>
      <c r="F7" s="45">
        <v>84.008877864019993</v>
      </c>
      <c r="G7" s="44">
        <v>12329308.127499999</v>
      </c>
      <c r="H7" s="45">
        <v>7.3066637388246303</v>
      </c>
      <c r="I7" s="44">
        <v>1405973.3865</v>
      </c>
      <c r="J7" s="45">
        <v>10.627024974435701</v>
      </c>
      <c r="K7" s="44">
        <v>1761179.1196999999</v>
      </c>
      <c r="L7" s="45">
        <v>14.2844927021636</v>
      </c>
      <c r="M7" s="45">
        <v>-0.2016863186866</v>
      </c>
      <c r="N7" s="44">
        <v>347531379.58950001</v>
      </c>
      <c r="O7" s="44">
        <v>5654515364.8206997</v>
      </c>
      <c r="P7" s="44">
        <v>792440</v>
      </c>
      <c r="Q7" s="44">
        <v>785215</v>
      </c>
      <c r="R7" s="45">
        <v>0.92013015543512799</v>
      </c>
      <c r="S7" s="44">
        <v>16.695483839407402</v>
      </c>
      <c r="T7" s="44">
        <v>17.500119599218099</v>
      </c>
      <c r="U7" s="46">
        <v>-4.8194815289594404</v>
      </c>
    </row>
    <row r="8" spans="1:23" ht="12" thickBot="1">
      <c r="A8" s="70">
        <v>41599</v>
      </c>
      <c r="B8" s="60" t="s">
        <v>6</v>
      </c>
      <c r="C8" s="61"/>
      <c r="D8" s="47">
        <v>468755.56189999997</v>
      </c>
      <c r="E8" s="47">
        <v>518358</v>
      </c>
      <c r="F8" s="48">
        <v>90.430853174832805</v>
      </c>
      <c r="G8" s="47">
        <v>456357.95380000002</v>
      </c>
      <c r="H8" s="48">
        <v>2.7166411797510301</v>
      </c>
      <c r="I8" s="47">
        <v>81785.590100000001</v>
      </c>
      <c r="J8" s="48">
        <v>17.447385534691001</v>
      </c>
      <c r="K8" s="47">
        <v>98535.9326</v>
      </c>
      <c r="L8" s="48">
        <v>21.591807873514899</v>
      </c>
      <c r="M8" s="48">
        <v>-0.16999222575988501</v>
      </c>
      <c r="N8" s="47">
        <v>12049110.086999999</v>
      </c>
      <c r="O8" s="47">
        <v>198055472.46830001</v>
      </c>
      <c r="P8" s="47">
        <v>19329</v>
      </c>
      <c r="Q8" s="47">
        <v>19605</v>
      </c>
      <c r="R8" s="48">
        <v>-1.4078041315990799</v>
      </c>
      <c r="S8" s="47">
        <v>24.251413001189899</v>
      </c>
      <c r="T8" s="47">
        <v>25.554590155572601</v>
      </c>
      <c r="U8" s="49">
        <v>-5.3736132996403096</v>
      </c>
    </row>
    <row r="9" spans="1:23" ht="12" thickBot="1">
      <c r="A9" s="71"/>
      <c r="B9" s="60" t="s">
        <v>7</v>
      </c>
      <c r="C9" s="61"/>
      <c r="D9" s="47">
        <v>64198.398000000001</v>
      </c>
      <c r="E9" s="47">
        <v>78036</v>
      </c>
      <c r="F9" s="48">
        <v>82.267668768260805</v>
      </c>
      <c r="G9" s="47">
        <v>65135.747600000002</v>
      </c>
      <c r="H9" s="48">
        <v>-1.43907091656688</v>
      </c>
      <c r="I9" s="47">
        <v>13874.811799999999</v>
      </c>
      <c r="J9" s="48">
        <v>21.612395686260001</v>
      </c>
      <c r="K9" s="47">
        <v>14161.507900000001</v>
      </c>
      <c r="L9" s="48">
        <v>21.741529684999001</v>
      </c>
      <c r="M9" s="48">
        <v>-2.0244743852453999E-2</v>
      </c>
      <c r="N9" s="47">
        <v>1836839.443</v>
      </c>
      <c r="O9" s="47">
        <v>36857619.751199998</v>
      </c>
      <c r="P9" s="47">
        <v>4219</v>
      </c>
      <c r="Q9" s="47">
        <v>4267</v>
      </c>
      <c r="R9" s="48">
        <v>-1.1249121162409199</v>
      </c>
      <c r="S9" s="47">
        <v>15.2164963261436</v>
      </c>
      <c r="T9" s="47">
        <v>15.5861209280525</v>
      </c>
      <c r="U9" s="49">
        <v>-2.4291045322556002</v>
      </c>
    </row>
    <row r="10" spans="1:23" ht="12" thickBot="1">
      <c r="A10" s="71"/>
      <c r="B10" s="60" t="s">
        <v>8</v>
      </c>
      <c r="C10" s="61"/>
      <c r="D10" s="47">
        <v>85835.767300000007</v>
      </c>
      <c r="E10" s="47">
        <v>88787</v>
      </c>
      <c r="F10" s="48">
        <v>96.676053138409898</v>
      </c>
      <c r="G10" s="47">
        <v>74720.832999999999</v>
      </c>
      <c r="H10" s="48">
        <v>14.875281569733</v>
      </c>
      <c r="I10" s="47">
        <v>23902.9719</v>
      </c>
      <c r="J10" s="48">
        <v>27.847332938095601</v>
      </c>
      <c r="K10" s="47">
        <v>19547.2961</v>
      </c>
      <c r="L10" s="48">
        <v>26.160436541171901</v>
      </c>
      <c r="M10" s="48">
        <v>0.22282753469928801</v>
      </c>
      <c r="N10" s="47">
        <v>2533368.3053000001</v>
      </c>
      <c r="O10" s="47">
        <v>50121949.168099999</v>
      </c>
      <c r="P10" s="47">
        <v>70912</v>
      </c>
      <c r="Q10" s="47">
        <v>71233</v>
      </c>
      <c r="R10" s="48">
        <v>-0.45063383544143898</v>
      </c>
      <c r="S10" s="47">
        <v>1.2104547509589401</v>
      </c>
      <c r="T10" s="47">
        <v>1.14331056392402</v>
      </c>
      <c r="U10" s="49">
        <v>5.5470216446933396</v>
      </c>
    </row>
    <row r="11" spans="1:23" ht="12" thickBot="1">
      <c r="A11" s="71"/>
      <c r="B11" s="60" t="s">
        <v>9</v>
      </c>
      <c r="C11" s="61"/>
      <c r="D11" s="47">
        <v>45041.444000000003</v>
      </c>
      <c r="E11" s="47">
        <v>43224</v>
      </c>
      <c r="F11" s="48">
        <v>104.20471034610399</v>
      </c>
      <c r="G11" s="47">
        <v>60427.996500000001</v>
      </c>
      <c r="H11" s="48">
        <v>-25.4626222797243</v>
      </c>
      <c r="I11" s="47">
        <v>9908.4462999999996</v>
      </c>
      <c r="J11" s="48">
        <v>21.998509417238001</v>
      </c>
      <c r="K11" s="47">
        <v>13478.357400000001</v>
      </c>
      <c r="L11" s="48">
        <v>22.304822566804798</v>
      </c>
      <c r="M11" s="48">
        <v>-0.26486247500752602</v>
      </c>
      <c r="N11" s="47">
        <v>1126919.6396999999</v>
      </c>
      <c r="O11" s="47">
        <v>17951246.553100001</v>
      </c>
      <c r="P11" s="47">
        <v>2269</v>
      </c>
      <c r="Q11" s="47">
        <v>2296</v>
      </c>
      <c r="R11" s="48">
        <v>-1.1759581881533101</v>
      </c>
      <c r="S11" s="47">
        <v>19.850790656676999</v>
      </c>
      <c r="T11" s="47">
        <v>19.511018728223</v>
      </c>
      <c r="U11" s="49">
        <v>1.71162919568482</v>
      </c>
    </row>
    <row r="12" spans="1:23" ht="12" thickBot="1">
      <c r="A12" s="71"/>
      <c r="B12" s="60" t="s">
        <v>10</v>
      </c>
      <c r="C12" s="61"/>
      <c r="D12" s="47">
        <v>216168.94810000001</v>
      </c>
      <c r="E12" s="47">
        <v>163725</v>
      </c>
      <c r="F12" s="48">
        <v>132.031728874637</v>
      </c>
      <c r="G12" s="47">
        <v>219460.1257</v>
      </c>
      <c r="H12" s="48">
        <v>-1.4996699694317199</v>
      </c>
      <c r="I12" s="47">
        <v>-7815.9443000000001</v>
      </c>
      <c r="J12" s="48">
        <v>-3.6156646774190402</v>
      </c>
      <c r="K12" s="47">
        <v>25105.929700000001</v>
      </c>
      <c r="L12" s="48">
        <v>11.439859345710699</v>
      </c>
      <c r="M12" s="48">
        <v>-1.3113186563252399</v>
      </c>
      <c r="N12" s="47">
        <v>5335591.1838999996</v>
      </c>
      <c r="O12" s="47">
        <v>68681165.589900002</v>
      </c>
      <c r="P12" s="47">
        <v>1641</v>
      </c>
      <c r="Q12" s="47">
        <v>1679</v>
      </c>
      <c r="R12" s="48">
        <v>-2.2632519356760001</v>
      </c>
      <c r="S12" s="47">
        <v>131.73001102986001</v>
      </c>
      <c r="T12" s="47">
        <v>128.89494449076801</v>
      </c>
      <c r="U12" s="49">
        <v>2.1521796870182301</v>
      </c>
    </row>
    <row r="13" spans="1:23" ht="12" thickBot="1">
      <c r="A13" s="71"/>
      <c r="B13" s="60" t="s">
        <v>11</v>
      </c>
      <c r="C13" s="61"/>
      <c r="D13" s="47">
        <v>295279.71980000002</v>
      </c>
      <c r="E13" s="47">
        <v>319309</v>
      </c>
      <c r="F13" s="48">
        <v>92.474599776392196</v>
      </c>
      <c r="G13" s="47">
        <v>386019.9939</v>
      </c>
      <c r="H13" s="48">
        <v>-23.506625442698301</v>
      </c>
      <c r="I13" s="47">
        <v>63632.699699999997</v>
      </c>
      <c r="J13" s="48">
        <v>21.5499729351884</v>
      </c>
      <c r="K13" s="47">
        <v>81331.612999999998</v>
      </c>
      <c r="L13" s="48">
        <v>21.069274722870801</v>
      </c>
      <c r="M13" s="48">
        <v>-0.217614192651018</v>
      </c>
      <c r="N13" s="47">
        <v>8689936.5994000006</v>
      </c>
      <c r="O13" s="47">
        <v>105289845.8184</v>
      </c>
      <c r="P13" s="47">
        <v>8657</v>
      </c>
      <c r="Q13" s="47">
        <v>9090</v>
      </c>
      <c r="R13" s="48">
        <v>-4.7634763476347697</v>
      </c>
      <c r="S13" s="47">
        <v>34.108781309922598</v>
      </c>
      <c r="T13" s="47">
        <v>35.741633839383901</v>
      </c>
      <c r="U13" s="49">
        <v>-4.7871910597589302</v>
      </c>
    </row>
    <row r="14" spans="1:23" ht="12" thickBot="1">
      <c r="A14" s="71"/>
      <c r="B14" s="60" t="s">
        <v>12</v>
      </c>
      <c r="C14" s="61"/>
      <c r="D14" s="47">
        <v>144343.2524</v>
      </c>
      <c r="E14" s="47">
        <v>154486</v>
      </c>
      <c r="F14" s="48">
        <v>93.434519891770094</v>
      </c>
      <c r="G14" s="47">
        <v>152746.78409999999</v>
      </c>
      <c r="H14" s="48">
        <v>-5.5016095752944896</v>
      </c>
      <c r="I14" s="47">
        <v>27725.066200000001</v>
      </c>
      <c r="J14" s="48">
        <v>19.2077327751831</v>
      </c>
      <c r="K14" s="47">
        <v>30412.2359</v>
      </c>
      <c r="L14" s="48">
        <v>19.9102299136391</v>
      </c>
      <c r="M14" s="48">
        <v>-8.8358176256288001E-2</v>
      </c>
      <c r="N14" s="47">
        <v>4291901.7911999999</v>
      </c>
      <c r="O14" s="47">
        <v>54623636.712800004</v>
      </c>
      <c r="P14" s="47">
        <v>2179</v>
      </c>
      <c r="Q14" s="47">
        <v>2419</v>
      </c>
      <c r="R14" s="48">
        <v>-9.92145514675485</v>
      </c>
      <c r="S14" s="47">
        <v>66.242887746672807</v>
      </c>
      <c r="T14" s="47">
        <v>62.663671062422502</v>
      </c>
      <c r="U14" s="49">
        <v>5.4031712777045504</v>
      </c>
    </row>
    <row r="15" spans="1:23" ht="12" thickBot="1">
      <c r="A15" s="71"/>
      <c r="B15" s="60" t="s">
        <v>13</v>
      </c>
      <c r="C15" s="61"/>
      <c r="D15" s="47">
        <v>86485.999800000005</v>
      </c>
      <c r="E15" s="47">
        <v>89597</v>
      </c>
      <c r="F15" s="48">
        <v>96.527785305311596</v>
      </c>
      <c r="G15" s="47">
        <v>96277.51</v>
      </c>
      <c r="H15" s="48">
        <v>-10.1700908135244</v>
      </c>
      <c r="I15" s="47">
        <v>18361.324000000001</v>
      </c>
      <c r="J15" s="48">
        <v>21.230400345097198</v>
      </c>
      <c r="K15" s="47">
        <v>20632.8223</v>
      </c>
      <c r="L15" s="48">
        <v>21.430573246026</v>
      </c>
      <c r="M15" s="48">
        <v>-0.110091497274224</v>
      </c>
      <c r="N15" s="47">
        <v>3032664.7552</v>
      </c>
      <c r="O15" s="47">
        <v>34584574.529399998</v>
      </c>
      <c r="P15" s="47">
        <v>3003</v>
      </c>
      <c r="Q15" s="47">
        <v>3185</v>
      </c>
      <c r="R15" s="48">
        <v>-5.7142857142857197</v>
      </c>
      <c r="S15" s="47">
        <v>28.7998667332667</v>
      </c>
      <c r="T15" s="47">
        <v>28.6002091365777</v>
      </c>
      <c r="U15" s="49">
        <v>0.69325875198721298</v>
      </c>
    </row>
    <row r="16" spans="1:23" ht="12" thickBot="1">
      <c r="A16" s="71"/>
      <c r="B16" s="60" t="s">
        <v>14</v>
      </c>
      <c r="C16" s="61"/>
      <c r="D16" s="47">
        <v>511305.23190000001</v>
      </c>
      <c r="E16" s="47">
        <v>523497</v>
      </c>
      <c r="F16" s="48">
        <v>97.671091123731401</v>
      </c>
      <c r="G16" s="47">
        <v>406699.90990000003</v>
      </c>
      <c r="H16" s="48">
        <v>25.720517623355398</v>
      </c>
      <c r="I16" s="47">
        <v>27270.030299999999</v>
      </c>
      <c r="J16" s="48">
        <v>5.3334150715933601</v>
      </c>
      <c r="K16" s="47">
        <v>24703.237300000001</v>
      </c>
      <c r="L16" s="48">
        <v>6.0740700203435196</v>
      </c>
      <c r="M16" s="48">
        <v>0.10390512663698501</v>
      </c>
      <c r="N16" s="47">
        <v>15777871.2413</v>
      </c>
      <c r="O16" s="47">
        <v>279729991.6074</v>
      </c>
      <c r="P16" s="47">
        <v>33953</v>
      </c>
      <c r="Q16" s="47">
        <v>33434</v>
      </c>
      <c r="R16" s="48">
        <v>1.5523120177065399</v>
      </c>
      <c r="S16" s="47">
        <v>15.059206311666101</v>
      </c>
      <c r="T16" s="47">
        <v>16.869133498833499</v>
      </c>
      <c r="U16" s="49">
        <v>-12.0187422212635</v>
      </c>
    </row>
    <row r="17" spans="1:21" ht="12" thickBot="1">
      <c r="A17" s="71"/>
      <c r="B17" s="60" t="s">
        <v>15</v>
      </c>
      <c r="C17" s="61"/>
      <c r="D17" s="47">
        <v>550424.73719999997</v>
      </c>
      <c r="E17" s="47">
        <v>726611</v>
      </c>
      <c r="F17" s="48">
        <v>75.752326513086103</v>
      </c>
      <c r="G17" s="47">
        <v>658911.40280000004</v>
      </c>
      <c r="H17" s="48">
        <v>-16.464530001908201</v>
      </c>
      <c r="I17" s="47">
        <v>41081.215100000001</v>
      </c>
      <c r="J17" s="48">
        <v>7.4635481154025403</v>
      </c>
      <c r="K17" s="47">
        <v>50003.558199999999</v>
      </c>
      <c r="L17" s="48">
        <v>7.5888136079468698</v>
      </c>
      <c r="M17" s="48">
        <v>-0.17843416391115899</v>
      </c>
      <c r="N17" s="47">
        <v>11187845.213199999</v>
      </c>
      <c r="O17" s="47">
        <v>259877229.46779999</v>
      </c>
      <c r="P17" s="47">
        <v>8971</v>
      </c>
      <c r="Q17" s="47">
        <v>8863</v>
      </c>
      <c r="R17" s="48">
        <v>1.2185490240324901</v>
      </c>
      <c r="S17" s="47">
        <v>61.3560068219819</v>
      </c>
      <c r="T17" s="47">
        <v>56.612756910752601</v>
      </c>
      <c r="U17" s="49">
        <v>7.7307017795199897</v>
      </c>
    </row>
    <row r="18" spans="1:21" ht="12" thickBot="1">
      <c r="A18" s="71"/>
      <c r="B18" s="60" t="s">
        <v>16</v>
      </c>
      <c r="C18" s="61"/>
      <c r="D18" s="47">
        <v>1247953.3152000001</v>
      </c>
      <c r="E18" s="47">
        <v>1361330</v>
      </c>
      <c r="F18" s="48">
        <v>91.671623720919996</v>
      </c>
      <c r="G18" s="47">
        <v>1134751.5730999999</v>
      </c>
      <c r="H18" s="48">
        <v>9.9759052803730892</v>
      </c>
      <c r="I18" s="47">
        <v>189270.04519999999</v>
      </c>
      <c r="J18" s="48">
        <v>15.166436347794599</v>
      </c>
      <c r="K18" s="47">
        <v>203399.7346</v>
      </c>
      <c r="L18" s="48">
        <v>17.924604770041199</v>
      </c>
      <c r="M18" s="48">
        <v>-6.9467590150926004E-2</v>
      </c>
      <c r="N18" s="47">
        <v>33452733.482500002</v>
      </c>
      <c r="O18" s="47">
        <v>645318595.89349997</v>
      </c>
      <c r="P18" s="47">
        <v>67053</v>
      </c>
      <c r="Q18" s="47">
        <v>67716</v>
      </c>
      <c r="R18" s="48">
        <v>-0.97908913698386801</v>
      </c>
      <c r="S18" s="47">
        <v>18.611446396134401</v>
      </c>
      <c r="T18" s="47">
        <v>18.501698252997802</v>
      </c>
      <c r="U18" s="49">
        <v>0.58968089207390195</v>
      </c>
    </row>
    <row r="19" spans="1:21" ht="12" thickBot="1">
      <c r="A19" s="71"/>
      <c r="B19" s="60" t="s">
        <v>17</v>
      </c>
      <c r="C19" s="61"/>
      <c r="D19" s="47">
        <v>549861.11170000001</v>
      </c>
      <c r="E19" s="47">
        <v>576652</v>
      </c>
      <c r="F19" s="48">
        <v>95.354063057095104</v>
      </c>
      <c r="G19" s="47">
        <v>479438.73489999998</v>
      </c>
      <c r="H19" s="48">
        <v>14.6885038011558</v>
      </c>
      <c r="I19" s="47">
        <v>41807.563600000001</v>
      </c>
      <c r="J19" s="48">
        <v>7.6032952159035201</v>
      </c>
      <c r="K19" s="47">
        <v>74233.242700000003</v>
      </c>
      <c r="L19" s="48">
        <v>15.4833636284067</v>
      </c>
      <c r="M19" s="48">
        <v>-0.436808064966829</v>
      </c>
      <c r="N19" s="47">
        <v>14516777.5295</v>
      </c>
      <c r="O19" s="47">
        <v>223621186.85030001</v>
      </c>
      <c r="P19" s="47">
        <v>12221</v>
      </c>
      <c r="Q19" s="47">
        <v>14212</v>
      </c>
      <c r="R19" s="48">
        <v>-14.009287925696601</v>
      </c>
      <c r="S19" s="47">
        <v>44.993135725390701</v>
      </c>
      <c r="T19" s="47">
        <v>66.477390866873094</v>
      </c>
      <c r="U19" s="49">
        <v>-47.750072972482897</v>
      </c>
    </row>
    <row r="20" spans="1:21" ht="12" thickBot="1">
      <c r="A20" s="71"/>
      <c r="B20" s="60" t="s">
        <v>18</v>
      </c>
      <c r="C20" s="61"/>
      <c r="D20" s="47">
        <v>919523.01430000004</v>
      </c>
      <c r="E20" s="47">
        <v>823669</v>
      </c>
      <c r="F20" s="48">
        <v>111.637443475474</v>
      </c>
      <c r="G20" s="47">
        <v>753818.97019999998</v>
      </c>
      <c r="H20" s="48">
        <v>21.981941374603</v>
      </c>
      <c r="I20" s="47">
        <v>37558.444900000002</v>
      </c>
      <c r="J20" s="48">
        <v>4.0845573537484396</v>
      </c>
      <c r="K20" s="47">
        <v>43434.263599999998</v>
      </c>
      <c r="L20" s="48">
        <v>5.7618958021812903</v>
      </c>
      <c r="M20" s="48">
        <v>-0.135280725698777</v>
      </c>
      <c r="N20" s="47">
        <v>24708224.844500002</v>
      </c>
      <c r="O20" s="47">
        <v>341916904.71780002</v>
      </c>
      <c r="P20" s="47">
        <v>34046</v>
      </c>
      <c r="Q20" s="47">
        <v>35923</v>
      </c>
      <c r="R20" s="48">
        <v>-5.2250647217659996</v>
      </c>
      <c r="S20" s="47">
        <v>27.008253959349101</v>
      </c>
      <c r="T20" s="47">
        <v>28.279221537733498</v>
      </c>
      <c r="U20" s="49">
        <v>-4.7058487390460204</v>
      </c>
    </row>
    <row r="21" spans="1:21" ht="12" thickBot="1">
      <c r="A21" s="71"/>
      <c r="B21" s="60" t="s">
        <v>19</v>
      </c>
      <c r="C21" s="61"/>
      <c r="D21" s="47">
        <v>296480.6789</v>
      </c>
      <c r="E21" s="47">
        <v>323953</v>
      </c>
      <c r="F21" s="48">
        <v>91.519658376369406</v>
      </c>
      <c r="G21" s="47">
        <v>266170.85430000001</v>
      </c>
      <c r="H21" s="48">
        <v>11.387356696025799</v>
      </c>
      <c r="I21" s="47">
        <v>38120.925799999997</v>
      </c>
      <c r="J21" s="48">
        <v>12.8578111536428</v>
      </c>
      <c r="K21" s="47">
        <v>40850.935599999997</v>
      </c>
      <c r="L21" s="48">
        <v>15.3476366551978</v>
      </c>
      <c r="M21" s="48">
        <v>-6.6828574667945007E-2</v>
      </c>
      <c r="N21" s="47">
        <v>7654168.9407000002</v>
      </c>
      <c r="O21" s="47">
        <v>128531861.9138</v>
      </c>
      <c r="P21" s="47">
        <v>27071</v>
      </c>
      <c r="Q21" s="47">
        <v>28111</v>
      </c>
      <c r="R21" s="48">
        <v>-3.6996193660844501</v>
      </c>
      <c r="S21" s="47">
        <v>10.951966270178399</v>
      </c>
      <c r="T21" s="47">
        <v>11.1405537156273</v>
      </c>
      <c r="U21" s="49">
        <v>-1.7219505684785399</v>
      </c>
    </row>
    <row r="22" spans="1:21" ht="12" thickBot="1">
      <c r="A22" s="71"/>
      <c r="B22" s="60" t="s">
        <v>20</v>
      </c>
      <c r="C22" s="61"/>
      <c r="D22" s="47">
        <v>802734.17539999995</v>
      </c>
      <c r="E22" s="47">
        <v>1014305</v>
      </c>
      <c r="F22" s="48">
        <v>79.141301225962593</v>
      </c>
      <c r="G22" s="47">
        <v>608745.8308</v>
      </c>
      <c r="H22" s="48">
        <v>31.866886767021398</v>
      </c>
      <c r="I22" s="47">
        <v>104484.4096</v>
      </c>
      <c r="J22" s="48">
        <v>13.016065940874601</v>
      </c>
      <c r="K22" s="47">
        <v>97035.67</v>
      </c>
      <c r="L22" s="48">
        <v>15.9402603008349</v>
      </c>
      <c r="M22" s="48">
        <v>7.6762901724696006E-2</v>
      </c>
      <c r="N22" s="47">
        <v>20991630.109900001</v>
      </c>
      <c r="O22" s="47">
        <v>366691746.70230001</v>
      </c>
      <c r="P22" s="47">
        <v>52336</v>
      </c>
      <c r="Q22" s="47">
        <v>52468</v>
      </c>
      <c r="R22" s="48">
        <v>-0.25158191659678802</v>
      </c>
      <c r="S22" s="47">
        <v>15.338088035004599</v>
      </c>
      <c r="T22" s="47">
        <v>15.589093340702901</v>
      </c>
      <c r="U22" s="49">
        <v>-1.63648366814347</v>
      </c>
    </row>
    <row r="23" spans="1:21" ht="12" thickBot="1">
      <c r="A23" s="71"/>
      <c r="B23" s="60" t="s">
        <v>21</v>
      </c>
      <c r="C23" s="61"/>
      <c r="D23" s="47">
        <v>2053198.6913999999</v>
      </c>
      <c r="E23" s="47">
        <v>1953977</v>
      </c>
      <c r="F23" s="48">
        <v>105.077935482352</v>
      </c>
      <c r="G23" s="47">
        <v>1827154.3662</v>
      </c>
      <c r="H23" s="48">
        <v>12.371386314234201</v>
      </c>
      <c r="I23" s="47">
        <v>166973.17290000001</v>
      </c>
      <c r="J23" s="48">
        <v>8.1323436255527302</v>
      </c>
      <c r="K23" s="47">
        <v>256731.02170000001</v>
      </c>
      <c r="L23" s="48">
        <v>14.0508665523391</v>
      </c>
      <c r="M23" s="48">
        <v>-0.34961824327129998</v>
      </c>
      <c r="N23" s="47">
        <v>53575646.089100003</v>
      </c>
      <c r="O23" s="47">
        <v>821691711.87160003</v>
      </c>
      <c r="P23" s="47">
        <v>72148</v>
      </c>
      <c r="Q23" s="47">
        <v>72953</v>
      </c>
      <c r="R23" s="48">
        <v>-1.10345016654558</v>
      </c>
      <c r="S23" s="47">
        <v>28.458151180905901</v>
      </c>
      <c r="T23" s="47">
        <v>28.623386081449699</v>
      </c>
      <c r="U23" s="49">
        <v>-0.58062415753362295</v>
      </c>
    </row>
    <row r="24" spans="1:21" ht="12" thickBot="1">
      <c r="A24" s="71"/>
      <c r="B24" s="60" t="s">
        <v>22</v>
      </c>
      <c r="C24" s="61"/>
      <c r="D24" s="47">
        <v>232765.30069999999</v>
      </c>
      <c r="E24" s="47">
        <v>279045</v>
      </c>
      <c r="F24" s="48">
        <v>83.414969162679895</v>
      </c>
      <c r="G24" s="47">
        <v>238511.83249999999</v>
      </c>
      <c r="H24" s="48">
        <v>-2.40932776364461</v>
      </c>
      <c r="I24" s="47">
        <v>36788.2238</v>
      </c>
      <c r="J24" s="48">
        <v>15.804857377524099</v>
      </c>
      <c r="K24" s="47">
        <v>44447.407500000001</v>
      </c>
      <c r="L24" s="48">
        <v>18.6353050220265</v>
      </c>
      <c r="M24" s="48">
        <v>-0.17232014488134101</v>
      </c>
      <c r="N24" s="47">
        <v>6145586.0288000004</v>
      </c>
      <c r="O24" s="47">
        <v>99748800.1241</v>
      </c>
      <c r="P24" s="47">
        <v>26946</v>
      </c>
      <c r="Q24" s="47">
        <v>27423</v>
      </c>
      <c r="R24" s="48">
        <v>-1.7394158188382001</v>
      </c>
      <c r="S24" s="47">
        <v>8.6382134899428493</v>
      </c>
      <c r="T24" s="47">
        <v>8.6413186777522508</v>
      </c>
      <c r="U24" s="49">
        <v>-3.5947106574991998E-2</v>
      </c>
    </row>
    <row r="25" spans="1:21" ht="12" thickBot="1">
      <c r="A25" s="71"/>
      <c r="B25" s="60" t="s">
        <v>23</v>
      </c>
      <c r="C25" s="61"/>
      <c r="D25" s="47">
        <v>242611.08559999999</v>
      </c>
      <c r="E25" s="47">
        <v>331149</v>
      </c>
      <c r="F25" s="48">
        <v>73.263420877006993</v>
      </c>
      <c r="G25" s="47">
        <v>218315.3149</v>
      </c>
      <c r="H25" s="48">
        <v>11.128752332894599</v>
      </c>
      <c r="I25" s="47">
        <v>19316.43</v>
      </c>
      <c r="J25" s="48">
        <v>7.9618909219373304</v>
      </c>
      <c r="K25" s="47">
        <v>27896.7533</v>
      </c>
      <c r="L25" s="48">
        <v>12.778193464246099</v>
      </c>
      <c r="M25" s="48">
        <v>-0.30757426169732799</v>
      </c>
      <c r="N25" s="47">
        <v>5877951.2456</v>
      </c>
      <c r="O25" s="47">
        <v>84382731.062600002</v>
      </c>
      <c r="P25" s="47">
        <v>17056</v>
      </c>
      <c r="Q25" s="47">
        <v>16141</v>
      </c>
      <c r="R25" s="48">
        <v>5.6687937550337697</v>
      </c>
      <c r="S25" s="47">
        <v>14.2243835365854</v>
      </c>
      <c r="T25" s="47">
        <v>13.613395960597201</v>
      </c>
      <c r="U25" s="49">
        <v>4.2953536398723902</v>
      </c>
    </row>
    <row r="26" spans="1:21" ht="12" thickBot="1">
      <c r="A26" s="71"/>
      <c r="B26" s="60" t="s">
        <v>24</v>
      </c>
      <c r="C26" s="61"/>
      <c r="D26" s="47">
        <v>475840.24479999999</v>
      </c>
      <c r="E26" s="47">
        <v>536237</v>
      </c>
      <c r="F26" s="48">
        <v>88.736928783355097</v>
      </c>
      <c r="G26" s="47">
        <v>424098.3124</v>
      </c>
      <c r="H26" s="48">
        <v>12.2004570372348</v>
      </c>
      <c r="I26" s="47">
        <v>89918.149600000004</v>
      </c>
      <c r="J26" s="48">
        <v>18.8967096799039</v>
      </c>
      <c r="K26" s="47">
        <v>86830.345300000001</v>
      </c>
      <c r="L26" s="48">
        <v>20.4741077154072</v>
      </c>
      <c r="M26" s="48">
        <v>3.5561350001909998E-2</v>
      </c>
      <c r="N26" s="47">
        <v>10291874.108200001</v>
      </c>
      <c r="O26" s="47">
        <v>178338794.17640001</v>
      </c>
      <c r="P26" s="47">
        <v>40404</v>
      </c>
      <c r="Q26" s="47">
        <v>36009</v>
      </c>
      <c r="R26" s="48">
        <v>12.2052820128301</v>
      </c>
      <c r="S26" s="47">
        <v>11.7770578358578</v>
      </c>
      <c r="T26" s="47">
        <v>12.169976611402699</v>
      </c>
      <c r="U26" s="49">
        <v>-3.3363067501336401</v>
      </c>
    </row>
    <row r="27" spans="1:21" ht="12" thickBot="1">
      <c r="A27" s="71"/>
      <c r="B27" s="60" t="s">
        <v>25</v>
      </c>
      <c r="C27" s="61"/>
      <c r="D27" s="47">
        <v>210501.5961</v>
      </c>
      <c r="E27" s="47">
        <v>253707</v>
      </c>
      <c r="F27" s="48">
        <v>82.970354030436695</v>
      </c>
      <c r="G27" s="47">
        <v>215696.81219999999</v>
      </c>
      <c r="H27" s="48">
        <v>-2.4085734262882101</v>
      </c>
      <c r="I27" s="47">
        <v>63276.478499999997</v>
      </c>
      <c r="J27" s="48">
        <v>30.059856871555599</v>
      </c>
      <c r="K27" s="47">
        <v>64798.376400000001</v>
      </c>
      <c r="L27" s="48">
        <v>30.041415883289499</v>
      </c>
      <c r="M27" s="48">
        <v>-2.3486667175198001E-2</v>
      </c>
      <c r="N27" s="47">
        <v>5263741.4639999997</v>
      </c>
      <c r="O27" s="47">
        <v>83860884.7183</v>
      </c>
      <c r="P27" s="47">
        <v>31707</v>
      </c>
      <c r="Q27" s="47">
        <v>32714</v>
      </c>
      <c r="R27" s="48">
        <v>-3.0781928226447399</v>
      </c>
      <c r="S27" s="47">
        <v>6.6389628820134403</v>
      </c>
      <c r="T27" s="47">
        <v>6.5486143761080902</v>
      </c>
      <c r="U27" s="49">
        <v>1.3608828293063899</v>
      </c>
    </row>
    <row r="28" spans="1:21" ht="12" thickBot="1">
      <c r="A28" s="71"/>
      <c r="B28" s="60" t="s">
        <v>26</v>
      </c>
      <c r="C28" s="61"/>
      <c r="D28" s="47">
        <v>905845.26710000006</v>
      </c>
      <c r="E28" s="47">
        <v>990487</v>
      </c>
      <c r="F28" s="48">
        <v>91.454533688983304</v>
      </c>
      <c r="G28" s="47">
        <v>881118.55039999995</v>
      </c>
      <c r="H28" s="48">
        <v>2.8062871549775701</v>
      </c>
      <c r="I28" s="47">
        <v>35352.401700000002</v>
      </c>
      <c r="J28" s="48">
        <v>3.9026976222085099</v>
      </c>
      <c r="K28" s="47">
        <v>65885.074200000003</v>
      </c>
      <c r="L28" s="48">
        <v>7.4774358308641</v>
      </c>
      <c r="M28" s="48">
        <v>-0.46342320883354199</v>
      </c>
      <c r="N28" s="47">
        <v>20833997.606600001</v>
      </c>
      <c r="O28" s="47">
        <v>293134622.56959999</v>
      </c>
      <c r="P28" s="47">
        <v>44269</v>
      </c>
      <c r="Q28" s="47">
        <v>44129</v>
      </c>
      <c r="R28" s="48">
        <v>0.31725169389744701</v>
      </c>
      <c r="S28" s="47">
        <v>20.462293412997798</v>
      </c>
      <c r="T28" s="47">
        <v>20.003759829137302</v>
      </c>
      <c r="U28" s="49">
        <v>2.2408709258818602</v>
      </c>
    </row>
    <row r="29" spans="1:21" ht="12" thickBot="1">
      <c r="A29" s="71"/>
      <c r="B29" s="60" t="s">
        <v>27</v>
      </c>
      <c r="C29" s="61"/>
      <c r="D29" s="47">
        <v>496492.70770000003</v>
      </c>
      <c r="E29" s="47">
        <v>706824</v>
      </c>
      <c r="F29" s="48">
        <v>70.242763078220307</v>
      </c>
      <c r="G29" s="47">
        <v>469962.04859999998</v>
      </c>
      <c r="H29" s="48">
        <v>5.6452769280059796</v>
      </c>
      <c r="I29" s="47">
        <v>62894.256800000003</v>
      </c>
      <c r="J29" s="48">
        <v>12.667710084073001</v>
      </c>
      <c r="K29" s="47">
        <v>92374.049199999994</v>
      </c>
      <c r="L29" s="48">
        <v>19.655640168217602</v>
      </c>
      <c r="M29" s="48">
        <v>-0.31913500225775498</v>
      </c>
      <c r="N29" s="47">
        <v>12027013.9976</v>
      </c>
      <c r="O29" s="47">
        <v>204621660.8585</v>
      </c>
      <c r="P29" s="47">
        <v>82359</v>
      </c>
      <c r="Q29" s="47">
        <v>79925</v>
      </c>
      <c r="R29" s="48">
        <v>3.0453550203315598</v>
      </c>
      <c r="S29" s="47">
        <v>6.0283965043286099</v>
      </c>
      <c r="T29" s="47">
        <v>6.2492436258992798</v>
      </c>
      <c r="U29" s="49">
        <v>-3.6634471772401298</v>
      </c>
    </row>
    <row r="30" spans="1:21" ht="12" thickBot="1">
      <c r="A30" s="71"/>
      <c r="B30" s="60" t="s">
        <v>28</v>
      </c>
      <c r="C30" s="61"/>
      <c r="D30" s="47">
        <v>698357.30249999999</v>
      </c>
      <c r="E30" s="47">
        <v>931890</v>
      </c>
      <c r="F30" s="48">
        <v>74.9398858770885</v>
      </c>
      <c r="G30" s="47">
        <v>625604.71550000005</v>
      </c>
      <c r="H30" s="48">
        <v>11.6291621846</v>
      </c>
      <c r="I30" s="47">
        <v>101486.591</v>
      </c>
      <c r="J30" s="48">
        <v>14.532187268135599</v>
      </c>
      <c r="K30" s="47">
        <v>138022.5857</v>
      </c>
      <c r="L30" s="48">
        <v>22.062267479823699</v>
      </c>
      <c r="M30" s="48">
        <v>-0.26471026111199703</v>
      </c>
      <c r="N30" s="47">
        <v>17973570.5079</v>
      </c>
      <c r="O30" s="47">
        <v>369588371.2026</v>
      </c>
      <c r="P30" s="47">
        <v>57990</v>
      </c>
      <c r="Q30" s="47">
        <v>55456</v>
      </c>
      <c r="R30" s="48">
        <v>4.5693883439123004</v>
      </c>
      <c r="S30" s="47">
        <v>12.0427194774961</v>
      </c>
      <c r="T30" s="47">
        <v>12.2968230182487</v>
      </c>
      <c r="U30" s="49">
        <v>-2.1100179342997998</v>
      </c>
    </row>
    <row r="31" spans="1:21" ht="12" thickBot="1">
      <c r="A31" s="71"/>
      <c r="B31" s="60" t="s">
        <v>29</v>
      </c>
      <c r="C31" s="61"/>
      <c r="D31" s="47">
        <v>646211.38340000005</v>
      </c>
      <c r="E31" s="47">
        <v>856769</v>
      </c>
      <c r="F31" s="48">
        <v>75.424225596397605</v>
      </c>
      <c r="G31" s="47">
        <v>642249.73529999994</v>
      </c>
      <c r="H31" s="48">
        <v>0.61683919544932597</v>
      </c>
      <c r="I31" s="47">
        <v>39550.785600000003</v>
      </c>
      <c r="J31" s="48">
        <v>6.1204099178671303</v>
      </c>
      <c r="K31" s="47">
        <v>35534.655700000003</v>
      </c>
      <c r="L31" s="48">
        <v>5.5328408478676101</v>
      </c>
      <c r="M31" s="48">
        <v>0.113020087598597</v>
      </c>
      <c r="N31" s="47">
        <v>24711723.8741</v>
      </c>
      <c r="O31" s="47">
        <v>314778276.27469999</v>
      </c>
      <c r="P31" s="47">
        <v>29423</v>
      </c>
      <c r="Q31" s="47">
        <v>26037</v>
      </c>
      <c r="R31" s="48">
        <v>13.0045704190191</v>
      </c>
      <c r="S31" s="47">
        <v>21.962797247051601</v>
      </c>
      <c r="T31" s="47">
        <v>23.719886791873101</v>
      </c>
      <c r="U31" s="49">
        <v>-8.0002994384394892</v>
      </c>
    </row>
    <row r="32" spans="1:21" ht="12" thickBot="1">
      <c r="A32" s="71"/>
      <c r="B32" s="60" t="s">
        <v>30</v>
      </c>
      <c r="C32" s="61"/>
      <c r="D32" s="47">
        <v>117825.93</v>
      </c>
      <c r="E32" s="47">
        <v>131607</v>
      </c>
      <c r="F32" s="48">
        <v>89.528619298365598</v>
      </c>
      <c r="G32" s="47">
        <v>112654.1452</v>
      </c>
      <c r="H32" s="48">
        <v>4.5908517532295701</v>
      </c>
      <c r="I32" s="47">
        <v>30154.0965</v>
      </c>
      <c r="J32" s="48">
        <v>25.592071711209901</v>
      </c>
      <c r="K32" s="47">
        <v>30644.262699999999</v>
      </c>
      <c r="L32" s="48">
        <v>27.2020728980686</v>
      </c>
      <c r="M32" s="48">
        <v>-1.5995366075490999E-2</v>
      </c>
      <c r="N32" s="47">
        <v>2787409.5249999999</v>
      </c>
      <c r="O32" s="47">
        <v>46164775.348099999</v>
      </c>
      <c r="P32" s="47">
        <v>27200</v>
      </c>
      <c r="Q32" s="47">
        <v>24754</v>
      </c>
      <c r="R32" s="48">
        <v>9.8812313161509309</v>
      </c>
      <c r="S32" s="47">
        <v>4.3318356617647096</v>
      </c>
      <c r="T32" s="47">
        <v>4.6192057768441499</v>
      </c>
      <c r="U32" s="49">
        <v>-6.6339108294420202</v>
      </c>
    </row>
    <row r="33" spans="1:21" ht="12" thickBot="1">
      <c r="A33" s="71"/>
      <c r="B33" s="60" t="s">
        <v>31</v>
      </c>
      <c r="C33" s="61"/>
      <c r="D33" s="47">
        <v>18.034400000000002</v>
      </c>
      <c r="E33" s="50"/>
      <c r="F33" s="50"/>
      <c r="G33" s="47">
        <v>132.96600000000001</v>
      </c>
      <c r="H33" s="48">
        <v>-86.436833476226994</v>
      </c>
      <c r="I33" s="47">
        <v>3.6974999999999998</v>
      </c>
      <c r="J33" s="48">
        <v>20.502484141418599</v>
      </c>
      <c r="K33" s="47">
        <v>26.2149</v>
      </c>
      <c r="L33" s="48">
        <v>19.715491178195901</v>
      </c>
      <c r="M33" s="48">
        <v>-0.85895425883753096</v>
      </c>
      <c r="N33" s="47">
        <v>664.54049999999995</v>
      </c>
      <c r="O33" s="47">
        <v>29957.764899999998</v>
      </c>
      <c r="P33" s="47">
        <v>5</v>
      </c>
      <c r="Q33" s="47">
        <v>2</v>
      </c>
      <c r="R33" s="48">
        <v>150</v>
      </c>
      <c r="S33" s="47">
        <v>3.6068799999999999</v>
      </c>
      <c r="T33" s="47">
        <v>5.1709500000000004</v>
      </c>
      <c r="U33" s="49">
        <v>-43.363516390897402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201850.9001</v>
      </c>
      <c r="E35" s="47">
        <v>209009</v>
      </c>
      <c r="F35" s="48">
        <v>96.575219296776694</v>
      </c>
      <c r="G35" s="47">
        <v>156019.80669999999</v>
      </c>
      <c r="H35" s="48">
        <v>29.375176376244099</v>
      </c>
      <c r="I35" s="47">
        <v>23890.9882</v>
      </c>
      <c r="J35" s="48">
        <v>11.835958218746599</v>
      </c>
      <c r="K35" s="47">
        <v>25450.2</v>
      </c>
      <c r="L35" s="48">
        <v>16.312159679146699</v>
      </c>
      <c r="M35" s="48">
        <v>-6.126520813196E-2</v>
      </c>
      <c r="N35" s="47">
        <v>4350898.9334000004</v>
      </c>
      <c r="O35" s="47">
        <v>50540660.980300002</v>
      </c>
      <c r="P35" s="47">
        <v>12649</v>
      </c>
      <c r="Q35" s="47">
        <v>12726</v>
      </c>
      <c r="R35" s="48">
        <v>-0.60506050605060302</v>
      </c>
      <c r="S35" s="47">
        <v>15.957854383745801</v>
      </c>
      <c r="T35" s="47">
        <v>14.290035014930099</v>
      </c>
      <c r="U35" s="49">
        <v>10.4514011013566</v>
      </c>
    </row>
    <row r="36" spans="1:21" ht="12" thickBot="1">
      <c r="A36" s="71"/>
      <c r="B36" s="60" t="s">
        <v>37</v>
      </c>
      <c r="C36" s="61"/>
      <c r="D36" s="50"/>
      <c r="E36" s="47">
        <v>482447</v>
      </c>
      <c r="F36" s="50"/>
      <c r="G36" s="47">
        <v>24309.87</v>
      </c>
      <c r="H36" s="50"/>
      <c r="I36" s="50"/>
      <c r="J36" s="50"/>
      <c r="K36" s="47">
        <v>1001.3333</v>
      </c>
      <c r="L36" s="48">
        <v>4.1190401265000602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158632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174409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279031.1974</v>
      </c>
      <c r="E39" s="47">
        <v>319985</v>
      </c>
      <c r="F39" s="48">
        <v>87.201336750160195</v>
      </c>
      <c r="G39" s="47">
        <v>245039.07399999999</v>
      </c>
      <c r="H39" s="48">
        <v>13.8721236760795</v>
      </c>
      <c r="I39" s="47">
        <v>2061.37</v>
      </c>
      <c r="J39" s="48">
        <v>0.73875968680482795</v>
      </c>
      <c r="K39" s="47">
        <v>13128.2994</v>
      </c>
      <c r="L39" s="48">
        <v>5.3576350847620304</v>
      </c>
      <c r="M39" s="48">
        <v>-0.84298270955033205</v>
      </c>
      <c r="N39" s="47">
        <v>5815869.8219999997</v>
      </c>
      <c r="O39" s="47">
        <v>118538167.89560001</v>
      </c>
      <c r="P39" s="47">
        <v>412</v>
      </c>
      <c r="Q39" s="47">
        <v>365</v>
      </c>
      <c r="R39" s="48">
        <v>12.8767123287671</v>
      </c>
      <c r="S39" s="47">
        <v>677.26018786407803</v>
      </c>
      <c r="T39" s="47">
        <v>723.66467863013702</v>
      </c>
      <c r="U39" s="49">
        <v>-6.85179663556017</v>
      </c>
    </row>
    <row r="40" spans="1:21" ht="12" thickBot="1">
      <c r="A40" s="71"/>
      <c r="B40" s="60" t="s">
        <v>34</v>
      </c>
      <c r="C40" s="61"/>
      <c r="D40" s="47">
        <v>370054.728</v>
      </c>
      <c r="E40" s="47">
        <v>367203</v>
      </c>
      <c r="F40" s="48">
        <v>100.776608034248</v>
      </c>
      <c r="G40" s="47">
        <v>373846.027</v>
      </c>
      <c r="H40" s="48">
        <v>-1.0141338214622799</v>
      </c>
      <c r="I40" s="47">
        <v>21661.701099999998</v>
      </c>
      <c r="J40" s="48">
        <v>5.8536479771716401</v>
      </c>
      <c r="K40" s="47">
        <v>36265.951800000003</v>
      </c>
      <c r="L40" s="48">
        <v>9.7007722914760297</v>
      </c>
      <c r="M40" s="48">
        <v>-0.40269867396669301</v>
      </c>
      <c r="N40" s="47">
        <v>10095589.384299999</v>
      </c>
      <c r="O40" s="47">
        <v>161523196.33329999</v>
      </c>
      <c r="P40" s="47">
        <v>1971</v>
      </c>
      <c r="Q40" s="47">
        <v>2029</v>
      </c>
      <c r="R40" s="48">
        <v>-2.8585510103499301</v>
      </c>
      <c r="S40" s="47">
        <v>187.74973515981699</v>
      </c>
      <c r="T40" s="47">
        <v>187.25817742730399</v>
      </c>
      <c r="U40" s="49">
        <v>0.261815406607526</v>
      </c>
    </row>
    <row r="41" spans="1:21" ht="12" thickBot="1">
      <c r="A41" s="71"/>
      <c r="B41" s="60" t="s">
        <v>40</v>
      </c>
      <c r="C41" s="61"/>
      <c r="D41" s="50"/>
      <c r="E41" s="47">
        <v>198455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61166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15173.488600000001</v>
      </c>
      <c r="E43" s="53"/>
      <c r="F43" s="53"/>
      <c r="G43" s="52">
        <v>54910.33</v>
      </c>
      <c r="H43" s="54">
        <v>-72.366786723008204</v>
      </c>
      <c r="I43" s="52">
        <v>1677.4431</v>
      </c>
      <c r="J43" s="54">
        <v>11.055091839591899</v>
      </c>
      <c r="K43" s="52">
        <v>5276.2516999999998</v>
      </c>
      <c r="L43" s="54">
        <v>9.6088508300714999</v>
      </c>
      <c r="M43" s="54">
        <v>-0.68207674777910998</v>
      </c>
      <c r="N43" s="52">
        <v>594259.29610000004</v>
      </c>
      <c r="O43" s="52">
        <v>15719699.995999999</v>
      </c>
      <c r="P43" s="52">
        <v>41</v>
      </c>
      <c r="Q43" s="52">
        <v>51</v>
      </c>
      <c r="R43" s="54">
        <v>-19.6078431372549</v>
      </c>
      <c r="S43" s="52">
        <v>370.08508780487801</v>
      </c>
      <c r="T43" s="52">
        <v>664.59314313725497</v>
      </c>
      <c r="U43" s="55">
        <v>-79.578471285947103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38113</v>
      </c>
      <c r="D2" s="32">
        <v>468755.88742478599</v>
      </c>
      <c r="E2" s="32">
        <v>386969.96683076897</v>
      </c>
      <c r="F2" s="32">
        <v>81785.920594017094</v>
      </c>
      <c r="G2" s="32">
        <v>386969.96683076897</v>
      </c>
      <c r="H2" s="32">
        <v>0.17447443922960901</v>
      </c>
    </row>
    <row r="3" spans="1:8" ht="14.25">
      <c r="A3" s="32">
        <v>2</v>
      </c>
      <c r="B3" s="33">
        <v>13</v>
      </c>
      <c r="C3" s="32">
        <v>8077.84</v>
      </c>
      <c r="D3" s="32">
        <v>64198.405793177502</v>
      </c>
      <c r="E3" s="32">
        <v>50323.574612064098</v>
      </c>
      <c r="F3" s="32">
        <v>13874.831181113401</v>
      </c>
      <c r="G3" s="32">
        <v>50323.574612064098</v>
      </c>
      <c r="H3" s="32">
        <v>0.21612423252086199</v>
      </c>
    </row>
    <row r="4" spans="1:8" ht="14.25">
      <c r="A4" s="32">
        <v>3</v>
      </c>
      <c r="B4" s="33">
        <v>14</v>
      </c>
      <c r="C4" s="32">
        <v>103521</v>
      </c>
      <c r="D4" s="32">
        <v>85837.510701709398</v>
      </c>
      <c r="E4" s="32">
        <v>61932.795841880303</v>
      </c>
      <c r="F4" s="32">
        <v>23904.714859829099</v>
      </c>
      <c r="G4" s="32">
        <v>61932.795841880303</v>
      </c>
      <c r="H4" s="32">
        <v>0.27848797879168902</v>
      </c>
    </row>
    <row r="5" spans="1:8" ht="14.25">
      <c r="A5" s="32">
        <v>4</v>
      </c>
      <c r="B5" s="33">
        <v>15</v>
      </c>
      <c r="C5" s="32">
        <v>2912</v>
      </c>
      <c r="D5" s="32">
        <v>45041.462077777796</v>
      </c>
      <c r="E5" s="32">
        <v>35132.997673504302</v>
      </c>
      <c r="F5" s="32">
        <v>9908.4644042734999</v>
      </c>
      <c r="G5" s="32">
        <v>35132.997673504302</v>
      </c>
      <c r="H5" s="32">
        <v>0.21998540782631601</v>
      </c>
    </row>
    <row r="6" spans="1:8" ht="14.25">
      <c r="A6" s="32">
        <v>5</v>
      </c>
      <c r="B6" s="33">
        <v>16</v>
      </c>
      <c r="C6" s="32">
        <v>2494</v>
      </c>
      <c r="D6" s="32">
        <v>216168.93938803399</v>
      </c>
      <c r="E6" s="32">
        <v>223984.889541026</v>
      </c>
      <c r="F6" s="32">
        <v>-7815.9501529914496</v>
      </c>
      <c r="G6" s="32">
        <v>223984.889541026</v>
      </c>
      <c r="H6" s="32">
        <v>-3.61566753073689E-2</v>
      </c>
    </row>
    <row r="7" spans="1:8" ht="14.25">
      <c r="A7" s="32">
        <v>6</v>
      </c>
      <c r="B7" s="33">
        <v>17</v>
      </c>
      <c r="C7" s="32">
        <v>13271</v>
      </c>
      <c r="D7" s="32">
        <v>295279.83402735001</v>
      </c>
      <c r="E7" s="32">
        <v>231647.01967948701</v>
      </c>
      <c r="F7" s="32">
        <v>63632.814347863197</v>
      </c>
      <c r="G7" s="32">
        <v>231647.01967948701</v>
      </c>
      <c r="H7" s="32">
        <v>0.21550003425553699</v>
      </c>
    </row>
    <row r="8" spans="1:8" ht="14.25">
      <c r="A8" s="32">
        <v>7</v>
      </c>
      <c r="B8" s="33">
        <v>18</v>
      </c>
      <c r="C8" s="32">
        <v>30089</v>
      </c>
      <c r="D8" s="32">
        <v>144343.24328034199</v>
      </c>
      <c r="E8" s="32">
        <v>116618.188529915</v>
      </c>
      <c r="F8" s="32">
        <v>27725.0547504274</v>
      </c>
      <c r="G8" s="32">
        <v>116618.188529915</v>
      </c>
      <c r="H8" s="32">
        <v>0.19207726056549801</v>
      </c>
    </row>
    <row r="9" spans="1:8" ht="14.25">
      <c r="A9" s="32">
        <v>8</v>
      </c>
      <c r="B9" s="33">
        <v>19</v>
      </c>
      <c r="C9" s="32">
        <v>11471</v>
      </c>
      <c r="D9" s="32">
        <v>86486.047071794907</v>
      </c>
      <c r="E9" s="32">
        <v>68124.674437606795</v>
      </c>
      <c r="F9" s="32">
        <v>18361.372634187999</v>
      </c>
      <c r="G9" s="32">
        <v>68124.674437606795</v>
      </c>
      <c r="H9" s="32">
        <v>0.21230444974488999</v>
      </c>
    </row>
    <row r="10" spans="1:8" ht="14.25">
      <c r="A10" s="32">
        <v>9</v>
      </c>
      <c r="B10" s="33">
        <v>21</v>
      </c>
      <c r="C10" s="32">
        <v>123199</v>
      </c>
      <c r="D10" s="32">
        <v>511305.06479999999</v>
      </c>
      <c r="E10" s="32">
        <v>484035.20159999997</v>
      </c>
      <c r="F10" s="32">
        <v>27269.8632</v>
      </c>
      <c r="G10" s="32">
        <v>484035.20159999997</v>
      </c>
      <c r="H10" s="32">
        <v>5.3333841335342101E-2</v>
      </c>
    </row>
    <row r="11" spans="1:8" ht="14.25">
      <c r="A11" s="32">
        <v>10</v>
      </c>
      <c r="B11" s="33">
        <v>22</v>
      </c>
      <c r="C11" s="32">
        <v>27624</v>
      </c>
      <c r="D11" s="32">
        <v>550424.78170341905</v>
      </c>
      <c r="E11" s="32">
        <v>509343.52262564102</v>
      </c>
      <c r="F11" s="32">
        <v>41081.259077777802</v>
      </c>
      <c r="G11" s="32">
        <v>509343.52262564102</v>
      </c>
      <c r="H11" s="32">
        <v>7.4635555017421598E-2</v>
      </c>
    </row>
    <row r="12" spans="1:8" ht="14.25">
      <c r="A12" s="32">
        <v>11</v>
      </c>
      <c r="B12" s="33">
        <v>23</v>
      </c>
      <c r="C12" s="32">
        <v>150841.45000000001</v>
      </c>
      <c r="D12" s="32">
        <v>1247953.33264188</v>
      </c>
      <c r="E12" s="32">
        <v>1058683.2502393201</v>
      </c>
      <c r="F12" s="32">
        <v>189270.082402564</v>
      </c>
      <c r="G12" s="32">
        <v>1058683.2502393201</v>
      </c>
      <c r="H12" s="32">
        <v>0.151664391169087</v>
      </c>
    </row>
    <row r="13" spans="1:8" ht="14.25">
      <c r="A13" s="32">
        <v>12</v>
      </c>
      <c r="B13" s="33">
        <v>24</v>
      </c>
      <c r="C13" s="32">
        <v>20847.678</v>
      </c>
      <c r="D13" s="32">
        <v>549861.136961538</v>
      </c>
      <c r="E13" s="32">
        <v>508053.54882222199</v>
      </c>
      <c r="F13" s="32">
        <v>41807.588139316198</v>
      </c>
      <c r="G13" s="32">
        <v>508053.54882222199</v>
      </c>
      <c r="H13" s="32">
        <v>7.6032993294160703E-2</v>
      </c>
    </row>
    <row r="14" spans="1:8" ht="14.25">
      <c r="A14" s="32">
        <v>13</v>
      </c>
      <c r="B14" s="33">
        <v>25</v>
      </c>
      <c r="C14" s="32">
        <v>68429</v>
      </c>
      <c r="D14" s="32">
        <v>919523.00419999997</v>
      </c>
      <c r="E14" s="32">
        <v>881964.56940000004</v>
      </c>
      <c r="F14" s="32">
        <v>37558.434800000003</v>
      </c>
      <c r="G14" s="32">
        <v>881964.56940000004</v>
      </c>
      <c r="H14" s="32">
        <v>4.0845563002174602E-2</v>
      </c>
    </row>
    <row r="15" spans="1:8" ht="14.25">
      <c r="A15" s="32">
        <v>14</v>
      </c>
      <c r="B15" s="33">
        <v>26</v>
      </c>
      <c r="C15" s="32">
        <v>57552</v>
      </c>
      <c r="D15" s="32">
        <v>296480.52803312201</v>
      </c>
      <c r="E15" s="32">
        <v>258359.75309984101</v>
      </c>
      <c r="F15" s="32">
        <v>38120.774933280401</v>
      </c>
      <c r="G15" s="32">
        <v>258359.75309984101</v>
      </c>
      <c r="H15" s="32">
        <v>0.128577668105818</v>
      </c>
    </row>
    <row r="16" spans="1:8" ht="14.25">
      <c r="A16" s="32">
        <v>15</v>
      </c>
      <c r="B16" s="33">
        <v>27</v>
      </c>
      <c r="C16" s="32">
        <v>122305.52</v>
      </c>
      <c r="D16" s="32">
        <v>802734.27764926304</v>
      </c>
      <c r="E16" s="32">
        <v>698249.77110353997</v>
      </c>
      <c r="F16" s="32">
        <v>104484.50654572299</v>
      </c>
      <c r="G16" s="32">
        <v>698249.77110353997</v>
      </c>
      <c r="H16" s="32">
        <v>0.130160763598755</v>
      </c>
    </row>
    <row r="17" spans="1:8" ht="14.25">
      <c r="A17" s="32">
        <v>16</v>
      </c>
      <c r="B17" s="33">
        <v>29</v>
      </c>
      <c r="C17" s="32">
        <v>166381</v>
      </c>
      <c r="D17" s="32">
        <v>2053199.70440342</v>
      </c>
      <c r="E17" s="32">
        <v>1886225.5477470099</v>
      </c>
      <c r="F17" s="32">
        <v>166974.15665640999</v>
      </c>
      <c r="G17" s="32">
        <v>1886225.5477470099</v>
      </c>
      <c r="H17" s="32">
        <v>8.1323875265668102E-2</v>
      </c>
    </row>
    <row r="18" spans="1:8" ht="14.25">
      <c r="A18" s="32">
        <v>17</v>
      </c>
      <c r="B18" s="33">
        <v>31</v>
      </c>
      <c r="C18" s="32">
        <v>33459.449999999997</v>
      </c>
      <c r="D18" s="32">
        <v>232765.303140148</v>
      </c>
      <c r="E18" s="32">
        <v>195977.07182503201</v>
      </c>
      <c r="F18" s="32">
        <v>36788.231315116202</v>
      </c>
      <c r="G18" s="32">
        <v>195977.07182503201</v>
      </c>
      <c r="H18" s="32">
        <v>0.15804860440460899</v>
      </c>
    </row>
    <row r="19" spans="1:8" ht="14.25">
      <c r="A19" s="32">
        <v>18</v>
      </c>
      <c r="B19" s="33">
        <v>32</v>
      </c>
      <c r="C19" s="32">
        <v>16196.906999999999</v>
      </c>
      <c r="D19" s="32">
        <v>242611.08719593799</v>
      </c>
      <c r="E19" s="32">
        <v>223294.64717648501</v>
      </c>
      <c r="F19" s="32">
        <v>19316.440019453199</v>
      </c>
      <c r="G19" s="32">
        <v>223294.64717648501</v>
      </c>
      <c r="H19" s="32">
        <v>7.96189499940404E-2</v>
      </c>
    </row>
    <row r="20" spans="1:8" ht="14.25">
      <c r="A20" s="32">
        <v>19</v>
      </c>
      <c r="B20" s="33">
        <v>33</v>
      </c>
      <c r="C20" s="32">
        <v>36108.438000000002</v>
      </c>
      <c r="D20" s="32">
        <v>475840.24248506199</v>
      </c>
      <c r="E20" s="32">
        <v>385922.084999363</v>
      </c>
      <c r="F20" s="32">
        <v>89918.157485698699</v>
      </c>
      <c r="G20" s="32">
        <v>385922.084999363</v>
      </c>
      <c r="H20" s="32">
        <v>0.18896711429051</v>
      </c>
    </row>
    <row r="21" spans="1:8" ht="14.25">
      <c r="A21" s="32">
        <v>20</v>
      </c>
      <c r="B21" s="33">
        <v>34</v>
      </c>
      <c r="C21" s="32">
        <v>43611.267</v>
      </c>
      <c r="D21" s="32">
        <v>210501.56708580299</v>
      </c>
      <c r="E21" s="32">
        <v>147225.123111639</v>
      </c>
      <c r="F21" s="32">
        <v>63276.443974164198</v>
      </c>
      <c r="G21" s="32">
        <v>147225.123111639</v>
      </c>
      <c r="H21" s="32">
        <v>0.300598446131149</v>
      </c>
    </row>
    <row r="22" spans="1:8" ht="14.25">
      <c r="A22" s="32">
        <v>21</v>
      </c>
      <c r="B22" s="33">
        <v>35</v>
      </c>
      <c r="C22" s="32">
        <v>37994.857000000004</v>
      </c>
      <c r="D22" s="32">
        <v>905845.26620265504</v>
      </c>
      <c r="E22" s="32">
        <v>870492.86062994995</v>
      </c>
      <c r="F22" s="32">
        <v>35352.405572704803</v>
      </c>
      <c r="G22" s="32">
        <v>870492.86062994995</v>
      </c>
      <c r="H22" s="32">
        <v>3.90269805359846E-2</v>
      </c>
    </row>
    <row r="23" spans="1:8" ht="14.25">
      <c r="A23" s="32">
        <v>22</v>
      </c>
      <c r="B23" s="33">
        <v>36</v>
      </c>
      <c r="C23" s="32">
        <v>109431.629</v>
      </c>
      <c r="D23" s="32">
        <v>496492.70666371699</v>
      </c>
      <c r="E23" s="32">
        <v>433598.355995622</v>
      </c>
      <c r="F23" s="32">
        <v>62894.350668095198</v>
      </c>
      <c r="G23" s="32">
        <v>433598.355995622</v>
      </c>
      <c r="H23" s="32">
        <v>0.126677290167516</v>
      </c>
    </row>
    <row r="24" spans="1:8" ht="14.25">
      <c r="A24" s="32">
        <v>23</v>
      </c>
      <c r="B24" s="33">
        <v>37</v>
      </c>
      <c r="C24" s="32">
        <v>92025.103000000003</v>
      </c>
      <c r="D24" s="32">
        <v>698357.29548053094</v>
      </c>
      <c r="E24" s="32">
        <v>596870.69593328401</v>
      </c>
      <c r="F24" s="32">
        <v>101486.59954724699</v>
      </c>
      <c r="G24" s="32">
        <v>596870.69593328401</v>
      </c>
      <c r="H24" s="32">
        <v>0.14532188638111901</v>
      </c>
    </row>
    <row r="25" spans="1:8" ht="14.25">
      <c r="A25" s="32">
        <v>24</v>
      </c>
      <c r="B25" s="33">
        <v>38</v>
      </c>
      <c r="C25" s="32">
        <v>124448.85799999999</v>
      </c>
      <c r="D25" s="32">
        <v>646211.37375752197</v>
      </c>
      <c r="E25" s="32">
        <v>606660.69780176994</v>
      </c>
      <c r="F25" s="32">
        <v>39550.675955752202</v>
      </c>
      <c r="G25" s="32">
        <v>606660.69780176994</v>
      </c>
      <c r="H25" s="32">
        <v>6.1203930419511297E-2</v>
      </c>
    </row>
    <row r="26" spans="1:8" ht="14.25">
      <c r="A26" s="32">
        <v>25</v>
      </c>
      <c r="B26" s="33">
        <v>39</v>
      </c>
      <c r="C26" s="32">
        <v>100153.046</v>
      </c>
      <c r="D26" s="32">
        <v>117825.803893873</v>
      </c>
      <c r="E26" s="32">
        <v>87671.846894634495</v>
      </c>
      <c r="F26" s="32">
        <v>30153.956999238901</v>
      </c>
      <c r="G26" s="32">
        <v>87671.846894634495</v>
      </c>
      <c r="H26" s="32">
        <v>0.25591980706024903</v>
      </c>
    </row>
    <row r="27" spans="1:8" ht="14.25">
      <c r="A27" s="32">
        <v>26</v>
      </c>
      <c r="B27" s="33">
        <v>40</v>
      </c>
      <c r="C27" s="32">
        <v>5</v>
      </c>
      <c r="D27" s="32">
        <v>18.034300000000002</v>
      </c>
      <c r="E27" s="32">
        <v>14.3369</v>
      </c>
      <c r="F27" s="32">
        <v>3.6974</v>
      </c>
      <c r="G27" s="32">
        <v>14.3369</v>
      </c>
      <c r="H27" s="32">
        <v>0.20502043328546199</v>
      </c>
    </row>
    <row r="28" spans="1:8" ht="14.25">
      <c r="A28" s="32">
        <v>27</v>
      </c>
      <c r="B28" s="33">
        <v>42</v>
      </c>
      <c r="C28" s="32">
        <v>13022.027</v>
      </c>
      <c r="D28" s="32">
        <v>201850.8996</v>
      </c>
      <c r="E28" s="32">
        <v>177959.90669999999</v>
      </c>
      <c r="F28" s="32">
        <v>23890.992900000001</v>
      </c>
      <c r="G28" s="32">
        <v>177959.90669999999</v>
      </c>
      <c r="H28" s="32">
        <v>0.11835960576516499</v>
      </c>
    </row>
    <row r="29" spans="1:8" ht="14.25">
      <c r="A29" s="32">
        <v>28</v>
      </c>
      <c r="B29" s="33">
        <v>75</v>
      </c>
      <c r="C29" s="32">
        <v>423</v>
      </c>
      <c r="D29" s="32">
        <v>279031.19658119697</v>
      </c>
      <c r="E29" s="32">
        <v>276969.822564103</v>
      </c>
      <c r="F29" s="32">
        <v>2061.37401709402</v>
      </c>
      <c r="G29" s="32">
        <v>276969.822564103</v>
      </c>
      <c r="H29" s="32">
        <v>7.3876112863034997E-3</v>
      </c>
    </row>
    <row r="30" spans="1:8" ht="14.25">
      <c r="A30" s="32">
        <v>29</v>
      </c>
      <c r="B30" s="33">
        <v>76</v>
      </c>
      <c r="C30" s="32">
        <v>2115</v>
      </c>
      <c r="D30" s="32">
        <v>370054.72263162403</v>
      </c>
      <c r="E30" s="32">
        <v>348393.02186752099</v>
      </c>
      <c r="F30" s="32">
        <v>21661.700764102599</v>
      </c>
      <c r="G30" s="32">
        <v>348393.02186752099</v>
      </c>
      <c r="H30" s="32">
        <v>5.8536479713207197E-2</v>
      </c>
    </row>
    <row r="31" spans="1:8" ht="14.25">
      <c r="A31" s="32">
        <v>30</v>
      </c>
      <c r="B31" s="33">
        <v>99</v>
      </c>
      <c r="C31" s="32">
        <v>41</v>
      </c>
      <c r="D31" s="32">
        <v>15173.4886922321</v>
      </c>
      <c r="E31" s="32">
        <v>13496.0456848952</v>
      </c>
      <c r="F31" s="32">
        <v>1677.4430073368101</v>
      </c>
      <c r="G31" s="32">
        <v>13496.0456848952</v>
      </c>
      <c r="H31" s="32">
        <v>0.11055091161702101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2013-11-22T00:18:09Z</dcterms:modified>
</cp:coreProperties>
</file>