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<sst xmlns="http://schemas.openxmlformats.org/spreadsheetml/2006/main" count="116" uniqueCount="73">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</sst>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18437528.3752</v>
      </c>
      <c r="F3" s="25">
        <f>RA!I7</f>
        <v>-9959901.3396000005</v>
      </c>
      <c r="G3" s="16">
        <f>E3-F3</f>
        <v>28397429.7148</v>
      </c>
      <c r="H3" s="27">
        <f>RA!J7</f>
        <v>-54.019720739775998</v>
      </c>
      <c r="I3" s="20">
        <f>SUM(I4:I40)</f>
        <v>18437533.561561514</v>
      </c>
      <c r="J3" s="21">
        <f>SUM(J4:J40)</f>
        <v>28397429.692524295</v>
      </c>
      <c r="K3" s="22">
        <f>E3-I3</f>
        <v>-5.1863615140318871</v>
      </c>
      <c r="L3" s="22">
        <f>G3-J3</f>
        <v>2.2275704890489578E-2</v>
      </c>
    </row>
    <row r="4" spans="1:13" x14ac:dyDescent="0.15">
      <c r="A4" s="41">
        <f>RA!A8</f>
        <v>41883</v>
      </c>
      <c r="B4" s="12">
        <v>12</v>
      </c>
      <c r="C4" s="38" t="s">
        <v>6</v>
      </c>
      <c r="D4" s="38"/>
      <c r="E4" s="15">
        <f>VLOOKUP(C4,RA!B8:D39,3,0)</f>
        <v>815318.89809999999</v>
      </c>
      <c r="F4" s="25">
        <f>VLOOKUP(C4,RA!B8:I43,8,0)</f>
        <v>-11781168.8956</v>
      </c>
      <c r="G4" s="16">
        <f t="shared" ref="G4:G40" si="0">E4-F4</f>
        <v>12596487.7937</v>
      </c>
      <c r="H4" s="27">
        <f>RA!J8</f>
        <v>-1444.9767965705901</v>
      </c>
      <c r="I4" s="20">
        <f>VLOOKUP(B4,RMS!B:D,3,FALSE)</f>
        <v>815319.82065384602</v>
      </c>
      <c r="J4" s="21">
        <f>VLOOKUP(B4,RMS!B:E,4,FALSE)</f>
        <v>12596487.8031573</v>
      </c>
      <c r="K4" s="22">
        <f t="shared" ref="K4:K40" si="1">E4-I4</f>
        <v>-0.92255384603049606</v>
      </c>
      <c r="L4" s="22">
        <f t="shared" ref="L4:L40" si="2">G4-J4</f>
        <v>-9.4572994858026505E-3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242159.78159999999</v>
      </c>
      <c r="F5" s="25">
        <f>VLOOKUP(C5,RA!B9:I44,8,0)</f>
        <v>41870.195699999997</v>
      </c>
      <c r="G5" s="16">
        <f t="shared" si="0"/>
        <v>200289.58590000001</v>
      </c>
      <c r="H5" s="27">
        <f>RA!J9</f>
        <v>17.290317749444199</v>
      </c>
      <c r="I5" s="20">
        <f>VLOOKUP(B5,RMS!B:D,3,FALSE)</f>
        <v>242159.984514704</v>
      </c>
      <c r="J5" s="21">
        <f>VLOOKUP(B5,RMS!B:E,4,FALSE)</f>
        <v>200289.60135017001</v>
      </c>
      <c r="K5" s="22">
        <f t="shared" si="1"/>
        <v>-0.20291470401571132</v>
      </c>
      <c r="L5" s="22">
        <f t="shared" si="2"/>
        <v>-1.5450170001713559E-2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132205.53</v>
      </c>
      <c r="F6" s="25">
        <f>VLOOKUP(C6,RA!B10:I45,8,0)</f>
        <v>30172.476699999999</v>
      </c>
      <c r="G6" s="16">
        <f t="shared" si="0"/>
        <v>102033.0533</v>
      </c>
      <c r="H6" s="27">
        <f>RA!J10</f>
        <v>22.8224013776126</v>
      </c>
      <c r="I6" s="20">
        <f>VLOOKUP(B6,RMS!B:D,3,FALSE)</f>
        <v>132207.81813247901</v>
      </c>
      <c r="J6" s="21">
        <f>VLOOKUP(B6,RMS!B:E,4,FALSE)</f>
        <v>102033.053564103</v>
      </c>
      <c r="K6" s="22">
        <f t="shared" si="1"/>
        <v>-2.2881324790068902</v>
      </c>
      <c r="L6" s="22">
        <f t="shared" si="2"/>
        <v>-2.6410300051793456E-4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56706.542999999998</v>
      </c>
      <c r="F7" s="25">
        <f>VLOOKUP(C7,RA!B11:I46,8,0)</f>
        <v>11984.169</v>
      </c>
      <c r="G7" s="16">
        <f t="shared" si="0"/>
        <v>44722.373999999996</v>
      </c>
      <c r="H7" s="27">
        <f>RA!J11</f>
        <v>21.1336617716231</v>
      </c>
      <c r="I7" s="20">
        <f>VLOOKUP(B7,RMS!B:D,3,FALSE)</f>
        <v>56706.579341025601</v>
      </c>
      <c r="J7" s="21">
        <f>VLOOKUP(B7,RMS!B:E,4,FALSE)</f>
        <v>44722.374061538503</v>
      </c>
      <c r="K7" s="22">
        <f t="shared" si="1"/>
        <v>-3.6341025603178423E-2</v>
      </c>
      <c r="L7" s="22">
        <f t="shared" si="2"/>
        <v>-6.1538506997749209E-5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233470.0962</v>
      </c>
      <c r="F8" s="25">
        <f>VLOOKUP(C8,RA!B12:I47,8,0)</f>
        <v>13022.016100000001</v>
      </c>
      <c r="G8" s="16">
        <f t="shared" si="0"/>
        <v>220448.08009999999</v>
      </c>
      <c r="H8" s="27">
        <f>RA!J12</f>
        <v>5.5775948663013404</v>
      </c>
      <c r="I8" s="20">
        <f>VLOOKUP(B8,RMS!B:D,3,FALSE)</f>
        <v>233470.08239829101</v>
      </c>
      <c r="J8" s="21">
        <f>VLOOKUP(B8,RMS!B:E,4,FALSE)</f>
        <v>220448.07966410299</v>
      </c>
      <c r="K8" s="22">
        <f t="shared" si="1"/>
        <v>1.3801708992104977E-2</v>
      </c>
      <c r="L8" s="22">
        <f t="shared" si="2"/>
        <v>4.358970036264509E-4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332952.03100000002</v>
      </c>
      <c r="F9" s="25">
        <f>VLOOKUP(C9,RA!B13:I48,8,0)</f>
        <v>88202.174599999998</v>
      </c>
      <c r="G9" s="16">
        <f t="shared" si="0"/>
        <v>244749.85640000002</v>
      </c>
      <c r="H9" s="27">
        <f>RA!J13</f>
        <v>26.4909555695127</v>
      </c>
      <c r="I9" s="20">
        <f>VLOOKUP(B9,RMS!B:D,3,FALSE)</f>
        <v>332952.33357606799</v>
      </c>
      <c r="J9" s="21">
        <f>VLOOKUP(B9,RMS!B:E,4,FALSE)</f>
        <v>244749.856036752</v>
      </c>
      <c r="K9" s="22">
        <f t="shared" si="1"/>
        <v>-0.30257606797385961</v>
      </c>
      <c r="L9" s="22">
        <f t="shared" si="2"/>
        <v>3.6324802204035223E-4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115539.5833</v>
      </c>
      <c r="F10" s="25">
        <f>VLOOKUP(C10,RA!B14:I49,8,0)</f>
        <v>16932.335599999999</v>
      </c>
      <c r="G10" s="16">
        <f t="shared" si="0"/>
        <v>98607.247700000007</v>
      </c>
      <c r="H10" s="27">
        <f>RA!J14</f>
        <v>14.6550083671628</v>
      </c>
      <c r="I10" s="20">
        <f>VLOOKUP(B10,RMS!B:D,3,FALSE)</f>
        <v>115539.572488889</v>
      </c>
      <c r="J10" s="21">
        <f>VLOOKUP(B10,RMS!B:E,4,FALSE)</f>
        <v>98607.246427350401</v>
      </c>
      <c r="K10" s="22">
        <f t="shared" si="1"/>
        <v>1.0811111002112739E-2</v>
      </c>
      <c r="L10" s="22">
        <f t="shared" si="2"/>
        <v>1.2726496061077341E-3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117138.3149</v>
      </c>
      <c r="F11" s="25">
        <f>VLOOKUP(C11,RA!B15:I50,8,0)</f>
        <v>18540.387900000002</v>
      </c>
      <c r="G11" s="16">
        <f t="shared" si="0"/>
        <v>98597.926999999996</v>
      </c>
      <c r="H11" s="27">
        <f>RA!J15</f>
        <v>15.8277741282413</v>
      </c>
      <c r="I11" s="20">
        <f>VLOOKUP(B11,RMS!B:D,3,FALSE)</f>
        <v>117138.34435555599</v>
      </c>
      <c r="J11" s="21">
        <f>VLOOKUP(B11,RMS!B:E,4,FALSE)</f>
        <v>98597.928494017106</v>
      </c>
      <c r="K11" s="22">
        <f t="shared" si="1"/>
        <v>-2.9455555995809846E-2</v>
      </c>
      <c r="L11" s="22">
        <f t="shared" si="2"/>
        <v>-1.4940171095076948E-3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1383945.8252999999</v>
      </c>
      <c r="F12" s="25">
        <f>VLOOKUP(C12,RA!B16:I51,8,0)</f>
        <v>34132.316200000001</v>
      </c>
      <c r="G12" s="16">
        <f t="shared" si="0"/>
        <v>1349813.5090999999</v>
      </c>
      <c r="H12" s="27">
        <f>RA!J16</f>
        <v>2.4663043578747801</v>
      </c>
      <c r="I12" s="20">
        <f>VLOOKUP(B12,RMS!B:D,3,FALSE)</f>
        <v>1383945.581</v>
      </c>
      <c r="J12" s="21">
        <f>VLOOKUP(B12,RMS!B:E,4,FALSE)</f>
        <v>1349813.5090999999</v>
      </c>
      <c r="K12" s="22">
        <f t="shared" si="1"/>
        <v>0.24429999990388751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1279485.0989000001</v>
      </c>
      <c r="F13" s="25">
        <f>VLOOKUP(C13,RA!B17:I52,8,0)</f>
        <v>54321.796900000001</v>
      </c>
      <c r="G13" s="16">
        <f t="shared" si="0"/>
        <v>1225163.3020000001</v>
      </c>
      <c r="H13" s="27">
        <f>RA!J17</f>
        <v>4.2455982446924603</v>
      </c>
      <c r="I13" s="20">
        <f>VLOOKUP(B13,RMS!B:D,3,FALSE)</f>
        <v>1279485.1364581201</v>
      </c>
      <c r="J13" s="21">
        <f>VLOOKUP(B13,RMS!B:E,4,FALSE)</f>
        <v>1225163.30617179</v>
      </c>
      <c r="K13" s="22">
        <f t="shared" si="1"/>
        <v>-3.7558119976893067E-2</v>
      </c>
      <c r="L13" s="22">
        <f t="shared" si="2"/>
        <v>-4.1717898566275835E-3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1448387.1291</v>
      </c>
      <c r="F14" s="25">
        <f>VLOOKUP(C14,RA!B18:I53,8,0)</f>
        <v>254825.4393</v>
      </c>
      <c r="G14" s="16">
        <f t="shared" si="0"/>
        <v>1193561.6898000001</v>
      </c>
      <c r="H14" s="27">
        <f>RA!J18</f>
        <v>17.5937381781585</v>
      </c>
      <c r="I14" s="20">
        <f>VLOOKUP(B14,RMS!B:D,3,FALSE)</f>
        <v>1448387.29901795</v>
      </c>
      <c r="J14" s="21">
        <f>VLOOKUP(B14,RMS!B:E,4,FALSE)</f>
        <v>1193561.6743948699</v>
      </c>
      <c r="K14" s="22">
        <f t="shared" si="1"/>
        <v>-0.16991794994100928</v>
      </c>
      <c r="L14" s="22">
        <f t="shared" si="2"/>
        <v>1.5405130106955767E-2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550623.26610000001</v>
      </c>
      <c r="F15" s="25">
        <f>VLOOKUP(C15,RA!B19:I54,8,0)</f>
        <v>36658.703500000003</v>
      </c>
      <c r="G15" s="16">
        <f t="shared" si="0"/>
        <v>513964.5626</v>
      </c>
      <c r="H15" s="27">
        <f>RA!J19</f>
        <v>6.6576742678618199</v>
      </c>
      <c r="I15" s="20">
        <f>VLOOKUP(B15,RMS!B:D,3,FALSE)</f>
        <v>550623.26609914505</v>
      </c>
      <c r="J15" s="21">
        <f>VLOOKUP(B15,RMS!B:E,4,FALSE)</f>
        <v>513964.56267435901</v>
      </c>
      <c r="K15" s="22">
        <f t="shared" si="1"/>
        <v>8.5495412349700928E-7</v>
      </c>
      <c r="L15" s="22">
        <f t="shared" si="2"/>
        <v>-7.4359006248414516E-5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1088060.2357999999</v>
      </c>
      <c r="F16" s="25">
        <f>VLOOKUP(C16,RA!B20:I55,8,0)</f>
        <v>82170.817200000005</v>
      </c>
      <c r="G16" s="16">
        <f t="shared" si="0"/>
        <v>1005889.4185999999</v>
      </c>
      <c r="H16" s="27">
        <f>RA!J20</f>
        <v>7.5520467062729901</v>
      </c>
      <c r="I16" s="20">
        <f>VLOOKUP(B16,RMS!B:D,3,FALSE)</f>
        <v>1088060.1621000001</v>
      </c>
      <c r="J16" s="21">
        <f>VLOOKUP(B16,RMS!B:E,4,FALSE)</f>
        <v>1005889.4186</v>
      </c>
      <c r="K16" s="22">
        <f t="shared" si="1"/>
        <v>7.3699999833479524E-2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340930.67450000002</v>
      </c>
      <c r="F17" s="25">
        <f>VLOOKUP(C17,RA!B21:I56,8,0)</f>
        <v>39706.757700000002</v>
      </c>
      <c r="G17" s="16">
        <f t="shared" si="0"/>
        <v>301223.91680000001</v>
      </c>
      <c r="H17" s="27">
        <f>RA!J21</f>
        <v>11.6465782253923</v>
      </c>
      <c r="I17" s="20">
        <f>VLOOKUP(B17,RMS!B:D,3,FALSE)</f>
        <v>340930.467658407</v>
      </c>
      <c r="J17" s="21">
        <f>VLOOKUP(B17,RMS!B:E,4,FALSE)</f>
        <v>301223.91679380502</v>
      </c>
      <c r="K17" s="22">
        <f t="shared" si="1"/>
        <v>0.20684159302618355</v>
      </c>
      <c r="L17" s="22">
        <f t="shared" si="2"/>
        <v>6.1949831433594227E-6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1212223.6155999999</v>
      </c>
      <c r="F18" s="25">
        <f>VLOOKUP(C18,RA!B22:I57,8,0)</f>
        <v>137291.0735</v>
      </c>
      <c r="G18" s="16">
        <f t="shared" si="0"/>
        <v>1074932.5421</v>
      </c>
      <c r="H18" s="27">
        <f>RA!J22</f>
        <v>11.3255567482116</v>
      </c>
      <c r="I18" s="20">
        <f>VLOOKUP(B18,RMS!B:D,3,FALSE)</f>
        <v>1212224.0347333299</v>
      </c>
      <c r="J18" s="21">
        <f>VLOOKUP(B18,RMS!B:E,4,FALSE)</f>
        <v>1074932.5419999999</v>
      </c>
      <c r="K18" s="22">
        <f t="shared" si="1"/>
        <v>-0.41913332999683917</v>
      </c>
      <c r="L18" s="22">
        <f t="shared" si="2"/>
        <v>1.0000006295740604E-4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3240192.4252999998</v>
      </c>
      <c r="F19" s="25">
        <f>VLOOKUP(C19,RA!B23:I58,8,0)</f>
        <v>295410.98739999998</v>
      </c>
      <c r="G19" s="16">
        <f t="shared" si="0"/>
        <v>2944781.4378999998</v>
      </c>
      <c r="H19" s="27">
        <f>RA!J23</f>
        <v>9.1170815996413808</v>
      </c>
      <c r="I19" s="20">
        <f>VLOOKUP(B19,RMS!B:D,3,FALSE)</f>
        <v>3240193.9725213698</v>
      </c>
      <c r="J19" s="21">
        <f>VLOOKUP(B19,RMS!B:E,4,FALSE)</f>
        <v>2944781.48914957</v>
      </c>
      <c r="K19" s="22">
        <f t="shared" si="1"/>
        <v>-1.5472213700413704</v>
      </c>
      <c r="L19" s="22">
        <f t="shared" si="2"/>
        <v>-5.1249570213258266E-2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239930.52840000001</v>
      </c>
      <c r="F20" s="25">
        <f>VLOOKUP(C20,RA!B24:I59,8,0)</f>
        <v>45850.951099999998</v>
      </c>
      <c r="G20" s="16">
        <f t="shared" si="0"/>
        <v>194079.5773</v>
      </c>
      <c r="H20" s="27">
        <f>RA!J24</f>
        <v>19.110094661884599</v>
      </c>
      <c r="I20" s="20">
        <f>VLOOKUP(B20,RMS!B:D,3,FALSE)</f>
        <v>239930.50945568399</v>
      </c>
      <c r="J20" s="21">
        <f>VLOOKUP(B20,RMS!B:E,4,FALSE)</f>
        <v>194079.584865221</v>
      </c>
      <c r="K20" s="22">
        <f t="shared" si="1"/>
        <v>1.8944316019769758E-2</v>
      </c>
      <c r="L20" s="22">
        <f t="shared" si="2"/>
        <v>-7.5652209925465286E-3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228636.82699999999</v>
      </c>
      <c r="F21" s="25">
        <f>VLOOKUP(C21,RA!B25:I60,8,0)</f>
        <v>21578.7811</v>
      </c>
      <c r="G21" s="16">
        <f t="shared" si="0"/>
        <v>207058.0459</v>
      </c>
      <c r="H21" s="27">
        <f>RA!J25</f>
        <v>9.4380163437100197</v>
      </c>
      <c r="I21" s="20">
        <f>VLOOKUP(B21,RMS!B:D,3,FALSE)</f>
        <v>228636.82701197299</v>
      </c>
      <c r="J21" s="21">
        <f>VLOOKUP(B21,RMS!B:E,4,FALSE)</f>
        <v>207058.03506333599</v>
      </c>
      <c r="K21" s="22">
        <f t="shared" si="1"/>
        <v>-1.1972995707765222E-5</v>
      </c>
      <c r="L21" s="22">
        <f t="shared" si="2"/>
        <v>1.0836664005182683E-2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542918.54830000002</v>
      </c>
      <c r="F22" s="25">
        <f>VLOOKUP(C22,RA!B26:I61,8,0)</f>
        <v>99934.849900000001</v>
      </c>
      <c r="G22" s="16">
        <f t="shared" si="0"/>
        <v>442983.69839999999</v>
      </c>
      <c r="H22" s="27">
        <f>RA!J26</f>
        <v>18.406969187720399</v>
      </c>
      <c r="I22" s="20">
        <f>VLOOKUP(B22,RMS!B:D,3,FALSE)</f>
        <v>542918.56125871697</v>
      </c>
      <c r="J22" s="21">
        <f>VLOOKUP(B22,RMS!B:E,4,FALSE)</f>
        <v>442983.68314813101</v>
      </c>
      <c r="K22" s="22">
        <f t="shared" si="1"/>
        <v>-1.2958716950379312E-2</v>
      </c>
      <c r="L22" s="22">
        <f t="shared" si="2"/>
        <v>1.5251868986524642E-2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298783.96159999998</v>
      </c>
      <c r="F23" s="25">
        <f>VLOOKUP(C23,RA!B27:I62,8,0)</f>
        <v>100088.4078</v>
      </c>
      <c r="G23" s="16">
        <f t="shared" si="0"/>
        <v>198695.55379999999</v>
      </c>
      <c r="H23" s="27">
        <f>RA!J27</f>
        <v>33.498587830492198</v>
      </c>
      <c r="I23" s="20">
        <f>VLOOKUP(B23,RMS!B:D,3,FALSE)</f>
        <v>298783.913988185</v>
      </c>
      <c r="J23" s="21">
        <f>VLOOKUP(B23,RMS!B:E,4,FALSE)</f>
        <v>198695.56385624001</v>
      </c>
      <c r="K23" s="22">
        <f t="shared" si="1"/>
        <v>4.7611814981792122E-2</v>
      </c>
      <c r="L23" s="22">
        <f t="shared" si="2"/>
        <v>-1.0056240018457174E-2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925339.71699999995</v>
      </c>
      <c r="F24" s="25">
        <f>VLOOKUP(C24,RA!B28:I63,8,0)</f>
        <v>41660.234499999999</v>
      </c>
      <c r="G24" s="16">
        <f t="shared" si="0"/>
        <v>883679.48249999993</v>
      </c>
      <c r="H24" s="27">
        <f>RA!J28</f>
        <v>4.5021556661443896</v>
      </c>
      <c r="I24" s="20">
        <f>VLOOKUP(B24,RMS!B:D,3,FALSE)</f>
        <v>925339.71699734498</v>
      </c>
      <c r="J24" s="21">
        <f>VLOOKUP(B24,RMS!B:E,4,FALSE)</f>
        <v>883679.46032920398</v>
      </c>
      <c r="K24" s="22">
        <f t="shared" si="1"/>
        <v>2.6549678295850754E-6</v>
      </c>
      <c r="L24" s="22">
        <f t="shared" si="2"/>
        <v>2.2170795942656696E-2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686381.91</v>
      </c>
      <c r="F25" s="25">
        <f>VLOOKUP(C25,RA!B29:I64,8,0)</f>
        <v>92615.136799999993</v>
      </c>
      <c r="G25" s="16">
        <f t="shared" si="0"/>
        <v>593766.77320000005</v>
      </c>
      <c r="H25" s="27">
        <f>RA!J29</f>
        <v>13.493236848273</v>
      </c>
      <c r="I25" s="20">
        <f>VLOOKUP(B25,RMS!B:D,3,FALSE)</f>
        <v>686381.90705309703</v>
      </c>
      <c r="J25" s="21">
        <f>VLOOKUP(B25,RMS!B:E,4,FALSE)</f>
        <v>593766.75913840195</v>
      </c>
      <c r="K25" s="22">
        <f t="shared" si="1"/>
        <v>2.9469029977917671E-3</v>
      </c>
      <c r="L25" s="22">
        <f t="shared" si="2"/>
        <v>1.4061598107218742E-2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1000719.0276</v>
      </c>
      <c r="F26" s="25">
        <f>VLOOKUP(C26,RA!B30:I65,8,0)</f>
        <v>134468.64670000001</v>
      </c>
      <c r="G26" s="16">
        <f t="shared" si="0"/>
        <v>866250.38089999999</v>
      </c>
      <c r="H26" s="27">
        <f>RA!J30</f>
        <v>13.437202950212001</v>
      </c>
      <c r="I26" s="20">
        <f>VLOOKUP(B26,RMS!B:D,3,FALSE)</f>
        <v>1000718.99740885</v>
      </c>
      <c r="J26" s="21">
        <f>VLOOKUP(B26,RMS!B:E,4,FALSE)</f>
        <v>866250.37684542697</v>
      </c>
      <c r="K26" s="22">
        <f t="shared" si="1"/>
        <v>3.0191150028258562E-2</v>
      </c>
      <c r="L26" s="22">
        <f t="shared" si="2"/>
        <v>4.0545730153098702E-3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932870.6017</v>
      </c>
      <c r="F27" s="25">
        <f>VLOOKUP(C27,RA!B31:I66,8,0)</f>
        <v>28232.4431</v>
      </c>
      <c r="G27" s="16">
        <f t="shared" si="0"/>
        <v>904638.15859999997</v>
      </c>
      <c r="H27" s="27">
        <f>RA!J31</f>
        <v>3.0264050607395201</v>
      </c>
      <c r="I27" s="20">
        <f>VLOOKUP(B27,RMS!B:D,3,FALSE)</f>
        <v>932870.52350000001</v>
      </c>
      <c r="J27" s="21">
        <f>VLOOKUP(B27,RMS!B:E,4,FALSE)</f>
        <v>904638.12719999999</v>
      </c>
      <c r="K27" s="22">
        <f t="shared" si="1"/>
        <v>7.8199999989010394E-2</v>
      </c>
      <c r="L27" s="22">
        <f t="shared" si="2"/>
        <v>3.1399999978020787E-2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112779.0635</v>
      </c>
      <c r="F28" s="25">
        <f>VLOOKUP(C28,RA!B32:I67,8,0)</f>
        <v>32114.150600000001</v>
      </c>
      <c r="G28" s="16">
        <f t="shared" si="0"/>
        <v>80664.912899999996</v>
      </c>
      <c r="H28" s="27">
        <f>RA!J32</f>
        <v>28.475276885057699</v>
      </c>
      <c r="I28" s="20">
        <f>VLOOKUP(B28,RMS!B:D,3,FALSE)</f>
        <v>112779.016523168</v>
      </c>
      <c r="J28" s="21">
        <f>VLOOKUP(B28,RMS!B:E,4,FALSE)</f>
        <v>80664.903761515903</v>
      </c>
      <c r="K28" s="22">
        <f t="shared" si="1"/>
        <v>4.6976832003565505E-2</v>
      </c>
      <c r="L28" s="22">
        <f t="shared" si="2"/>
        <v>9.1384840925456956E-3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148091.0828</v>
      </c>
      <c r="F31" s="25">
        <f>VLOOKUP(C31,RA!B35:I70,8,0)</f>
        <v>21365.281999999999</v>
      </c>
      <c r="G31" s="16">
        <f t="shared" si="0"/>
        <v>126725.8008</v>
      </c>
      <c r="H31" s="27">
        <f>RA!J35</f>
        <v>14.427122549204601</v>
      </c>
      <c r="I31" s="20">
        <f>VLOOKUP(B31,RMS!B:D,3,FALSE)</f>
        <v>148091.08259999999</v>
      </c>
      <c r="J31" s="21">
        <f>VLOOKUP(B31,RMS!B:E,4,FALSE)</f>
        <v>126725.80379999999</v>
      </c>
      <c r="K31" s="22">
        <f t="shared" si="1"/>
        <v>2.0000000949949026E-4</v>
      </c>
      <c r="L31" s="22">
        <f t="shared" si="2"/>
        <v>-2.9999999969732016E-3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317220.51370000001</v>
      </c>
      <c r="F35" s="25">
        <f>VLOOKUP(C35,RA!B8:I74,8,0)</f>
        <v>20165.793900000001</v>
      </c>
      <c r="G35" s="16">
        <f t="shared" si="0"/>
        <v>297054.71980000002</v>
      </c>
      <c r="H35" s="27">
        <f>RA!J39</f>
        <v>6.3570270613303004</v>
      </c>
      <c r="I35" s="20">
        <f>VLOOKUP(B35,RMS!B:D,3,FALSE)</f>
        <v>317220.51282051299</v>
      </c>
      <c r="J35" s="21">
        <f>VLOOKUP(B35,RMS!B:E,4,FALSE)</f>
        <v>297054.717948718</v>
      </c>
      <c r="K35" s="22">
        <f t="shared" si="1"/>
        <v>8.7948702275753021E-4</v>
      </c>
      <c r="L35" s="22">
        <f t="shared" si="2"/>
        <v>1.8512820242904127E-3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395306.94500000001</v>
      </c>
      <c r="F36" s="25">
        <f>VLOOKUP(C36,RA!B8:I75,8,0)</f>
        <v>25220.2654</v>
      </c>
      <c r="G36" s="16">
        <f t="shared" si="0"/>
        <v>370086.67960000003</v>
      </c>
      <c r="H36" s="27">
        <f>RA!J40</f>
        <v>6.3799196343489504</v>
      </c>
      <c r="I36" s="20">
        <f>VLOOKUP(B36,RMS!B:D,3,FALSE)</f>
        <v>395306.93824273499</v>
      </c>
      <c r="J36" s="21">
        <f>VLOOKUP(B36,RMS!B:E,4,FALSE)</f>
        <v>370086.68064957298</v>
      </c>
      <c r="K36" s="22">
        <f t="shared" si="1"/>
        <v>6.757265015039593E-3</v>
      </c>
      <c r="L36" s="22">
        <f t="shared" si="2"/>
        <v>-1.0495729511603713E-3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19210.599900000001</v>
      </c>
      <c r="F40" s="25">
        <f>VLOOKUP(C40,RA!B8:I78,8,0)</f>
        <v>2730.9657999999999</v>
      </c>
      <c r="G40" s="16">
        <f t="shared" si="0"/>
        <v>16479.634100000003</v>
      </c>
      <c r="H40" s="27">
        <f>RA!J43</f>
        <v>0</v>
      </c>
      <c r="I40" s="20">
        <f>VLOOKUP(B40,RMS!B:D,3,FALSE)</f>
        <v>19210.5996520687</v>
      </c>
      <c r="J40" s="21">
        <f>VLOOKUP(B40,RMS!B:E,4,FALSE)</f>
        <v>16479.634278798902</v>
      </c>
      <c r="K40" s="22">
        <f t="shared" si="1"/>
        <v>2.4793130069156177E-4</v>
      </c>
      <c r="L40" s="22">
        <f t="shared" si="2"/>
        <v>-1.7879889855976216E-4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18437528.3752</v>
      </c>
      <c r="E7" s="65">
        <v>20140822</v>
      </c>
      <c r="F7" s="66">
        <v>91.543077910126996</v>
      </c>
      <c r="G7" s="65">
        <v>22684736.367899999</v>
      </c>
      <c r="H7" s="66">
        <v>-18.722756675762</v>
      </c>
      <c r="I7" s="65">
        <v>-9959901.3396000005</v>
      </c>
      <c r="J7" s="66">
        <v>-54.019720739775998</v>
      </c>
      <c r="K7" s="65">
        <v>2480600.5005999999</v>
      </c>
      <c r="L7" s="66">
        <v>10.9351083493753</v>
      </c>
      <c r="M7" s="66">
        <v>-5.0151170400840197</v>
      </c>
      <c r="N7" s="65">
        <v>18437528.3752</v>
      </c>
      <c r="O7" s="65">
        <v>4788761711.9982996</v>
      </c>
      <c r="P7" s="65">
        <v>1006315</v>
      </c>
      <c r="Q7" s="65">
        <v>1286897</v>
      </c>
      <c r="R7" s="66">
        <v>-21.802988117930202</v>
      </c>
      <c r="S7" s="65">
        <v>18.3218260437338</v>
      </c>
      <c r="T7" s="65">
        <v>18.649330655600298</v>
      </c>
      <c r="U7" s="67">
        <v>-1.7875107594881201</v>
      </c>
      <c r="V7" s="55"/>
      <c r="W7" s="55"/>
    </row>
    <row r="8" spans="1:23" ht="14.25" thickBot="1" x14ac:dyDescent="0.2">
      <c r="A8" s="52">
        <v>41883</v>
      </c>
      <c r="B8" s="42" t="s">
        <v>6</v>
      </c>
      <c r="C8" s="43"/>
      <c r="D8" s="68">
        <v>815318.89809999999</v>
      </c>
      <c r="E8" s="68">
        <v>843273</v>
      </c>
      <c r="F8" s="69">
        <v>96.685047202981707</v>
      </c>
      <c r="G8" s="68">
        <v>1026586.4663</v>
      </c>
      <c r="H8" s="69">
        <v>-20.5796175125361</v>
      </c>
      <c r="I8" s="68">
        <v>-11781168.8956</v>
      </c>
      <c r="J8" s="69">
        <v>-1444.9767965705901</v>
      </c>
      <c r="K8" s="68">
        <v>198133.1188</v>
      </c>
      <c r="L8" s="69">
        <v>19.3001880800267</v>
      </c>
      <c r="M8" s="69">
        <v>-60.460876439804998</v>
      </c>
      <c r="N8" s="68">
        <v>815318.89809999999</v>
      </c>
      <c r="O8" s="68">
        <v>181919790.75569999</v>
      </c>
      <c r="P8" s="68">
        <v>34097</v>
      </c>
      <c r="Q8" s="68">
        <v>48905</v>
      </c>
      <c r="R8" s="69">
        <v>-30.2791125651774</v>
      </c>
      <c r="S8" s="68">
        <v>23.911748778484899</v>
      </c>
      <c r="T8" s="68">
        <v>25.2819461220734</v>
      </c>
      <c r="U8" s="70">
        <v>-5.7302264099619498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242159.78159999999</v>
      </c>
      <c r="E9" s="68">
        <v>413284</v>
      </c>
      <c r="F9" s="69">
        <v>58.594037417369201</v>
      </c>
      <c r="G9" s="68">
        <v>333485.48920000001</v>
      </c>
      <c r="H9" s="69">
        <v>-27.385211818085899</v>
      </c>
      <c r="I9" s="68">
        <v>41870.195699999997</v>
      </c>
      <c r="J9" s="69">
        <v>17.290317749444199</v>
      </c>
      <c r="K9" s="68">
        <v>44698.188099999999</v>
      </c>
      <c r="L9" s="69">
        <v>13.4033382403614</v>
      </c>
      <c r="M9" s="69">
        <v>-6.3268613789738998E-2</v>
      </c>
      <c r="N9" s="68">
        <v>242159.78159999999</v>
      </c>
      <c r="O9" s="68">
        <v>32309799.994800001</v>
      </c>
      <c r="P9" s="68">
        <v>12803</v>
      </c>
      <c r="Q9" s="68">
        <v>18174</v>
      </c>
      <c r="R9" s="69">
        <v>-29.553207879388101</v>
      </c>
      <c r="S9" s="68">
        <v>18.914299898461302</v>
      </c>
      <c r="T9" s="68">
        <v>20.753786937383101</v>
      </c>
      <c r="U9" s="70">
        <v>-9.7253773536255395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132205.53</v>
      </c>
      <c r="E10" s="68">
        <v>176558</v>
      </c>
      <c r="F10" s="69">
        <v>74.879376748717107</v>
      </c>
      <c r="G10" s="68">
        <v>210873.96890000001</v>
      </c>
      <c r="H10" s="69">
        <v>-37.305903289232397</v>
      </c>
      <c r="I10" s="68">
        <v>30172.476699999999</v>
      </c>
      <c r="J10" s="69">
        <v>22.8224013776126</v>
      </c>
      <c r="K10" s="68">
        <v>37082.126900000003</v>
      </c>
      <c r="L10" s="69">
        <v>17.584971295146001</v>
      </c>
      <c r="M10" s="69">
        <v>-0.18633370784349501</v>
      </c>
      <c r="N10" s="68">
        <v>132205.53</v>
      </c>
      <c r="O10" s="68">
        <v>46631649.507200003</v>
      </c>
      <c r="P10" s="68">
        <v>94203</v>
      </c>
      <c r="Q10" s="68">
        <v>123572</v>
      </c>
      <c r="R10" s="69">
        <v>-23.7667109053831</v>
      </c>
      <c r="S10" s="68">
        <v>1.40341103786504</v>
      </c>
      <c r="T10" s="68">
        <v>1.80266719888001</v>
      </c>
      <c r="U10" s="70">
        <v>-28.4489825320417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56706.542999999998</v>
      </c>
      <c r="E11" s="68">
        <v>63426</v>
      </c>
      <c r="F11" s="69">
        <v>89.405831993188897</v>
      </c>
      <c r="G11" s="68">
        <v>79267.967000000004</v>
      </c>
      <c r="H11" s="69">
        <v>-28.462221063396299</v>
      </c>
      <c r="I11" s="68">
        <v>11984.169</v>
      </c>
      <c r="J11" s="69">
        <v>21.1336617716231</v>
      </c>
      <c r="K11" s="68">
        <v>15756.555399999999</v>
      </c>
      <c r="L11" s="69">
        <v>19.877582327802099</v>
      </c>
      <c r="M11" s="69">
        <v>-0.23941694769149899</v>
      </c>
      <c r="N11" s="68">
        <v>56706.542999999998</v>
      </c>
      <c r="O11" s="68">
        <v>18829490.306600001</v>
      </c>
      <c r="P11" s="68">
        <v>3015</v>
      </c>
      <c r="Q11" s="68">
        <v>4118</v>
      </c>
      <c r="R11" s="69">
        <v>-26.7848470131132</v>
      </c>
      <c r="S11" s="68">
        <v>18.808140298507499</v>
      </c>
      <c r="T11" s="68">
        <v>20.685790213695999</v>
      </c>
      <c r="U11" s="70">
        <v>-9.9831768871774393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233470.0962</v>
      </c>
      <c r="E12" s="68">
        <v>261026</v>
      </c>
      <c r="F12" s="69">
        <v>89.443234083961002</v>
      </c>
      <c r="G12" s="68">
        <v>289202.0429</v>
      </c>
      <c r="H12" s="69">
        <v>-19.270938109960401</v>
      </c>
      <c r="I12" s="68">
        <v>13022.016100000001</v>
      </c>
      <c r="J12" s="69">
        <v>5.5775948663013404</v>
      </c>
      <c r="K12" s="68">
        <v>22089.692500000001</v>
      </c>
      <c r="L12" s="69">
        <v>7.6381523029690896</v>
      </c>
      <c r="M12" s="69">
        <v>-0.41049355485595801</v>
      </c>
      <c r="N12" s="68">
        <v>233470.0962</v>
      </c>
      <c r="O12" s="68">
        <v>56688287.166199997</v>
      </c>
      <c r="P12" s="68">
        <v>2585</v>
      </c>
      <c r="Q12" s="68">
        <v>4376</v>
      </c>
      <c r="R12" s="69">
        <v>-40.927787934186497</v>
      </c>
      <c r="S12" s="68">
        <v>90.317251914893603</v>
      </c>
      <c r="T12" s="68">
        <v>84.642839945155401</v>
      </c>
      <c r="U12" s="70">
        <v>6.2827553423406197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332952.03100000002</v>
      </c>
      <c r="E13" s="68">
        <v>341203</v>
      </c>
      <c r="F13" s="69">
        <v>97.581800570335005</v>
      </c>
      <c r="G13" s="68">
        <v>441952.61839999998</v>
      </c>
      <c r="H13" s="69">
        <v>-24.663410253030001</v>
      </c>
      <c r="I13" s="68">
        <v>88202.174599999998</v>
      </c>
      <c r="J13" s="69">
        <v>26.4909555695127</v>
      </c>
      <c r="K13" s="68">
        <v>111352.56789999999</v>
      </c>
      <c r="L13" s="69">
        <v>25.195589586759201</v>
      </c>
      <c r="M13" s="69">
        <v>-0.207901746107824</v>
      </c>
      <c r="N13" s="68">
        <v>332952.03100000002</v>
      </c>
      <c r="O13" s="68">
        <v>90472094.280599996</v>
      </c>
      <c r="P13" s="68">
        <v>14443</v>
      </c>
      <c r="Q13" s="68">
        <v>24118</v>
      </c>
      <c r="R13" s="69">
        <v>-40.1152666058546</v>
      </c>
      <c r="S13" s="68">
        <v>23.052830506127499</v>
      </c>
      <c r="T13" s="68">
        <v>20.0394844555933</v>
      </c>
      <c r="U13" s="70">
        <v>13.071479659442399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115539.5833</v>
      </c>
      <c r="E14" s="68">
        <v>145589</v>
      </c>
      <c r="F14" s="69">
        <v>79.360105021670606</v>
      </c>
      <c r="G14" s="68">
        <v>168016.69820000001</v>
      </c>
      <c r="H14" s="69">
        <v>-31.233273515191598</v>
      </c>
      <c r="I14" s="68">
        <v>16932.335599999999</v>
      </c>
      <c r="J14" s="69">
        <v>14.6550083671628</v>
      </c>
      <c r="K14" s="68">
        <v>25178.689200000001</v>
      </c>
      <c r="L14" s="69">
        <v>14.9858254981468</v>
      </c>
      <c r="M14" s="69">
        <v>-0.32751322098213098</v>
      </c>
      <c r="N14" s="68">
        <v>115539.5833</v>
      </c>
      <c r="O14" s="68">
        <v>43165143.156300001</v>
      </c>
      <c r="P14" s="68">
        <v>2154</v>
      </c>
      <c r="Q14" s="68">
        <v>3252</v>
      </c>
      <c r="R14" s="69">
        <v>-33.763837638376401</v>
      </c>
      <c r="S14" s="68">
        <v>53.639546564531102</v>
      </c>
      <c r="T14" s="68">
        <v>52.781669157441598</v>
      </c>
      <c r="U14" s="70">
        <v>1.59933754484193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117138.3149</v>
      </c>
      <c r="E15" s="68">
        <v>83910</v>
      </c>
      <c r="F15" s="69">
        <v>139.59994625193701</v>
      </c>
      <c r="G15" s="68">
        <v>123311.2393</v>
      </c>
      <c r="H15" s="69">
        <v>-5.0059706114720797</v>
      </c>
      <c r="I15" s="68">
        <v>18540.387900000002</v>
      </c>
      <c r="J15" s="69">
        <v>15.8277741282413</v>
      </c>
      <c r="K15" s="68">
        <v>16280.882</v>
      </c>
      <c r="L15" s="69">
        <v>13.2030803456535</v>
      </c>
      <c r="M15" s="69">
        <v>0.138782769876964</v>
      </c>
      <c r="N15" s="68">
        <v>117138.3149</v>
      </c>
      <c r="O15" s="68">
        <v>33822717.213100001</v>
      </c>
      <c r="P15" s="68">
        <v>3773</v>
      </c>
      <c r="Q15" s="68">
        <v>5992</v>
      </c>
      <c r="R15" s="69">
        <v>-37.032710280373799</v>
      </c>
      <c r="S15" s="68">
        <v>31.046465650675898</v>
      </c>
      <c r="T15" s="68">
        <v>28.765466572096098</v>
      </c>
      <c r="U15" s="70">
        <v>7.34704911098334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1383945.8252999999</v>
      </c>
      <c r="E16" s="68">
        <v>819075</v>
      </c>
      <c r="F16" s="69">
        <v>168.96448131123501</v>
      </c>
      <c r="G16" s="68">
        <v>1201409.9092999999</v>
      </c>
      <c r="H16" s="69">
        <v>15.193475148407501</v>
      </c>
      <c r="I16" s="68">
        <v>34132.316200000001</v>
      </c>
      <c r="J16" s="69">
        <v>2.4663043578747801</v>
      </c>
      <c r="K16" s="68">
        <v>66080.341700000004</v>
      </c>
      <c r="L16" s="69">
        <v>5.5002327838715503</v>
      </c>
      <c r="M16" s="69">
        <v>-0.48347246212862699</v>
      </c>
      <c r="N16" s="68">
        <v>1383945.8252999999</v>
      </c>
      <c r="O16" s="68">
        <v>249364014.05630001</v>
      </c>
      <c r="P16" s="68">
        <v>55857</v>
      </c>
      <c r="Q16" s="68">
        <v>80681</v>
      </c>
      <c r="R16" s="69">
        <v>-30.768086662287299</v>
      </c>
      <c r="S16" s="68">
        <v>24.776587093828901</v>
      </c>
      <c r="T16" s="68">
        <v>20.101248495928399</v>
      </c>
      <c r="U16" s="70">
        <v>18.869986331026901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1279485.0989000001</v>
      </c>
      <c r="E17" s="68">
        <v>695031</v>
      </c>
      <c r="F17" s="69">
        <v>184.09036415641901</v>
      </c>
      <c r="G17" s="68">
        <v>629730.5037</v>
      </c>
      <c r="H17" s="69">
        <v>103.179787445955</v>
      </c>
      <c r="I17" s="68">
        <v>54321.796900000001</v>
      </c>
      <c r="J17" s="69">
        <v>4.2455982446924603</v>
      </c>
      <c r="K17" s="68">
        <v>74891.203200000004</v>
      </c>
      <c r="L17" s="69">
        <v>11.8925798829776</v>
      </c>
      <c r="M17" s="69">
        <v>-0.27465717495643099</v>
      </c>
      <c r="N17" s="68">
        <v>1279485.0989000001</v>
      </c>
      <c r="O17" s="68">
        <v>237418107.15380001</v>
      </c>
      <c r="P17" s="68">
        <v>20311</v>
      </c>
      <c r="Q17" s="68">
        <v>23521</v>
      </c>
      <c r="R17" s="69">
        <v>-13.6473789379703</v>
      </c>
      <c r="S17" s="68">
        <v>62.994687553542398</v>
      </c>
      <c r="T17" s="68">
        <v>49.587247412950099</v>
      </c>
      <c r="U17" s="70">
        <v>21.283445733732101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1448387.1291</v>
      </c>
      <c r="E18" s="68">
        <v>1358376</v>
      </c>
      <c r="F18" s="69">
        <v>106.62637804996599</v>
      </c>
      <c r="G18" s="68">
        <v>2044717.6129000001</v>
      </c>
      <c r="H18" s="69">
        <v>-29.164442074435499</v>
      </c>
      <c r="I18" s="68">
        <v>254825.4393</v>
      </c>
      <c r="J18" s="69">
        <v>17.5937381781585</v>
      </c>
      <c r="K18" s="68">
        <v>261548.39989999999</v>
      </c>
      <c r="L18" s="69">
        <v>12.7914191304416</v>
      </c>
      <c r="M18" s="69">
        <v>-2.5704460828552E-2</v>
      </c>
      <c r="N18" s="68">
        <v>1448387.1291</v>
      </c>
      <c r="O18" s="68">
        <v>582632882.60529995</v>
      </c>
      <c r="P18" s="68">
        <v>78303</v>
      </c>
      <c r="Q18" s="68">
        <v>105750</v>
      </c>
      <c r="R18" s="69">
        <v>-25.954609929078</v>
      </c>
      <c r="S18" s="68">
        <v>18.497211206467199</v>
      </c>
      <c r="T18" s="68">
        <v>18.929117392907798</v>
      </c>
      <c r="U18" s="70">
        <v>-2.33498002277019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550623.26610000001</v>
      </c>
      <c r="E19" s="68">
        <v>583357</v>
      </c>
      <c r="F19" s="69">
        <v>94.388730417223101</v>
      </c>
      <c r="G19" s="68">
        <v>698353.15789999999</v>
      </c>
      <c r="H19" s="69">
        <v>-21.154037914604</v>
      </c>
      <c r="I19" s="68">
        <v>36658.703500000003</v>
      </c>
      <c r="J19" s="69">
        <v>6.6576742678618199</v>
      </c>
      <c r="K19" s="68">
        <v>60623.3151</v>
      </c>
      <c r="L19" s="69">
        <v>8.6808965369754798</v>
      </c>
      <c r="M19" s="69">
        <v>-0.39530354881565999</v>
      </c>
      <c r="N19" s="68">
        <v>550623.26610000001</v>
      </c>
      <c r="O19" s="68">
        <v>182629350.81060001</v>
      </c>
      <c r="P19" s="68">
        <v>11455</v>
      </c>
      <c r="Q19" s="68">
        <v>16502</v>
      </c>
      <c r="R19" s="69">
        <v>-30.5841716155618</v>
      </c>
      <c r="S19" s="68">
        <v>48.068377660410299</v>
      </c>
      <c r="T19" s="68">
        <v>62.464133099018298</v>
      </c>
      <c r="U19" s="70">
        <v>-29.948494497380398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1088060.2357999999</v>
      </c>
      <c r="E20" s="68">
        <v>1187254</v>
      </c>
      <c r="F20" s="69">
        <v>91.645110128077107</v>
      </c>
      <c r="G20" s="68">
        <v>1449789.5892</v>
      </c>
      <c r="H20" s="69">
        <v>-24.950472544060901</v>
      </c>
      <c r="I20" s="68">
        <v>82170.817200000005</v>
      </c>
      <c r="J20" s="69">
        <v>7.5520467062729901</v>
      </c>
      <c r="K20" s="68">
        <v>33339.709000000003</v>
      </c>
      <c r="L20" s="69">
        <v>2.2996239763590101</v>
      </c>
      <c r="M20" s="69">
        <v>1.4646531018012201</v>
      </c>
      <c r="N20" s="68">
        <v>1088060.2357999999</v>
      </c>
      <c r="O20" s="68">
        <v>272410728.8779</v>
      </c>
      <c r="P20" s="68">
        <v>40421</v>
      </c>
      <c r="Q20" s="68">
        <v>48361</v>
      </c>
      <c r="R20" s="69">
        <v>-16.418188209507701</v>
      </c>
      <c r="S20" s="68">
        <v>26.9181919249895</v>
      </c>
      <c r="T20" s="68">
        <v>25.037653003453201</v>
      </c>
      <c r="U20" s="70">
        <v>6.9861264336647197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340930.67450000002</v>
      </c>
      <c r="E21" s="68">
        <v>379678</v>
      </c>
      <c r="F21" s="69">
        <v>89.794687735396806</v>
      </c>
      <c r="G21" s="68">
        <v>433850.17290000001</v>
      </c>
      <c r="H21" s="69">
        <v>-21.417416473271199</v>
      </c>
      <c r="I21" s="68">
        <v>39706.757700000002</v>
      </c>
      <c r="J21" s="69">
        <v>11.6465782253923</v>
      </c>
      <c r="K21" s="68">
        <v>49714.075299999997</v>
      </c>
      <c r="L21" s="69">
        <v>11.4588119137292</v>
      </c>
      <c r="M21" s="69">
        <v>-0.20129747037656301</v>
      </c>
      <c r="N21" s="68">
        <v>340930.67450000002</v>
      </c>
      <c r="O21" s="68">
        <v>108965516.1444</v>
      </c>
      <c r="P21" s="68">
        <v>29715</v>
      </c>
      <c r="Q21" s="68">
        <v>36582</v>
      </c>
      <c r="R21" s="69">
        <v>-18.7715269804822</v>
      </c>
      <c r="S21" s="68">
        <v>11.4733526670032</v>
      </c>
      <c r="T21" s="68">
        <v>11.367974369908699</v>
      </c>
      <c r="U21" s="70">
        <v>0.91846123929896395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1212223.6155999999</v>
      </c>
      <c r="E22" s="68">
        <v>1173350</v>
      </c>
      <c r="F22" s="69">
        <v>103.313045178336</v>
      </c>
      <c r="G22" s="68">
        <v>1382708.7161000001</v>
      </c>
      <c r="H22" s="69">
        <v>-12.3297914097817</v>
      </c>
      <c r="I22" s="68">
        <v>137291.0735</v>
      </c>
      <c r="J22" s="69">
        <v>11.3255567482116</v>
      </c>
      <c r="K22" s="68">
        <v>185682.11559999999</v>
      </c>
      <c r="L22" s="69">
        <v>13.4288670808213</v>
      </c>
      <c r="M22" s="69">
        <v>-0.26061229399305702</v>
      </c>
      <c r="N22" s="68">
        <v>1212223.6155999999</v>
      </c>
      <c r="O22" s="68">
        <v>336685860.95289999</v>
      </c>
      <c r="P22" s="68">
        <v>74655</v>
      </c>
      <c r="Q22" s="68">
        <v>97454</v>
      </c>
      <c r="R22" s="69">
        <v>-23.394627208734398</v>
      </c>
      <c r="S22" s="68">
        <v>16.2376748456232</v>
      </c>
      <c r="T22" s="68">
        <v>16.414085753278499</v>
      </c>
      <c r="U22" s="70">
        <v>-1.0864296109662599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3240192.4252999998</v>
      </c>
      <c r="E23" s="68">
        <v>3536099</v>
      </c>
      <c r="F23" s="69">
        <v>91.631835683899098</v>
      </c>
      <c r="G23" s="68">
        <v>4488470.3781000003</v>
      </c>
      <c r="H23" s="69">
        <v>-27.810765085819799</v>
      </c>
      <c r="I23" s="68">
        <v>295410.98739999998</v>
      </c>
      <c r="J23" s="69">
        <v>9.1170815996413808</v>
      </c>
      <c r="K23" s="68">
        <v>365641.3763</v>
      </c>
      <c r="L23" s="69">
        <v>8.1462356994495408</v>
      </c>
      <c r="M23" s="69">
        <v>-0.192074511945764</v>
      </c>
      <c r="N23" s="68">
        <v>3240192.4252999998</v>
      </c>
      <c r="O23" s="68">
        <v>703420356.67460001</v>
      </c>
      <c r="P23" s="68">
        <v>97703</v>
      </c>
      <c r="Q23" s="68">
        <v>133463</v>
      </c>
      <c r="R23" s="69">
        <v>-26.793942890538901</v>
      </c>
      <c r="S23" s="68">
        <v>33.163694311331298</v>
      </c>
      <c r="T23" s="68">
        <v>33.021747516540202</v>
      </c>
      <c r="U23" s="70">
        <v>0.42801864429988201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239930.52840000001</v>
      </c>
      <c r="E24" s="68">
        <v>297763</v>
      </c>
      <c r="F24" s="69">
        <v>80.577683728334307</v>
      </c>
      <c r="G24" s="68">
        <v>376813.79889999999</v>
      </c>
      <c r="H24" s="69">
        <v>-36.326501550524803</v>
      </c>
      <c r="I24" s="68">
        <v>45850.951099999998</v>
      </c>
      <c r="J24" s="69">
        <v>19.110094661884599</v>
      </c>
      <c r="K24" s="68">
        <v>60693.627200000003</v>
      </c>
      <c r="L24" s="69">
        <v>16.107060669534299</v>
      </c>
      <c r="M24" s="69">
        <v>-0.24455081669595799</v>
      </c>
      <c r="N24" s="68">
        <v>239930.52840000001</v>
      </c>
      <c r="O24" s="68">
        <v>75991215.487100005</v>
      </c>
      <c r="P24" s="68">
        <v>26354</v>
      </c>
      <c r="Q24" s="68">
        <v>32091</v>
      </c>
      <c r="R24" s="69">
        <v>-17.877286466610599</v>
      </c>
      <c r="S24" s="68">
        <v>9.1041408666616093</v>
      </c>
      <c r="T24" s="68">
        <v>9.8138093733445508</v>
      </c>
      <c r="U24" s="70">
        <v>-7.7950079757846602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228636.82699999999</v>
      </c>
      <c r="E25" s="68">
        <v>234745</v>
      </c>
      <c r="F25" s="69">
        <v>97.397953950030896</v>
      </c>
      <c r="G25" s="68">
        <v>264271.48070000001</v>
      </c>
      <c r="H25" s="69">
        <v>-13.484108692171899</v>
      </c>
      <c r="I25" s="68">
        <v>21578.7811</v>
      </c>
      <c r="J25" s="69">
        <v>9.4380163437100197</v>
      </c>
      <c r="K25" s="68">
        <v>28264.124500000002</v>
      </c>
      <c r="L25" s="69">
        <v>10.6951095990889</v>
      </c>
      <c r="M25" s="69">
        <v>-0.23653106254892101</v>
      </c>
      <c r="N25" s="68">
        <v>228636.82699999999</v>
      </c>
      <c r="O25" s="68">
        <v>73431828.746600002</v>
      </c>
      <c r="P25" s="68">
        <v>18050</v>
      </c>
      <c r="Q25" s="68">
        <v>23072</v>
      </c>
      <c r="R25" s="69">
        <v>-21.766643550624099</v>
      </c>
      <c r="S25" s="68">
        <v>12.6668602216066</v>
      </c>
      <c r="T25" s="68">
        <v>13.492672356102601</v>
      </c>
      <c r="U25" s="70">
        <v>-6.5194698611053603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542918.54830000002</v>
      </c>
      <c r="E26" s="68">
        <v>545081</v>
      </c>
      <c r="F26" s="69">
        <v>99.603278833787996</v>
      </c>
      <c r="G26" s="68">
        <v>484953.9535</v>
      </c>
      <c r="H26" s="69">
        <v>11.9525976397675</v>
      </c>
      <c r="I26" s="68">
        <v>99934.849900000001</v>
      </c>
      <c r="J26" s="69">
        <v>18.406969187720399</v>
      </c>
      <c r="K26" s="68">
        <v>108537.1963</v>
      </c>
      <c r="L26" s="69">
        <v>22.380928233839001</v>
      </c>
      <c r="M26" s="69">
        <v>-7.9257127448021006E-2</v>
      </c>
      <c r="N26" s="68">
        <v>542918.54830000002</v>
      </c>
      <c r="O26" s="68">
        <v>158133743.26969999</v>
      </c>
      <c r="P26" s="68">
        <v>44000</v>
      </c>
      <c r="Q26" s="68">
        <v>51849</v>
      </c>
      <c r="R26" s="69">
        <v>-15.138189743292999</v>
      </c>
      <c r="S26" s="68">
        <v>12.3390579159091</v>
      </c>
      <c r="T26" s="68">
        <v>12.691053582518499</v>
      </c>
      <c r="U26" s="70">
        <v>-2.8526948249066799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298783.96159999998</v>
      </c>
      <c r="E27" s="68">
        <v>327973</v>
      </c>
      <c r="F27" s="69">
        <v>91.100170318898193</v>
      </c>
      <c r="G27" s="68">
        <v>374945.64909999998</v>
      </c>
      <c r="H27" s="69">
        <v>-20.312727373371199</v>
      </c>
      <c r="I27" s="68">
        <v>100088.4078</v>
      </c>
      <c r="J27" s="69">
        <v>33.498587830492198</v>
      </c>
      <c r="K27" s="68">
        <v>109626.14840000001</v>
      </c>
      <c r="L27" s="69">
        <v>29.237877186504502</v>
      </c>
      <c r="M27" s="69">
        <v>-8.7002423593311007E-2</v>
      </c>
      <c r="N27" s="68">
        <v>298783.96159999998</v>
      </c>
      <c r="O27" s="68">
        <v>68652732.122400001</v>
      </c>
      <c r="P27" s="68">
        <v>35505</v>
      </c>
      <c r="Q27" s="68">
        <v>42225</v>
      </c>
      <c r="R27" s="69">
        <v>-15.914742451154501</v>
      </c>
      <c r="S27" s="68">
        <v>8.41526437403183</v>
      </c>
      <c r="T27" s="68">
        <v>8.5737125849615197</v>
      </c>
      <c r="U27" s="70">
        <v>-1.8828667037322799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925339.71699999995</v>
      </c>
      <c r="E28" s="68">
        <v>1093683</v>
      </c>
      <c r="F28" s="69">
        <v>84.607671235632296</v>
      </c>
      <c r="G28" s="68">
        <v>1114860.7095999999</v>
      </c>
      <c r="H28" s="69">
        <v>-16.999522089893901</v>
      </c>
      <c r="I28" s="68">
        <v>41660.234499999999</v>
      </c>
      <c r="J28" s="69">
        <v>4.5021556661443896</v>
      </c>
      <c r="K28" s="68">
        <v>63387.4372</v>
      </c>
      <c r="L28" s="69">
        <v>5.6856822250685202</v>
      </c>
      <c r="M28" s="69">
        <v>-0.34276827806504201</v>
      </c>
      <c r="N28" s="68">
        <v>925339.71699999995</v>
      </c>
      <c r="O28" s="68">
        <v>229022023.21759999</v>
      </c>
      <c r="P28" s="68">
        <v>50341</v>
      </c>
      <c r="Q28" s="68">
        <v>58571</v>
      </c>
      <c r="R28" s="69">
        <v>-14.0513223267487</v>
      </c>
      <c r="S28" s="68">
        <v>18.381432967163899</v>
      </c>
      <c r="T28" s="68">
        <v>19.8803081951819</v>
      </c>
      <c r="U28" s="70">
        <v>-8.1542893347625292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686381.91</v>
      </c>
      <c r="E29" s="68">
        <v>667381</v>
      </c>
      <c r="F29" s="69">
        <v>102.84708584751399</v>
      </c>
      <c r="G29" s="68">
        <v>818672.02229999995</v>
      </c>
      <c r="H29" s="69">
        <v>-16.1591099605848</v>
      </c>
      <c r="I29" s="68">
        <v>92615.136799999993</v>
      </c>
      <c r="J29" s="69">
        <v>13.493236848273</v>
      </c>
      <c r="K29" s="68">
        <v>131295.13380000001</v>
      </c>
      <c r="L29" s="69">
        <v>16.037574293932199</v>
      </c>
      <c r="M29" s="69">
        <v>-0.29460343182955001</v>
      </c>
      <c r="N29" s="68">
        <v>686381.91</v>
      </c>
      <c r="O29" s="68">
        <v>162688532.68200001</v>
      </c>
      <c r="P29" s="68">
        <v>107993</v>
      </c>
      <c r="Q29" s="68">
        <v>118910</v>
      </c>
      <c r="R29" s="69">
        <v>-9.18089311243798</v>
      </c>
      <c r="S29" s="68">
        <v>6.3558000055559196</v>
      </c>
      <c r="T29" s="68">
        <v>6.57868141367421</v>
      </c>
      <c r="U29" s="70">
        <v>-3.5067404248632799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1000719.0276</v>
      </c>
      <c r="E30" s="68">
        <v>1284908</v>
      </c>
      <c r="F30" s="69">
        <v>77.882543154840704</v>
      </c>
      <c r="G30" s="68">
        <v>1367675.1276</v>
      </c>
      <c r="H30" s="69">
        <v>-26.830648053382099</v>
      </c>
      <c r="I30" s="68">
        <v>134468.64670000001</v>
      </c>
      <c r="J30" s="69">
        <v>13.437202950212001</v>
      </c>
      <c r="K30" s="68">
        <v>218090.63860000001</v>
      </c>
      <c r="L30" s="69">
        <v>15.9460850167471</v>
      </c>
      <c r="M30" s="69">
        <v>-0.383427699771062</v>
      </c>
      <c r="N30" s="68">
        <v>1000719.0276</v>
      </c>
      <c r="O30" s="68">
        <v>300037401.78820002</v>
      </c>
      <c r="P30" s="68">
        <v>78762</v>
      </c>
      <c r="Q30" s="68">
        <v>99773</v>
      </c>
      <c r="R30" s="69">
        <v>-21.058803483908498</v>
      </c>
      <c r="S30" s="68">
        <v>12.7056071151063</v>
      </c>
      <c r="T30" s="68">
        <v>13.483915572349201</v>
      </c>
      <c r="U30" s="70">
        <v>-6.1257085174434502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932870.6017</v>
      </c>
      <c r="E31" s="68">
        <v>913000</v>
      </c>
      <c r="F31" s="69">
        <v>102.176407634173</v>
      </c>
      <c r="G31" s="68">
        <v>1237136.2677</v>
      </c>
      <c r="H31" s="69">
        <v>-24.594353422818202</v>
      </c>
      <c r="I31" s="68">
        <v>28232.4431</v>
      </c>
      <c r="J31" s="69">
        <v>3.0264050607395201</v>
      </c>
      <c r="K31" s="68">
        <v>39228.958500000001</v>
      </c>
      <c r="L31" s="69">
        <v>3.1709488699197101</v>
      </c>
      <c r="M31" s="69">
        <v>-0.28031627197036102</v>
      </c>
      <c r="N31" s="68">
        <v>932870.6017</v>
      </c>
      <c r="O31" s="68">
        <v>251044144.73750001</v>
      </c>
      <c r="P31" s="68">
        <v>32558</v>
      </c>
      <c r="Q31" s="68">
        <v>40700</v>
      </c>
      <c r="R31" s="69">
        <v>-20.004914004913999</v>
      </c>
      <c r="S31" s="68">
        <v>28.652576991829999</v>
      </c>
      <c r="T31" s="68">
        <v>27.874053958230999</v>
      </c>
      <c r="U31" s="70">
        <v>2.71711348623545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112779.0635</v>
      </c>
      <c r="E32" s="68">
        <v>145679</v>
      </c>
      <c r="F32" s="69">
        <v>77.416143370012193</v>
      </c>
      <c r="G32" s="68">
        <v>166728.5871</v>
      </c>
      <c r="H32" s="69">
        <v>-32.357692545935301</v>
      </c>
      <c r="I32" s="68">
        <v>32114.150600000001</v>
      </c>
      <c r="J32" s="69">
        <v>28.475276885057699</v>
      </c>
      <c r="K32" s="68">
        <v>39387.943800000001</v>
      </c>
      <c r="L32" s="69">
        <v>23.623989434023098</v>
      </c>
      <c r="M32" s="69">
        <v>-0.18467054885967399</v>
      </c>
      <c r="N32" s="68">
        <v>112779.0635</v>
      </c>
      <c r="O32" s="68">
        <v>38268623.785999998</v>
      </c>
      <c r="P32" s="68">
        <v>23649</v>
      </c>
      <c r="Q32" s="68">
        <v>27598</v>
      </c>
      <c r="R32" s="69">
        <v>-14.309007899123101</v>
      </c>
      <c r="S32" s="68">
        <v>4.7688724047528401</v>
      </c>
      <c r="T32" s="68">
        <v>5.0473146133777798</v>
      </c>
      <c r="U32" s="70">
        <v>-5.8387431030327201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107.3505</v>
      </c>
      <c r="H33" s="71"/>
      <c r="I33" s="71"/>
      <c r="J33" s="71"/>
      <c r="K33" s="68">
        <v>20.954499999999999</v>
      </c>
      <c r="L33" s="69">
        <v>19.519704146696998</v>
      </c>
      <c r="M33" s="71"/>
      <c r="N33" s="71"/>
      <c r="O33" s="68">
        <v>4865.2586000000001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148091.0828</v>
      </c>
      <c r="E35" s="68">
        <v>150209</v>
      </c>
      <c r="F35" s="69">
        <v>98.590019772450404</v>
      </c>
      <c r="G35" s="68">
        <v>190439.64009999999</v>
      </c>
      <c r="H35" s="69">
        <v>-22.2372596785852</v>
      </c>
      <c r="I35" s="68">
        <v>21365.281999999999</v>
      </c>
      <c r="J35" s="69">
        <v>14.427122549204601</v>
      </c>
      <c r="K35" s="68">
        <v>21687.909899999999</v>
      </c>
      <c r="L35" s="69">
        <v>11.3883379996999</v>
      </c>
      <c r="M35" s="69">
        <v>-1.4875933249796001E-2</v>
      </c>
      <c r="N35" s="68">
        <v>148091.0828</v>
      </c>
      <c r="O35" s="68">
        <v>41387951.7601</v>
      </c>
      <c r="P35" s="68">
        <v>11081</v>
      </c>
      <c r="Q35" s="68">
        <v>13873</v>
      </c>
      <c r="R35" s="69">
        <v>-20.1254234844662</v>
      </c>
      <c r="S35" s="68">
        <v>13.364415016695199</v>
      </c>
      <c r="T35" s="68">
        <v>13.3263970518273</v>
      </c>
      <c r="U35" s="70">
        <v>0.28447159730118698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672248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250773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310063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317220.51370000001</v>
      </c>
      <c r="E39" s="68">
        <v>463540</v>
      </c>
      <c r="F39" s="69">
        <v>68.434334404797895</v>
      </c>
      <c r="G39" s="68">
        <v>649087.18059999996</v>
      </c>
      <c r="H39" s="69">
        <v>-51.128211559074501</v>
      </c>
      <c r="I39" s="68">
        <v>20165.793900000001</v>
      </c>
      <c r="J39" s="69">
        <v>6.3570270613303004</v>
      </c>
      <c r="K39" s="68">
        <v>42222.729299999999</v>
      </c>
      <c r="L39" s="69">
        <v>6.5049396386122398</v>
      </c>
      <c r="M39" s="69">
        <v>-0.52239482775453805</v>
      </c>
      <c r="N39" s="68">
        <v>317220.51370000001</v>
      </c>
      <c r="O39" s="68">
        <v>69107625.511700004</v>
      </c>
      <c r="P39" s="68">
        <v>429</v>
      </c>
      <c r="Q39" s="68">
        <v>549</v>
      </c>
      <c r="R39" s="69">
        <v>-21.857923497267802</v>
      </c>
      <c r="S39" s="68">
        <v>739.44175687645702</v>
      </c>
      <c r="T39" s="68">
        <v>709.65393606557404</v>
      </c>
      <c r="U39" s="70">
        <v>4.0284201607321499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395306.94500000001</v>
      </c>
      <c r="E40" s="68">
        <v>369750</v>
      </c>
      <c r="F40" s="69">
        <v>106.911952670723</v>
      </c>
      <c r="G40" s="68">
        <v>565077.99950000003</v>
      </c>
      <c r="H40" s="69">
        <v>-30.0438266310526</v>
      </c>
      <c r="I40" s="68">
        <v>25220.2654</v>
      </c>
      <c r="J40" s="69">
        <v>6.3799196343489504</v>
      </c>
      <c r="K40" s="68">
        <v>38133.290699999998</v>
      </c>
      <c r="L40" s="69">
        <v>6.7483233701792704</v>
      </c>
      <c r="M40" s="69">
        <v>-0.33862866442837602</v>
      </c>
      <c r="N40" s="68">
        <v>395306.94500000001</v>
      </c>
      <c r="O40" s="68">
        <v>134969249.6349</v>
      </c>
      <c r="P40" s="68">
        <v>2065</v>
      </c>
      <c r="Q40" s="68">
        <v>2827</v>
      </c>
      <c r="R40" s="69">
        <v>-26.9543685886098</v>
      </c>
      <c r="S40" s="68">
        <v>191.43193462469699</v>
      </c>
      <c r="T40" s="68">
        <v>201.16921436151401</v>
      </c>
      <c r="U40" s="70">
        <v>-5.0865493032322799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255673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97864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19210.599900000001</v>
      </c>
      <c r="E44" s="73">
        <v>0</v>
      </c>
      <c r="F44" s="74"/>
      <c r="G44" s="73">
        <v>72240.070399999997</v>
      </c>
      <c r="H44" s="75">
        <v>-73.407279652927897</v>
      </c>
      <c r="I44" s="73">
        <v>2730.9657999999999</v>
      </c>
      <c r="J44" s="75">
        <v>14.215931903303</v>
      </c>
      <c r="K44" s="73">
        <v>11932.050999999999</v>
      </c>
      <c r="L44" s="75">
        <v>16.517219507028599</v>
      </c>
      <c r="M44" s="75">
        <v>-0.77112352268692097</v>
      </c>
      <c r="N44" s="73">
        <v>19210.599900000001</v>
      </c>
      <c r="O44" s="73">
        <v>8655803.3993999995</v>
      </c>
      <c r="P44" s="73">
        <v>35</v>
      </c>
      <c r="Q44" s="73">
        <v>38</v>
      </c>
      <c r="R44" s="75">
        <v>-7.8947368421052699</v>
      </c>
      <c r="S44" s="73">
        <v>548.87428285714304</v>
      </c>
      <c r="T44" s="73">
        <v>1870.8388710526301</v>
      </c>
      <c r="U44" s="76">
        <v>-240.85015995175701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81138</v>
      </c>
      <c r="D2" s="32">
        <v>815319.82065384602</v>
      </c>
      <c r="E2" s="32">
        <v>12596487.8031573</v>
      </c>
      <c r="F2" s="32">
        <v>-11781167.982503399</v>
      </c>
      <c r="G2" s="32">
        <v>12596487.8031573</v>
      </c>
      <c r="H2" s="32">
        <v>-14.449750495524</v>
      </c>
    </row>
    <row r="3" spans="1:8" ht="14.25" x14ac:dyDescent="0.2">
      <c r="A3" s="32">
        <v>2</v>
      </c>
      <c r="B3" s="33">
        <v>13</v>
      </c>
      <c r="C3" s="32">
        <v>39735.300000000003</v>
      </c>
      <c r="D3" s="32">
        <v>242159.984514704</v>
      </c>
      <c r="E3" s="32">
        <v>200289.60135017001</v>
      </c>
      <c r="F3" s="32">
        <v>41870.383164533698</v>
      </c>
      <c r="G3" s="32">
        <v>200289.60135017001</v>
      </c>
      <c r="H3" s="32">
        <v>0.172903806747606</v>
      </c>
    </row>
    <row r="4" spans="1:8" ht="14.25" x14ac:dyDescent="0.2">
      <c r="A4" s="32">
        <v>3</v>
      </c>
      <c r="B4" s="33">
        <v>14</v>
      </c>
      <c r="C4" s="32">
        <v>115171</v>
      </c>
      <c r="D4" s="32">
        <v>132207.81813247901</v>
      </c>
      <c r="E4" s="32">
        <v>102033.053564103</v>
      </c>
      <c r="F4" s="32">
        <v>30174.7645683761</v>
      </c>
      <c r="G4" s="32">
        <v>102033.053564103</v>
      </c>
      <c r="H4" s="32">
        <v>0.228237368974197</v>
      </c>
    </row>
    <row r="5" spans="1:8" ht="14.25" x14ac:dyDescent="0.2">
      <c r="A5" s="32">
        <v>4</v>
      </c>
      <c r="B5" s="33">
        <v>15</v>
      </c>
      <c r="C5" s="32">
        <v>3711</v>
      </c>
      <c r="D5" s="32">
        <v>56706.579341025601</v>
      </c>
      <c r="E5" s="32">
        <v>44722.374061538503</v>
      </c>
      <c r="F5" s="32">
        <v>11984.2052794872</v>
      </c>
      <c r="G5" s="32">
        <v>44722.374061538503</v>
      </c>
      <c r="H5" s="32">
        <v>0.21133712205449401</v>
      </c>
    </row>
    <row r="6" spans="1:8" ht="14.25" x14ac:dyDescent="0.2">
      <c r="A6" s="32">
        <v>5</v>
      </c>
      <c r="B6" s="33">
        <v>16</v>
      </c>
      <c r="C6" s="32">
        <v>3731</v>
      </c>
      <c r="D6" s="32">
        <v>233470.08239829101</v>
      </c>
      <c r="E6" s="32">
        <v>220448.07966410299</v>
      </c>
      <c r="F6" s="32">
        <v>13022.002734188</v>
      </c>
      <c r="G6" s="32">
        <v>220448.07966410299</v>
      </c>
      <c r="H6" s="32">
        <v>5.5775894711738799E-2</v>
      </c>
    </row>
    <row r="7" spans="1:8" ht="14.25" x14ac:dyDescent="0.2">
      <c r="A7" s="32">
        <v>6</v>
      </c>
      <c r="B7" s="33">
        <v>17</v>
      </c>
      <c r="C7" s="32">
        <v>24948</v>
      </c>
      <c r="D7" s="32">
        <v>332952.33357606799</v>
      </c>
      <c r="E7" s="32">
        <v>244749.856036752</v>
      </c>
      <c r="F7" s="32">
        <v>88202.477539316198</v>
      </c>
      <c r="G7" s="32">
        <v>244749.856036752</v>
      </c>
      <c r="H7" s="32">
        <v>0.26491022481199999</v>
      </c>
    </row>
    <row r="8" spans="1:8" ht="14.25" x14ac:dyDescent="0.2">
      <c r="A8" s="32">
        <v>7</v>
      </c>
      <c r="B8" s="33">
        <v>18</v>
      </c>
      <c r="C8" s="32">
        <v>47798</v>
      </c>
      <c r="D8" s="32">
        <v>115539.572488889</v>
      </c>
      <c r="E8" s="32">
        <v>98607.246427350401</v>
      </c>
      <c r="F8" s="32">
        <v>16932.326061538501</v>
      </c>
      <c r="G8" s="32">
        <v>98607.246427350401</v>
      </c>
      <c r="H8" s="32">
        <v>0.14655001482861499</v>
      </c>
    </row>
    <row r="9" spans="1:8" ht="14.25" x14ac:dyDescent="0.2">
      <c r="A9" s="32">
        <v>8</v>
      </c>
      <c r="B9" s="33">
        <v>19</v>
      </c>
      <c r="C9" s="32">
        <v>28622</v>
      </c>
      <c r="D9" s="32">
        <v>117138.34435555599</v>
      </c>
      <c r="E9" s="32">
        <v>98597.928494017106</v>
      </c>
      <c r="F9" s="32">
        <v>18540.415861538499</v>
      </c>
      <c r="G9" s="32">
        <v>98597.928494017106</v>
      </c>
      <c r="H9" s="32">
        <v>0.158277940187219</v>
      </c>
    </row>
    <row r="10" spans="1:8" ht="14.25" x14ac:dyDescent="0.2">
      <c r="A10" s="32">
        <v>9</v>
      </c>
      <c r="B10" s="33">
        <v>21</v>
      </c>
      <c r="C10" s="32">
        <v>377738</v>
      </c>
      <c r="D10" s="32">
        <v>1383945.581</v>
      </c>
      <c r="E10" s="32">
        <v>1349813.5090999999</v>
      </c>
      <c r="F10" s="32">
        <v>34132.071900000003</v>
      </c>
      <c r="G10" s="32">
        <v>1349813.5090999999</v>
      </c>
      <c r="H10" s="32">
        <v>2.46628714080919E-2</v>
      </c>
    </row>
    <row r="11" spans="1:8" ht="14.25" x14ac:dyDescent="0.2">
      <c r="A11" s="32">
        <v>10</v>
      </c>
      <c r="B11" s="33">
        <v>22</v>
      </c>
      <c r="C11" s="32">
        <v>58159.69</v>
      </c>
      <c r="D11" s="32">
        <v>1279485.1364581201</v>
      </c>
      <c r="E11" s="32">
        <v>1225163.30617179</v>
      </c>
      <c r="F11" s="32">
        <v>54321.830286324803</v>
      </c>
      <c r="G11" s="32">
        <v>1225163.30617179</v>
      </c>
      <c r="H11" s="32">
        <v>4.2456007294229998E-2</v>
      </c>
    </row>
    <row r="12" spans="1:8" ht="14.25" x14ac:dyDescent="0.2">
      <c r="A12" s="32">
        <v>11</v>
      </c>
      <c r="B12" s="33">
        <v>23</v>
      </c>
      <c r="C12" s="32">
        <v>182876.68400000001</v>
      </c>
      <c r="D12" s="32">
        <v>1448387.29901795</v>
      </c>
      <c r="E12" s="32">
        <v>1193561.6743948699</v>
      </c>
      <c r="F12" s="32">
        <v>254825.62462307699</v>
      </c>
      <c r="G12" s="32">
        <v>1193561.6743948699</v>
      </c>
      <c r="H12" s="32">
        <v>0.17593748909276999</v>
      </c>
    </row>
    <row r="13" spans="1:8" ht="14.25" x14ac:dyDescent="0.2">
      <c r="A13" s="32">
        <v>12</v>
      </c>
      <c r="B13" s="33">
        <v>24</v>
      </c>
      <c r="C13" s="32">
        <v>18577.644</v>
      </c>
      <c r="D13" s="32">
        <v>550623.26609914505</v>
      </c>
      <c r="E13" s="32">
        <v>513964.56267435901</v>
      </c>
      <c r="F13" s="32">
        <v>36658.703424786298</v>
      </c>
      <c r="G13" s="32">
        <v>513964.56267435901</v>
      </c>
      <c r="H13" s="32">
        <v>6.6576742542124201E-2</v>
      </c>
    </row>
    <row r="14" spans="1:8" ht="14.25" x14ac:dyDescent="0.2">
      <c r="A14" s="32">
        <v>13</v>
      </c>
      <c r="B14" s="33">
        <v>25</v>
      </c>
      <c r="C14" s="32">
        <v>84865</v>
      </c>
      <c r="D14" s="32">
        <v>1088060.1621000001</v>
      </c>
      <c r="E14" s="32">
        <v>1005889.4186</v>
      </c>
      <c r="F14" s="32">
        <v>82170.743499999997</v>
      </c>
      <c r="G14" s="32">
        <v>1005889.4186</v>
      </c>
      <c r="H14" s="32">
        <v>7.5520404442900604E-2</v>
      </c>
    </row>
    <row r="15" spans="1:8" ht="14.25" x14ac:dyDescent="0.2">
      <c r="A15" s="32">
        <v>14</v>
      </c>
      <c r="B15" s="33">
        <v>26</v>
      </c>
      <c r="C15" s="32">
        <v>64406</v>
      </c>
      <c r="D15" s="32">
        <v>340930.467658407</v>
      </c>
      <c r="E15" s="32">
        <v>301223.91679380502</v>
      </c>
      <c r="F15" s="32">
        <v>39706.550864601799</v>
      </c>
      <c r="G15" s="32">
        <v>301223.91679380502</v>
      </c>
      <c r="H15" s="32">
        <v>0.116465246234272</v>
      </c>
    </row>
    <row r="16" spans="1:8" ht="14.25" x14ac:dyDescent="0.2">
      <c r="A16" s="32">
        <v>15</v>
      </c>
      <c r="B16" s="33">
        <v>27</v>
      </c>
      <c r="C16" s="32">
        <v>177300.45600000001</v>
      </c>
      <c r="D16" s="32">
        <v>1212224.0347333299</v>
      </c>
      <c r="E16" s="32">
        <v>1074932.5419999999</v>
      </c>
      <c r="F16" s="32">
        <v>137291.492733333</v>
      </c>
      <c r="G16" s="32">
        <v>1074932.5419999999</v>
      </c>
      <c r="H16" s="32">
        <v>0.113255874161524</v>
      </c>
    </row>
    <row r="17" spans="1:8" ht="14.25" x14ac:dyDescent="0.2">
      <c r="A17" s="32">
        <v>16</v>
      </c>
      <c r="B17" s="33">
        <v>29</v>
      </c>
      <c r="C17" s="32">
        <v>265431</v>
      </c>
      <c r="D17" s="32">
        <v>3240193.9725213698</v>
      </c>
      <c r="E17" s="32">
        <v>2944781.48914957</v>
      </c>
      <c r="F17" s="32">
        <v>295412.48337179498</v>
      </c>
      <c r="G17" s="32">
        <v>2944781.48914957</v>
      </c>
      <c r="H17" s="32">
        <v>9.1171234153589506E-2</v>
      </c>
    </row>
    <row r="18" spans="1:8" ht="14.25" x14ac:dyDescent="0.2">
      <c r="A18" s="32">
        <v>17</v>
      </c>
      <c r="B18" s="33">
        <v>31</v>
      </c>
      <c r="C18" s="32">
        <v>32152.348999999998</v>
      </c>
      <c r="D18" s="32">
        <v>239930.50945568399</v>
      </c>
      <c r="E18" s="32">
        <v>194079.584865221</v>
      </c>
      <c r="F18" s="32">
        <v>45850.924590463197</v>
      </c>
      <c r="G18" s="32">
        <v>194079.584865221</v>
      </c>
      <c r="H18" s="32">
        <v>0.19110085121930701</v>
      </c>
    </row>
    <row r="19" spans="1:8" ht="14.25" x14ac:dyDescent="0.2">
      <c r="A19" s="32">
        <v>18</v>
      </c>
      <c r="B19" s="33">
        <v>32</v>
      </c>
      <c r="C19" s="32">
        <v>13434.541999999999</v>
      </c>
      <c r="D19" s="32">
        <v>228636.82701197299</v>
      </c>
      <c r="E19" s="32">
        <v>207058.03506333599</v>
      </c>
      <c r="F19" s="32">
        <v>21578.791948637099</v>
      </c>
      <c r="G19" s="32">
        <v>207058.03506333599</v>
      </c>
      <c r="H19" s="32">
        <v>9.4380210881369095E-2</v>
      </c>
    </row>
    <row r="20" spans="1:8" ht="14.25" x14ac:dyDescent="0.2">
      <c r="A20" s="32">
        <v>19</v>
      </c>
      <c r="B20" s="33">
        <v>33</v>
      </c>
      <c r="C20" s="32">
        <v>47910.241999999998</v>
      </c>
      <c r="D20" s="32">
        <v>542918.56125871697</v>
      </c>
      <c r="E20" s="32">
        <v>442983.68314813101</v>
      </c>
      <c r="F20" s="32">
        <v>99934.878110586404</v>
      </c>
      <c r="G20" s="32">
        <v>442983.68314813101</v>
      </c>
      <c r="H20" s="32">
        <v>0.18406973944470501</v>
      </c>
    </row>
    <row r="21" spans="1:8" ht="14.25" x14ac:dyDescent="0.2">
      <c r="A21" s="32">
        <v>20</v>
      </c>
      <c r="B21" s="33">
        <v>34</v>
      </c>
      <c r="C21" s="32">
        <v>54517.063999999998</v>
      </c>
      <c r="D21" s="32">
        <v>298783.913988185</v>
      </c>
      <c r="E21" s="32">
        <v>198695.56385624001</v>
      </c>
      <c r="F21" s="32">
        <v>100088.350131945</v>
      </c>
      <c r="G21" s="32">
        <v>198695.56385624001</v>
      </c>
      <c r="H21" s="32">
        <v>0.334985738676356</v>
      </c>
    </row>
    <row r="22" spans="1:8" ht="14.25" x14ac:dyDescent="0.2">
      <c r="A22" s="32">
        <v>21</v>
      </c>
      <c r="B22" s="33">
        <v>35</v>
      </c>
      <c r="C22" s="32">
        <v>37645.171000000002</v>
      </c>
      <c r="D22" s="32">
        <v>925339.71699734498</v>
      </c>
      <c r="E22" s="32">
        <v>883679.46032920398</v>
      </c>
      <c r="F22" s="32">
        <v>41660.256668141599</v>
      </c>
      <c r="G22" s="32">
        <v>883679.46032920398</v>
      </c>
      <c r="H22" s="32">
        <v>4.5021580618333203E-2</v>
      </c>
    </row>
    <row r="23" spans="1:8" ht="14.25" x14ac:dyDescent="0.2">
      <c r="A23" s="32">
        <v>22</v>
      </c>
      <c r="B23" s="33">
        <v>36</v>
      </c>
      <c r="C23" s="32">
        <v>166182.44099999999</v>
      </c>
      <c r="D23" s="32">
        <v>686381.90705309703</v>
      </c>
      <c r="E23" s="32">
        <v>593766.75913840195</v>
      </c>
      <c r="F23" s="32">
        <v>92615.147914695495</v>
      </c>
      <c r="G23" s="32">
        <v>593766.75913840195</v>
      </c>
      <c r="H23" s="32">
        <v>0.13493238525521201</v>
      </c>
    </row>
    <row r="24" spans="1:8" ht="14.25" x14ac:dyDescent="0.2">
      <c r="A24" s="32">
        <v>23</v>
      </c>
      <c r="B24" s="33">
        <v>37</v>
      </c>
      <c r="C24" s="32">
        <v>126462.54</v>
      </c>
      <c r="D24" s="32">
        <v>1000718.99740885</v>
      </c>
      <c r="E24" s="32">
        <v>866250.37684542697</v>
      </c>
      <c r="F24" s="32">
        <v>134468.620563423</v>
      </c>
      <c r="G24" s="32">
        <v>866250.37684542697</v>
      </c>
      <c r="H24" s="32">
        <v>0.134372007438253</v>
      </c>
    </row>
    <row r="25" spans="1:8" ht="14.25" x14ac:dyDescent="0.2">
      <c r="A25" s="32">
        <v>24</v>
      </c>
      <c r="B25" s="33">
        <v>38</v>
      </c>
      <c r="C25" s="32">
        <v>170422.57199999999</v>
      </c>
      <c r="D25" s="32">
        <v>932870.52350000001</v>
      </c>
      <c r="E25" s="32">
        <v>904638.12719999999</v>
      </c>
      <c r="F25" s="32">
        <v>28232.3963</v>
      </c>
      <c r="G25" s="32">
        <v>904638.12719999999</v>
      </c>
      <c r="H25" s="32">
        <v>3.02640029766146E-2</v>
      </c>
    </row>
    <row r="26" spans="1:8" ht="14.25" x14ac:dyDescent="0.2">
      <c r="A26" s="32">
        <v>25</v>
      </c>
      <c r="B26" s="33">
        <v>39</v>
      </c>
      <c r="C26" s="32">
        <v>73977.790999999997</v>
      </c>
      <c r="D26" s="32">
        <v>112779.016523168</v>
      </c>
      <c r="E26" s="32">
        <v>80664.903761515903</v>
      </c>
      <c r="F26" s="32">
        <v>32114.112761651799</v>
      </c>
      <c r="G26" s="32">
        <v>80664.903761515903</v>
      </c>
      <c r="H26" s="32">
        <v>0.28475255195238203</v>
      </c>
    </row>
    <row r="27" spans="1:8" ht="14.25" x14ac:dyDescent="0.2">
      <c r="A27" s="32">
        <v>26</v>
      </c>
      <c r="B27" s="33">
        <v>42</v>
      </c>
      <c r="C27" s="32">
        <v>8479.7780000000002</v>
      </c>
      <c r="D27" s="32">
        <v>148091.08259999999</v>
      </c>
      <c r="E27" s="32">
        <v>126725.80379999999</v>
      </c>
      <c r="F27" s="32">
        <v>21365.2788</v>
      </c>
      <c r="G27" s="32">
        <v>126725.80379999999</v>
      </c>
      <c r="H27" s="32">
        <v>0.144271204078563</v>
      </c>
    </row>
    <row r="28" spans="1:8" ht="14.25" x14ac:dyDescent="0.2">
      <c r="A28" s="32">
        <v>27</v>
      </c>
      <c r="B28" s="33">
        <v>75</v>
      </c>
      <c r="C28" s="32">
        <v>433</v>
      </c>
      <c r="D28" s="32">
        <v>317220.51282051299</v>
      </c>
      <c r="E28" s="32">
        <v>297054.717948718</v>
      </c>
      <c r="F28" s="32">
        <v>20165.7948717949</v>
      </c>
      <c r="G28" s="32">
        <v>297054.717948718</v>
      </c>
      <c r="H28" s="32">
        <v>6.3570273853018194E-2</v>
      </c>
    </row>
    <row r="29" spans="1:8" ht="14.25" x14ac:dyDescent="0.2">
      <c r="A29" s="32">
        <v>28</v>
      </c>
      <c r="B29" s="33">
        <v>76</v>
      </c>
      <c r="C29" s="32">
        <v>2201</v>
      </c>
      <c r="D29" s="32">
        <v>395306.93824273499</v>
      </c>
      <c r="E29" s="32">
        <v>370086.68064957298</v>
      </c>
      <c r="F29" s="32">
        <v>25220.257593162401</v>
      </c>
      <c r="G29" s="32">
        <v>370086.68064957298</v>
      </c>
      <c r="H29" s="32">
        <v>6.3799177685255004E-2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19210.5996520687</v>
      </c>
      <c r="E30" s="32">
        <v>16479.634278798902</v>
      </c>
      <c r="F30" s="32">
        <v>2730.9653732697998</v>
      </c>
      <c r="G30" s="32">
        <v>16479.634278798902</v>
      </c>
      <c r="H30" s="32">
        <v>0.142159298654465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2014-09-02T00:45:45Z</dcterms:modified>
</cp:coreProperties>
</file>