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<sst xmlns="http://schemas.openxmlformats.org/spreadsheetml/2006/main" count="116" uniqueCount="73">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</sst>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13944279.1841</v>
      </c>
      <c r="F3" s="25">
        <f>RA!I7</f>
        <v>1372981.6973999999</v>
      </c>
      <c r="G3" s="16">
        <f>E3-F3</f>
        <v>12571297.4867</v>
      </c>
      <c r="H3" s="27">
        <f>RA!J7</f>
        <v>9.8462005764022997</v>
      </c>
      <c r="I3" s="20">
        <f>SUM(I4:I40)</f>
        <v>13944283.983925786</v>
      </c>
      <c r="J3" s="21">
        <f>SUM(J4:J40)</f>
        <v>12571297.359335957</v>
      </c>
      <c r="K3" s="22">
        <f>E3-I3</f>
        <v>-4.7998257856816053</v>
      </c>
      <c r="L3" s="22">
        <f>G3-J3</f>
        <v>0.12736404314637184</v>
      </c>
    </row>
    <row r="4" spans="1:13" x14ac:dyDescent="0.15">
      <c r="A4" s="41">
        <f>RA!A8</f>
        <v>41928</v>
      </c>
      <c r="B4" s="12">
        <v>12</v>
      </c>
      <c r="C4" s="38" t="s">
        <v>6</v>
      </c>
      <c r="D4" s="38"/>
      <c r="E4" s="15">
        <f>VLOOKUP(C4,RA!B8:D39,3,0)</f>
        <v>497947.95679999999</v>
      </c>
      <c r="F4" s="25">
        <f>VLOOKUP(C4,RA!B8:I43,8,0)</f>
        <v>101243.9844</v>
      </c>
      <c r="G4" s="16">
        <f t="shared" ref="G4:G40" si="0">E4-F4</f>
        <v>396703.97239999997</v>
      </c>
      <c r="H4" s="27">
        <f>RA!J8</f>
        <v>20.332242158524299</v>
      </c>
      <c r="I4" s="20">
        <f>VLOOKUP(B4,RMS!B:D,3,FALSE)</f>
        <v>497948.52072051301</v>
      </c>
      <c r="J4" s="21">
        <f>VLOOKUP(B4,RMS!B:E,4,FALSE)</f>
        <v>396703.97684700898</v>
      </c>
      <c r="K4" s="22">
        <f t="shared" ref="K4:K40" si="1">E4-I4</f>
        <v>-0.56392051302827895</v>
      </c>
      <c r="L4" s="22">
        <f t="shared" ref="L4:L40" si="2">G4-J4</f>
        <v>-4.4470090069808066E-3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67785.833400000003</v>
      </c>
      <c r="F5" s="25">
        <f>VLOOKUP(C5,RA!B9:I44,8,0)</f>
        <v>15093.6369</v>
      </c>
      <c r="G5" s="16">
        <f t="shared" si="0"/>
        <v>52692.196500000005</v>
      </c>
      <c r="H5" s="27">
        <f>RA!J9</f>
        <v>22.266653875793502</v>
      </c>
      <c r="I5" s="20">
        <f>VLOOKUP(B5,RMS!B:D,3,FALSE)</f>
        <v>67785.864026382304</v>
      </c>
      <c r="J5" s="21">
        <f>VLOOKUP(B5,RMS!B:E,4,FALSE)</f>
        <v>52692.197001603497</v>
      </c>
      <c r="K5" s="22">
        <f t="shared" si="1"/>
        <v>-3.0626382300397381E-2</v>
      </c>
      <c r="L5" s="22">
        <f t="shared" si="2"/>
        <v>-5.0160349201178178E-4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98562.096099999995</v>
      </c>
      <c r="F6" s="25">
        <f>VLOOKUP(C6,RA!B10:I45,8,0)</f>
        <v>26466.9175</v>
      </c>
      <c r="G6" s="16">
        <f t="shared" si="0"/>
        <v>72095.178599999999</v>
      </c>
      <c r="H6" s="27">
        <f>RA!J10</f>
        <v>26.853038386224</v>
      </c>
      <c r="I6" s="20">
        <f>VLOOKUP(B6,RMS!B:D,3,FALSE)</f>
        <v>98563.939882905994</v>
      </c>
      <c r="J6" s="21">
        <f>VLOOKUP(B6,RMS!B:E,4,FALSE)</f>
        <v>72095.178399145298</v>
      </c>
      <c r="K6" s="22">
        <f t="shared" si="1"/>
        <v>-1.8437829059985233</v>
      </c>
      <c r="L6" s="22">
        <f t="shared" si="2"/>
        <v>2.0085470168851316E-4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39434.352599999998</v>
      </c>
      <c r="F7" s="25">
        <f>VLOOKUP(C7,RA!B11:I46,8,0)</f>
        <v>9006.8829000000005</v>
      </c>
      <c r="G7" s="16">
        <f t="shared" si="0"/>
        <v>30427.469699999998</v>
      </c>
      <c r="H7" s="27">
        <f>RA!J11</f>
        <v>22.840194668239601</v>
      </c>
      <c r="I7" s="20">
        <f>VLOOKUP(B7,RMS!B:D,3,FALSE)</f>
        <v>39434.393100854701</v>
      </c>
      <c r="J7" s="21">
        <f>VLOOKUP(B7,RMS!B:E,4,FALSE)</f>
        <v>30427.469872649599</v>
      </c>
      <c r="K7" s="22">
        <f t="shared" si="1"/>
        <v>-4.0500854702258948E-2</v>
      </c>
      <c r="L7" s="22">
        <f t="shared" si="2"/>
        <v>-1.726496011542622E-4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215744.15590000001</v>
      </c>
      <c r="F8" s="25">
        <f>VLOOKUP(C8,RA!B12:I47,8,0)</f>
        <v>33355.210599999999</v>
      </c>
      <c r="G8" s="16">
        <f t="shared" si="0"/>
        <v>182388.94530000002</v>
      </c>
      <c r="H8" s="27">
        <f>RA!J12</f>
        <v>15.4605395732993</v>
      </c>
      <c r="I8" s="20">
        <f>VLOOKUP(B8,RMS!B:D,3,FALSE)</f>
        <v>215744.27821965801</v>
      </c>
      <c r="J8" s="21">
        <f>VLOOKUP(B8,RMS!B:E,4,FALSE)</f>
        <v>182388.872348718</v>
      </c>
      <c r="K8" s="22">
        <f t="shared" si="1"/>
        <v>-0.12231965799583122</v>
      </c>
      <c r="L8" s="22">
        <f t="shared" si="2"/>
        <v>7.2951282025314867E-2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225393.6937</v>
      </c>
      <c r="F9" s="25">
        <f>VLOOKUP(C9,RA!B13:I48,8,0)</f>
        <v>60886.542699999998</v>
      </c>
      <c r="G9" s="16">
        <f t="shared" si="0"/>
        <v>164507.15100000001</v>
      </c>
      <c r="H9" s="27">
        <f>RA!J13</f>
        <v>27.013418920690899</v>
      </c>
      <c r="I9" s="20">
        <f>VLOOKUP(B9,RMS!B:D,3,FALSE)</f>
        <v>225393.90242222199</v>
      </c>
      <c r="J9" s="21">
        <f>VLOOKUP(B9,RMS!B:E,4,FALSE)</f>
        <v>164507.149670085</v>
      </c>
      <c r="K9" s="22">
        <f t="shared" si="1"/>
        <v>-0.2087222219852265</v>
      </c>
      <c r="L9" s="22">
        <f t="shared" si="2"/>
        <v>1.3299150159582496E-3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141568.03769999999</v>
      </c>
      <c r="F10" s="25">
        <f>VLOOKUP(C10,RA!B14:I49,8,0)</f>
        <v>23886.6266</v>
      </c>
      <c r="G10" s="16">
        <f t="shared" si="0"/>
        <v>117681.41109999998</v>
      </c>
      <c r="H10" s="27">
        <f>RA!J14</f>
        <v>16.8728951732867</v>
      </c>
      <c r="I10" s="20">
        <f>VLOOKUP(B10,RMS!B:D,3,FALSE)</f>
        <v>141568.04532735</v>
      </c>
      <c r="J10" s="21">
        <f>VLOOKUP(B10,RMS!B:E,4,FALSE)</f>
        <v>117681.411146154</v>
      </c>
      <c r="K10" s="22">
        <f t="shared" si="1"/>
        <v>-7.6273500162642449E-3</v>
      </c>
      <c r="L10" s="22">
        <f t="shared" si="2"/>
        <v>-4.6154018491506577E-5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84736.5674</v>
      </c>
      <c r="F11" s="25">
        <f>VLOOKUP(C11,RA!B15:I50,8,0)</f>
        <v>14947.411899999999</v>
      </c>
      <c r="G11" s="16">
        <f t="shared" si="0"/>
        <v>69789.155499999993</v>
      </c>
      <c r="H11" s="27">
        <f>RA!J15</f>
        <v>17.639860049369901</v>
      </c>
      <c r="I11" s="20">
        <f>VLOOKUP(B11,RMS!B:D,3,FALSE)</f>
        <v>84736.679306837599</v>
      </c>
      <c r="J11" s="21">
        <f>VLOOKUP(B11,RMS!B:E,4,FALSE)</f>
        <v>69789.156560683798</v>
      </c>
      <c r="K11" s="22">
        <f t="shared" si="1"/>
        <v>-0.11190683759923559</v>
      </c>
      <c r="L11" s="22">
        <f t="shared" si="2"/>
        <v>-1.0606838040985167E-3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624624.63309999998</v>
      </c>
      <c r="F12" s="25">
        <f>VLOOKUP(C12,RA!B16:I51,8,0)</f>
        <v>46423.771200000003</v>
      </c>
      <c r="G12" s="16">
        <f t="shared" si="0"/>
        <v>578200.86190000002</v>
      </c>
      <c r="H12" s="27">
        <f>RA!J16</f>
        <v>7.4322671153072699</v>
      </c>
      <c r="I12" s="20">
        <f>VLOOKUP(B12,RMS!B:D,3,FALSE)</f>
        <v>624624.27232136799</v>
      </c>
      <c r="J12" s="21">
        <f>VLOOKUP(B12,RMS!B:E,4,FALSE)</f>
        <v>578200.86149145302</v>
      </c>
      <c r="K12" s="22">
        <f t="shared" si="1"/>
        <v>0.36077863199170679</v>
      </c>
      <c r="L12" s="22">
        <f t="shared" si="2"/>
        <v>4.0854699909687042E-4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402511.37729999999</v>
      </c>
      <c r="F13" s="25">
        <f>VLOOKUP(C13,RA!B17:I52,8,0)</f>
        <v>38603.220800000003</v>
      </c>
      <c r="G13" s="16">
        <f t="shared" si="0"/>
        <v>363908.15649999998</v>
      </c>
      <c r="H13" s="27">
        <f>RA!J17</f>
        <v>9.5905912173081802</v>
      </c>
      <c r="I13" s="20">
        <f>VLOOKUP(B13,RMS!B:D,3,FALSE)</f>
        <v>402511.47250598302</v>
      </c>
      <c r="J13" s="21">
        <f>VLOOKUP(B13,RMS!B:E,4,FALSE)</f>
        <v>363908.15661111102</v>
      </c>
      <c r="K13" s="22">
        <f t="shared" si="1"/>
        <v>-9.5205983030609787E-2</v>
      </c>
      <c r="L13" s="22">
        <f t="shared" si="2"/>
        <v>-1.1111103231087327E-4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1201348.2490000001</v>
      </c>
      <c r="F14" s="25">
        <f>VLOOKUP(C14,RA!B18:I53,8,0)</f>
        <v>149198.31659999999</v>
      </c>
      <c r="G14" s="16">
        <f t="shared" si="0"/>
        <v>1052149.9324</v>
      </c>
      <c r="H14" s="27">
        <f>RA!J18</f>
        <v>12.4192395272722</v>
      </c>
      <c r="I14" s="20">
        <f>VLOOKUP(B14,RMS!B:D,3,FALSE)</f>
        <v>1201348.3667316199</v>
      </c>
      <c r="J14" s="21">
        <f>VLOOKUP(B14,RMS!B:E,4,FALSE)</f>
        <v>1052149.9321812</v>
      </c>
      <c r="K14" s="22">
        <f t="shared" si="1"/>
        <v>-0.11773161985911429</v>
      </c>
      <c r="L14" s="22">
        <f t="shared" si="2"/>
        <v>2.1880003623664379E-4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502855.9485</v>
      </c>
      <c r="F15" s="25">
        <f>VLOOKUP(C15,RA!B19:I54,8,0)</f>
        <v>48458.619100000004</v>
      </c>
      <c r="G15" s="16">
        <f t="shared" si="0"/>
        <v>454397.32939999999</v>
      </c>
      <c r="H15" s="27">
        <f>RA!J19</f>
        <v>9.6366800958704406</v>
      </c>
      <c r="I15" s="20">
        <f>VLOOKUP(B15,RMS!B:D,3,FALSE)</f>
        <v>502855.86308205099</v>
      </c>
      <c r="J15" s="21">
        <f>VLOOKUP(B15,RMS!B:E,4,FALSE)</f>
        <v>454397.32904187997</v>
      </c>
      <c r="K15" s="22">
        <f t="shared" si="1"/>
        <v>8.5417949012480676E-2</v>
      </c>
      <c r="L15" s="22">
        <f t="shared" si="2"/>
        <v>3.5812001442536712E-4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822710.81960000005</v>
      </c>
      <c r="F16" s="25">
        <f>VLOOKUP(C16,RA!B20:I55,8,0)</f>
        <v>57882.9378</v>
      </c>
      <c r="G16" s="16">
        <f t="shared" si="0"/>
        <v>764827.88180000009</v>
      </c>
      <c r="H16" s="27">
        <f>RA!J20</f>
        <v>7.03563590280028</v>
      </c>
      <c r="I16" s="20">
        <f>VLOOKUP(B16,RMS!B:D,3,FALSE)</f>
        <v>822710.72889999999</v>
      </c>
      <c r="J16" s="21">
        <f>VLOOKUP(B16,RMS!B:E,4,FALSE)</f>
        <v>764827.88179999997</v>
      </c>
      <c r="K16" s="22">
        <f t="shared" si="1"/>
        <v>9.0700000058859587E-2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323486.11320000002</v>
      </c>
      <c r="F17" s="25">
        <f>VLOOKUP(C17,RA!B21:I56,8,0)</f>
        <v>2909.3971000000001</v>
      </c>
      <c r="G17" s="16">
        <f t="shared" si="0"/>
        <v>320576.71610000002</v>
      </c>
      <c r="H17" s="27">
        <f>RA!J21</f>
        <v>0.89938856145000101</v>
      </c>
      <c r="I17" s="20">
        <f>VLOOKUP(B17,RMS!B:D,3,FALSE)</f>
        <v>323485.77621344099</v>
      </c>
      <c r="J17" s="21">
        <f>VLOOKUP(B17,RMS!B:E,4,FALSE)</f>
        <v>320576.71593508101</v>
      </c>
      <c r="K17" s="22">
        <f t="shared" si="1"/>
        <v>0.33698655903572217</v>
      </c>
      <c r="L17" s="22">
        <f t="shared" si="2"/>
        <v>1.6491900896653533E-4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922328.81350000005</v>
      </c>
      <c r="F18" s="25">
        <f>VLOOKUP(C18,RA!B22:I57,8,0)</f>
        <v>76675.948199999999</v>
      </c>
      <c r="G18" s="16">
        <f t="shared" si="0"/>
        <v>845652.86530000006</v>
      </c>
      <c r="H18" s="27">
        <f>RA!J22</f>
        <v>8.3132985848110508</v>
      </c>
      <c r="I18" s="20">
        <f>VLOOKUP(B18,RMS!B:D,3,FALSE)</f>
        <v>922329.65579999995</v>
      </c>
      <c r="J18" s="21">
        <f>VLOOKUP(B18,RMS!B:E,4,FALSE)</f>
        <v>845652.86419999995</v>
      </c>
      <c r="K18" s="22">
        <f t="shared" si="1"/>
        <v>-0.84229999990202487</v>
      </c>
      <c r="L18" s="22">
        <f t="shared" si="2"/>
        <v>1.1000001104548573E-3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2268530.8388999999</v>
      </c>
      <c r="F19" s="25">
        <f>VLOOKUP(C19,RA!B23:I58,8,0)</f>
        <v>194103.18840000001</v>
      </c>
      <c r="G19" s="16">
        <f t="shared" si="0"/>
        <v>2074427.6504999998</v>
      </c>
      <c r="H19" s="27">
        <f>RA!J23</f>
        <v>8.55633897814322</v>
      </c>
      <c r="I19" s="20">
        <f>VLOOKUP(B19,RMS!B:D,3,FALSE)</f>
        <v>2268532.5026393202</v>
      </c>
      <c r="J19" s="21">
        <f>VLOOKUP(B19,RMS!B:E,4,FALSE)</f>
        <v>2074427.68104444</v>
      </c>
      <c r="K19" s="22">
        <f t="shared" si="1"/>
        <v>-1.6637393203563988</v>
      </c>
      <c r="L19" s="22">
        <f t="shared" si="2"/>
        <v>-3.0544440262019634E-2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234915.1923</v>
      </c>
      <c r="F20" s="25">
        <f>VLOOKUP(C20,RA!B24:I59,8,0)</f>
        <v>33424.7356</v>
      </c>
      <c r="G20" s="16">
        <f t="shared" si="0"/>
        <v>201490.45669999998</v>
      </c>
      <c r="H20" s="27">
        <f>RA!J24</f>
        <v>14.228426553747401</v>
      </c>
      <c r="I20" s="20">
        <f>VLOOKUP(B20,RMS!B:D,3,FALSE)</f>
        <v>234915.29280971899</v>
      </c>
      <c r="J20" s="21">
        <f>VLOOKUP(B20,RMS!B:E,4,FALSE)</f>
        <v>201490.44704049701</v>
      </c>
      <c r="K20" s="22">
        <f t="shared" si="1"/>
        <v>-0.10050971899181604</v>
      </c>
      <c r="L20" s="22">
        <f t="shared" si="2"/>
        <v>9.6595029754098505E-3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244571.1502</v>
      </c>
      <c r="F21" s="25">
        <f>VLOOKUP(C21,RA!B25:I60,8,0)</f>
        <v>20977.285100000001</v>
      </c>
      <c r="G21" s="16">
        <f t="shared" si="0"/>
        <v>223593.8651</v>
      </c>
      <c r="H21" s="27">
        <f>RA!J25</f>
        <v>8.5771707263287809</v>
      </c>
      <c r="I21" s="20">
        <f>VLOOKUP(B21,RMS!B:D,3,FALSE)</f>
        <v>244571.150655487</v>
      </c>
      <c r="J21" s="21">
        <f>VLOOKUP(B21,RMS!B:E,4,FALSE)</f>
        <v>223593.86139316499</v>
      </c>
      <c r="K21" s="22">
        <f t="shared" si="1"/>
        <v>-4.5548699563369155E-4</v>
      </c>
      <c r="L21" s="22">
        <f t="shared" si="2"/>
        <v>3.7068350065965205E-3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478298.19770000002</v>
      </c>
      <c r="F22" s="25">
        <f>VLOOKUP(C22,RA!B26:I61,8,0)</f>
        <v>93944.2022</v>
      </c>
      <c r="G22" s="16">
        <f t="shared" si="0"/>
        <v>384353.99550000002</v>
      </c>
      <c r="H22" s="27">
        <f>RA!J26</f>
        <v>19.641345639969199</v>
      </c>
      <c r="I22" s="20">
        <f>VLOOKUP(B22,RMS!B:D,3,FALSE)</f>
        <v>478298.11473511101</v>
      </c>
      <c r="J22" s="21">
        <f>VLOOKUP(B22,RMS!B:E,4,FALSE)</f>
        <v>384353.97134590702</v>
      </c>
      <c r="K22" s="22">
        <f t="shared" si="1"/>
        <v>8.2964889006689191E-2</v>
      </c>
      <c r="L22" s="22">
        <f t="shared" si="2"/>
        <v>2.4154093000106514E-2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193535.91130000001</v>
      </c>
      <c r="F23" s="25">
        <f>VLOOKUP(C23,RA!B27:I62,8,0)</f>
        <v>58049.713100000001</v>
      </c>
      <c r="G23" s="16">
        <f t="shared" si="0"/>
        <v>135486.19820000001</v>
      </c>
      <c r="H23" s="27">
        <f>RA!J27</f>
        <v>29.994285148463799</v>
      </c>
      <c r="I23" s="20">
        <f>VLOOKUP(B23,RMS!B:D,3,FALSE)</f>
        <v>193535.869209878</v>
      </c>
      <c r="J23" s="21">
        <f>VLOOKUP(B23,RMS!B:E,4,FALSE)</f>
        <v>135486.20690995699</v>
      </c>
      <c r="K23" s="22">
        <f t="shared" si="1"/>
        <v>4.2090122005902231E-2</v>
      </c>
      <c r="L23" s="22">
        <f t="shared" si="2"/>
        <v>-8.7099569791462272E-3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894370.05900000001</v>
      </c>
      <c r="F24" s="25">
        <f>VLOOKUP(C24,RA!B28:I63,8,0)</f>
        <v>28124.232499999998</v>
      </c>
      <c r="G24" s="16">
        <f t="shared" si="0"/>
        <v>866245.82649999997</v>
      </c>
      <c r="H24" s="27">
        <f>RA!J28</f>
        <v>3.1445856462867101</v>
      </c>
      <c r="I24" s="20">
        <f>VLOOKUP(B24,RMS!B:D,3,FALSE)</f>
        <v>894370.05477610603</v>
      </c>
      <c r="J24" s="21">
        <f>VLOOKUP(B24,RMS!B:E,4,FALSE)</f>
        <v>866245.82449469005</v>
      </c>
      <c r="K24" s="22">
        <f t="shared" si="1"/>
        <v>4.2238939786329865E-3</v>
      </c>
      <c r="L24" s="22">
        <f t="shared" si="2"/>
        <v>2.0053099142387509E-3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596086.11580000003</v>
      </c>
      <c r="F25" s="25">
        <f>VLOOKUP(C25,RA!B29:I64,8,0)</f>
        <v>76051.950500000006</v>
      </c>
      <c r="G25" s="16">
        <f t="shared" si="0"/>
        <v>520034.16529999999</v>
      </c>
      <c r="H25" s="27">
        <f>RA!J29</f>
        <v>12.758550901312599</v>
      </c>
      <c r="I25" s="20">
        <f>VLOOKUP(B25,RMS!B:D,3,FALSE)</f>
        <v>596086.11178230098</v>
      </c>
      <c r="J25" s="21">
        <f>VLOOKUP(B25,RMS!B:E,4,FALSE)</f>
        <v>520034.16180399002</v>
      </c>
      <c r="K25" s="22">
        <f t="shared" si="1"/>
        <v>4.0176990441977978E-3</v>
      </c>
      <c r="L25" s="22">
        <f t="shared" si="2"/>
        <v>3.4960099728778005E-3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1177959.8130999999</v>
      </c>
      <c r="F26" s="25">
        <f>VLOOKUP(C26,RA!B30:I65,8,0)</f>
        <v>104893.1164</v>
      </c>
      <c r="G26" s="16">
        <f t="shared" si="0"/>
        <v>1073066.6967</v>
      </c>
      <c r="H26" s="27">
        <f>RA!J30</f>
        <v>8.9046430305594306</v>
      </c>
      <c r="I26" s="20">
        <f>VLOOKUP(B26,RMS!B:D,3,FALSE)</f>
        <v>1177960.00959646</v>
      </c>
      <c r="J26" s="21">
        <f>VLOOKUP(B26,RMS!B:E,4,FALSE)</f>
        <v>1073066.6749923101</v>
      </c>
      <c r="K26" s="22">
        <f t="shared" si="1"/>
        <v>-0.19649646012112498</v>
      </c>
      <c r="L26" s="22">
        <f t="shared" si="2"/>
        <v>2.1707689855247736E-2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887108.0024</v>
      </c>
      <c r="F27" s="25">
        <f>VLOOKUP(C27,RA!B31:I66,8,0)</f>
        <v>-5223.1247999999996</v>
      </c>
      <c r="G27" s="16">
        <f t="shared" si="0"/>
        <v>892331.12719999999</v>
      </c>
      <c r="H27" s="27">
        <f>RA!J31</f>
        <v>-0.58878116146729098</v>
      </c>
      <c r="I27" s="20">
        <f>VLOOKUP(B27,RMS!B:D,3,FALSE)</f>
        <v>887108.01540000003</v>
      </c>
      <c r="J27" s="21">
        <f>VLOOKUP(B27,RMS!B:E,4,FALSE)</f>
        <v>892331.10950000002</v>
      </c>
      <c r="K27" s="22">
        <f t="shared" si="1"/>
        <v>-1.3000000035390258E-2</v>
      </c>
      <c r="L27" s="22">
        <f t="shared" si="2"/>
        <v>1.7699999967589974E-2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101821.8682</v>
      </c>
      <c r="F28" s="25">
        <f>VLOOKUP(C28,RA!B32:I67,8,0)</f>
        <v>26088.3603</v>
      </c>
      <c r="G28" s="16">
        <f t="shared" si="0"/>
        <v>75733.507899999997</v>
      </c>
      <c r="H28" s="27">
        <f>RA!J32</f>
        <v>25.621569080579899</v>
      </c>
      <c r="I28" s="20">
        <f>VLOOKUP(B28,RMS!B:D,3,FALSE)</f>
        <v>101821.72432641999</v>
      </c>
      <c r="J28" s="21">
        <f>VLOOKUP(B28,RMS!B:E,4,FALSE)</f>
        <v>75733.498115420196</v>
      </c>
      <c r="K28" s="22">
        <f t="shared" si="1"/>
        <v>0.14387358000385575</v>
      </c>
      <c r="L28" s="22">
        <f t="shared" si="2"/>
        <v>9.7845798009075224E-3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29.469000000000001</v>
      </c>
      <c r="F29" s="25">
        <f>VLOOKUP(C29,RA!B33:I68,8,0)</f>
        <v>3.1291000000000002</v>
      </c>
      <c r="G29" s="16">
        <f t="shared" si="0"/>
        <v>26.3399</v>
      </c>
      <c r="H29" s="27">
        <f>RA!J33</f>
        <v>10.618276833282399</v>
      </c>
      <c r="I29" s="20">
        <f>VLOOKUP(B29,RMS!B:D,3,FALSE)</f>
        <v>29.469000000000001</v>
      </c>
      <c r="J29" s="21">
        <f>VLOOKUP(B29,RMS!B:E,4,FALSE)</f>
        <v>26.3399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213741.47870000001</v>
      </c>
      <c r="F31" s="25">
        <f>VLOOKUP(C31,RA!B35:I70,8,0)</f>
        <v>5197.3199000000004</v>
      </c>
      <c r="G31" s="16">
        <f t="shared" si="0"/>
        <v>208544.1588</v>
      </c>
      <c r="H31" s="27">
        <f>RA!J35</f>
        <v>2.4315916272361799</v>
      </c>
      <c r="I31" s="20">
        <f>VLOOKUP(B31,RMS!B:D,3,FALSE)</f>
        <v>213741.4785</v>
      </c>
      <c r="J31" s="21">
        <f>VLOOKUP(B31,RMS!B:E,4,FALSE)</f>
        <v>208544.15779999999</v>
      </c>
      <c r="K31" s="22">
        <f t="shared" si="1"/>
        <v>2.0000000949949026E-4</v>
      </c>
      <c r="L31" s="22">
        <f t="shared" si="2"/>
        <v>1.0000000183936208E-3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156947.00870000001</v>
      </c>
      <c r="F35" s="25">
        <f>VLOOKUP(C35,RA!B8:I74,8,0)</f>
        <v>8468.2438999999995</v>
      </c>
      <c r="G35" s="16">
        <f t="shared" si="0"/>
        <v>148478.7648</v>
      </c>
      <c r="H35" s="27">
        <f>RA!J39</f>
        <v>5.3956070715478397</v>
      </c>
      <c r="I35" s="20">
        <f>VLOOKUP(B35,RMS!B:D,3,FALSE)</f>
        <v>156947.008547009</v>
      </c>
      <c r="J35" s="21">
        <f>VLOOKUP(B35,RMS!B:E,4,FALSE)</f>
        <v>148478.764957265</v>
      </c>
      <c r="K35" s="22">
        <f t="shared" si="1"/>
        <v>1.5299100778065622E-4</v>
      </c>
      <c r="L35" s="22">
        <f t="shared" si="2"/>
        <v>-1.5726499259471893E-4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311481.31189999997</v>
      </c>
      <c r="F36" s="25">
        <f>VLOOKUP(C36,RA!B8:I75,8,0)</f>
        <v>22444.958900000001</v>
      </c>
      <c r="G36" s="16">
        <f t="shared" si="0"/>
        <v>289036.35299999994</v>
      </c>
      <c r="H36" s="27">
        <f>RA!J40</f>
        <v>7.2058765783052401</v>
      </c>
      <c r="I36" s="20">
        <f>VLOOKUP(B36,RMS!B:D,3,FALSE)</f>
        <v>311481.30440940202</v>
      </c>
      <c r="J36" s="21">
        <f>VLOOKUP(B36,RMS!B:E,4,FALSE)</f>
        <v>289036.349711966</v>
      </c>
      <c r="K36" s="22">
        <f t="shared" si="1"/>
        <v>7.4905979563482106E-3</v>
      </c>
      <c r="L36" s="22">
        <f t="shared" si="2"/>
        <v>3.2880339422263205E-3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13844.1191</v>
      </c>
      <c r="F40" s="25">
        <f>VLOOKUP(C40,RA!B8:I78,8,0)</f>
        <v>1394.962</v>
      </c>
      <c r="G40" s="16">
        <f t="shared" si="0"/>
        <v>12449.1571</v>
      </c>
      <c r="H40" s="27">
        <f>RA!J43</f>
        <v>0</v>
      </c>
      <c r="I40" s="20">
        <f>VLOOKUP(B40,RMS!B:D,3,FALSE)</f>
        <v>13844.1189773845</v>
      </c>
      <c r="J40" s="21">
        <f>VLOOKUP(B40,RMS!B:E,4,FALSE)</f>
        <v>12449.1572195749</v>
      </c>
      <c r="K40" s="22">
        <f t="shared" si="1"/>
        <v>1.2261550000403076E-4</v>
      </c>
      <c r="L40" s="22">
        <f t="shared" si="2"/>
        <v>-1.1957489914493635E-4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13944279.1841</v>
      </c>
      <c r="E7" s="65">
        <v>16372469.901000001</v>
      </c>
      <c r="F7" s="66">
        <v>85.169062874553305</v>
      </c>
      <c r="G7" s="65">
        <v>14048866.597899999</v>
      </c>
      <c r="H7" s="66">
        <v>-0.74445445880760897</v>
      </c>
      <c r="I7" s="65">
        <v>1372981.6973999999</v>
      </c>
      <c r="J7" s="66">
        <v>9.8462005764022997</v>
      </c>
      <c r="K7" s="65">
        <v>1568414.7297</v>
      </c>
      <c r="L7" s="66">
        <v>11.163994751964101</v>
      </c>
      <c r="M7" s="66">
        <v>-0.124605455814217</v>
      </c>
      <c r="N7" s="65">
        <v>309840755.5201</v>
      </c>
      <c r="O7" s="65">
        <v>5649905544.5583</v>
      </c>
      <c r="P7" s="65">
        <v>844104</v>
      </c>
      <c r="Q7" s="65">
        <v>808930</v>
      </c>
      <c r="R7" s="66">
        <v>4.3482130715883898</v>
      </c>
      <c r="S7" s="65">
        <v>16.519622207808499</v>
      </c>
      <c r="T7" s="65">
        <v>16.836813077151302</v>
      </c>
      <c r="U7" s="67">
        <v>-1.9200854919844801</v>
      </c>
      <c r="V7" s="55"/>
      <c r="W7" s="55"/>
    </row>
    <row r="8" spans="1:23" ht="14.25" thickBot="1" x14ac:dyDescent="0.2">
      <c r="A8" s="52">
        <v>41928</v>
      </c>
      <c r="B8" s="42" t="s">
        <v>6</v>
      </c>
      <c r="C8" s="43"/>
      <c r="D8" s="68">
        <v>497947.95679999999</v>
      </c>
      <c r="E8" s="68">
        <v>581601.09569999995</v>
      </c>
      <c r="F8" s="69">
        <v>85.616750119888096</v>
      </c>
      <c r="G8" s="68">
        <v>547429.32350000006</v>
      </c>
      <c r="H8" s="69">
        <v>-9.0388593697612105</v>
      </c>
      <c r="I8" s="68">
        <v>101243.9844</v>
      </c>
      <c r="J8" s="69">
        <v>20.332242158524299</v>
      </c>
      <c r="K8" s="68">
        <v>125220.9748</v>
      </c>
      <c r="L8" s="69">
        <v>22.874363762503101</v>
      </c>
      <c r="M8" s="69">
        <v>-0.19147742970612899</v>
      </c>
      <c r="N8" s="68">
        <v>11222424.0232</v>
      </c>
      <c r="O8" s="68">
        <v>215330579.52540001</v>
      </c>
      <c r="P8" s="68">
        <v>21672</v>
      </c>
      <c r="Q8" s="68">
        <v>22381</v>
      </c>
      <c r="R8" s="69">
        <v>-3.16786560028596</v>
      </c>
      <c r="S8" s="68">
        <v>22.976557622739001</v>
      </c>
      <c r="T8" s="68">
        <v>23.212300089361499</v>
      </c>
      <c r="U8" s="70">
        <v>-1.02601299330056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67785.833400000003</v>
      </c>
      <c r="E9" s="68">
        <v>76588.524900000004</v>
      </c>
      <c r="F9" s="69">
        <v>88.506513852442694</v>
      </c>
      <c r="G9" s="68">
        <v>75375.1299</v>
      </c>
      <c r="H9" s="69">
        <v>-10.068701055731101</v>
      </c>
      <c r="I9" s="68">
        <v>15093.6369</v>
      </c>
      <c r="J9" s="69">
        <v>22.266653875793502</v>
      </c>
      <c r="K9" s="68">
        <v>14875.063099999999</v>
      </c>
      <c r="L9" s="69">
        <v>19.734709737462101</v>
      </c>
      <c r="M9" s="69">
        <v>1.4693974642703E-2</v>
      </c>
      <c r="N9" s="68">
        <v>1913406.9246</v>
      </c>
      <c r="O9" s="68">
        <v>37566524.738899998</v>
      </c>
      <c r="P9" s="68">
        <v>3960</v>
      </c>
      <c r="Q9" s="68">
        <v>3921</v>
      </c>
      <c r="R9" s="69">
        <v>0.9946442234124</v>
      </c>
      <c r="S9" s="68">
        <v>17.117634696969699</v>
      </c>
      <c r="T9" s="68">
        <v>16.442831140015301</v>
      </c>
      <c r="U9" s="70">
        <v>3.94215421055722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98562.096099999995</v>
      </c>
      <c r="E10" s="68">
        <v>98593.431899999996</v>
      </c>
      <c r="F10" s="69">
        <v>99.968217152607295</v>
      </c>
      <c r="G10" s="68">
        <v>98260.262600000002</v>
      </c>
      <c r="H10" s="69">
        <v>0.30717758330112099</v>
      </c>
      <c r="I10" s="68">
        <v>26466.9175</v>
      </c>
      <c r="J10" s="69">
        <v>26.853038386224</v>
      </c>
      <c r="K10" s="68">
        <v>19248.760999999999</v>
      </c>
      <c r="L10" s="69">
        <v>19.589568041720302</v>
      </c>
      <c r="M10" s="69">
        <v>0.37499330476387599</v>
      </c>
      <c r="N10" s="68">
        <v>2683418.9904999998</v>
      </c>
      <c r="O10" s="68">
        <v>53290507.796700001</v>
      </c>
      <c r="P10" s="68">
        <v>74090</v>
      </c>
      <c r="Q10" s="68">
        <v>73121</v>
      </c>
      <c r="R10" s="69">
        <v>1.3252006947388499</v>
      </c>
      <c r="S10" s="68">
        <v>1.33030228235929</v>
      </c>
      <c r="T10" s="68">
        <v>1.20366031509416</v>
      </c>
      <c r="U10" s="70">
        <v>9.5197887686499598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39434.352599999998</v>
      </c>
      <c r="E11" s="68">
        <v>44997.338400000001</v>
      </c>
      <c r="F11" s="69">
        <v>87.637078107713194</v>
      </c>
      <c r="G11" s="68">
        <v>40192.488400000002</v>
      </c>
      <c r="H11" s="69">
        <v>-1.88626240917195</v>
      </c>
      <c r="I11" s="68">
        <v>9006.8829000000005</v>
      </c>
      <c r="J11" s="69">
        <v>22.840194668239601</v>
      </c>
      <c r="K11" s="68">
        <v>7744.4666999999999</v>
      </c>
      <c r="L11" s="69">
        <v>19.268442956122101</v>
      </c>
      <c r="M11" s="69">
        <v>0.16300879697758899</v>
      </c>
      <c r="N11" s="68">
        <v>887772.06039999996</v>
      </c>
      <c r="O11" s="68">
        <v>21360195.592599999</v>
      </c>
      <c r="P11" s="68">
        <v>1913</v>
      </c>
      <c r="Q11" s="68">
        <v>2080</v>
      </c>
      <c r="R11" s="69">
        <v>-8.0288461538461604</v>
      </c>
      <c r="S11" s="68">
        <v>20.6138800836383</v>
      </c>
      <c r="T11" s="68">
        <v>25.593787788461501</v>
      </c>
      <c r="U11" s="70">
        <v>-24.1580317951687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215744.15590000001</v>
      </c>
      <c r="E12" s="68">
        <v>203784.94390000001</v>
      </c>
      <c r="F12" s="69">
        <v>105.86854542397801</v>
      </c>
      <c r="G12" s="68">
        <v>210643.64449999999</v>
      </c>
      <c r="H12" s="69">
        <v>2.42139344488983</v>
      </c>
      <c r="I12" s="68">
        <v>33355.210599999999</v>
      </c>
      <c r="J12" s="69">
        <v>15.4605395732993</v>
      </c>
      <c r="K12" s="68">
        <v>6201.1562000000004</v>
      </c>
      <c r="L12" s="69">
        <v>2.9439085212941198</v>
      </c>
      <c r="M12" s="69">
        <v>4.3788696049939899</v>
      </c>
      <c r="N12" s="68">
        <v>5187242.2671999997</v>
      </c>
      <c r="O12" s="68">
        <v>69593336.9146</v>
      </c>
      <c r="P12" s="68">
        <v>3493</v>
      </c>
      <c r="Q12" s="68">
        <v>3386</v>
      </c>
      <c r="R12" s="69">
        <v>3.1600708800945099</v>
      </c>
      <c r="S12" s="68">
        <v>61.7647168336673</v>
      </c>
      <c r="T12" s="68">
        <v>66.478996219728302</v>
      </c>
      <c r="U12" s="70">
        <v>-7.6326414622065304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225393.6937</v>
      </c>
      <c r="E13" s="68">
        <v>232673.19099999999</v>
      </c>
      <c r="F13" s="69">
        <v>96.871363963887006</v>
      </c>
      <c r="G13" s="68">
        <v>281926.32510000002</v>
      </c>
      <c r="H13" s="69">
        <v>-20.052271237866002</v>
      </c>
      <c r="I13" s="68">
        <v>60886.542699999998</v>
      </c>
      <c r="J13" s="69">
        <v>27.013418920690899</v>
      </c>
      <c r="K13" s="68">
        <v>70395.964200000002</v>
      </c>
      <c r="L13" s="69">
        <v>24.969631401051501</v>
      </c>
      <c r="M13" s="69">
        <v>-0.13508475390695801</v>
      </c>
      <c r="N13" s="68">
        <v>5570968.4176000003</v>
      </c>
      <c r="O13" s="68">
        <v>104882429.2966</v>
      </c>
      <c r="P13" s="68">
        <v>8318</v>
      </c>
      <c r="Q13" s="68">
        <v>8551</v>
      </c>
      <c r="R13" s="69">
        <v>-2.7248275055549098</v>
      </c>
      <c r="S13" s="68">
        <v>27.0971019115172</v>
      </c>
      <c r="T13" s="68">
        <v>27.606278446965302</v>
      </c>
      <c r="U13" s="70">
        <v>-1.8790811545483299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141568.03769999999</v>
      </c>
      <c r="E14" s="68">
        <v>115340.6713</v>
      </c>
      <c r="F14" s="69">
        <v>122.739044349571</v>
      </c>
      <c r="G14" s="68">
        <v>164278.927</v>
      </c>
      <c r="H14" s="69">
        <v>-13.824590721851999</v>
      </c>
      <c r="I14" s="68">
        <v>23886.6266</v>
      </c>
      <c r="J14" s="69">
        <v>16.8728951732867</v>
      </c>
      <c r="K14" s="68">
        <v>29477.760200000001</v>
      </c>
      <c r="L14" s="69">
        <v>17.943725795092401</v>
      </c>
      <c r="M14" s="69">
        <v>-0.189672945368488</v>
      </c>
      <c r="N14" s="68">
        <v>2751192.8295</v>
      </c>
      <c r="O14" s="68">
        <v>50560349.928499997</v>
      </c>
      <c r="P14" s="68">
        <v>2270</v>
      </c>
      <c r="Q14" s="68">
        <v>2352</v>
      </c>
      <c r="R14" s="69">
        <v>-3.4863945578231301</v>
      </c>
      <c r="S14" s="68">
        <v>62.364774317180597</v>
      </c>
      <c r="T14" s="68">
        <v>61.2953886479592</v>
      </c>
      <c r="U14" s="70">
        <v>1.71472707298298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84736.5674</v>
      </c>
      <c r="E15" s="68">
        <v>91278.599900000001</v>
      </c>
      <c r="F15" s="69">
        <v>92.832895654439199</v>
      </c>
      <c r="G15" s="68">
        <v>92181.686799999996</v>
      </c>
      <c r="H15" s="69">
        <v>-8.0765710180083303</v>
      </c>
      <c r="I15" s="68">
        <v>14947.411899999999</v>
      </c>
      <c r="J15" s="69">
        <v>17.639860049369901</v>
      </c>
      <c r="K15" s="68">
        <v>20908.406599999998</v>
      </c>
      <c r="L15" s="69">
        <v>22.6817357392944</v>
      </c>
      <c r="M15" s="69">
        <v>-0.28510038158527101</v>
      </c>
      <c r="N15" s="68">
        <v>1515759.5793000001</v>
      </c>
      <c r="O15" s="68">
        <v>39237320.335100003</v>
      </c>
      <c r="P15" s="68">
        <v>3008</v>
      </c>
      <c r="Q15" s="68">
        <v>3203</v>
      </c>
      <c r="R15" s="69">
        <v>-6.0880424601935701</v>
      </c>
      <c r="S15" s="68">
        <v>28.170401396276599</v>
      </c>
      <c r="T15" s="68">
        <v>29.460829534811101</v>
      </c>
      <c r="U15" s="70">
        <v>-4.5807942896585097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624624.63309999998</v>
      </c>
      <c r="E16" s="68">
        <v>743437.31940000004</v>
      </c>
      <c r="F16" s="69">
        <v>84.018466224443898</v>
      </c>
      <c r="G16" s="68">
        <v>569270.10270000005</v>
      </c>
      <c r="H16" s="69">
        <v>9.7237726234801904</v>
      </c>
      <c r="I16" s="68">
        <v>46423.771200000003</v>
      </c>
      <c r="J16" s="69">
        <v>7.4322671153072699</v>
      </c>
      <c r="K16" s="68">
        <v>36021.786699999997</v>
      </c>
      <c r="L16" s="69">
        <v>6.3277144766872002</v>
      </c>
      <c r="M16" s="69">
        <v>0.28876925474660098</v>
      </c>
      <c r="N16" s="68">
        <v>17758246.534200002</v>
      </c>
      <c r="O16" s="68">
        <v>298907800.92519999</v>
      </c>
      <c r="P16" s="68">
        <v>37866</v>
      </c>
      <c r="Q16" s="68">
        <v>37421</v>
      </c>
      <c r="R16" s="69">
        <v>1.1891718553753301</v>
      </c>
      <c r="S16" s="68">
        <v>16.495659248402301</v>
      </c>
      <c r="T16" s="68">
        <v>16.3669988669464</v>
      </c>
      <c r="U16" s="70">
        <v>0.779965077590699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402511.37729999999</v>
      </c>
      <c r="E17" s="68">
        <v>430174.55869999999</v>
      </c>
      <c r="F17" s="69">
        <v>93.569312540565207</v>
      </c>
      <c r="G17" s="68">
        <v>794466.6189</v>
      </c>
      <c r="H17" s="69">
        <v>-49.335646366450497</v>
      </c>
      <c r="I17" s="68">
        <v>38603.220800000003</v>
      </c>
      <c r="J17" s="69">
        <v>9.5905912173081802</v>
      </c>
      <c r="K17" s="68">
        <v>44746.875800000002</v>
      </c>
      <c r="L17" s="69">
        <v>5.6323166682516499</v>
      </c>
      <c r="M17" s="69">
        <v>-0.13729796528051699</v>
      </c>
      <c r="N17" s="68">
        <v>10132699.7049</v>
      </c>
      <c r="O17" s="68">
        <v>288841807.495</v>
      </c>
      <c r="P17" s="68">
        <v>9625</v>
      </c>
      <c r="Q17" s="68">
        <v>8952</v>
      </c>
      <c r="R17" s="69">
        <v>7.51787310098302</v>
      </c>
      <c r="S17" s="68">
        <v>41.819363875324697</v>
      </c>
      <c r="T17" s="68">
        <v>43.407650268096504</v>
      </c>
      <c r="U17" s="70">
        <v>-3.7979688010247199</v>
      </c>
    </row>
    <row r="18" spans="1:21" ht="12" thickBot="1" x14ac:dyDescent="0.2">
      <c r="A18" s="53"/>
      <c r="B18" s="42" t="s">
        <v>16</v>
      </c>
      <c r="C18" s="43"/>
      <c r="D18" s="68">
        <v>1201348.2490000001</v>
      </c>
      <c r="E18" s="68">
        <v>1421767.7297</v>
      </c>
      <c r="F18" s="69">
        <v>84.4968009826394</v>
      </c>
      <c r="G18" s="68">
        <v>1324618.0151</v>
      </c>
      <c r="H18" s="69">
        <v>-9.3060614225976792</v>
      </c>
      <c r="I18" s="68">
        <v>149198.31659999999</v>
      </c>
      <c r="J18" s="69">
        <v>12.4192395272722</v>
      </c>
      <c r="K18" s="68">
        <v>197874.80840000001</v>
      </c>
      <c r="L18" s="69">
        <v>14.938254360451401</v>
      </c>
      <c r="M18" s="69">
        <v>-0.24599640648344401</v>
      </c>
      <c r="N18" s="68">
        <v>29820100.4903</v>
      </c>
      <c r="O18" s="68">
        <v>659728824.52390003</v>
      </c>
      <c r="P18" s="68">
        <v>64262</v>
      </c>
      <c r="Q18" s="68">
        <v>61781</v>
      </c>
      <c r="R18" s="69">
        <v>4.0157977371683797</v>
      </c>
      <c r="S18" s="68">
        <v>18.6945356353677</v>
      </c>
      <c r="T18" s="68">
        <v>18.9589058011363</v>
      </c>
      <c r="U18" s="70">
        <v>-1.4141574357611</v>
      </c>
    </row>
    <row r="19" spans="1:21" ht="12" thickBot="1" x14ac:dyDescent="0.2">
      <c r="A19" s="53"/>
      <c r="B19" s="42" t="s">
        <v>17</v>
      </c>
      <c r="C19" s="43"/>
      <c r="D19" s="68">
        <v>502855.9485</v>
      </c>
      <c r="E19" s="68">
        <v>549825.97499999998</v>
      </c>
      <c r="F19" s="69">
        <v>91.457292191406594</v>
      </c>
      <c r="G19" s="68">
        <v>753522.03359999997</v>
      </c>
      <c r="H19" s="69">
        <v>-33.265926399315298</v>
      </c>
      <c r="I19" s="68">
        <v>48458.619100000004</v>
      </c>
      <c r="J19" s="69">
        <v>9.6366800958704406</v>
      </c>
      <c r="K19" s="68">
        <v>51143.988499999999</v>
      </c>
      <c r="L19" s="69">
        <v>6.7873248849348604</v>
      </c>
      <c r="M19" s="69">
        <v>-5.2506061391750999E-2</v>
      </c>
      <c r="N19" s="68">
        <v>11773916.4879</v>
      </c>
      <c r="O19" s="68">
        <v>213137428.2692</v>
      </c>
      <c r="P19" s="68">
        <v>11460</v>
      </c>
      <c r="Q19" s="68">
        <v>12054</v>
      </c>
      <c r="R19" s="69">
        <v>-4.9278247884519599</v>
      </c>
      <c r="S19" s="68">
        <v>43.879227617801</v>
      </c>
      <c r="T19" s="68">
        <v>60.778459971793602</v>
      </c>
      <c r="U19" s="70">
        <v>-38.5130579352697</v>
      </c>
    </row>
    <row r="20" spans="1:21" ht="12" thickBot="1" x14ac:dyDescent="0.2">
      <c r="A20" s="53"/>
      <c r="B20" s="42" t="s">
        <v>18</v>
      </c>
      <c r="C20" s="43"/>
      <c r="D20" s="68">
        <v>822710.81960000005</v>
      </c>
      <c r="E20" s="68">
        <v>916337.51150000002</v>
      </c>
      <c r="F20" s="69">
        <v>89.782510185931599</v>
      </c>
      <c r="G20" s="68">
        <v>893945.61089999997</v>
      </c>
      <c r="H20" s="69">
        <v>-7.96858225281545</v>
      </c>
      <c r="I20" s="68">
        <v>57882.9378</v>
      </c>
      <c r="J20" s="69">
        <v>7.03563590280028</v>
      </c>
      <c r="K20" s="68">
        <v>49150.8753</v>
      </c>
      <c r="L20" s="69">
        <v>5.4981952705731398</v>
      </c>
      <c r="M20" s="69">
        <v>0.17765833154959099</v>
      </c>
      <c r="N20" s="68">
        <v>19067152.135200001</v>
      </c>
      <c r="O20" s="68">
        <v>325430973.8538</v>
      </c>
      <c r="P20" s="68">
        <v>34887</v>
      </c>
      <c r="Q20" s="68">
        <v>34963</v>
      </c>
      <c r="R20" s="69">
        <v>-0.21737265108828799</v>
      </c>
      <c r="S20" s="68">
        <v>23.5821601054834</v>
      </c>
      <c r="T20" s="68">
        <v>22.505389674799101</v>
      </c>
      <c r="U20" s="70">
        <v>4.56603816557912</v>
      </c>
    </row>
    <row r="21" spans="1:21" ht="12" thickBot="1" x14ac:dyDescent="0.2">
      <c r="A21" s="53"/>
      <c r="B21" s="42" t="s">
        <v>19</v>
      </c>
      <c r="C21" s="43"/>
      <c r="D21" s="68">
        <v>323486.11320000002</v>
      </c>
      <c r="E21" s="68">
        <v>320513.57990000001</v>
      </c>
      <c r="F21" s="69">
        <v>100.927428192256</v>
      </c>
      <c r="G21" s="68">
        <v>317675.70549999998</v>
      </c>
      <c r="H21" s="69">
        <v>1.8290374741923401</v>
      </c>
      <c r="I21" s="68">
        <v>2909.3971000000001</v>
      </c>
      <c r="J21" s="69">
        <v>0.89938856145000101</v>
      </c>
      <c r="K21" s="68">
        <v>35789.661200000002</v>
      </c>
      <c r="L21" s="69">
        <v>11.2660995412506</v>
      </c>
      <c r="M21" s="69">
        <v>-0.918708448125796</v>
      </c>
      <c r="N21" s="68">
        <v>6670777.4172999999</v>
      </c>
      <c r="O21" s="68">
        <v>126599813.5264</v>
      </c>
      <c r="P21" s="68">
        <v>29251</v>
      </c>
      <c r="Q21" s="68">
        <v>30074</v>
      </c>
      <c r="R21" s="69">
        <v>-2.7365830950322501</v>
      </c>
      <c r="S21" s="68">
        <v>11.058976212778999</v>
      </c>
      <c r="T21" s="68">
        <v>11.0379812961362</v>
      </c>
      <c r="U21" s="70">
        <v>0.18984502940328099</v>
      </c>
    </row>
    <row r="22" spans="1:21" ht="12" thickBot="1" x14ac:dyDescent="0.2">
      <c r="A22" s="53"/>
      <c r="B22" s="42" t="s">
        <v>20</v>
      </c>
      <c r="C22" s="43"/>
      <c r="D22" s="68">
        <v>922328.81350000005</v>
      </c>
      <c r="E22" s="68">
        <v>849013.51989999996</v>
      </c>
      <c r="F22" s="69">
        <v>108.635350542902</v>
      </c>
      <c r="G22" s="68">
        <v>852839.82880000002</v>
      </c>
      <c r="H22" s="69">
        <v>8.1479525642904598</v>
      </c>
      <c r="I22" s="68">
        <v>76675.948199999999</v>
      </c>
      <c r="J22" s="69">
        <v>8.3132985848110508</v>
      </c>
      <c r="K22" s="68">
        <v>112232.7512</v>
      </c>
      <c r="L22" s="69">
        <v>13.1598862306793</v>
      </c>
      <c r="M22" s="69">
        <v>-0.31681307479166598</v>
      </c>
      <c r="N22" s="68">
        <v>20549151.331799999</v>
      </c>
      <c r="O22" s="68">
        <v>392086943.14639997</v>
      </c>
      <c r="P22" s="68">
        <v>57370</v>
      </c>
      <c r="Q22" s="68">
        <v>55794</v>
      </c>
      <c r="R22" s="69">
        <v>2.8246764885113</v>
      </c>
      <c r="S22" s="68">
        <v>16.076848762419399</v>
      </c>
      <c r="T22" s="68">
        <v>16.315980750618301</v>
      </c>
      <c r="U22" s="70">
        <v>-1.4874307255906101</v>
      </c>
    </row>
    <row r="23" spans="1:21" ht="12" thickBot="1" x14ac:dyDescent="0.2">
      <c r="A23" s="53"/>
      <c r="B23" s="42" t="s">
        <v>21</v>
      </c>
      <c r="C23" s="43"/>
      <c r="D23" s="68">
        <v>2268530.8388999999</v>
      </c>
      <c r="E23" s="68">
        <v>2578228.3229999999</v>
      </c>
      <c r="F23" s="69">
        <v>87.9879729294247</v>
      </c>
      <c r="G23" s="68">
        <v>2138459.8276</v>
      </c>
      <c r="H23" s="69">
        <v>6.0824622291819601</v>
      </c>
      <c r="I23" s="68">
        <v>194103.18840000001</v>
      </c>
      <c r="J23" s="69">
        <v>8.55633897814322</v>
      </c>
      <c r="K23" s="68">
        <v>229576.55609999999</v>
      </c>
      <c r="L23" s="69">
        <v>10.735602938945799</v>
      </c>
      <c r="M23" s="69">
        <v>-0.154516507707121</v>
      </c>
      <c r="N23" s="68">
        <v>49457219.023599997</v>
      </c>
      <c r="O23" s="68">
        <v>836477527.50610006</v>
      </c>
      <c r="P23" s="68">
        <v>74745</v>
      </c>
      <c r="Q23" s="68">
        <v>75575</v>
      </c>
      <c r="R23" s="69">
        <v>-1.0982467747271001</v>
      </c>
      <c r="S23" s="68">
        <v>30.350268765803701</v>
      </c>
      <c r="T23" s="68">
        <v>30.4170816314919</v>
      </c>
      <c r="U23" s="70">
        <v>-0.220139288398811</v>
      </c>
    </row>
    <row r="24" spans="1:21" ht="12" thickBot="1" x14ac:dyDescent="0.2">
      <c r="A24" s="53"/>
      <c r="B24" s="42" t="s">
        <v>22</v>
      </c>
      <c r="C24" s="43"/>
      <c r="D24" s="68">
        <v>234915.1923</v>
      </c>
      <c r="E24" s="68">
        <v>247568.08850000001</v>
      </c>
      <c r="F24" s="69">
        <v>94.889124734668698</v>
      </c>
      <c r="G24" s="68">
        <v>242000.79089999999</v>
      </c>
      <c r="H24" s="69">
        <v>-2.92792373679799</v>
      </c>
      <c r="I24" s="68">
        <v>33424.7356</v>
      </c>
      <c r="J24" s="69">
        <v>14.228426553747401</v>
      </c>
      <c r="K24" s="68">
        <v>38757.108099999998</v>
      </c>
      <c r="L24" s="69">
        <v>16.015281584767799</v>
      </c>
      <c r="M24" s="69">
        <v>-0.13758437513556401</v>
      </c>
      <c r="N24" s="68">
        <v>4746815.4698999999</v>
      </c>
      <c r="O24" s="68">
        <v>89289207.948699996</v>
      </c>
      <c r="P24" s="68">
        <v>25751</v>
      </c>
      <c r="Q24" s="68">
        <v>22752</v>
      </c>
      <c r="R24" s="69">
        <v>13.181258790436001</v>
      </c>
      <c r="S24" s="68">
        <v>9.1225658149198097</v>
      </c>
      <c r="T24" s="68">
        <v>8.8196805116033801</v>
      </c>
      <c r="U24" s="70">
        <v>3.3201766856103898</v>
      </c>
    </row>
    <row r="25" spans="1:21" ht="12" thickBot="1" x14ac:dyDescent="0.2">
      <c r="A25" s="53"/>
      <c r="B25" s="42" t="s">
        <v>23</v>
      </c>
      <c r="C25" s="43"/>
      <c r="D25" s="68">
        <v>244571.1502</v>
      </c>
      <c r="E25" s="68">
        <v>292055.2671</v>
      </c>
      <c r="F25" s="69">
        <v>83.741393411082896</v>
      </c>
      <c r="G25" s="68">
        <v>204998.7898</v>
      </c>
      <c r="H25" s="69">
        <v>19.3037043967954</v>
      </c>
      <c r="I25" s="68">
        <v>20977.285100000001</v>
      </c>
      <c r="J25" s="69">
        <v>8.5771707263287809</v>
      </c>
      <c r="K25" s="68">
        <v>21022.276399999999</v>
      </c>
      <c r="L25" s="69">
        <v>10.2548295141204</v>
      </c>
      <c r="M25" s="69">
        <v>-2.140172602811E-3</v>
      </c>
      <c r="N25" s="68">
        <v>5344894.7462999998</v>
      </c>
      <c r="O25" s="68">
        <v>87851468.051200002</v>
      </c>
      <c r="P25" s="68">
        <v>17391</v>
      </c>
      <c r="Q25" s="68">
        <v>16252</v>
      </c>
      <c r="R25" s="69">
        <v>7.0083682008368102</v>
      </c>
      <c r="S25" s="68">
        <v>14.0630872405267</v>
      </c>
      <c r="T25" s="68">
        <v>13.909753722618801</v>
      </c>
      <c r="U25" s="70">
        <v>1.0903261516154199</v>
      </c>
    </row>
    <row r="26" spans="1:21" ht="12" thickBot="1" x14ac:dyDescent="0.2">
      <c r="A26" s="53"/>
      <c r="B26" s="42" t="s">
        <v>24</v>
      </c>
      <c r="C26" s="43"/>
      <c r="D26" s="68">
        <v>478298.19770000002</v>
      </c>
      <c r="E26" s="68">
        <v>449682.5122</v>
      </c>
      <c r="F26" s="69">
        <v>106.363530874261</v>
      </c>
      <c r="G26" s="68">
        <v>395249.42700000003</v>
      </c>
      <c r="H26" s="69">
        <v>21.011737153005399</v>
      </c>
      <c r="I26" s="68">
        <v>93944.2022</v>
      </c>
      <c r="J26" s="69">
        <v>19.641345639969199</v>
      </c>
      <c r="K26" s="68">
        <v>91478.721000000005</v>
      </c>
      <c r="L26" s="69">
        <v>23.1445549951423</v>
      </c>
      <c r="M26" s="69">
        <v>2.6951417477732002E-2</v>
      </c>
      <c r="N26" s="68">
        <v>9097481.0666000005</v>
      </c>
      <c r="O26" s="68">
        <v>182689682.50709999</v>
      </c>
      <c r="P26" s="68">
        <v>37332</v>
      </c>
      <c r="Q26" s="68">
        <v>31934</v>
      </c>
      <c r="R26" s="69">
        <v>16.903613703263002</v>
      </c>
      <c r="S26" s="68">
        <v>12.812016438980001</v>
      </c>
      <c r="T26" s="68">
        <v>12.643717125947299</v>
      </c>
      <c r="U26" s="70">
        <v>1.3136051911442701</v>
      </c>
    </row>
    <row r="27" spans="1:21" ht="12" thickBot="1" x14ac:dyDescent="0.2">
      <c r="A27" s="53"/>
      <c r="B27" s="42" t="s">
        <v>25</v>
      </c>
      <c r="C27" s="43"/>
      <c r="D27" s="68">
        <v>193535.91130000001</v>
      </c>
      <c r="E27" s="68">
        <v>249192.35500000001</v>
      </c>
      <c r="F27" s="69">
        <v>77.665268382731895</v>
      </c>
      <c r="G27" s="68">
        <v>215923.23790000001</v>
      </c>
      <c r="H27" s="69">
        <v>-10.3681877030615</v>
      </c>
      <c r="I27" s="68">
        <v>58049.713100000001</v>
      </c>
      <c r="J27" s="69">
        <v>29.994285148463799</v>
      </c>
      <c r="K27" s="68">
        <v>-5549.5271000000002</v>
      </c>
      <c r="L27" s="69">
        <v>-2.5701388854543499</v>
      </c>
      <c r="M27" s="69">
        <v>-11.460299058635099</v>
      </c>
      <c r="N27" s="68">
        <v>4084663.2818999998</v>
      </c>
      <c r="O27" s="68">
        <v>81660177.729900002</v>
      </c>
      <c r="P27" s="68">
        <v>28576</v>
      </c>
      <c r="Q27" s="68">
        <v>27978</v>
      </c>
      <c r="R27" s="69">
        <v>2.1373936664522</v>
      </c>
      <c r="S27" s="68">
        <v>6.7726732677771597</v>
      </c>
      <c r="T27" s="68">
        <v>6.8920625134033902</v>
      </c>
      <c r="U27" s="70">
        <v>-1.7628082871539099</v>
      </c>
    </row>
    <row r="28" spans="1:21" ht="12" thickBot="1" x14ac:dyDescent="0.2">
      <c r="A28" s="53"/>
      <c r="B28" s="42" t="s">
        <v>26</v>
      </c>
      <c r="C28" s="43"/>
      <c r="D28" s="68">
        <v>894370.05900000001</v>
      </c>
      <c r="E28" s="68">
        <v>1096353.4952</v>
      </c>
      <c r="F28" s="69">
        <v>81.576796436157295</v>
      </c>
      <c r="G28" s="68">
        <v>806643.63199999998</v>
      </c>
      <c r="H28" s="69">
        <v>10.8754874544153</v>
      </c>
      <c r="I28" s="68">
        <v>28124.232499999998</v>
      </c>
      <c r="J28" s="69">
        <v>3.1445856462867101</v>
      </c>
      <c r="K28" s="68">
        <v>53877.525699999998</v>
      </c>
      <c r="L28" s="69">
        <v>6.6792228392624304</v>
      </c>
      <c r="M28" s="69">
        <v>-0.47799695448894802</v>
      </c>
      <c r="N28" s="68">
        <v>18136576.484900001</v>
      </c>
      <c r="O28" s="68">
        <v>278551422.51499999</v>
      </c>
      <c r="P28" s="68">
        <v>46396</v>
      </c>
      <c r="Q28" s="68">
        <v>46307</v>
      </c>
      <c r="R28" s="69">
        <v>0.19219556438552199</v>
      </c>
      <c r="S28" s="68">
        <v>19.276878588671401</v>
      </c>
      <c r="T28" s="68">
        <v>19.587932774742502</v>
      </c>
      <c r="U28" s="70">
        <v>-1.6136128296924499</v>
      </c>
    </row>
    <row r="29" spans="1:21" ht="12" thickBot="1" x14ac:dyDescent="0.2">
      <c r="A29" s="53"/>
      <c r="B29" s="42" t="s">
        <v>27</v>
      </c>
      <c r="C29" s="43"/>
      <c r="D29" s="68">
        <v>596086.11580000003</v>
      </c>
      <c r="E29" s="68">
        <v>518932.43040000001</v>
      </c>
      <c r="F29" s="69">
        <v>114.867771000654</v>
      </c>
      <c r="G29" s="68">
        <v>549982.69449999998</v>
      </c>
      <c r="H29" s="69">
        <v>8.3827039943345003</v>
      </c>
      <c r="I29" s="68">
        <v>76051.950500000006</v>
      </c>
      <c r="J29" s="69">
        <v>12.758550901312599</v>
      </c>
      <c r="K29" s="68">
        <v>78067.926699999996</v>
      </c>
      <c r="L29" s="69">
        <v>14.1946151180217</v>
      </c>
      <c r="M29" s="69">
        <v>-2.5823360312193001E-2</v>
      </c>
      <c r="N29" s="68">
        <v>11817065.586999999</v>
      </c>
      <c r="O29" s="68">
        <v>195910105.52779999</v>
      </c>
      <c r="P29" s="68">
        <v>100340</v>
      </c>
      <c r="Q29" s="68">
        <v>100465</v>
      </c>
      <c r="R29" s="69">
        <v>-0.124421440302591</v>
      </c>
      <c r="S29" s="68">
        <v>5.9406629041259702</v>
      </c>
      <c r="T29" s="68">
        <v>6.2835608142139101</v>
      </c>
      <c r="U29" s="70">
        <v>-5.7720479283512498</v>
      </c>
    </row>
    <row r="30" spans="1:21" ht="12" thickBot="1" x14ac:dyDescent="0.2">
      <c r="A30" s="53"/>
      <c r="B30" s="42" t="s">
        <v>28</v>
      </c>
      <c r="C30" s="43"/>
      <c r="D30" s="68">
        <v>1177959.8130999999</v>
      </c>
      <c r="E30" s="68">
        <v>800589.06110000005</v>
      </c>
      <c r="F30" s="69">
        <v>147.13663605164601</v>
      </c>
      <c r="G30" s="68">
        <v>815803.09080000001</v>
      </c>
      <c r="H30" s="69">
        <v>44.392663668981498</v>
      </c>
      <c r="I30" s="68">
        <v>104893.1164</v>
      </c>
      <c r="J30" s="69">
        <v>8.9046430305594306</v>
      </c>
      <c r="K30" s="68">
        <v>116648.1483</v>
      </c>
      <c r="L30" s="69">
        <v>14.2985666045481</v>
      </c>
      <c r="M30" s="69">
        <v>-0.100773411934221</v>
      </c>
      <c r="N30" s="68">
        <v>20604118.5636</v>
      </c>
      <c r="O30" s="68">
        <v>354454453.89240003</v>
      </c>
      <c r="P30" s="68">
        <v>79421</v>
      </c>
      <c r="Q30" s="68">
        <v>69114</v>
      </c>
      <c r="R30" s="69">
        <v>14.913042220100101</v>
      </c>
      <c r="S30" s="68">
        <v>14.8318431283917</v>
      </c>
      <c r="T30" s="68">
        <v>14.0031968660474</v>
      </c>
      <c r="U30" s="70">
        <v>5.5869405789365603</v>
      </c>
    </row>
    <row r="31" spans="1:21" ht="12" thickBot="1" x14ac:dyDescent="0.2">
      <c r="A31" s="53"/>
      <c r="B31" s="42" t="s">
        <v>29</v>
      </c>
      <c r="C31" s="43"/>
      <c r="D31" s="68">
        <v>887108.0024</v>
      </c>
      <c r="E31" s="68">
        <v>698677.09609999997</v>
      </c>
      <c r="F31" s="69">
        <v>126.96966987351099</v>
      </c>
      <c r="G31" s="68">
        <v>738032.66480000003</v>
      </c>
      <c r="H31" s="69">
        <v>20.199016210264599</v>
      </c>
      <c r="I31" s="68">
        <v>-5223.1247999999996</v>
      </c>
      <c r="J31" s="69">
        <v>-0.58878116146729098</v>
      </c>
      <c r="K31" s="68">
        <v>40017.006399999998</v>
      </c>
      <c r="L31" s="69">
        <v>5.4221186010573401</v>
      </c>
      <c r="M31" s="69">
        <v>-1.1305226269999</v>
      </c>
      <c r="N31" s="68">
        <v>19660093.595199998</v>
      </c>
      <c r="O31" s="68">
        <v>301761578.39060003</v>
      </c>
      <c r="P31" s="68">
        <v>28943</v>
      </c>
      <c r="Q31" s="68">
        <v>25738</v>
      </c>
      <c r="R31" s="69">
        <v>12.4524050042738</v>
      </c>
      <c r="S31" s="68">
        <v>30.650174563797801</v>
      </c>
      <c r="T31" s="68">
        <v>25.564550330250999</v>
      </c>
      <c r="U31" s="70">
        <v>16.592480486403701</v>
      </c>
    </row>
    <row r="32" spans="1:21" ht="12" thickBot="1" x14ac:dyDescent="0.2">
      <c r="A32" s="53"/>
      <c r="B32" s="42" t="s">
        <v>30</v>
      </c>
      <c r="C32" s="43"/>
      <c r="D32" s="68">
        <v>101821.8682</v>
      </c>
      <c r="E32" s="68">
        <v>126636.69960000001</v>
      </c>
      <c r="F32" s="69">
        <v>80.404707736081903</v>
      </c>
      <c r="G32" s="68">
        <v>115270.9353</v>
      </c>
      <c r="H32" s="69">
        <v>-11.667353149341499</v>
      </c>
      <c r="I32" s="68">
        <v>26088.3603</v>
      </c>
      <c r="J32" s="69">
        <v>25.621569080579899</v>
      </c>
      <c r="K32" s="68">
        <v>29361.317299999999</v>
      </c>
      <c r="L32" s="69">
        <v>25.471570282296501</v>
      </c>
      <c r="M32" s="69">
        <v>-0.11147173563633</v>
      </c>
      <c r="N32" s="68">
        <v>1991938.9399000001</v>
      </c>
      <c r="O32" s="68">
        <v>43581723.405299999</v>
      </c>
      <c r="P32" s="68">
        <v>24156</v>
      </c>
      <c r="Q32" s="68">
        <v>21416</v>
      </c>
      <c r="R32" s="69">
        <v>12.7941725812477</v>
      </c>
      <c r="S32" s="68">
        <v>4.2151791770160596</v>
      </c>
      <c r="T32" s="68">
        <v>4.40870035020545</v>
      </c>
      <c r="U32" s="70">
        <v>-4.5910544976259997</v>
      </c>
    </row>
    <row r="33" spans="1:21" ht="12" thickBot="1" x14ac:dyDescent="0.2">
      <c r="A33" s="53"/>
      <c r="B33" s="42" t="s">
        <v>31</v>
      </c>
      <c r="C33" s="43"/>
      <c r="D33" s="68">
        <v>29.469000000000001</v>
      </c>
      <c r="E33" s="71"/>
      <c r="F33" s="71"/>
      <c r="G33" s="68">
        <v>37.5214</v>
      </c>
      <c r="H33" s="69">
        <v>-21.460819692228998</v>
      </c>
      <c r="I33" s="68">
        <v>3.1291000000000002</v>
      </c>
      <c r="J33" s="69">
        <v>10.618276833282399</v>
      </c>
      <c r="K33" s="68">
        <v>8.0086999999999993</v>
      </c>
      <c r="L33" s="69">
        <v>21.3443528226559</v>
      </c>
      <c r="M33" s="69">
        <v>-0.60928739995255199</v>
      </c>
      <c r="N33" s="68">
        <v>44.392499999999998</v>
      </c>
      <c r="O33" s="68">
        <v>4990.6117000000004</v>
      </c>
      <c r="P33" s="68">
        <v>2</v>
      </c>
      <c r="Q33" s="71"/>
      <c r="R33" s="71"/>
      <c r="S33" s="68">
        <v>14.734500000000001</v>
      </c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213741.47870000001</v>
      </c>
      <c r="E35" s="68">
        <v>140916.96660000001</v>
      </c>
      <c r="F35" s="69">
        <v>151.67902336892899</v>
      </c>
      <c r="G35" s="68">
        <v>144656.80590000001</v>
      </c>
      <c r="H35" s="69">
        <v>47.757637375014099</v>
      </c>
      <c r="I35" s="68">
        <v>5197.3199000000004</v>
      </c>
      <c r="J35" s="69">
        <v>2.4315916272361799</v>
      </c>
      <c r="K35" s="68">
        <v>11985.754300000001</v>
      </c>
      <c r="L35" s="69">
        <v>8.2856483837239203</v>
      </c>
      <c r="M35" s="69">
        <v>-0.56637523430628001</v>
      </c>
      <c r="N35" s="68">
        <v>3452736.4567</v>
      </c>
      <c r="O35" s="68">
        <v>50022774.321000002</v>
      </c>
      <c r="P35" s="68">
        <v>15567</v>
      </c>
      <c r="Q35" s="68">
        <v>9336</v>
      </c>
      <c r="R35" s="69">
        <v>66.741645244215903</v>
      </c>
      <c r="S35" s="68">
        <v>13.7304219631271</v>
      </c>
      <c r="T35" s="68">
        <v>13.1394155312768</v>
      </c>
      <c r="U35" s="70">
        <v>4.3043573856469104</v>
      </c>
    </row>
    <row r="36" spans="1:21" ht="12" thickBot="1" x14ac:dyDescent="0.2">
      <c r="A36" s="53"/>
      <c r="B36" s="42" t="s">
        <v>37</v>
      </c>
      <c r="C36" s="43"/>
      <c r="D36" s="71"/>
      <c r="E36" s="68">
        <v>740301.91579999996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381336.90500000003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338864.42820000002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156947.00870000001</v>
      </c>
      <c r="E39" s="68">
        <v>264562.17430000001</v>
      </c>
      <c r="F39" s="69">
        <v>59.3232986216806</v>
      </c>
      <c r="G39" s="68">
        <v>275512.82079999999</v>
      </c>
      <c r="H39" s="69">
        <v>-43.034589735506103</v>
      </c>
      <c r="I39" s="68">
        <v>8468.2438999999995</v>
      </c>
      <c r="J39" s="69">
        <v>5.3956070715478397</v>
      </c>
      <c r="K39" s="68">
        <v>13576.1312</v>
      </c>
      <c r="L39" s="69">
        <v>4.9275860051010696</v>
      </c>
      <c r="M39" s="69">
        <v>-0.37624027233914797</v>
      </c>
      <c r="N39" s="68">
        <v>5302484.3828999996</v>
      </c>
      <c r="O39" s="68">
        <v>83772510.358500004</v>
      </c>
      <c r="P39" s="68">
        <v>291</v>
      </c>
      <c r="Q39" s="68">
        <v>334</v>
      </c>
      <c r="R39" s="69">
        <v>-12.874251497006</v>
      </c>
      <c r="S39" s="68">
        <v>539.33679965635702</v>
      </c>
      <c r="T39" s="68">
        <v>612.36501556886196</v>
      </c>
      <c r="U39" s="70">
        <v>-13.5403732804873</v>
      </c>
    </row>
    <row r="40" spans="1:21" ht="12" thickBot="1" x14ac:dyDescent="0.2">
      <c r="A40" s="53"/>
      <c r="B40" s="42" t="s">
        <v>34</v>
      </c>
      <c r="C40" s="43"/>
      <c r="D40" s="68">
        <v>311481.31189999997</v>
      </c>
      <c r="E40" s="68">
        <v>313836.56550000003</v>
      </c>
      <c r="F40" s="69">
        <v>99.249528621291304</v>
      </c>
      <c r="G40" s="68">
        <v>378667.1495</v>
      </c>
      <c r="H40" s="69">
        <v>-17.7427161792919</v>
      </c>
      <c r="I40" s="68">
        <v>22444.958900000001</v>
      </c>
      <c r="J40" s="69">
        <v>7.2058765783052401</v>
      </c>
      <c r="K40" s="68">
        <v>26816.550800000001</v>
      </c>
      <c r="L40" s="69">
        <v>7.0818265686392703</v>
      </c>
      <c r="M40" s="69">
        <v>-0.16301842591926499</v>
      </c>
      <c r="N40" s="68">
        <v>8158646.2511</v>
      </c>
      <c r="O40" s="68">
        <v>157330246.54750001</v>
      </c>
      <c r="P40" s="68">
        <v>1714</v>
      </c>
      <c r="Q40" s="68">
        <v>1667</v>
      </c>
      <c r="R40" s="69">
        <v>2.8194361127774399</v>
      </c>
      <c r="S40" s="68">
        <v>181.72771989498199</v>
      </c>
      <c r="T40" s="68">
        <v>185.509117336533</v>
      </c>
      <c r="U40" s="70">
        <v>-2.0808038772155499</v>
      </c>
    </row>
    <row r="41" spans="1:21" ht="12" thickBot="1" x14ac:dyDescent="0.2">
      <c r="A41" s="53"/>
      <c r="B41" s="42" t="s">
        <v>40</v>
      </c>
      <c r="C41" s="43"/>
      <c r="D41" s="71"/>
      <c r="E41" s="68">
        <v>319753.91230000003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139053.71400000001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13844.1191</v>
      </c>
      <c r="E44" s="74"/>
      <c r="F44" s="74"/>
      <c r="G44" s="73">
        <v>11001.5064</v>
      </c>
      <c r="H44" s="75">
        <v>25.838395185590201</v>
      </c>
      <c r="I44" s="73">
        <v>1394.962</v>
      </c>
      <c r="J44" s="75">
        <v>10.0762062932556</v>
      </c>
      <c r="K44" s="73">
        <v>1737.9259</v>
      </c>
      <c r="L44" s="75">
        <v>15.7971630139669</v>
      </c>
      <c r="M44" s="75">
        <v>-0.197340922302844</v>
      </c>
      <c r="N44" s="73">
        <v>481748.08409999998</v>
      </c>
      <c r="O44" s="73">
        <v>9992658.4370000008</v>
      </c>
      <c r="P44" s="73">
        <v>34</v>
      </c>
      <c r="Q44" s="73">
        <v>28</v>
      </c>
      <c r="R44" s="75">
        <v>21.428571428571399</v>
      </c>
      <c r="S44" s="73">
        <v>407.179973529412</v>
      </c>
      <c r="T44" s="73">
        <v>1559.75628571429</v>
      </c>
      <c r="U44" s="76">
        <v>-283.063113884117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59597</v>
      </c>
      <c r="D2" s="32">
        <v>497948.52072051301</v>
      </c>
      <c r="E2" s="32">
        <v>396703.97684700898</v>
      </c>
      <c r="F2" s="32">
        <v>101244.54387350399</v>
      </c>
      <c r="G2" s="32">
        <v>396703.97684700898</v>
      </c>
      <c r="H2" s="32">
        <v>0.203323314882043</v>
      </c>
    </row>
    <row r="3" spans="1:8" ht="14.25" x14ac:dyDescent="0.2">
      <c r="A3" s="32">
        <v>2</v>
      </c>
      <c r="B3" s="33">
        <v>13</v>
      </c>
      <c r="C3" s="32">
        <v>7880.2039999999997</v>
      </c>
      <c r="D3" s="32">
        <v>67785.864026382304</v>
      </c>
      <c r="E3" s="32">
        <v>52692.197001603497</v>
      </c>
      <c r="F3" s="32">
        <v>15093.667024778801</v>
      </c>
      <c r="G3" s="32">
        <v>52692.197001603497</v>
      </c>
      <c r="H3" s="32">
        <v>0.222666882565726</v>
      </c>
    </row>
    <row r="4" spans="1:8" ht="14.25" x14ac:dyDescent="0.2">
      <c r="A4" s="32">
        <v>3</v>
      </c>
      <c r="B4" s="33">
        <v>14</v>
      </c>
      <c r="C4" s="32">
        <v>105008</v>
      </c>
      <c r="D4" s="32">
        <v>98563.939882905994</v>
      </c>
      <c r="E4" s="32">
        <v>72095.178399145298</v>
      </c>
      <c r="F4" s="32">
        <v>26468.7614837607</v>
      </c>
      <c r="G4" s="32">
        <v>72095.178399145298</v>
      </c>
      <c r="H4" s="32">
        <v>0.26854406911092998</v>
      </c>
    </row>
    <row r="5" spans="1:8" ht="14.25" x14ac:dyDescent="0.2">
      <c r="A5" s="32">
        <v>4</v>
      </c>
      <c r="B5" s="33">
        <v>15</v>
      </c>
      <c r="C5" s="32">
        <v>2707</v>
      </c>
      <c r="D5" s="32">
        <v>39434.393100854701</v>
      </c>
      <c r="E5" s="32">
        <v>30427.469872649599</v>
      </c>
      <c r="F5" s="32">
        <v>9006.9232282051307</v>
      </c>
      <c r="G5" s="32">
        <v>30427.469872649599</v>
      </c>
      <c r="H5" s="32">
        <v>0.22840273476935799</v>
      </c>
    </row>
    <row r="6" spans="1:8" ht="14.25" x14ac:dyDescent="0.2">
      <c r="A6" s="32">
        <v>5</v>
      </c>
      <c r="B6" s="33">
        <v>16</v>
      </c>
      <c r="C6" s="32">
        <v>6476</v>
      </c>
      <c r="D6" s="32">
        <v>215744.27821965801</v>
      </c>
      <c r="E6" s="32">
        <v>182388.872348718</v>
      </c>
      <c r="F6" s="32">
        <v>33355.405870940202</v>
      </c>
      <c r="G6" s="32">
        <v>182388.872348718</v>
      </c>
      <c r="H6" s="32">
        <v>0.15460621318067899</v>
      </c>
    </row>
    <row r="7" spans="1:8" ht="14.25" x14ac:dyDescent="0.2">
      <c r="A7" s="32">
        <v>6</v>
      </c>
      <c r="B7" s="33">
        <v>17</v>
      </c>
      <c r="C7" s="32">
        <v>14574</v>
      </c>
      <c r="D7" s="32">
        <v>225393.90242222199</v>
      </c>
      <c r="E7" s="32">
        <v>164507.149670085</v>
      </c>
      <c r="F7" s="32">
        <v>60886.752752136803</v>
      </c>
      <c r="G7" s="32">
        <v>164507.149670085</v>
      </c>
      <c r="H7" s="32">
        <v>0.27013487098723599</v>
      </c>
    </row>
    <row r="8" spans="1:8" ht="14.25" x14ac:dyDescent="0.2">
      <c r="A8" s="32">
        <v>7</v>
      </c>
      <c r="B8" s="33">
        <v>18</v>
      </c>
      <c r="C8" s="32">
        <v>55829</v>
      </c>
      <c r="D8" s="32">
        <v>141568.04532735</v>
      </c>
      <c r="E8" s="32">
        <v>117681.411146154</v>
      </c>
      <c r="F8" s="32">
        <v>23886.634181196601</v>
      </c>
      <c r="G8" s="32">
        <v>117681.411146154</v>
      </c>
      <c r="H8" s="32">
        <v>0.16872899619376</v>
      </c>
    </row>
    <row r="9" spans="1:8" ht="14.25" x14ac:dyDescent="0.2">
      <c r="A9" s="32">
        <v>8</v>
      </c>
      <c r="B9" s="33">
        <v>19</v>
      </c>
      <c r="C9" s="32">
        <v>14682</v>
      </c>
      <c r="D9" s="32">
        <v>84736.679306837599</v>
      </c>
      <c r="E9" s="32">
        <v>69789.156560683798</v>
      </c>
      <c r="F9" s="32">
        <v>14947.5227461538</v>
      </c>
      <c r="G9" s="32">
        <v>69789.156560683798</v>
      </c>
      <c r="H9" s="32">
        <v>0.17639967565908299</v>
      </c>
    </row>
    <row r="10" spans="1:8" ht="14.25" x14ac:dyDescent="0.2">
      <c r="A10" s="32">
        <v>9</v>
      </c>
      <c r="B10" s="33">
        <v>21</v>
      </c>
      <c r="C10" s="32">
        <v>155330</v>
      </c>
      <c r="D10" s="32">
        <v>624624.27232136799</v>
      </c>
      <c r="E10" s="32">
        <v>578200.86149145302</v>
      </c>
      <c r="F10" s="32">
        <v>46423.410829914501</v>
      </c>
      <c r="G10" s="32">
        <v>578200.86149145302</v>
      </c>
      <c r="H10" s="37">
        <v>7.4322137142358496E-2</v>
      </c>
    </row>
    <row r="11" spans="1:8" ht="14.25" x14ac:dyDescent="0.2">
      <c r="A11" s="32">
        <v>10</v>
      </c>
      <c r="B11" s="33">
        <v>22</v>
      </c>
      <c r="C11" s="32">
        <v>26538</v>
      </c>
      <c r="D11" s="32">
        <v>402511.47250598302</v>
      </c>
      <c r="E11" s="32">
        <v>363908.15661111102</v>
      </c>
      <c r="F11" s="32">
        <v>38603.315894871797</v>
      </c>
      <c r="G11" s="32">
        <v>363908.15661111102</v>
      </c>
      <c r="H11" s="32">
        <v>9.5906125742286796E-2</v>
      </c>
    </row>
    <row r="12" spans="1:8" ht="14.25" x14ac:dyDescent="0.2">
      <c r="A12" s="32">
        <v>11</v>
      </c>
      <c r="B12" s="33">
        <v>23</v>
      </c>
      <c r="C12" s="32">
        <v>157226.264</v>
      </c>
      <c r="D12" s="32">
        <v>1201348.3667316199</v>
      </c>
      <c r="E12" s="32">
        <v>1052149.9321812</v>
      </c>
      <c r="F12" s="32">
        <v>149198.43455042699</v>
      </c>
      <c r="G12" s="32">
        <v>1052149.9321812</v>
      </c>
      <c r="H12" s="32">
        <v>0.12419248128362199</v>
      </c>
    </row>
    <row r="13" spans="1:8" ht="14.25" x14ac:dyDescent="0.2">
      <c r="A13" s="32">
        <v>12</v>
      </c>
      <c r="B13" s="33">
        <v>24</v>
      </c>
      <c r="C13" s="32">
        <v>22833.078000000001</v>
      </c>
      <c r="D13" s="32">
        <v>502855.86308205099</v>
      </c>
      <c r="E13" s="32">
        <v>454397.32904187997</v>
      </c>
      <c r="F13" s="32">
        <v>48458.534040170904</v>
      </c>
      <c r="G13" s="32">
        <v>454397.32904187997</v>
      </c>
      <c r="H13" s="32">
        <v>9.6366648174616099E-2</v>
      </c>
    </row>
    <row r="14" spans="1:8" ht="14.25" x14ac:dyDescent="0.2">
      <c r="A14" s="32">
        <v>13</v>
      </c>
      <c r="B14" s="33">
        <v>25</v>
      </c>
      <c r="C14" s="32">
        <v>71114</v>
      </c>
      <c r="D14" s="32">
        <v>822710.72889999999</v>
      </c>
      <c r="E14" s="32">
        <v>764827.88179999997</v>
      </c>
      <c r="F14" s="32">
        <v>57882.847099999999</v>
      </c>
      <c r="G14" s="32">
        <v>764827.88179999997</v>
      </c>
      <c r="H14" s="32">
        <v>7.0356256539150605E-2</v>
      </c>
    </row>
    <row r="15" spans="1:8" ht="14.25" x14ac:dyDescent="0.2">
      <c r="A15" s="32">
        <v>14</v>
      </c>
      <c r="B15" s="33">
        <v>26</v>
      </c>
      <c r="C15" s="32">
        <v>62832</v>
      </c>
      <c r="D15" s="32">
        <v>323485.77621344099</v>
      </c>
      <c r="E15" s="32">
        <v>320576.71593508101</v>
      </c>
      <c r="F15" s="32">
        <v>2909.0602783601798</v>
      </c>
      <c r="G15" s="32">
        <v>320576.71593508101</v>
      </c>
      <c r="H15" s="32">
        <v>8.99285375824606E-3</v>
      </c>
    </row>
    <row r="16" spans="1:8" ht="14.25" x14ac:dyDescent="0.2">
      <c r="A16" s="32">
        <v>15</v>
      </c>
      <c r="B16" s="33">
        <v>27</v>
      </c>
      <c r="C16" s="32">
        <v>131018.54</v>
      </c>
      <c r="D16" s="32">
        <v>922329.65579999995</v>
      </c>
      <c r="E16" s="32">
        <v>845652.86419999995</v>
      </c>
      <c r="F16" s="32">
        <v>76676.791599999997</v>
      </c>
      <c r="G16" s="32">
        <v>845652.86419999995</v>
      </c>
      <c r="H16" s="32">
        <v>8.3133824352089103E-2</v>
      </c>
    </row>
    <row r="17" spans="1:8" ht="14.25" x14ac:dyDescent="0.2">
      <c r="A17" s="32">
        <v>16</v>
      </c>
      <c r="B17" s="33">
        <v>29</v>
      </c>
      <c r="C17" s="32">
        <v>177069</v>
      </c>
      <c r="D17" s="32">
        <v>2268532.5026393202</v>
      </c>
      <c r="E17" s="32">
        <v>2074427.68104444</v>
      </c>
      <c r="F17" s="32">
        <v>194104.82159487199</v>
      </c>
      <c r="G17" s="32">
        <v>2074427.68104444</v>
      </c>
      <c r="H17" s="32">
        <v>8.5564046963859303E-2</v>
      </c>
    </row>
    <row r="18" spans="1:8" ht="14.25" x14ac:dyDescent="0.2">
      <c r="A18" s="32">
        <v>17</v>
      </c>
      <c r="B18" s="33">
        <v>31</v>
      </c>
      <c r="C18" s="32">
        <v>29761.329000000002</v>
      </c>
      <c r="D18" s="32">
        <v>234915.29280971899</v>
      </c>
      <c r="E18" s="32">
        <v>201490.44704049701</v>
      </c>
      <c r="F18" s="32">
        <v>33424.845769222797</v>
      </c>
      <c r="G18" s="32">
        <v>201490.44704049701</v>
      </c>
      <c r="H18" s="32">
        <v>0.14228467363466599</v>
      </c>
    </row>
    <row r="19" spans="1:8" ht="14.25" x14ac:dyDescent="0.2">
      <c r="A19" s="32">
        <v>18</v>
      </c>
      <c r="B19" s="33">
        <v>32</v>
      </c>
      <c r="C19" s="32">
        <v>14861.154</v>
      </c>
      <c r="D19" s="32">
        <v>244571.150655487</v>
      </c>
      <c r="E19" s="32">
        <v>223593.86139316499</v>
      </c>
      <c r="F19" s="32">
        <v>20977.289262322302</v>
      </c>
      <c r="G19" s="32">
        <v>223593.86139316499</v>
      </c>
      <c r="H19" s="32">
        <v>8.57717241224078E-2</v>
      </c>
    </row>
    <row r="20" spans="1:8" ht="14.25" x14ac:dyDescent="0.2">
      <c r="A20" s="32">
        <v>19</v>
      </c>
      <c r="B20" s="33">
        <v>33</v>
      </c>
      <c r="C20" s="32">
        <v>32781.370999999999</v>
      </c>
      <c r="D20" s="32">
        <v>478298.11473511101</v>
      </c>
      <c r="E20" s="32">
        <v>384353.97134590702</v>
      </c>
      <c r="F20" s="32">
        <v>93944.1433892036</v>
      </c>
      <c r="G20" s="32">
        <v>384353.97134590702</v>
      </c>
      <c r="H20" s="32">
        <v>0.196413367510828</v>
      </c>
    </row>
    <row r="21" spans="1:8" ht="14.25" x14ac:dyDescent="0.2">
      <c r="A21" s="32">
        <v>20</v>
      </c>
      <c r="B21" s="33">
        <v>34</v>
      </c>
      <c r="C21" s="32">
        <v>36612.351999999999</v>
      </c>
      <c r="D21" s="32">
        <v>193535.869209878</v>
      </c>
      <c r="E21" s="32">
        <v>135486.20690995699</v>
      </c>
      <c r="F21" s="32">
        <v>58049.6622999213</v>
      </c>
      <c r="G21" s="32">
        <v>135486.20690995699</v>
      </c>
      <c r="H21" s="32">
        <v>0.29994265423206801</v>
      </c>
    </row>
    <row r="22" spans="1:8" ht="14.25" x14ac:dyDescent="0.2">
      <c r="A22" s="32">
        <v>21</v>
      </c>
      <c r="B22" s="33">
        <v>35</v>
      </c>
      <c r="C22" s="32">
        <v>38365.54</v>
      </c>
      <c r="D22" s="32">
        <v>894370.05477610603</v>
      </c>
      <c r="E22" s="32">
        <v>866245.82449469005</v>
      </c>
      <c r="F22" s="32">
        <v>28124.230281415901</v>
      </c>
      <c r="G22" s="32">
        <v>866245.82449469005</v>
      </c>
      <c r="H22" s="32">
        <v>3.1445854130767399E-2</v>
      </c>
    </row>
    <row r="23" spans="1:8" ht="14.25" x14ac:dyDescent="0.2">
      <c r="A23" s="32">
        <v>22</v>
      </c>
      <c r="B23" s="33">
        <v>36</v>
      </c>
      <c r="C23" s="32">
        <v>149700.595</v>
      </c>
      <c r="D23" s="32">
        <v>596086.11178230098</v>
      </c>
      <c r="E23" s="32">
        <v>520034.16180399002</v>
      </c>
      <c r="F23" s="32">
        <v>76051.949978311299</v>
      </c>
      <c r="G23" s="32">
        <v>520034.16180399002</v>
      </c>
      <c r="H23" s="32">
        <v>0.12758550899787899</v>
      </c>
    </row>
    <row r="24" spans="1:8" ht="14.25" x14ac:dyDescent="0.2">
      <c r="A24" s="32">
        <v>23</v>
      </c>
      <c r="B24" s="33">
        <v>37</v>
      </c>
      <c r="C24" s="32">
        <v>137918.12100000001</v>
      </c>
      <c r="D24" s="32">
        <v>1177960.00959646</v>
      </c>
      <c r="E24" s="32">
        <v>1073066.6749923101</v>
      </c>
      <c r="F24" s="32">
        <v>104893.33460415099</v>
      </c>
      <c r="G24" s="32">
        <v>1073066.6749923101</v>
      </c>
      <c r="H24" s="32">
        <v>8.9046600690701305E-2</v>
      </c>
    </row>
    <row r="25" spans="1:8" ht="14.25" x14ac:dyDescent="0.2">
      <c r="A25" s="32">
        <v>24</v>
      </c>
      <c r="B25" s="33">
        <v>38</v>
      </c>
      <c r="C25" s="32">
        <v>184082.86300000001</v>
      </c>
      <c r="D25" s="32">
        <v>887108.01540000003</v>
      </c>
      <c r="E25" s="32">
        <v>892331.10950000002</v>
      </c>
      <c r="F25" s="32">
        <v>-5223.0941000000003</v>
      </c>
      <c r="G25" s="32">
        <v>892331.10950000002</v>
      </c>
      <c r="H25" s="32">
        <v>-5.8877769215566001E-3</v>
      </c>
    </row>
    <row r="26" spans="1:8" ht="14.25" x14ac:dyDescent="0.2">
      <c r="A26" s="32">
        <v>25</v>
      </c>
      <c r="B26" s="33">
        <v>39</v>
      </c>
      <c r="C26" s="32">
        <v>92324.63</v>
      </c>
      <c r="D26" s="32">
        <v>101821.72432641999</v>
      </c>
      <c r="E26" s="32">
        <v>75733.498115420196</v>
      </c>
      <c r="F26" s="32">
        <v>26088.226210999899</v>
      </c>
      <c r="G26" s="32">
        <v>75733.498115420196</v>
      </c>
      <c r="H26" s="32">
        <v>0.25621473593755101</v>
      </c>
    </row>
    <row r="27" spans="1:8" ht="14.25" x14ac:dyDescent="0.2">
      <c r="A27" s="32">
        <v>26</v>
      </c>
      <c r="B27" s="33">
        <v>40</v>
      </c>
      <c r="C27" s="32">
        <v>1.2110000000000001</v>
      </c>
      <c r="D27" s="32">
        <v>29.469000000000001</v>
      </c>
      <c r="E27" s="32">
        <v>26.3399</v>
      </c>
      <c r="F27" s="32">
        <v>3.1291000000000002</v>
      </c>
      <c r="G27" s="32">
        <v>26.3399</v>
      </c>
      <c r="H27" s="32">
        <v>0.106182768332824</v>
      </c>
    </row>
    <row r="28" spans="1:8" ht="14.25" x14ac:dyDescent="0.2">
      <c r="A28" s="32">
        <v>27</v>
      </c>
      <c r="B28" s="33">
        <v>42</v>
      </c>
      <c r="C28" s="32">
        <v>12636.329</v>
      </c>
      <c r="D28" s="32">
        <v>213741.4785</v>
      </c>
      <c r="E28" s="32">
        <v>208544.15779999999</v>
      </c>
      <c r="F28" s="32">
        <v>5197.3207000000002</v>
      </c>
      <c r="G28" s="32">
        <v>208544.15779999999</v>
      </c>
      <c r="H28" s="32">
        <v>2.43159200379537E-2</v>
      </c>
    </row>
    <row r="29" spans="1:8" ht="14.25" x14ac:dyDescent="0.2">
      <c r="A29" s="32">
        <v>28</v>
      </c>
      <c r="B29" s="33">
        <v>75</v>
      </c>
      <c r="C29" s="32">
        <v>301</v>
      </c>
      <c r="D29" s="32">
        <v>156947.008547009</v>
      </c>
      <c r="E29" s="32">
        <v>148478.764957265</v>
      </c>
      <c r="F29" s="32">
        <v>8468.2435897435898</v>
      </c>
      <c r="G29" s="32">
        <v>148478.764957265</v>
      </c>
      <c r="H29" s="32">
        <v>5.39560687912519E-2</v>
      </c>
    </row>
    <row r="30" spans="1:8" ht="14.25" x14ac:dyDescent="0.2">
      <c r="A30" s="32">
        <v>29</v>
      </c>
      <c r="B30" s="33">
        <v>76</v>
      </c>
      <c r="C30" s="32">
        <v>1783</v>
      </c>
      <c r="D30" s="32">
        <v>311481.30440940202</v>
      </c>
      <c r="E30" s="32">
        <v>289036.349711966</v>
      </c>
      <c r="F30" s="32">
        <v>22444.9546974359</v>
      </c>
      <c r="G30" s="32">
        <v>289036.349711966</v>
      </c>
      <c r="H30" s="32">
        <v>7.2058754023756499E-2</v>
      </c>
    </row>
    <row r="31" spans="1:8" ht="14.25" x14ac:dyDescent="0.2">
      <c r="A31" s="32">
        <v>30</v>
      </c>
      <c r="B31" s="33">
        <v>99</v>
      </c>
      <c r="C31" s="32">
        <v>34</v>
      </c>
      <c r="D31" s="32">
        <v>13844.1189773845</v>
      </c>
      <c r="E31" s="32">
        <v>12449.1572195749</v>
      </c>
      <c r="F31" s="32">
        <v>1394.9617578095499</v>
      </c>
      <c r="G31" s="32">
        <v>12449.1572195749</v>
      </c>
      <c r="H31" s="32">
        <v>0.10076204633088801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2014-10-17T00:50:21Z</dcterms:modified>
</cp:coreProperties>
</file>