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Z:\D\WORK\步步高\RMS-RA数据核对\RMS-RA部门销售数据核对\表格\"/>
    </mc:Choice>
  </mc:AlternateContent>
  <bookViews>
    <workbookView xWindow="0" yWindow="105" windowWidth="10095" windowHeight="5280"/>
  </bookViews>
  <sheets>
    <sheet name="RMS-RA数据核对" sheetId="2" r:id="rId1"/>
    <sheet name="RA" sheetId="3" r:id="rId2"/>
    <sheet name="RMS" sheetId="4" r:id="rId3"/>
  </sheets>
  <calcPr calcId="152511"/>
</workbook>
</file>

<file path=xl/calcChain.xml><?xml version="1.0" encoding="utf-8"?>
<calcChain xmlns="http://schemas.openxmlformats.org/spreadsheetml/2006/main">
  <c r="J8" i="2" l="1"/>
  <c r="H39" i="2" l="1"/>
  <c r="F39" i="2"/>
  <c r="E39" i="2"/>
  <c r="G39" i="2" l="1"/>
  <c r="L39" i="2" s="1"/>
  <c r="K39" i="2"/>
  <c r="F37" i="2"/>
  <c r="F38" i="2"/>
  <c r="F33" i="2"/>
  <c r="F34" i="2"/>
  <c r="E37" i="2"/>
  <c r="K37" i="2" s="1"/>
  <c r="E38" i="2"/>
  <c r="E34" i="2"/>
  <c r="E33" i="2"/>
  <c r="F40" i="2"/>
  <c r="E13" i="2"/>
  <c r="F36" i="2"/>
  <c r="F35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4" i="2"/>
  <c r="E40" i="2"/>
  <c r="E36" i="2"/>
  <c r="E35" i="2"/>
  <c r="E6" i="2"/>
  <c r="E7" i="2"/>
  <c r="E8" i="2"/>
  <c r="E9" i="2"/>
  <c r="E10" i="2"/>
  <c r="E11" i="2"/>
  <c r="E12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K32" i="2" s="1"/>
  <c r="E5" i="2"/>
  <c r="E4" i="2"/>
  <c r="I31" i="2"/>
  <c r="I35" i="2"/>
  <c r="I36" i="2"/>
  <c r="I40" i="2"/>
  <c r="J4" i="2"/>
  <c r="J5" i="2"/>
  <c r="J6" i="2"/>
  <c r="J7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1" i="2"/>
  <c r="J35" i="2"/>
  <c r="J36" i="2"/>
  <c r="J40" i="2"/>
  <c r="E3" i="2"/>
  <c r="F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A4" i="2"/>
  <c r="H30" i="2"/>
  <c r="H31" i="2"/>
  <c r="H32" i="2"/>
  <c r="H33" i="2"/>
  <c r="H34" i="2"/>
  <c r="H35" i="2"/>
  <c r="H36" i="2"/>
  <c r="H37" i="2"/>
  <c r="H38" i="2"/>
  <c r="H40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" i="2"/>
  <c r="G35" i="2" l="1"/>
  <c r="L35" i="2" s="1"/>
  <c r="G36" i="2"/>
  <c r="L36" i="2" s="1"/>
  <c r="G31" i="2"/>
  <c r="L31" i="2" s="1"/>
  <c r="G40" i="2"/>
  <c r="L40" i="2" s="1"/>
  <c r="G37" i="2"/>
  <c r="L37" i="2" s="1"/>
  <c r="G33" i="2"/>
  <c r="L33" i="2" s="1"/>
  <c r="G30" i="2"/>
  <c r="L30" i="2" s="1"/>
  <c r="G38" i="2"/>
  <c r="L38" i="2" s="1"/>
  <c r="G34" i="2"/>
  <c r="L34" i="2" s="1"/>
  <c r="K38" i="2"/>
  <c r="K34" i="2"/>
  <c r="G29" i="2"/>
  <c r="L29" i="2" s="1"/>
  <c r="G32" i="2"/>
  <c r="L32" i="2" s="1"/>
  <c r="K33" i="2"/>
  <c r="I3" i="2"/>
  <c r="K3" i="2" s="1"/>
  <c r="K30" i="2"/>
  <c r="K5" i="2"/>
  <c r="K7" i="2"/>
  <c r="K40" i="2"/>
  <c r="G19" i="2"/>
  <c r="L19" i="2" s="1"/>
  <c r="G11" i="2"/>
  <c r="L11" i="2" s="1"/>
  <c r="G7" i="2"/>
  <c r="L7" i="2" s="1"/>
  <c r="G5" i="2"/>
  <c r="L5" i="2" s="1"/>
  <c r="K36" i="2"/>
  <c r="K28" i="2"/>
  <c r="K26" i="2"/>
  <c r="K24" i="2"/>
  <c r="K22" i="2"/>
  <c r="K20" i="2"/>
  <c r="K18" i="2"/>
  <c r="K16" i="2"/>
  <c r="K14" i="2"/>
  <c r="K12" i="2"/>
  <c r="K10" i="2"/>
  <c r="K8" i="2"/>
  <c r="K6" i="2"/>
  <c r="K4" i="2"/>
  <c r="K23" i="2"/>
  <c r="K21" i="2"/>
  <c r="G27" i="2"/>
  <c r="L27" i="2" s="1"/>
  <c r="G23" i="2"/>
  <c r="L23" i="2" s="1"/>
  <c r="G21" i="2"/>
  <c r="L21" i="2" s="1"/>
  <c r="G18" i="2"/>
  <c r="L18" i="2" s="1"/>
  <c r="K29" i="2"/>
  <c r="K15" i="2"/>
  <c r="K13" i="2"/>
  <c r="G26" i="2"/>
  <c r="L26" i="2" s="1"/>
  <c r="G15" i="2"/>
  <c r="L15" i="2" s="1"/>
  <c r="G13" i="2"/>
  <c r="L13" i="2" s="1"/>
  <c r="G10" i="2"/>
  <c r="L10" i="2" s="1"/>
  <c r="G4" i="2"/>
  <c r="L4" i="2" s="1"/>
  <c r="K35" i="2"/>
  <c r="K31" i="2"/>
  <c r="K27" i="2"/>
  <c r="K25" i="2"/>
  <c r="K19" i="2"/>
  <c r="K17" i="2"/>
  <c r="K11" i="2"/>
  <c r="K9" i="2"/>
  <c r="G25" i="2"/>
  <c r="L25" i="2" s="1"/>
  <c r="G22" i="2"/>
  <c r="L22" i="2" s="1"/>
  <c r="G17" i="2"/>
  <c r="L17" i="2" s="1"/>
  <c r="G14" i="2"/>
  <c r="L14" i="2" s="1"/>
  <c r="G9" i="2"/>
  <c r="L9" i="2" s="1"/>
  <c r="G6" i="2"/>
  <c r="L6" i="2" s="1"/>
  <c r="G28" i="2"/>
  <c r="L28" i="2" s="1"/>
  <c r="G24" i="2"/>
  <c r="L24" i="2" s="1"/>
  <c r="G20" i="2"/>
  <c r="L20" i="2" s="1"/>
  <c r="G16" i="2"/>
  <c r="L16" i="2" s="1"/>
  <c r="G12" i="2"/>
  <c r="L12" i="2" s="1"/>
  <c r="G8" i="2"/>
  <c r="L8" i="2" s="1"/>
  <c r="J3" i="2"/>
  <c r="G3" i="2"/>
  <c r="L3" i="2" l="1"/>
</calcChain>
</file>

<file path=xl/sharedStrings.xml><?xml version="1.0" encoding="utf-8"?>
<sst xmlns="http://schemas.openxmlformats.org/spreadsheetml/2006/main" count="116" uniqueCount="73">
  <si>
    <t>日销售总额</t>
  </si>
  <si>
    <t>当日扫描毛利额</t>
  </si>
  <si>
    <t>当日毛利率</t>
  </si>
  <si>
    <t>天</t>
  </si>
  <si>
    <t>部门</t>
  </si>
  <si>
    <t>合计</t>
  </si>
  <si>
    <t>12-家庭用品</t>
  </si>
  <si>
    <t>13-学习、文化用品</t>
  </si>
  <si>
    <t>14-休闲用品</t>
  </si>
  <si>
    <t>15-DIY课</t>
  </si>
  <si>
    <t>16-床上用品</t>
  </si>
  <si>
    <t>17-纺织</t>
  </si>
  <si>
    <t>18-服饰</t>
  </si>
  <si>
    <t>19-鞋类</t>
  </si>
  <si>
    <t>21-饮料</t>
  </si>
  <si>
    <t>22-烟酒</t>
  </si>
  <si>
    <t>23-休闲食品</t>
  </si>
  <si>
    <t>24-冲调饮品</t>
  </si>
  <si>
    <t>25-粮油</t>
  </si>
  <si>
    <t>26-南北罐头</t>
  </si>
  <si>
    <t>27-冷冻冷藏</t>
  </si>
  <si>
    <t>29-日化</t>
  </si>
  <si>
    <t>31-熟食</t>
  </si>
  <si>
    <t>32-水产</t>
  </si>
  <si>
    <t>33-干杂</t>
  </si>
  <si>
    <t>34-面包</t>
  </si>
  <si>
    <t>35-鲜肉</t>
  </si>
  <si>
    <t>36-蔬菜</t>
  </si>
  <si>
    <t>37-水果</t>
  </si>
  <si>
    <t>38-米蛋</t>
  </si>
  <si>
    <t>39-面点</t>
  </si>
  <si>
    <t>40-原材料</t>
  </si>
  <si>
    <t>42-冻品</t>
  </si>
  <si>
    <t>75-手机数码部</t>
  </si>
  <si>
    <t>76-小家电</t>
  </si>
  <si>
    <t>99-专柜</t>
  </si>
  <si>
    <t>41-周转筐</t>
  </si>
  <si>
    <t>71-黑电</t>
  </si>
  <si>
    <t>72-空调</t>
  </si>
  <si>
    <t>73-冰箱</t>
  </si>
  <si>
    <t>77-洗衣机</t>
  </si>
  <si>
    <t>78-厨卫</t>
  </si>
  <si>
    <t>AMT</t>
    <phoneticPr fontId="23" type="noConversion"/>
  </si>
  <si>
    <t>COST</t>
    <phoneticPr fontId="23" type="noConversion"/>
  </si>
  <si>
    <t>成本</t>
    <phoneticPr fontId="23" type="noConversion"/>
  </si>
  <si>
    <t>销售金额差异</t>
    <phoneticPr fontId="23" type="noConversion"/>
  </si>
  <si>
    <t>销售成本差异</t>
    <phoneticPr fontId="23" type="noConversion"/>
  </si>
  <si>
    <t>销售日报表</t>
  </si>
  <si>
    <t>以门店、商品为视角，综合分析销售金额、销售毛利及客流量增长率的变化情况</t>
  </si>
  <si>
    <t>同期日销售总额</t>
  </si>
  <si>
    <t>日销售增长</t>
  </si>
  <si>
    <t>同期扫描毛利额</t>
  </si>
  <si>
    <t>同期日毛利率</t>
  </si>
  <si>
    <t>扫描毛利率增长</t>
  </si>
  <si>
    <t>月初至今销售总额</t>
  </si>
  <si>
    <t>年初至今销售总额</t>
  </si>
  <si>
    <t>客流量增长率</t>
  </si>
  <si>
    <t>当日客单价</t>
  </si>
  <si>
    <t>昨日客单价</t>
  </si>
  <si>
    <t>客单价增长率</t>
  </si>
  <si>
    <t>销售预算金额</t>
  </si>
  <si>
    <t>销售预算完成率</t>
  </si>
  <si>
    <t>客流量</t>
  </si>
  <si>
    <t>昨天客流量</t>
  </si>
  <si>
    <t xml:space="preserve">   </t>
  </si>
  <si>
    <t>DEPT</t>
  </si>
  <si>
    <t>QTY</t>
  </si>
  <si>
    <t>AMT</t>
  </si>
  <si>
    <t>COST</t>
  </si>
  <si>
    <t>PROFIT</t>
  </si>
  <si>
    <t>PROFIT_RATE</t>
  </si>
  <si>
    <t>910-市场部</t>
  </si>
  <si>
    <r>
      <t>910-</t>
    </r>
    <r>
      <rPr>
        <sz val="8"/>
        <color rgb="FF000000"/>
        <rFont val="宋体"/>
        <family val="3"/>
        <charset val="134"/>
      </rPr>
      <t>市场部</t>
    </r>
    <phoneticPr fontId="2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</si>
</sst>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.00&quot;%&quot;"/>
    <numFmt numFmtId="177" formatCode="0.00_ "/>
  </numFmts>
  <fonts count="35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8"/>
      <color rgb="FF0000FF"/>
      <name val="宋体"/>
      <family val="2"/>
      <scheme val="minor"/>
    </font>
    <font>
      <u/>
      <sz val="8"/>
      <color rgb="FF800080"/>
      <name val="宋体"/>
      <family val="2"/>
      <scheme val="minor"/>
    </font>
    <font>
      <sz val="8"/>
      <color theme="1"/>
      <name val="Arial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9"/>
      <name val="宋体"/>
      <family val="2"/>
      <charset val="134"/>
      <scheme val="minor"/>
    </font>
    <font>
      <sz val="8"/>
      <color rgb="FF000000"/>
      <name val="宋体"/>
      <family val="3"/>
      <charset val="134"/>
    </font>
    <font>
      <sz val="8"/>
      <color theme="1"/>
      <name val="宋体"/>
      <family val="3"/>
      <charset val="134"/>
    </font>
    <font>
      <b/>
      <sz val="10"/>
      <color rgb="FF333399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b/>
      <sz val="9"/>
      <color indexed="64"/>
      <name val="Segoe UI"/>
      <family val="2"/>
    </font>
    <font>
      <sz val="9"/>
      <color indexed="64"/>
      <name val="Segoe UI"/>
      <family val="2"/>
    </font>
    <font>
      <sz val="8"/>
      <color rgb="FF333399"/>
      <name val="Arial"/>
      <family val="2"/>
    </font>
    <font>
      <sz val="18"/>
      <color theme="3"/>
      <name val="宋体"/>
      <family val="2"/>
      <charset val="134"/>
      <scheme val="maj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3F2E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/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/>
      <right/>
      <top style="medium">
        <color rgb="FF979991"/>
      </top>
      <bottom style="medium">
        <color rgb="FF979991"/>
      </bottom>
      <diagonal/>
    </border>
    <border>
      <left/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/>
      <diagonal/>
    </border>
    <border>
      <left style="medium">
        <color rgb="FF979991"/>
      </left>
      <right style="medium">
        <color rgb="FF979991"/>
      </right>
      <top/>
      <bottom style="medium">
        <color rgb="FF97999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rgb="FF6666CC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</borders>
  <cellStyleXfs count="5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7" fillId="0" borderId="0"/>
    <xf numFmtId="0" fontId="28" fillId="0" borderId="0"/>
    <xf numFmtId="0" fontId="28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30" fillId="0" borderId="0"/>
    <xf numFmtId="0" fontId="34" fillId="0" borderId="0" applyNumberFormat="0" applyFill="0" applyBorder="0" applyAlignment="0" applyProtection="0">
      <alignment vertical="center"/>
    </xf>
  </cellStyleXfs>
  <cellXfs count="76">
    <xf numFmtId="0" fontId="0" fillId="0" borderId="0" xfId="0">
      <alignment vertical="center"/>
    </xf>
    <xf numFmtId="0" fontId="20" fillId="0" borderId="0" xfId="0" applyFont="1">
      <alignment vertical="center"/>
    </xf>
    <xf numFmtId="177" fontId="20" fillId="0" borderId="0" xfId="0" applyNumberFormat="1" applyFont="1">
      <alignment vertical="center"/>
    </xf>
    <xf numFmtId="0" fontId="0" fillId="0" borderId="0" xfId="0" applyAlignment="1"/>
    <xf numFmtId="0" fontId="20" fillId="0" borderId="0" xfId="0" applyNumberFormat="1" applyFont="1">
      <alignment vertical="center"/>
    </xf>
    <xf numFmtId="0" fontId="21" fillId="0" borderId="18" xfId="0" applyFont="1" applyBorder="1" applyAlignment="1">
      <alignment wrapText="1"/>
    </xf>
    <xf numFmtId="0" fontId="21" fillId="0" borderId="18" xfId="0" applyNumberFormat="1" applyFont="1" applyBorder="1" applyAlignment="1">
      <alignment wrapText="1"/>
    </xf>
    <xf numFmtId="0" fontId="20" fillId="0" borderId="18" xfId="0" applyFont="1" applyBorder="1" applyAlignment="1">
      <alignment wrapText="1"/>
    </xf>
    <xf numFmtId="0" fontId="20" fillId="0" borderId="18" xfId="0" applyFont="1" applyBorder="1" applyAlignment="1">
      <alignment horizontal="right" vertical="center" wrapText="1"/>
    </xf>
    <xf numFmtId="49" fontId="21" fillId="36" borderId="18" xfId="0" applyNumberFormat="1" applyFont="1" applyFill="1" applyBorder="1" applyAlignment="1">
      <alignment vertical="center" wrapText="1"/>
    </xf>
    <xf numFmtId="49" fontId="24" fillId="37" borderId="18" xfId="0" applyNumberFormat="1" applyFont="1" applyFill="1" applyBorder="1" applyAlignment="1">
      <alignment horizontal="center" vertical="center" wrapText="1"/>
    </xf>
    <xf numFmtId="0" fontId="21" fillId="33" borderId="18" xfId="0" applyFont="1" applyFill="1" applyBorder="1" applyAlignment="1">
      <alignment vertical="center" wrapText="1"/>
    </xf>
    <xf numFmtId="0" fontId="21" fillId="33" borderId="18" xfId="0" applyNumberFormat="1" applyFont="1" applyFill="1" applyBorder="1" applyAlignment="1">
      <alignment vertical="center" wrapText="1"/>
    </xf>
    <xf numFmtId="0" fontId="21" fillId="36" borderId="18" xfId="0" applyFont="1" applyFill="1" applyBorder="1" applyAlignment="1">
      <alignment vertical="center" wrapText="1"/>
    </xf>
    <xf numFmtId="0" fontId="21" fillId="37" borderId="18" xfId="0" applyFont="1" applyFill="1" applyBorder="1" applyAlignment="1">
      <alignment vertical="center" wrapText="1"/>
    </xf>
    <xf numFmtId="4" fontId="21" fillId="36" borderId="18" xfId="0" applyNumberFormat="1" applyFont="1" applyFill="1" applyBorder="1" applyAlignment="1">
      <alignment horizontal="right" vertical="top" wrapText="1"/>
    </xf>
    <xf numFmtId="4" fontId="21" fillId="37" borderId="18" xfId="0" applyNumberFormat="1" applyFont="1" applyFill="1" applyBorder="1" applyAlignment="1">
      <alignment horizontal="right" vertical="top" wrapText="1"/>
    </xf>
    <xf numFmtId="177" fontId="20" fillId="36" borderId="18" xfId="0" applyNumberFormat="1" applyFont="1" applyFill="1" applyBorder="1" applyAlignment="1">
      <alignment horizontal="center" vertical="center"/>
    </xf>
    <xf numFmtId="177" fontId="20" fillId="37" borderId="18" xfId="0" applyNumberFormat="1" applyFont="1" applyFill="1" applyBorder="1" applyAlignment="1">
      <alignment horizontal="center" vertical="center"/>
    </xf>
    <xf numFmtId="177" fontId="25" fillId="0" borderId="18" xfId="0" applyNumberFormat="1" applyFont="1" applyBorder="1">
      <alignment vertical="center"/>
    </xf>
    <xf numFmtId="177" fontId="20" fillId="36" borderId="18" xfId="0" applyNumberFormat="1" applyFont="1" applyFill="1" applyBorder="1">
      <alignment vertical="center"/>
    </xf>
    <xf numFmtId="177" fontId="20" fillId="37" borderId="18" xfId="0" applyNumberFormat="1" applyFont="1" applyFill="1" applyBorder="1">
      <alignment vertical="center"/>
    </xf>
    <xf numFmtId="177" fontId="20" fillId="0" borderId="18" xfId="0" applyNumberFormat="1" applyFont="1" applyBorder="1">
      <alignment vertical="center"/>
    </xf>
    <xf numFmtId="49" fontId="21" fillId="0" borderId="18" xfId="0" applyNumberFormat="1" applyFont="1" applyFill="1" applyBorder="1" applyAlignment="1">
      <alignment vertical="center" wrapText="1"/>
    </xf>
    <xf numFmtId="0" fontId="21" fillId="0" borderId="18" xfId="0" applyFont="1" applyFill="1" applyBorder="1" applyAlignment="1">
      <alignment vertical="center" wrapText="1"/>
    </xf>
    <xf numFmtId="4" fontId="21" fillId="0" borderId="18" xfId="0" applyNumberFormat="1" applyFont="1" applyFill="1" applyBorder="1" applyAlignment="1">
      <alignment horizontal="right" vertical="top" wrapText="1"/>
    </xf>
    <xf numFmtId="0" fontId="20" fillId="0" borderId="0" xfId="0" applyFont="1" applyFill="1">
      <alignment vertical="center"/>
    </xf>
    <xf numFmtId="176" fontId="21" fillId="0" borderId="18" xfId="0" applyNumberFormat="1" applyFont="1" applyFill="1" applyBorder="1" applyAlignment="1">
      <alignment horizontal="right" vertical="top" wrapText="1"/>
    </xf>
    <xf numFmtId="0" fontId="0" fillId="0" borderId="0" xfId="0" applyNumberFormat="1" applyAlignment="1"/>
    <xf numFmtId="1" fontId="0" fillId="0" borderId="0" xfId="0" applyNumberFormat="1" applyAlignment="1"/>
    <xf numFmtId="0" fontId="31" fillId="0" borderId="0" xfId="0" applyNumberFormat="1" applyFont="1" applyAlignment="1"/>
    <xf numFmtId="1" fontId="31" fillId="0" borderId="0" xfId="0" applyNumberFormat="1" applyFont="1" applyAlignment="1"/>
    <xf numFmtId="0" fontId="32" fillId="0" borderId="0" xfId="0" applyNumberFormat="1" applyFont="1" applyAlignment="1"/>
    <xf numFmtId="1" fontId="32" fillId="0" borderId="0" xfId="0" applyNumberFormat="1" applyFont="1" applyAlignment="1"/>
    <xf numFmtId="0" fontId="20" fillId="0" borderId="0" xfId="0" applyFont="1">
      <alignment vertical="center"/>
    </xf>
    <xf numFmtId="0" fontId="20" fillId="0" borderId="0" xfId="0" applyFont="1">
      <alignment vertical="center"/>
    </xf>
    <xf numFmtId="11" fontId="32" fillId="0" borderId="0" xfId="0" applyNumberFormat="1" applyFont="1" applyAlignment="1"/>
    <xf numFmtId="0" fontId="20" fillId="0" borderId="0" xfId="0" applyFont="1">
      <alignment vertical="center"/>
    </xf>
    <xf numFmtId="0" fontId="26" fillId="0" borderId="0" xfId="0" applyFont="1" applyAlignment="1">
      <alignment horizontal="left" wrapText="1"/>
    </xf>
    <xf numFmtId="0" fontId="33" fillId="0" borderId="19" xfId="0" applyFont="1" applyBorder="1" applyAlignment="1">
      <alignment horizontal="left" vertical="center" wrapText="1"/>
    </xf>
    <xf numFmtId="0" fontId="21" fillId="0" borderId="10" xfId="0" applyFont="1" applyBorder="1" applyAlignment="1">
      <alignment wrapText="1"/>
    </xf>
    <xf numFmtId="0" fontId="20" fillId="0" borderId="11" xfId="0" applyFont="1" applyBorder="1" applyAlignment="1">
      <alignment wrapText="1"/>
    </xf>
    <xf numFmtId="0" fontId="20" fillId="0" borderId="11" xfId="0" applyFont="1" applyBorder="1" applyAlignment="1">
      <alignment horizontal="right" vertical="center" wrapText="1"/>
    </xf>
    <xf numFmtId="49" fontId="21" fillId="33" borderId="10" xfId="0" applyNumberFormat="1" applyFont="1" applyFill="1" applyBorder="1" applyAlignment="1">
      <alignment vertical="center" wrapText="1"/>
    </xf>
    <xf numFmtId="49" fontId="21" fillId="33" borderId="12" xfId="0" applyNumberFormat="1" applyFont="1" applyFill="1" applyBorder="1" applyAlignment="1">
      <alignment vertical="center" wrapText="1"/>
    </xf>
    <xf numFmtId="0" fontId="21" fillId="33" borderId="10" xfId="0" applyFont="1" applyFill="1" applyBorder="1" applyAlignment="1">
      <alignment vertical="center" wrapText="1"/>
    </xf>
    <xf numFmtId="0" fontId="21" fillId="33" borderId="12" xfId="0" applyFont="1" applyFill="1" applyBorder="1" applyAlignment="1">
      <alignment vertical="center" wrapText="1"/>
    </xf>
    <xf numFmtId="4" fontId="22" fillId="34" borderId="10" xfId="0" applyNumberFormat="1" applyFont="1" applyFill="1" applyBorder="1" applyAlignment="1">
      <alignment horizontal="right" vertical="top" wrapText="1"/>
    </xf>
    <xf numFmtId="176" fontId="22" fillId="34" borderId="10" xfId="0" applyNumberFormat="1" applyFont="1" applyFill="1" applyBorder="1" applyAlignment="1">
      <alignment horizontal="right" vertical="top" wrapText="1"/>
    </xf>
    <xf numFmtId="176" fontId="22" fillId="34" borderId="12" xfId="0" applyNumberFormat="1" applyFont="1" applyFill="1" applyBorder="1" applyAlignment="1">
      <alignment horizontal="right" vertical="top" wrapText="1"/>
    </xf>
    <xf numFmtId="4" fontId="21" fillId="35" borderId="10" xfId="0" applyNumberFormat="1" applyFont="1" applyFill="1" applyBorder="1" applyAlignment="1">
      <alignment horizontal="right" vertical="top" wrapText="1"/>
    </xf>
    <xf numFmtId="176" fontId="21" fillId="35" borderId="10" xfId="0" applyNumberFormat="1" applyFont="1" applyFill="1" applyBorder="1" applyAlignment="1">
      <alignment horizontal="right" vertical="top" wrapText="1"/>
    </xf>
    <xf numFmtId="176" fontId="21" fillId="35" borderId="12" xfId="0" applyNumberFormat="1" applyFont="1" applyFill="1" applyBorder="1" applyAlignment="1">
      <alignment horizontal="right" vertical="top" wrapText="1"/>
    </xf>
    <xf numFmtId="0" fontId="21" fillId="35" borderId="10" xfId="0" applyFont="1" applyFill="1" applyBorder="1" applyAlignment="1">
      <alignment horizontal="right" vertical="top" wrapText="1"/>
    </xf>
    <xf numFmtId="0" fontId="21" fillId="35" borderId="12" xfId="0" applyFont="1" applyFill="1" applyBorder="1" applyAlignment="1">
      <alignment horizontal="right" vertical="top" wrapText="1"/>
    </xf>
    <xf numFmtId="4" fontId="21" fillId="35" borderId="13" xfId="0" applyNumberFormat="1" applyFont="1" applyFill="1" applyBorder="1" applyAlignment="1">
      <alignment horizontal="right" vertical="top" wrapText="1"/>
    </xf>
    <xf numFmtId="0" fontId="21" fillId="35" borderId="13" xfId="0" applyFont="1" applyFill="1" applyBorder="1" applyAlignment="1">
      <alignment horizontal="right" vertical="top" wrapText="1"/>
    </xf>
    <xf numFmtId="176" fontId="21" fillId="35" borderId="13" xfId="0" applyNumberFormat="1" applyFont="1" applyFill="1" applyBorder="1" applyAlignment="1">
      <alignment horizontal="right" vertical="top" wrapText="1"/>
    </xf>
    <xf numFmtId="176" fontId="21" fillId="35" borderId="20" xfId="0" applyNumberFormat="1" applyFont="1" applyFill="1" applyBorder="1" applyAlignment="1">
      <alignment horizontal="right" vertical="top" wrapText="1"/>
    </xf>
    <xf numFmtId="49" fontId="21" fillId="33" borderId="18" xfId="0" applyNumberFormat="1" applyFont="1" applyFill="1" applyBorder="1" applyAlignment="1">
      <alignment horizontal="left" vertical="top" wrapText="1"/>
    </xf>
    <xf numFmtId="0" fontId="21" fillId="33" borderId="18" xfId="0" applyFont="1" applyFill="1" applyBorder="1" applyAlignment="1">
      <alignment vertical="center" wrapText="1"/>
    </xf>
    <xf numFmtId="49" fontId="22" fillId="33" borderId="18" xfId="0" applyNumberFormat="1" applyFont="1" applyFill="1" applyBorder="1" applyAlignment="1">
      <alignment horizontal="left" vertical="top" wrapText="1"/>
    </xf>
    <xf numFmtId="14" fontId="21" fillId="33" borderId="18" xfId="0" applyNumberFormat="1" applyFont="1" applyFill="1" applyBorder="1" applyAlignment="1">
      <alignment vertical="center" wrapText="1"/>
    </xf>
    <xf numFmtId="49" fontId="21" fillId="33" borderId="13" xfId="0" applyNumberFormat="1" applyFont="1" applyFill="1" applyBorder="1" applyAlignment="1">
      <alignment horizontal="left" vertical="top" wrapText="1"/>
    </xf>
    <xf numFmtId="49" fontId="21" fillId="33" borderId="15" xfId="0" applyNumberFormat="1" applyFont="1" applyFill="1" applyBorder="1" applyAlignment="1">
      <alignment horizontal="left" vertical="top" wrapText="1"/>
    </xf>
    <xf numFmtId="0" fontId="20" fillId="0" borderId="0" xfId="0" applyFont="1" applyAlignment="1">
      <alignment wrapText="1"/>
    </xf>
    <xf numFmtId="0" fontId="20" fillId="0" borderId="19" xfId="0" applyFont="1" applyBorder="1" applyAlignment="1">
      <alignment wrapText="1"/>
    </xf>
    <xf numFmtId="0" fontId="20" fillId="0" borderId="0" xfId="0" applyFont="1" applyAlignment="1">
      <alignment horizontal="right" vertical="center" wrapText="1"/>
    </xf>
    <xf numFmtId="0" fontId="21" fillId="33" borderId="13" xfId="0" applyFont="1" applyFill="1" applyBorder="1" applyAlignment="1">
      <alignment vertical="center" wrapText="1"/>
    </xf>
    <xf numFmtId="0" fontId="21" fillId="33" borderId="15" xfId="0" applyFont="1" applyFill="1" applyBorder="1" applyAlignment="1">
      <alignment vertical="center" wrapText="1"/>
    </xf>
    <xf numFmtId="49" fontId="22" fillId="33" borderId="13" xfId="0" applyNumberFormat="1" applyFont="1" applyFill="1" applyBorder="1" applyAlignment="1">
      <alignment horizontal="left" vertical="top" wrapText="1"/>
    </xf>
    <xf numFmtId="49" fontId="22" fillId="33" borderId="14" xfId="0" applyNumberFormat="1" applyFont="1" applyFill="1" applyBorder="1" applyAlignment="1">
      <alignment horizontal="left" vertical="top" wrapText="1"/>
    </xf>
    <xf numFmtId="49" fontId="22" fillId="33" borderId="15" xfId="0" applyNumberFormat="1" applyFont="1" applyFill="1" applyBorder="1" applyAlignment="1">
      <alignment horizontal="left" vertical="top" wrapText="1"/>
    </xf>
    <xf numFmtId="14" fontId="21" fillId="33" borderId="12" xfId="0" applyNumberFormat="1" applyFont="1" applyFill="1" applyBorder="1" applyAlignment="1">
      <alignment vertical="center" wrapText="1"/>
    </xf>
    <xf numFmtId="14" fontId="21" fillId="33" borderId="16" xfId="0" applyNumberFormat="1" applyFont="1" applyFill="1" applyBorder="1" applyAlignment="1">
      <alignment vertical="center" wrapText="1"/>
    </xf>
    <xf numFmtId="14" fontId="21" fillId="33" borderId="17" xfId="0" applyNumberFormat="1" applyFont="1" applyFill="1" applyBorder="1" applyAlignment="1">
      <alignment vertical="center" wrapText="1"/>
    </xf>
  </cellXfs>
  <cellStyles count="54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标题 5" xfId="53"/>
    <cellStyle name="差" xfId="7" builtinId="27" customBuiltin="1"/>
    <cellStyle name="常规" xfId="0" builtinId="0"/>
    <cellStyle name="常规 10" xfId="52"/>
    <cellStyle name="常规 2" xfId="44"/>
    <cellStyle name="常规 3" xfId="45"/>
    <cellStyle name="常规 4" xfId="47"/>
    <cellStyle name="常规 5" xfId="46"/>
    <cellStyle name="常规 6" xfId="48"/>
    <cellStyle name="常规 7" xfId="49"/>
    <cellStyle name="常规 8" xfId="50"/>
    <cellStyle name="常规 9" xfId="51"/>
    <cellStyle name="超链接" xfId="42" builtinId="8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已访问的超链接" xfId="43" builtinId="9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hyperlink" Target="cid:9ef219a32" TargetMode="External"/><Relationship Id="rId299" Type="http://schemas.openxmlformats.org/officeDocument/2006/relationships/hyperlink" Target="cid:fe112e742" TargetMode="External"/><Relationship Id="rId21" Type="http://schemas.openxmlformats.org/officeDocument/2006/relationships/hyperlink" Target="cid:97a5ff112" TargetMode="External"/><Relationship Id="rId63" Type="http://schemas.openxmlformats.org/officeDocument/2006/relationships/hyperlink" Target="cid:38d18ad2" TargetMode="External"/><Relationship Id="rId159" Type="http://schemas.openxmlformats.org/officeDocument/2006/relationships/hyperlink" Target="cid:241931c2" TargetMode="External"/><Relationship Id="rId324" Type="http://schemas.openxmlformats.org/officeDocument/2006/relationships/image" Target="cid:756b0d1e13" TargetMode="External"/><Relationship Id="rId366" Type="http://schemas.openxmlformats.org/officeDocument/2006/relationships/image" Target="cid:238fd07013" TargetMode="External"/><Relationship Id="rId170" Type="http://schemas.openxmlformats.org/officeDocument/2006/relationships/image" Target="cid:1600d1f413" TargetMode="External"/><Relationship Id="rId226" Type="http://schemas.openxmlformats.org/officeDocument/2006/relationships/image" Target="cid:fd1fb7e513" TargetMode="External"/><Relationship Id="rId433" Type="http://schemas.openxmlformats.org/officeDocument/2006/relationships/hyperlink" Target="cid:c4a27c992" TargetMode="External"/><Relationship Id="rId268" Type="http://schemas.openxmlformats.org/officeDocument/2006/relationships/image" Target="cid:96e6abaa13" TargetMode="External"/><Relationship Id="rId32" Type="http://schemas.openxmlformats.org/officeDocument/2006/relationships/image" Target="cid:a711f73213" TargetMode="External"/><Relationship Id="rId74" Type="http://schemas.openxmlformats.org/officeDocument/2006/relationships/image" Target="cid:1338c59c13" TargetMode="External"/><Relationship Id="rId128" Type="http://schemas.openxmlformats.org/officeDocument/2006/relationships/image" Target="cid:b8b36ae913" TargetMode="External"/><Relationship Id="rId335" Type="http://schemas.openxmlformats.org/officeDocument/2006/relationships/hyperlink" Target="cid:9876b3b82" TargetMode="External"/><Relationship Id="rId377" Type="http://schemas.openxmlformats.org/officeDocument/2006/relationships/hyperlink" Target="cid:51e44a822" TargetMode="External"/><Relationship Id="rId5" Type="http://schemas.openxmlformats.org/officeDocument/2006/relationships/hyperlink" Target="cid:738f7e472" TargetMode="External"/><Relationship Id="rId181" Type="http://schemas.openxmlformats.org/officeDocument/2006/relationships/hyperlink" Target="cid:482d44f62" TargetMode="External"/><Relationship Id="rId237" Type="http://schemas.openxmlformats.org/officeDocument/2006/relationships/hyperlink" Target="cid:207b4f192" TargetMode="External"/><Relationship Id="rId402" Type="http://schemas.openxmlformats.org/officeDocument/2006/relationships/image" Target="cid:3ec6719313" TargetMode="External"/><Relationship Id="rId279" Type="http://schemas.openxmlformats.org/officeDocument/2006/relationships/hyperlink" Target="cid:c02295e22" TargetMode="External"/><Relationship Id="rId444" Type="http://schemas.openxmlformats.org/officeDocument/2006/relationships/image" Target="cid:de6f2c0e13" TargetMode="External"/><Relationship Id="rId43" Type="http://schemas.openxmlformats.org/officeDocument/2006/relationships/hyperlink" Target="cid:c5fc19282" TargetMode="External"/><Relationship Id="rId139" Type="http://schemas.openxmlformats.org/officeDocument/2006/relationships/hyperlink" Target="cid:dc24c3602" TargetMode="External"/><Relationship Id="rId290" Type="http://schemas.openxmlformats.org/officeDocument/2006/relationships/image" Target="cid:da5389d113" TargetMode="External"/><Relationship Id="rId304" Type="http://schemas.openxmlformats.org/officeDocument/2006/relationships/image" Target="cid:858465413" TargetMode="External"/><Relationship Id="rId346" Type="http://schemas.openxmlformats.org/officeDocument/2006/relationships/image" Target="cid:bc84eb1013" TargetMode="External"/><Relationship Id="rId388" Type="http://schemas.openxmlformats.org/officeDocument/2006/relationships/image" Target="cid:dceb387013" TargetMode="External"/><Relationship Id="rId85" Type="http://schemas.openxmlformats.org/officeDocument/2006/relationships/hyperlink" Target="cid:321b9f952" TargetMode="External"/><Relationship Id="rId150" Type="http://schemas.openxmlformats.org/officeDocument/2006/relationships/image" Target="cid:ea1527d513" TargetMode="External"/><Relationship Id="rId192" Type="http://schemas.openxmlformats.org/officeDocument/2006/relationships/image" Target="cid:671668c913" TargetMode="External"/><Relationship Id="rId206" Type="http://schemas.openxmlformats.org/officeDocument/2006/relationships/image" Target="cid:b45939ec13" TargetMode="External"/><Relationship Id="rId413" Type="http://schemas.openxmlformats.org/officeDocument/2006/relationships/hyperlink" Target="cid:67f5ea8e2" TargetMode="External"/><Relationship Id="rId248" Type="http://schemas.openxmlformats.org/officeDocument/2006/relationships/image" Target="cid:49a8285213" TargetMode="External"/><Relationship Id="rId455" Type="http://schemas.openxmlformats.org/officeDocument/2006/relationships/hyperlink" Target="cid:22e6a2e82" TargetMode="External"/><Relationship Id="rId12" Type="http://schemas.openxmlformats.org/officeDocument/2006/relationships/image" Target="cid:78be76ce13" TargetMode="External"/><Relationship Id="rId108" Type="http://schemas.openxmlformats.org/officeDocument/2006/relationships/image" Target="cid:8476340b13" TargetMode="External"/><Relationship Id="rId315" Type="http://schemas.openxmlformats.org/officeDocument/2006/relationships/hyperlink" Target="cid:558610092" TargetMode="External"/><Relationship Id="rId357" Type="http://schemas.openxmlformats.org/officeDocument/2006/relationships/hyperlink" Target="cid:db6b85142" TargetMode="External"/><Relationship Id="rId54" Type="http://schemas.openxmlformats.org/officeDocument/2006/relationships/image" Target="cid:e1e57b1713" TargetMode="External"/><Relationship Id="rId96" Type="http://schemas.openxmlformats.org/officeDocument/2006/relationships/image" Target="cid:56290cef13" TargetMode="External"/><Relationship Id="rId161" Type="http://schemas.openxmlformats.org/officeDocument/2006/relationships/hyperlink" Target="cid:55eaf9a2" TargetMode="External"/><Relationship Id="rId217" Type="http://schemas.openxmlformats.org/officeDocument/2006/relationships/hyperlink" Target="cid:dd85b6102" TargetMode="External"/><Relationship Id="rId399" Type="http://schemas.openxmlformats.org/officeDocument/2006/relationships/hyperlink" Target="cid:25d8489d2" TargetMode="External"/><Relationship Id="rId259" Type="http://schemas.openxmlformats.org/officeDocument/2006/relationships/hyperlink" Target="cid:72dad9032" TargetMode="External"/><Relationship Id="rId424" Type="http://schemas.openxmlformats.org/officeDocument/2006/relationships/image" Target="cid:91324cd513" TargetMode="External"/><Relationship Id="rId466" Type="http://schemas.openxmlformats.org/officeDocument/2006/relationships/image" Target="cid:79c07f7413" TargetMode="External"/><Relationship Id="rId23" Type="http://schemas.openxmlformats.org/officeDocument/2006/relationships/hyperlink" Target="cid:97a883d72" TargetMode="External"/><Relationship Id="rId119" Type="http://schemas.openxmlformats.org/officeDocument/2006/relationships/hyperlink" Target="cid:a36860ed2" TargetMode="External"/><Relationship Id="rId270" Type="http://schemas.openxmlformats.org/officeDocument/2006/relationships/image" Target="cid:b0aaf7de13" TargetMode="External"/><Relationship Id="rId326" Type="http://schemas.openxmlformats.org/officeDocument/2006/relationships/image" Target="cid:798fde1113" TargetMode="External"/><Relationship Id="rId65" Type="http://schemas.openxmlformats.org/officeDocument/2006/relationships/hyperlink" Target="cid:38f9f0f2" TargetMode="External"/><Relationship Id="rId130" Type="http://schemas.openxmlformats.org/officeDocument/2006/relationships/image" Target="cid:bd29a19c13" TargetMode="External"/><Relationship Id="rId368" Type="http://schemas.openxmlformats.org/officeDocument/2006/relationships/image" Target="cid:29a565a913" TargetMode="External"/><Relationship Id="rId172" Type="http://schemas.openxmlformats.org/officeDocument/2006/relationships/image" Target="cid:16470bac13" TargetMode="External"/><Relationship Id="rId228" Type="http://schemas.openxmlformats.org/officeDocument/2006/relationships/image" Target="cid:fd20b79113" TargetMode="External"/><Relationship Id="rId435" Type="http://schemas.openxmlformats.org/officeDocument/2006/relationships/hyperlink" Target="cid:c9d21d832" TargetMode="External"/><Relationship Id="rId281" Type="http://schemas.openxmlformats.org/officeDocument/2006/relationships/hyperlink" Target="cid:c547f7a92" TargetMode="External"/><Relationship Id="rId337" Type="http://schemas.openxmlformats.org/officeDocument/2006/relationships/hyperlink" Target="cid:9d975cad2" TargetMode="External"/><Relationship Id="rId34" Type="http://schemas.openxmlformats.org/officeDocument/2006/relationships/image" Target="cid:ac87b7df13" TargetMode="External"/><Relationship Id="rId76" Type="http://schemas.openxmlformats.org/officeDocument/2006/relationships/image" Target="cid:185a1bab13" TargetMode="External"/><Relationship Id="rId141" Type="http://schemas.openxmlformats.org/officeDocument/2006/relationships/hyperlink" Target="cid:e12978772" TargetMode="External"/><Relationship Id="rId379" Type="http://schemas.openxmlformats.org/officeDocument/2006/relationships/hyperlink" Target="cid:b3b6d2552" TargetMode="External"/><Relationship Id="rId7" Type="http://schemas.openxmlformats.org/officeDocument/2006/relationships/hyperlink" Target="cid:7393130e2" TargetMode="External"/><Relationship Id="rId183" Type="http://schemas.openxmlformats.org/officeDocument/2006/relationships/hyperlink" Target="cid:4d58e2842" TargetMode="External"/><Relationship Id="rId239" Type="http://schemas.openxmlformats.org/officeDocument/2006/relationships/hyperlink" Target="cid:25a2b86c2" TargetMode="External"/><Relationship Id="rId390" Type="http://schemas.openxmlformats.org/officeDocument/2006/relationships/image" Target="cid:fbcceb1413" TargetMode="External"/><Relationship Id="rId404" Type="http://schemas.openxmlformats.org/officeDocument/2006/relationships/image" Target="cid:43f40bee13" TargetMode="External"/><Relationship Id="rId446" Type="http://schemas.openxmlformats.org/officeDocument/2006/relationships/image" Target="cid:edd0fa3b13" TargetMode="External"/><Relationship Id="rId250" Type="http://schemas.openxmlformats.org/officeDocument/2006/relationships/image" Target="cid:4fda174d13" TargetMode="External"/><Relationship Id="rId292" Type="http://schemas.openxmlformats.org/officeDocument/2006/relationships/image" Target="cid:df11ed3b13" TargetMode="External"/><Relationship Id="rId306" Type="http://schemas.openxmlformats.org/officeDocument/2006/relationships/image" Target="cid:da5777c13" TargetMode="External"/><Relationship Id="rId45" Type="http://schemas.openxmlformats.org/officeDocument/2006/relationships/hyperlink" Target="cid:cb1fd4bc2" TargetMode="External"/><Relationship Id="rId87" Type="http://schemas.openxmlformats.org/officeDocument/2006/relationships/hyperlink" Target="cid:3c6ac1ec2" TargetMode="External"/><Relationship Id="rId110" Type="http://schemas.openxmlformats.org/officeDocument/2006/relationships/image" Target="cid:93cbd5bb13" TargetMode="External"/><Relationship Id="rId348" Type="http://schemas.openxmlformats.org/officeDocument/2006/relationships/image" Target="cid:c1af07a713" TargetMode="External"/><Relationship Id="rId152" Type="http://schemas.openxmlformats.org/officeDocument/2006/relationships/image" Target="cid:ecaa3d3d13" TargetMode="External"/><Relationship Id="rId194" Type="http://schemas.openxmlformats.org/officeDocument/2006/relationships/image" Target="cid:6c3b181013" TargetMode="External"/><Relationship Id="rId208" Type="http://schemas.openxmlformats.org/officeDocument/2006/relationships/image" Target="cid:b979451613" TargetMode="External"/><Relationship Id="rId415" Type="http://schemas.openxmlformats.org/officeDocument/2006/relationships/hyperlink" Target="cid:723deda52" TargetMode="External"/><Relationship Id="rId457" Type="http://schemas.openxmlformats.org/officeDocument/2006/relationships/hyperlink" Target="cid:9ab5e2f82" TargetMode="External"/><Relationship Id="rId261" Type="http://schemas.openxmlformats.org/officeDocument/2006/relationships/hyperlink" Target="cid:7804080e2" TargetMode="External"/><Relationship Id="rId14" Type="http://schemas.openxmlformats.org/officeDocument/2006/relationships/image" Target="cid:78c0f48013" TargetMode="External"/><Relationship Id="rId56" Type="http://schemas.openxmlformats.org/officeDocument/2006/relationships/image" Target="cid:e76dc9a413" TargetMode="External"/><Relationship Id="rId317" Type="http://schemas.openxmlformats.org/officeDocument/2006/relationships/hyperlink" Target="cid:5588ec4e2" TargetMode="External"/><Relationship Id="rId359" Type="http://schemas.openxmlformats.org/officeDocument/2006/relationships/hyperlink" Target="cid:9d9111c2" TargetMode="External"/><Relationship Id="rId98" Type="http://schemas.openxmlformats.org/officeDocument/2006/relationships/image" Target="cid:5b3e82c213" TargetMode="External"/><Relationship Id="rId121" Type="http://schemas.openxmlformats.org/officeDocument/2006/relationships/hyperlink" Target="cid:a88b2f882" TargetMode="External"/><Relationship Id="rId163" Type="http://schemas.openxmlformats.org/officeDocument/2006/relationships/hyperlink" Target="cid:a6fd2d02" TargetMode="External"/><Relationship Id="rId219" Type="http://schemas.openxmlformats.org/officeDocument/2006/relationships/hyperlink" Target="cid:e2b490a42" TargetMode="External"/><Relationship Id="rId370" Type="http://schemas.openxmlformats.org/officeDocument/2006/relationships/image" Target="cid:2dd5453413" TargetMode="External"/><Relationship Id="rId426" Type="http://schemas.openxmlformats.org/officeDocument/2006/relationships/image" Target="cid:964fe90e13" TargetMode="External"/><Relationship Id="rId230" Type="http://schemas.openxmlformats.org/officeDocument/2006/relationships/image" Target="cid:196d9a913" TargetMode="External"/><Relationship Id="rId25" Type="http://schemas.openxmlformats.org/officeDocument/2006/relationships/hyperlink" Target="cid:97aae1182" TargetMode="External"/><Relationship Id="rId67" Type="http://schemas.openxmlformats.org/officeDocument/2006/relationships/hyperlink" Target="cid:39227402" TargetMode="External"/><Relationship Id="rId272" Type="http://schemas.openxmlformats.org/officeDocument/2006/relationships/image" Target="cid:bb0725a813" TargetMode="External"/><Relationship Id="rId328" Type="http://schemas.openxmlformats.org/officeDocument/2006/relationships/image" Target="cid:88fc8e9d13" TargetMode="External"/><Relationship Id="rId132" Type="http://schemas.openxmlformats.org/officeDocument/2006/relationships/image" Target="cid:c246516c13" TargetMode="External"/><Relationship Id="rId174" Type="http://schemas.openxmlformats.org/officeDocument/2006/relationships/image" Target="cid:2421fe4c13" TargetMode="External"/><Relationship Id="rId381" Type="http://schemas.openxmlformats.org/officeDocument/2006/relationships/hyperlink" Target="cid:b9568b732" TargetMode="External"/><Relationship Id="rId241" Type="http://schemas.openxmlformats.org/officeDocument/2006/relationships/hyperlink" Target="cid:2accc0ce2" TargetMode="External"/><Relationship Id="rId437" Type="http://schemas.openxmlformats.org/officeDocument/2006/relationships/hyperlink" Target="cid:cef11c8d2" TargetMode="External"/><Relationship Id="rId36" Type="http://schemas.openxmlformats.org/officeDocument/2006/relationships/image" Target="cid:bbb2dea413" TargetMode="External"/><Relationship Id="rId283" Type="http://schemas.openxmlformats.org/officeDocument/2006/relationships/hyperlink" Target="cid:d51f220c2" TargetMode="External"/><Relationship Id="rId339" Type="http://schemas.openxmlformats.org/officeDocument/2006/relationships/hyperlink" Target="cid:ad0a8bb92" TargetMode="External"/><Relationship Id="rId78" Type="http://schemas.openxmlformats.org/officeDocument/2006/relationships/image" Target="cid:27d3d8c413" TargetMode="External"/><Relationship Id="rId101" Type="http://schemas.openxmlformats.org/officeDocument/2006/relationships/hyperlink" Target="cid:750aa1bc2" TargetMode="External"/><Relationship Id="rId143" Type="http://schemas.openxmlformats.org/officeDocument/2006/relationships/hyperlink" Target="cid:e2636a2d2" TargetMode="External"/><Relationship Id="rId185" Type="http://schemas.openxmlformats.org/officeDocument/2006/relationships/hyperlink" Target="cid:531d4de22" TargetMode="External"/><Relationship Id="rId350" Type="http://schemas.openxmlformats.org/officeDocument/2006/relationships/image" Target="cid:c6d730e813" TargetMode="External"/><Relationship Id="rId406" Type="http://schemas.openxmlformats.org/officeDocument/2006/relationships/image" Target="cid:490c124213" TargetMode="External"/><Relationship Id="rId9" Type="http://schemas.openxmlformats.org/officeDocument/2006/relationships/hyperlink" Target="cid:739529052" TargetMode="External"/><Relationship Id="rId210" Type="http://schemas.openxmlformats.org/officeDocument/2006/relationships/image" Target="cid:be9a3ee813" TargetMode="External"/><Relationship Id="rId392" Type="http://schemas.openxmlformats.org/officeDocument/2006/relationships/image" Target="cid:ee5f6213" TargetMode="External"/><Relationship Id="rId448" Type="http://schemas.openxmlformats.org/officeDocument/2006/relationships/image" Target="cid:f3fbac1e13" TargetMode="External"/><Relationship Id="rId252" Type="http://schemas.openxmlformats.org/officeDocument/2006/relationships/image" Target="cid:53f9d4e613" TargetMode="External"/><Relationship Id="rId294" Type="http://schemas.openxmlformats.org/officeDocument/2006/relationships/image" Target="cid:e43b3fc913" TargetMode="External"/><Relationship Id="rId308" Type="http://schemas.openxmlformats.org/officeDocument/2006/relationships/image" Target="cid:2722c4e513" TargetMode="External"/><Relationship Id="rId47" Type="http://schemas.openxmlformats.org/officeDocument/2006/relationships/hyperlink" Target="cid:d0b588612" TargetMode="External"/><Relationship Id="rId89" Type="http://schemas.openxmlformats.org/officeDocument/2006/relationships/hyperlink" Target="cid:3c6fa8862" TargetMode="External"/><Relationship Id="rId112" Type="http://schemas.openxmlformats.org/officeDocument/2006/relationships/image" Target="cid:93cf0ff613" TargetMode="External"/><Relationship Id="rId154" Type="http://schemas.openxmlformats.org/officeDocument/2006/relationships/image" Target="cid:ed79471e13" TargetMode="External"/><Relationship Id="rId361" Type="http://schemas.openxmlformats.org/officeDocument/2006/relationships/hyperlink" Target="cid:193e37d42" TargetMode="External"/><Relationship Id="rId196" Type="http://schemas.openxmlformats.org/officeDocument/2006/relationships/image" Target="cid:9571363a13" TargetMode="External"/><Relationship Id="rId417" Type="http://schemas.openxmlformats.org/officeDocument/2006/relationships/hyperlink" Target="cid:81b7b20d2" TargetMode="External"/><Relationship Id="rId459" Type="http://schemas.openxmlformats.org/officeDocument/2006/relationships/hyperlink" Target="cid:9ffc73f82" TargetMode="External"/><Relationship Id="rId16" Type="http://schemas.openxmlformats.org/officeDocument/2006/relationships/image" Target="cid:7dde59d613" TargetMode="External"/><Relationship Id="rId221" Type="http://schemas.openxmlformats.org/officeDocument/2006/relationships/hyperlink" Target="cid:e7d8c59b2" TargetMode="External"/><Relationship Id="rId263" Type="http://schemas.openxmlformats.org/officeDocument/2006/relationships/hyperlink" Target="cid:7d2b2ff72" TargetMode="External"/><Relationship Id="rId319" Type="http://schemas.openxmlformats.org/officeDocument/2006/relationships/hyperlink" Target="cid:64f5efd42" TargetMode="External"/><Relationship Id="rId58" Type="http://schemas.openxmlformats.org/officeDocument/2006/relationships/image" Target="cid:eca83a0c13" TargetMode="External"/><Relationship Id="rId123" Type="http://schemas.openxmlformats.org/officeDocument/2006/relationships/hyperlink" Target="cid:b896ad462" TargetMode="External"/><Relationship Id="rId330" Type="http://schemas.openxmlformats.org/officeDocument/2006/relationships/image" Target="cid:89dfa1d413" TargetMode="External"/><Relationship Id="rId165" Type="http://schemas.openxmlformats.org/officeDocument/2006/relationships/hyperlink" Target="cid:a9baa6a2" TargetMode="External"/><Relationship Id="rId372" Type="http://schemas.openxmlformats.org/officeDocument/2006/relationships/image" Target="cid:4276af6213" TargetMode="External"/><Relationship Id="rId428" Type="http://schemas.openxmlformats.org/officeDocument/2006/relationships/image" Target="cid:a5bfdea013" TargetMode="External"/><Relationship Id="rId232" Type="http://schemas.openxmlformats.org/officeDocument/2006/relationships/image" Target="cid:7e6338613" TargetMode="External"/><Relationship Id="rId274" Type="http://schemas.openxmlformats.org/officeDocument/2006/relationships/image" Target="cid:bb08328813" TargetMode="External"/><Relationship Id="rId27" Type="http://schemas.openxmlformats.org/officeDocument/2006/relationships/hyperlink" Target="cid:9cc12f202" TargetMode="External"/><Relationship Id="rId69" Type="http://schemas.openxmlformats.org/officeDocument/2006/relationships/hyperlink" Target="cid:e0ef2af2" TargetMode="External"/><Relationship Id="rId134" Type="http://schemas.openxmlformats.org/officeDocument/2006/relationships/image" Target="cid:c8af4f1913" TargetMode="External"/><Relationship Id="rId80" Type="http://schemas.openxmlformats.org/officeDocument/2006/relationships/image" Target="cid:27d58f7c13" TargetMode="External"/><Relationship Id="rId176" Type="http://schemas.openxmlformats.org/officeDocument/2006/relationships/image" Target="cid:2a30ebbf13" TargetMode="External"/><Relationship Id="rId341" Type="http://schemas.openxmlformats.org/officeDocument/2006/relationships/hyperlink" Target="cid:b23869842" TargetMode="External"/><Relationship Id="rId383" Type="http://schemas.openxmlformats.org/officeDocument/2006/relationships/hyperlink" Target="cid:cd6ed5c92" TargetMode="External"/><Relationship Id="rId439" Type="http://schemas.openxmlformats.org/officeDocument/2006/relationships/hyperlink" Target="cid:d41961862" TargetMode="External"/><Relationship Id="rId201" Type="http://schemas.openxmlformats.org/officeDocument/2006/relationships/hyperlink" Target="cid:a60cac882" TargetMode="External"/><Relationship Id="rId243" Type="http://schemas.openxmlformats.org/officeDocument/2006/relationships/hyperlink" Target="cid:2fee70f82" TargetMode="External"/><Relationship Id="rId285" Type="http://schemas.openxmlformats.org/officeDocument/2006/relationships/hyperlink" Target="cid:d9df1e0c2" TargetMode="External"/><Relationship Id="rId450" Type="http://schemas.openxmlformats.org/officeDocument/2006/relationships/image" Target="cid:698b158313" TargetMode="External"/><Relationship Id="rId38" Type="http://schemas.openxmlformats.org/officeDocument/2006/relationships/image" Target="cid:bbb631eb13" TargetMode="External"/><Relationship Id="rId103" Type="http://schemas.openxmlformats.org/officeDocument/2006/relationships/hyperlink" Target="cid:7a31edb12" TargetMode="External"/><Relationship Id="rId310" Type="http://schemas.openxmlformats.org/officeDocument/2006/relationships/image" Target="cid:2c47223813" TargetMode="External"/><Relationship Id="rId91" Type="http://schemas.openxmlformats.org/officeDocument/2006/relationships/hyperlink" Target="cid:4babe7622" TargetMode="External"/><Relationship Id="rId145" Type="http://schemas.openxmlformats.org/officeDocument/2006/relationships/hyperlink" Target="cid:e293c4ee2" TargetMode="External"/><Relationship Id="rId187" Type="http://schemas.openxmlformats.org/officeDocument/2006/relationships/hyperlink" Target="cid:579a7efa2" TargetMode="External"/><Relationship Id="rId352" Type="http://schemas.openxmlformats.org/officeDocument/2006/relationships/image" Target="cid:cd2d50ae13" TargetMode="External"/><Relationship Id="rId394" Type="http://schemas.openxmlformats.org/officeDocument/2006/relationships/image" Target="cid:1583250013" TargetMode="External"/><Relationship Id="rId408" Type="http://schemas.openxmlformats.org/officeDocument/2006/relationships/image" Target="cid:4e312dcc13" TargetMode="External"/><Relationship Id="rId212" Type="http://schemas.openxmlformats.org/officeDocument/2006/relationships/image" Target="cid:c607a81c13" TargetMode="External"/><Relationship Id="rId254" Type="http://schemas.openxmlformats.org/officeDocument/2006/relationships/image" Target="cid:5923310913" TargetMode="External"/><Relationship Id="rId49" Type="http://schemas.openxmlformats.org/officeDocument/2006/relationships/hyperlink" Target="cid:dfd4543e2" TargetMode="External"/><Relationship Id="rId114" Type="http://schemas.openxmlformats.org/officeDocument/2006/relationships/image" Target="cid:93d06d3013" TargetMode="External"/><Relationship Id="rId296" Type="http://schemas.openxmlformats.org/officeDocument/2006/relationships/image" Target="cid:ea6dd08913" TargetMode="External"/><Relationship Id="rId461" Type="http://schemas.openxmlformats.org/officeDocument/2006/relationships/hyperlink" Target="cid:c5d040932" TargetMode="External"/><Relationship Id="rId60" Type="http://schemas.openxmlformats.org/officeDocument/2006/relationships/image" Target="cid:ef30265413" TargetMode="External"/><Relationship Id="rId156" Type="http://schemas.openxmlformats.org/officeDocument/2006/relationships/image" Target="cid:f09b1bd013" TargetMode="External"/><Relationship Id="rId198" Type="http://schemas.openxmlformats.org/officeDocument/2006/relationships/image" Target="cid:9a94d69913" TargetMode="External"/><Relationship Id="rId321" Type="http://schemas.openxmlformats.org/officeDocument/2006/relationships/hyperlink" Target="cid:7569af3a2" TargetMode="External"/><Relationship Id="rId363" Type="http://schemas.openxmlformats.org/officeDocument/2006/relationships/hyperlink" Target="cid:1e6ccfd42" TargetMode="External"/><Relationship Id="rId419" Type="http://schemas.openxmlformats.org/officeDocument/2006/relationships/hyperlink" Target="cid:87b1650d2" TargetMode="External"/><Relationship Id="rId223" Type="http://schemas.openxmlformats.org/officeDocument/2006/relationships/hyperlink" Target="cid:ed01ac172" TargetMode="External"/><Relationship Id="rId430" Type="http://schemas.openxmlformats.org/officeDocument/2006/relationships/image" Target="cid:ac0c2b5813" TargetMode="External"/><Relationship Id="rId18" Type="http://schemas.openxmlformats.org/officeDocument/2006/relationships/image" Target="cid:8838026613" TargetMode="External"/><Relationship Id="rId265" Type="http://schemas.openxmlformats.org/officeDocument/2006/relationships/hyperlink" Target="cid:8c9b56672" TargetMode="External"/><Relationship Id="rId125" Type="http://schemas.openxmlformats.org/officeDocument/2006/relationships/hyperlink" Target="cid:b8993a7d2" TargetMode="External"/><Relationship Id="rId167" Type="http://schemas.openxmlformats.org/officeDocument/2006/relationships/hyperlink" Target="cid:fa4c65f2" TargetMode="External"/><Relationship Id="rId332" Type="http://schemas.openxmlformats.org/officeDocument/2006/relationships/image" Target="cid:8e511cc513" TargetMode="External"/><Relationship Id="rId374" Type="http://schemas.openxmlformats.org/officeDocument/2006/relationships/image" Target="cid:488d1ad013" TargetMode="External"/><Relationship Id="rId71" Type="http://schemas.openxmlformats.org/officeDocument/2006/relationships/hyperlink" Target="cid:e111a162" TargetMode="External"/><Relationship Id="rId234" Type="http://schemas.openxmlformats.org/officeDocument/2006/relationships/image" Target="cid:bf349d213" TargetMode="External"/><Relationship Id="rId2" Type="http://schemas.openxmlformats.org/officeDocument/2006/relationships/hyperlink" Target="cid:650096c02" TargetMode="External"/><Relationship Id="rId29" Type="http://schemas.openxmlformats.org/officeDocument/2006/relationships/hyperlink" Target="cid:a1ed1ff62" TargetMode="External"/><Relationship Id="rId276" Type="http://schemas.openxmlformats.org/officeDocument/2006/relationships/image" Target="cid:bb0a5c6213" TargetMode="External"/><Relationship Id="rId441" Type="http://schemas.openxmlformats.org/officeDocument/2006/relationships/hyperlink" Target="cid:d943ccc62" TargetMode="External"/><Relationship Id="rId40" Type="http://schemas.openxmlformats.org/officeDocument/2006/relationships/image" Target="cid:bbbaca8f13" TargetMode="External"/><Relationship Id="rId136" Type="http://schemas.openxmlformats.org/officeDocument/2006/relationships/image" Target="cid:dc1f676113" TargetMode="External"/><Relationship Id="rId178" Type="http://schemas.openxmlformats.org/officeDocument/2006/relationships/image" Target="cid:2e6f582e13" TargetMode="External"/><Relationship Id="rId301" Type="http://schemas.openxmlformats.org/officeDocument/2006/relationships/hyperlink" Target="cid:41f08f92" TargetMode="External"/><Relationship Id="rId343" Type="http://schemas.openxmlformats.org/officeDocument/2006/relationships/hyperlink" Target="cid:b85e622f2" TargetMode="External"/><Relationship Id="rId61" Type="http://schemas.openxmlformats.org/officeDocument/2006/relationships/hyperlink" Target="cid:f456201d2" TargetMode="External"/><Relationship Id="rId82" Type="http://schemas.openxmlformats.org/officeDocument/2006/relationships/image" Target="cid:27d6fe1a13" TargetMode="External"/><Relationship Id="rId199" Type="http://schemas.openxmlformats.org/officeDocument/2006/relationships/hyperlink" Target="cid:9fc12dd62" TargetMode="External"/><Relationship Id="rId203" Type="http://schemas.openxmlformats.org/officeDocument/2006/relationships/hyperlink" Target="cid:aad101cc2" TargetMode="External"/><Relationship Id="rId385" Type="http://schemas.openxmlformats.org/officeDocument/2006/relationships/hyperlink" Target="cid:d80d7c5e2" TargetMode="External"/><Relationship Id="rId19" Type="http://schemas.openxmlformats.org/officeDocument/2006/relationships/hyperlink" Target="cid:883d552c2" TargetMode="External"/><Relationship Id="rId224" Type="http://schemas.openxmlformats.org/officeDocument/2006/relationships/image" Target="cid:ed01ac3f13" TargetMode="External"/><Relationship Id="rId245" Type="http://schemas.openxmlformats.org/officeDocument/2006/relationships/hyperlink" Target="cid:451c38c72" TargetMode="External"/><Relationship Id="rId266" Type="http://schemas.openxmlformats.org/officeDocument/2006/relationships/image" Target="cid:8c9b568c13" TargetMode="External"/><Relationship Id="rId287" Type="http://schemas.openxmlformats.org/officeDocument/2006/relationships/hyperlink" Target="cid:da32c0802" TargetMode="External"/><Relationship Id="rId410" Type="http://schemas.openxmlformats.org/officeDocument/2006/relationships/image" Target="cid:5da2d39113" TargetMode="External"/><Relationship Id="rId431" Type="http://schemas.openxmlformats.org/officeDocument/2006/relationships/hyperlink" Target="cid:b011a09e2" TargetMode="External"/><Relationship Id="rId452" Type="http://schemas.openxmlformats.org/officeDocument/2006/relationships/image" Target="cid:6ea40ed913" TargetMode="External"/><Relationship Id="rId30" Type="http://schemas.openxmlformats.org/officeDocument/2006/relationships/image" Target="cid:a1ed202213" TargetMode="External"/><Relationship Id="rId105" Type="http://schemas.openxmlformats.org/officeDocument/2006/relationships/hyperlink" Target="cid:7f5152d02" TargetMode="External"/><Relationship Id="rId126" Type="http://schemas.openxmlformats.org/officeDocument/2006/relationships/image" Target="cid:b8993aa413" TargetMode="External"/><Relationship Id="rId147" Type="http://schemas.openxmlformats.org/officeDocument/2006/relationships/hyperlink" Target="cid:e39a52552" TargetMode="External"/><Relationship Id="rId168" Type="http://schemas.openxmlformats.org/officeDocument/2006/relationships/image" Target="cid:fa4c68513" TargetMode="External"/><Relationship Id="rId312" Type="http://schemas.openxmlformats.org/officeDocument/2006/relationships/image" Target="cid:3176d9a713" TargetMode="External"/><Relationship Id="rId333" Type="http://schemas.openxmlformats.org/officeDocument/2006/relationships/hyperlink" Target="cid:934e91b52" TargetMode="External"/><Relationship Id="rId354" Type="http://schemas.openxmlformats.org/officeDocument/2006/relationships/image" Target="cid:d123290d13" TargetMode="External"/><Relationship Id="rId51" Type="http://schemas.openxmlformats.org/officeDocument/2006/relationships/hyperlink" Target="cid:dfd5ec9a2" TargetMode="External"/><Relationship Id="rId72" Type="http://schemas.openxmlformats.org/officeDocument/2006/relationships/image" Target="cid:e111a3a13" TargetMode="External"/><Relationship Id="rId93" Type="http://schemas.openxmlformats.org/officeDocument/2006/relationships/hyperlink" Target="cid:4bad0c3a2" TargetMode="External"/><Relationship Id="rId189" Type="http://schemas.openxmlformats.org/officeDocument/2006/relationships/hyperlink" Target="cid:5dbe5bc82" TargetMode="External"/><Relationship Id="rId375" Type="http://schemas.openxmlformats.org/officeDocument/2006/relationships/hyperlink" Target="cid:4cbb713d2" TargetMode="External"/><Relationship Id="rId396" Type="http://schemas.openxmlformats.org/officeDocument/2006/relationships/image" Target="cid:1aa77f6213" TargetMode="External"/><Relationship Id="rId3" Type="http://schemas.openxmlformats.org/officeDocument/2006/relationships/image" Target="cid:650096f013" TargetMode="External"/><Relationship Id="rId214" Type="http://schemas.openxmlformats.org/officeDocument/2006/relationships/image" Target="cid:c8f5e14113" TargetMode="External"/><Relationship Id="rId235" Type="http://schemas.openxmlformats.org/officeDocument/2006/relationships/hyperlink" Target="cid:112842e72" TargetMode="External"/><Relationship Id="rId256" Type="http://schemas.openxmlformats.org/officeDocument/2006/relationships/image" Target="cid:688eac9213" TargetMode="External"/><Relationship Id="rId277" Type="http://schemas.openxmlformats.org/officeDocument/2006/relationships/hyperlink" Target="cid:bbbea9ec2" TargetMode="External"/><Relationship Id="rId298" Type="http://schemas.openxmlformats.org/officeDocument/2006/relationships/image" Target="cid:f8f29cbf13" TargetMode="External"/><Relationship Id="rId400" Type="http://schemas.openxmlformats.org/officeDocument/2006/relationships/image" Target="cid:25d848f913" TargetMode="External"/><Relationship Id="rId421" Type="http://schemas.openxmlformats.org/officeDocument/2006/relationships/hyperlink" Target="cid:8c0050b92" TargetMode="External"/><Relationship Id="rId442" Type="http://schemas.openxmlformats.org/officeDocument/2006/relationships/image" Target="cid:d943ccea13" TargetMode="External"/><Relationship Id="rId463" Type="http://schemas.openxmlformats.org/officeDocument/2006/relationships/hyperlink" Target="cid:55ac0bbe2" TargetMode="External"/><Relationship Id="rId116" Type="http://schemas.openxmlformats.org/officeDocument/2006/relationships/image" Target="cid:9917345813" TargetMode="External"/><Relationship Id="rId137" Type="http://schemas.openxmlformats.org/officeDocument/2006/relationships/hyperlink" Target="cid:dc21ce9c2" TargetMode="External"/><Relationship Id="rId158" Type="http://schemas.openxmlformats.org/officeDocument/2006/relationships/image" Target="cid:14277013" TargetMode="External"/><Relationship Id="rId302" Type="http://schemas.openxmlformats.org/officeDocument/2006/relationships/image" Target="cid:41f092313" TargetMode="External"/><Relationship Id="rId323" Type="http://schemas.openxmlformats.org/officeDocument/2006/relationships/hyperlink" Target="cid:756b0cf62" TargetMode="External"/><Relationship Id="rId344" Type="http://schemas.openxmlformats.org/officeDocument/2006/relationships/image" Target="cid:b85e625313" TargetMode="External"/><Relationship Id="rId20" Type="http://schemas.openxmlformats.org/officeDocument/2006/relationships/image" Target="cid:883d555513" TargetMode="External"/><Relationship Id="rId41" Type="http://schemas.openxmlformats.org/officeDocument/2006/relationships/hyperlink" Target="cid:c0d5d5872" TargetMode="External"/><Relationship Id="rId62" Type="http://schemas.openxmlformats.org/officeDocument/2006/relationships/image" Target="cid:f456204213" TargetMode="External"/><Relationship Id="rId83" Type="http://schemas.openxmlformats.org/officeDocument/2006/relationships/hyperlink" Target="cid:2deb17c02" TargetMode="External"/><Relationship Id="rId179" Type="http://schemas.openxmlformats.org/officeDocument/2006/relationships/hyperlink" Target="cid:4307d8b32" TargetMode="External"/><Relationship Id="rId365" Type="http://schemas.openxmlformats.org/officeDocument/2006/relationships/hyperlink" Target="cid:238fd04e2" TargetMode="External"/><Relationship Id="rId386" Type="http://schemas.openxmlformats.org/officeDocument/2006/relationships/image" Target="cid:d80d7c7b13" TargetMode="External"/><Relationship Id="rId190" Type="http://schemas.openxmlformats.org/officeDocument/2006/relationships/image" Target="cid:5dbe5bf513" TargetMode="External"/><Relationship Id="rId204" Type="http://schemas.openxmlformats.org/officeDocument/2006/relationships/image" Target="cid:aad101f313" TargetMode="External"/><Relationship Id="rId225" Type="http://schemas.openxmlformats.org/officeDocument/2006/relationships/hyperlink" Target="cid:fd1fb7c42" TargetMode="External"/><Relationship Id="rId246" Type="http://schemas.openxmlformats.org/officeDocument/2006/relationships/image" Target="cid:451c38e513" TargetMode="External"/><Relationship Id="rId267" Type="http://schemas.openxmlformats.org/officeDocument/2006/relationships/hyperlink" Target="cid:96e6ab7e2" TargetMode="External"/><Relationship Id="rId288" Type="http://schemas.openxmlformats.org/officeDocument/2006/relationships/image" Target="cid:da32c0b013" TargetMode="External"/><Relationship Id="rId411" Type="http://schemas.openxmlformats.org/officeDocument/2006/relationships/hyperlink" Target="cid:62c6de7d2" TargetMode="External"/><Relationship Id="rId432" Type="http://schemas.openxmlformats.org/officeDocument/2006/relationships/image" Target="cid:b011a0c113" TargetMode="External"/><Relationship Id="rId453" Type="http://schemas.openxmlformats.org/officeDocument/2006/relationships/hyperlink" Target="cid:7e78fe482" TargetMode="External"/><Relationship Id="rId106" Type="http://schemas.openxmlformats.org/officeDocument/2006/relationships/image" Target="cid:7f5152f613" TargetMode="External"/><Relationship Id="rId127" Type="http://schemas.openxmlformats.org/officeDocument/2006/relationships/hyperlink" Target="cid:b8b36ac52" TargetMode="External"/><Relationship Id="rId313" Type="http://schemas.openxmlformats.org/officeDocument/2006/relationships/hyperlink" Target="cid:460f5a652" TargetMode="External"/><Relationship Id="rId10" Type="http://schemas.openxmlformats.org/officeDocument/2006/relationships/image" Target="cid:7395293113" TargetMode="External"/><Relationship Id="rId31" Type="http://schemas.openxmlformats.org/officeDocument/2006/relationships/hyperlink" Target="cid:a711f70c2" TargetMode="External"/><Relationship Id="rId52" Type="http://schemas.openxmlformats.org/officeDocument/2006/relationships/image" Target="cid:dfd5ecc813" TargetMode="External"/><Relationship Id="rId73" Type="http://schemas.openxmlformats.org/officeDocument/2006/relationships/hyperlink" Target="cid:1338c5792" TargetMode="External"/><Relationship Id="rId94" Type="http://schemas.openxmlformats.org/officeDocument/2006/relationships/image" Target="cid:4bad0c6813" TargetMode="External"/><Relationship Id="rId148" Type="http://schemas.openxmlformats.org/officeDocument/2006/relationships/image" Target="cid:e39a52ae13" TargetMode="External"/><Relationship Id="rId169" Type="http://schemas.openxmlformats.org/officeDocument/2006/relationships/hyperlink" Target="cid:1600d1d42" TargetMode="External"/><Relationship Id="rId334" Type="http://schemas.openxmlformats.org/officeDocument/2006/relationships/image" Target="cid:934e91da13" TargetMode="External"/><Relationship Id="rId355" Type="http://schemas.openxmlformats.org/officeDocument/2006/relationships/hyperlink" Target="cid:d64e53542" TargetMode="External"/><Relationship Id="rId376" Type="http://schemas.openxmlformats.org/officeDocument/2006/relationships/image" Target="cid:4cbb716013" TargetMode="External"/><Relationship Id="rId397" Type="http://schemas.openxmlformats.org/officeDocument/2006/relationships/hyperlink" Target="cid:1fd500ac2" TargetMode="External"/><Relationship Id="rId4" Type="http://schemas.openxmlformats.org/officeDocument/2006/relationships/image" Target="../media/image2.jpeg"/><Relationship Id="rId180" Type="http://schemas.openxmlformats.org/officeDocument/2006/relationships/image" Target="cid:4307d8dd13" TargetMode="External"/><Relationship Id="rId215" Type="http://schemas.openxmlformats.org/officeDocument/2006/relationships/hyperlink" Target="cid:d85c69912" TargetMode="External"/><Relationship Id="rId236" Type="http://schemas.openxmlformats.org/officeDocument/2006/relationships/image" Target="cid:1128430c13" TargetMode="External"/><Relationship Id="rId257" Type="http://schemas.openxmlformats.org/officeDocument/2006/relationships/hyperlink" Target="cid:72d9e8a72" TargetMode="External"/><Relationship Id="rId278" Type="http://schemas.openxmlformats.org/officeDocument/2006/relationships/image" Target="cid:bbbeaa0e13" TargetMode="External"/><Relationship Id="rId401" Type="http://schemas.openxmlformats.org/officeDocument/2006/relationships/hyperlink" Target="cid:3ec6716d2" TargetMode="External"/><Relationship Id="rId422" Type="http://schemas.openxmlformats.org/officeDocument/2006/relationships/image" Target="cid:8c0050da13" TargetMode="External"/><Relationship Id="rId443" Type="http://schemas.openxmlformats.org/officeDocument/2006/relationships/hyperlink" Target="cid:de6f2be72" TargetMode="External"/><Relationship Id="rId464" Type="http://schemas.openxmlformats.org/officeDocument/2006/relationships/image" Target="cid:55ac0be913" TargetMode="External"/><Relationship Id="rId303" Type="http://schemas.openxmlformats.org/officeDocument/2006/relationships/hyperlink" Target="cid:85846372" TargetMode="External"/><Relationship Id="rId42" Type="http://schemas.openxmlformats.org/officeDocument/2006/relationships/image" Target="cid:c0d5d5a813" TargetMode="External"/><Relationship Id="rId84" Type="http://schemas.openxmlformats.org/officeDocument/2006/relationships/image" Target="cid:2deb17eb13" TargetMode="External"/><Relationship Id="rId138" Type="http://schemas.openxmlformats.org/officeDocument/2006/relationships/image" Target="cid:dc21cebf13" TargetMode="External"/><Relationship Id="rId345" Type="http://schemas.openxmlformats.org/officeDocument/2006/relationships/hyperlink" Target="cid:bc84eaec2" TargetMode="External"/><Relationship Id="rId387" Type="http://schemas.openxmlformats.org/officeDocument/2006/relationships/hyperlink" Target="cid:dceb38462" TargetMode="External"/><Relationship Id="rId191" Type="http://schemas.openxmlformats.org/officeDocument/2006/relationships/hyperlink" Target="cid:671668a42" TargetMode="External"/><Relationship Id="rId205" Type="http://schemas.openxmlformats.org/officeDocument/2006/relationships/hyperlink" Target="cid:b45939c82" TargetMode="External"/><Relationship Id="rId247" Type="http://schemas.openxmlformats.org/officeDocument/2006/relationships/hyperlink" Target="cid:49a828292" TargetMode="External"/><Relationship Id="rId412" Type="http://schemas.openxmlformats.org/officeDocument/2006/relationships/image" Target="cid:62c6dea613" TargetMode="External"/><Relationship Id="rId107" Type="http://schemas.openxmlformats.org/officeDocument/2006/relationships/hyperlink" Target="cid:847633e82" TargetMode="External"/><Relationship Id="rId289" Type="http://schemas.openxmlformats.org/officeDocument/2006/relationships/hyperlink" Target="cid:da5389b52" TargetMode="External"/><Relationship Id="rId454" Type="http://schemas.openxmlformats.org/officeDocument/2006/relationships/image" Target="cid:7e78fe6c13" TargetMode="External"/><Relationship Id="rId11" Type="http://schemas.openxmlformats.org/officeDocument/2006/relationships/hyperlink" Target="cid:78be76a62" TargetMode="External"/><Relationship Id="rId53" Type="http://schemas.openxmlformats.org/officeDocument/2006/relationships/hyperlink" Target="cid:e1e57af62" TargetMode="External"/><Relationship Id="rId149" Type="http://schemas.openxmlformats.org/officeDocument/2006/relationships/hyperlink" Target="cid:ea1527af2" TargetMode="External"/><Relationship Id="rId314" Type="http://schemas.openxmlformats.org/officeDocument/2006/relationships/image" Target="cid:460f5a8f13" TargetMode="External"/><Relationship Id="rId356" Type="http://schemas.openxmlformats.org/officeDocument/2006/relationships/image" Target="cid:d64e537713" TargetMode="External"/><Relationship Id="rId398" Type="http://schemas.openxmlformats.org/officeDocument/2006/relationships/image" Target="cid:1fd500d013" TargetMode="External"/><Relationship Id="rId95" Type="http://schemas.openxmlformats.org/officeDocument/2006/relationships/hyperlink" Target="cid:56290cc82" TargetMode="External"/><Relationship Id="rId160" Type="http://schemas.openxmlformats.org/officeDocument/2006/relationships/image" Target="cid:241934713" TargetMode="External"/><Relationship Id="rId216" Type="http://schemas.openxmlformats.org/officeDocument/2006/relationships/image" Target="cid:d85c69b313" TargetMode="External"/><Relationship Id="rId423" Type="http://schemas.openxmlformats.org/officeDocument/2006/relationships/hyperlink" Target="cid:91324cb02" TargetMode="External"/><Relationship Id="rId258" Type="http://schemas.openxmlformats.org/officeDocument/2006/relationships/image" Target="cid:72d9e8ca13" TargetMode="External"/><Relationship Id="rId465" Type="http://schemas.openxmlformats.org/officeDocument/2006/relationships/hyperlink" Target="cid:79c07f4f2" TargetMode="External"/><Relationship Id="rId22" Type="http://schemas.openxmlformats.org/officeDocument/2006/relationships/image" Target="cid:97a5ff3513" TargetMode="External"/><Relationship Id="rId64" Type="http://schemas.openxmlformats.org/officeDocument/2006/relationships/image" Target="cid:38d18d213" TargetMode="External"/><Relationship Id="rId118" Type="http://schemas.openxmlformats.org/officeDocument/2006/relationships/image" Target="cid:9ef219cb13" TargetMode="External"/><Relationship Id="rId325" Type="http://schemas.openxmlformats.org/officeDocument/2006/relationships/hyperlink" Target="cid:798fdde92" TargetMode="External"/><Relationship Id="rId367" Type="http://schemas.openxmlformats.org/officeDocument/2006/relationships/hyperlink" Target="cid:29a565842" TargetMode="External"/><Relationship Id="rId171" Type="http://schemas.openxmlformats.org/officeDocument/2006/relationships/hyperlink" Target="cid:16470b822" TargetMode="External"/><Relationship Id="rId227" Type="http://schemas.openxmlformats.org/officeDocument/2006/relationships/hyperlink" Target="cid:fd20b76d2" TargetMode="External"/><Relationship Id="rId269" Type="http://schemas.openxmlformats.org/officeDocument/2006/relationships/hyperlink" Target="cid:b0aaf7b52" TargetMode="External"/><Relationship Id="rId434" Type="http://schemas.openxmlformats.org/officeDocument/2006/relationships/image" Target="cid:c4a27cc213" TargetMode="External"/><Relationship Id="rId33" Type="http://schemas.openxmlformats.org/officeDocument/2006/relationships/hyperlink" Target="cid:ac87b7b92" TargetMode="External"/><Relationship Id="rId129" Type="http://schemas.openxmlformats.org/officeDocument/2006/relationships/hyperlink" Target="cid:bd29a17a2" TargetMode="External"/><Relationship Id="rId280" Type="http://schemas.openxmlformats.org/officeDocument/2006/relationships/image" Target="cid:c022960213" TargetMode="External"/><Relationship Id="rId336" Type="http://schemas.openxmlformats.org/officeDocument/2006/relationships/image" Target="cid:9876b3db13" TargetMode="External"/><Relationship Id="rId75" Type="http://schemas.openxmlformats.org/officeDocument/2006/relationships/hyperlink" Target="cid:185a1b862" TargetMode="External"/><Relationship Id="rId140" Type="http://schemas.openxmlformats.org/officeDocument/2006/relationships/image" Target="cid:dc24c38713" TargetMode="External"/><Relationship Id="rId182" Type="http://schemas.openxmlformats.org/officeDocument/2006/relationships/image" Target="cid:482d451d13" TargetMode="External"/><Relationship Id="rId378" Type="http://schemas.openxmlformats.org/officeDocument/2006/relationships/image" Target="cid:51e44aa513" TargetMode="External"/><Relationship Id="rId403" Type="http://schemas.openxmlformats.org/officeDocument/2006/relationships/hyperlink" Target="cid:43f40bc72" TargetMode="External"/><Relationship Id="rId6" Type="http://schemas.openxmlformats.org/officeDocument/2006/relationships/image" Target="cid:738f7e7313" TargetMode="External"/><Relationship Id="rId238" Type="http://schemas.openxmlformats.org/officeDocument/2006/relationships/image" Target="cid:207b4f4113" TargetMode="External"/><Relationship Id="rId445" Type="http://schemas.openxmlformats.org/officeDocument/2006/relationships/hyperlink" Target="cid:edd0fa122" TargetMode="External"/><Relationship Id="rId291" Type="http://schemas.openxmlformats.org/officeDocument/2006/relationships/hyperlink" Target="cid:df11ed162" TargetMode="External"/><Relationship Id="rId305" Type="http://schemas.openxmlformats.org/officeDocument/2006/relationships/hyperlink" Target="cid:da577582" TargetMode="External"/><Relationship Id="rId347" Type="http://schemas.openxmlformats.org/officeDocument/2006/relationships/hyperlink" Target="cid:c1af07802" TargetMode="External"/><Relationship Id="rId44" Type="http://schemas.openxmlformats.org/officeDocument/2006/relationships/image" Target="cid:c5fc194a13" TargetMode="External"/><Relationship Id="rId86" Type="http://schemas.openxmlformats.org/officeDocument/2006/relationships/image" Target="cid:321b9fbf13" TargetMode="External"/><Relationship Id="rId151" Type="http://schemas.openxmlformats.org/officeDocument/2006/relationships/hyperlink" Target="cid:ecaa39042" TargetMode="External"/><Relationship Id="rId389" Type="http://schemas.openxmlformats.org/officeDocument/2006/relationships/hyperlink" Target="cid:fbcceaee2" TargetMode="External"/><Relationship Id="rId193" Type="http://schemas.openxmlformats.org/officeDocument/2006/relationships/hyperlink" Target="cid:6c3b17e82" TargetMode="External"/><Relationship Id="rId207" Type="http://schemas.openxmlformats.org/officeDocument/2006/relationships/hyperlink" Target="cid:b97944ee2" TargetMode="External"/><Relationship Id="rId249" Type="http://schemas.openxmlformats.org/officeDocument/2006/relationships/hyperlink" Target="cid:4fda17272" TargetMode="External"/><Relationship Id="rId414" Type="http://schemas.openxmlformats.org/officeDocument/2006/relationships/image" Target="cid:67f5eab413" TargetMode="External"/><Relationship Id="rId456" Type="http://schemas.openxmlformats.org/officeDocument/2006/relationships/image" Target="cid:22e6a30d13" TargetMode="External"/><Relationship Id="rId13" Type="http://schemas.openxmlformats.org/officeDocument/2006/relationships/hyperlink" Target="cid:78c0f45a2" TargetMode="External"/><Relationship Id="rId109" Type="http://schemas.openxmlformats.org/officeDocument/2006/relationships/hyperlink" Target="cid:93cbd5922" TargetMode="External"/><Relationship Id="rId260" Type="http://schemas.openxmlformats.org/officeDocument/2006/relationships/image" Target="cid:72dad92513" TargetMode="External"/><Relationship Id="rId316" Type="http://schemas.openxmlformats.org/officeDocument/2006/relationships/image" Target="cid:5586102e13" TargetMode="External"/><Relationship Id="rId55" Type="http://schemas.openxmlformats.org/officeDocument/2006/relationships/hyperlink" Target="cid:e76dc97e2" TargetMode="External"/><Relationship Id="rId97" Type="http://schemas.openxmlformats.org/officeDocument/2006/relationships/hyperlink" Target="cid:5b3e82962" TargetMode="External"/><Relationship Id="rId120" Type="http://schemas.openxmlformats.org/officeDocument/2006/relationships/image" Target="cid:a368611313" TargetMode="External"/><Relationship Id="rId358" Type="http://schemas.openxmlformats.org/officeDocument/2006/relationships/image" Target="cid:db6b853c13" TargetMode="External"/><Relationship Id="rId162" Type="http://schemas.openxmlformats.org/officeDocument/2006/relationships/image" Target="cid:55eafc213" TargetMode="External"/><Relationship Id="rId218" Type="http://schemas.openxmlformats.org/officeDocument/2006/relationships/image" Target="cid:dd85b63513" TargetMode="External"/><Relationship Id="rId425" Type="http://schemas.openxmlformats.org/officeDocument/2006/relationships/hyperlink" Target="cid:964fe8f22" TargetMode="External"/><Relationship Id="rId271" Type="http://schemas.openxmlformats.org/officeDocument/2006/relationships/hyperlink" Target="cid:bb0725832" TargetMode="External"/><Relationship Id="rId24" Type="http://schemas.openxmlformats.org/officeDocument/2006/relationships/image" Target="cid:97a883f913" TargetMode="External"/><Relationship Id="rId66" Type="http://schemas.openxmlformats.org/officeDocument/2006/relationships/image" Target="cid:38f9f3713" TargetMode="External"/><Relationship Id="rId131" Type="http://schemas.openxmlformats.org/officeDocument/2006/relationships/hyperlink" Target="cid:c246514a2" TargetMode="External"/><Relationship Id="rId327" Type="http://schemas.openxmlformats.org/officeDocument/2006/relationships/hyperlink" Target="cid:88fc8e7a2" TargetMode="External"/><Relationship Id="rId369" Type="http://schemas.openxmlformats.org/officeDocument/2006/relationships/hyperlink" Target="cid:2dd545122" TargetMode="External"/><Relationship Id="rId173" Type="http://schemas.openxmlformats.org/officeDocument/2006/relationships/hyperlink" Target="cid:2421fe292" TargetMode="External"/><Relationship Id="rId229" Type="http://schemas.openxmlformats.org/officeDocument/2006/relationships/hyperlink" Target="cid:196d9852" TargetMode="External"/><Relationship Id="rId380" Type="http://schemas.openxmlformats.org/officeDocument/2006/relationships/image" Target="cid:b3b6d28013" TargetMode="External"/><Relationship Id="rId436" Type="http://schemas.openxmlformats.org/officeDocument/2006/relationships/image" Target="cid:c9d21daa13" TargetMode="External"/><Relationship Id="rId240" Type="http://schemas.openxmlformats.org/officeDocument/2006/relationships/image" Target="cid:25a2b89113" TargetMode="External"/><Relationship Id="rId35" Type="http://schemas.openxmlformats.org/officeDocument/2006/relationships/hyperlink" Target="cid:bbb2de7c2" TargetMode="External"/><Relationship Id="rId77" Type="http://schemas.openxmlformats.org/officeDocument/2006/relationships/hyperlink" Target="cid:27d3d8a42" TargetMode="External"/><Relationship Id="rId100" Type="http://schemas.openxmlformats.org/officeDocument/2006/relationships/image" Target="cid:6fdc690013" TargetMode="External"/><Relationship Id="rId282" Type="http://schemas.openxmlformats.org/officeDocument/2006/relationships/image" Target="cid:c547f7c813" TargetMode="External"/><Relationship Id="rId338" Type="http://schemas.openxmlformats.org/officeDocument/2006/relationships/image" Target="cid:9d975cd113" TargetMode="External"/><Relationship Id="rId8" Type="http://schemas.openxmlformats.org/officeDocument/2006/relationships/image" Target="cid:7393133f13" TargetMode="External"/><Relationship Id="rId142" Type="http://schemas.openxmlformats.org/officeDocument/2006/relationships/image" Target="cid:e129789e13" TargetMode="External"/><Relationship Id="rId184" Type="http://schemas.openxmlformats.org/officeDocument/2006/relationships/image" Target="cid:4d58e2a713" TargetMode="External"/><Relationship Id="rId391" Type="http://schemas.openxmlformats.org/officeDocument/2006/relationships/hyperlink" Target="cid:ee5f3f2" TargetMode="External"/><Relationship Id="rId405" Type="http://schemas.openxmlformats.org/officeDocument/2006/relationships/hyperlink" Target="cid:490c121b2" TargetMode="External"/><Relationship Id="rId447" Type="http://schemas.openxmlformats.org/officeDocument/2006/relationships/hyperlink" Target="cid:f3fbabf82" TargetMode="External"/><Relationship Id="rId251" Type="http://schemas.openxmlformats.org/officeDocument/2006/relationships/hyperlink" Target="cid:53f9d4bf2" TargetMode="External"/><Relationship Id="rId46" Type="http://schemas.openxmlformats.org/officeDocument/2006/relationships/image" Target="cid:cb1fd4e013" TargetMode="External"/><Relationship Id="rId293" Type="http://schemas.openxmlformats.org/officeDocument/2006/relationships/hyperlink" Target="cid:e43b3fa02" TargetMode="External"/><Relationship Id="rId307" Type="http://schemas.openxmlformats.org/officeDocument/2006/relationships/hyperlink" Target="cid:2722c4b82" TargetMode="External"/><Relationship Id="rId349" Type="http://schemas.openxmlformats.org/officeDocument/2006/relationships/hyperlink" Target="cid:c6d730c32" TargetMode="External"/><Relationship Id="rId88" Type="http://schemas.openxmlformats.org/officeDocument/2006/relationships/image" Target="cid:3c6ac21013" TargetMode="External"/><Relationship Id="rId111" Type="http://schemas.openxmlformats.org/officeDocument/2006/relationships/hyperlink" Target="cid:93cf0fcb2" TargetMode="External"/><Relationship Id="rId153" Type="http://schemas.openxmlformats.org/officeDocument/2006/relationships/hyperlink" Target="cid:ed7946d52" TargetMode="External"/><Relationship Id="rId195" Type="http://schemas.openxmlformats.org/officeDocument/2006/relationships/hyperlink" Target="cid:957136152" TargetMode="External"/><Relationship Id="rId209" Type="http://schemas.openxmlformats.org/officeDocument/2006/relationships/hyperlink" Target="cid:be9a3ec22" TargetMode="External"/><Relationship Id="rId360" Type="http://schemas.openxmlformats.org/officeDocument/2006/relationships/image" Target="cid:9d9114313" TargetMode="External"/><Relationship Id="rId416" Type="http://schemas.openxmlformats.org/officeDocument/2006/relationships/image" Target="cid:723dedcb13" TargetMode="External"/><Relationship Id="rId220" Type="http://schemas.openxmlformats.org/officeDocument/2006/relationships/image" Target="cid:e2b490ca13" TargetMode="External"/><Relationship Id="rId458" Type="http://schemas.openxmlformats.org/officeDocument/2006/relationships/image" Target="cid:9ab5e32213" TargetMode="External"/><Relationship Id="rId15" Type="http://schemas.openxmlformats.org/officeDocument/2006/relationships/hyperlink" Target="cid:7dde59952" TargetMode="External"/><Relationship Id="rId57" Type="http://schemas.openxmlformats.org/officeDocument/2006/relationships/hyperlink" Target="cid:eca839e52" TargetMode="External"/><Relationship Id="rId262" Type="http://schemas.openxmlformats.org/officeDocument/2006/relationships/image" Target="cid:7804083513" TargetMode="External"/><Relationship Id="rId318" Type="http://schemas.openxmlformats.org/officeDocument/2006/relationships/image" Target="cid:5588ec7013" TargetMode="External"/><Relationship Id="rId99" Type="http://schemas.openxmlformats.org/officeDocument/2006/relationships/hyperlink" Target="cid:6fdc68d82" TargetMode="External"/><Relationship Id="rId122" Type="http://schemas.openxmlformats.org/officeDocument/2006/relationships/image" Target="cid:a88b2fa613" TargetMode="External"/><Relationship Id="rId164" Type="http://schemas.openxmlformats.org/officeDocument/2006/relationships/image" Target="cid:a6fd2fd13" TargetMode="External"/><Relationship Id="rId371" Type="http://schemas.openxmlformats.org/officeDocument/2006/relationships/hyperlink" Target="cid:4276af462" TargetMode="External"/><Relationship Id="rId427" Type="http://schemas.openxmlformats.org/officeDocument/2006/relationships/hyperlink" Target="cid:a5bfde7a2" TargetMode="External"/><Relationship Id="rId26" Type="http://schemas.openxmlformats.org/officeDocument/2006/relationships/image" Target="cid:97aae13713" TargetMode="External"/><Relationship Id="rId231" Type="http://schemas.openxmlformats.org/officeDocument/2006/relationships/hyperlink" Target="cid:7e6335b2" TargetMode="External"/><Relationship Id="rId273" Type="http://schemas.openxmlformats.org/officeDocument/2006/relationships/hyperlink" Target="cid:bb0832652" TargetMode="External"/><Relationship Id="rId329" Type="http://schemas.openxmlformats.org/officeDocument/2006/relationships/hyperlink" Target="cid:89df9e5f2" TargetMode="External"/><Relationship Id="rId68" Type="http://schemas.openxmlformats.org/officeDocument/2006/relationships/image" Target="cid:392276913" TargetMode="External"/><Relationship Id="rId133" Type="http://schemas.openxmlformats.org/officeDocument/2006/relationships/hyperlink" Target="cid:c8af4ef42" TargetMode="External"/><Relationship Id="rId175" Type="http://schemas.openxmlformats.org/officeDocument/2006/relationships/hyperlink" Target="cid:2a30eb842" TargetMode="External"/><Relationship Id="rId340" Type="http://schemas.openxmlformats.org/officeDocument/2006/relationships/image" Target="cid:ad0a8bdd13" TargetMode="External"/><Relationship Id="rId200" Type="http://schemas.openxmlformats.org/officeDocument/2006/relationships/image" Target="cid:9fc12dfe13" TargetMode="External"/><Relationship Id="rId382" Type="http://schemas.openxmlformats.org/officeDocument/2006/relationships/image" Target="cid:b9568b9c13" TargetMode="External"/><Relationship Id="rId438" Type="http://schemas.openxmlformats.org/officeDocument/2006/relationships/image" Target="cid:cef11cb313" TargetMode="External"/><Relationship Id="rId242" Type="http://schemas.openxmlformats.org/officeDocument/2006/relationships/image" Target="cid:2accc0ec13" TargetMode="External"/><Relationship Id="rId284" Type="http://schemas.openxmlformats.org/officeDocument/2006/relationships/image" Target="cid:d51f223613" TargetMode="External"/><Relationship Id="rId37" Type="http://schemas.openxmlformats.org/officeDocument/2006/relationships/hyperlink" Target="cid:bbb631c12" TargetMode="External"/><Relationship Id="rId79" Type="http://schemas.openxmlformats.org/officeDocument/2006/relationships/hyperlink" Target="cid:27d58f5e2" TargetMode="External"/><Relationship Id="rId102" Type="http://schemas.openxmlformats.org/officeDocument/2006/relationships/image" Target="cid:750aa1e013" TargetMode="External"/><Relationship Id="rId144" Type="http://schemas.openxmlformats.org/officeDocument/2006/relationships/image" Target="cid:e2636a6713" TargetMode="External"/><Relationship Id="rId90" Type="http://schemas.openxmlformats.org/officeDocument/2006/relationships/image" Target="cid:3c6fa8b013" TargetMode="External"/><Relationship Id="rId186" Type="http://schemas.openxmlformats.org/officeDocument/2006/relationships/image" Target="cid:531d4e0813" TargetMode="External"/><Relationship Id="rId351" Type="http://schemas.openxmlformats.org/officeDocument/2006/relationships/hyperlink" Target="cid:cd2d50872" TargetMode="External"/><Relationship Id="rId393" Type="http://schemas.openxmlformats.org/officeDocument/2006/relationships/hyperlink" Target="cid:158324d72" TargetMode="External"/><Relationship Id="rId407" Type="http://schemas.openxmlformats.org/officeDocument/2006/relationships/hyperlink" Target="cid:4e312da52" TargetMode="External"/><Relationship Id="rId449" Type="http://schemas.openxmlformats.org/officeDocument/2006/relationships/hyperlink" Target="cid:698b15552" TargetMode="External"/><Relationship Id="rId211" Type="http://schemas.openxmlformats.org/officeDocument/2006/relationships/hyperlink" Target="cid:c607a7f12" TargetMode="External"/><Relationship Id="rId253" Type="http://schemas.openxmlformats.org/officeDocument/2006/relationships/hyperlink" Target="cid:592330e12" TargetMode="External"/><Relationship Id="rId295" Type="http://schemas.openxmlformats.org/officeDocument/2006/relationships/hyperlink" Target="cid:ea6dd0602" TargetMode="External"/><Relationship Id="rId309" Type="http://schemas.openxmlformats.org/officeDocument/2006/relationships/hyperlink" Target="cid:2c4721fe2" TargetMode="External"/><Relationship Id="rId460" Type="http://schemas.openxmlformats.org/officeDocument/2006/relationships/image" Target="cid:9ffc742213" TargetMode="External"/><Relationship Id="rId48" Type="http://schemas.openxmlformats.org/officeDocument/2006/relationships/image" Target="cid:d0b5888713" TargetMode="External"/><Relationship Id="rId113" Type="http://schemas.openxmlformats.org/officeDocument/2006/relationships/hyperlink" Target="cid:93d06cfe2" TargetMode="External"/><Relationship Id="rId320" Type="http://schemas.openxmlformats.org/officeDocument/2006/relationships/image" Target="cid:64f5effa13" TargetMode="External"/><Relationship Id="rId155" Type="http://schemas.openxmlformats.org/officeDocument/2006/relationships/hyperlink" Target="cid:f09b1ba62" TargetMode="External"/><Relationship Id="rId197" Type="http://schemas.openxmlformats.org/officeDocument/2006/relationships/hyperlink" Target="cid:9a94d6742" TargetMode="External"/><Relationship Id="rId362" Type="http://schemas.openxmlformats.org/officeDocument/2006/relationships/image" Target="cid:193e37f713" TargetMode="External"/><Relationship Id="rId418" Type="http://schemas.openxmlformats.org/officeDocument/2006/relationships/image" Target="cid:81b7b22f13" TargetMode="External"/><Relationship Id="rId222" Type="http://schemas.openxmlformats.org/officeDocument/2006/relationships/image" Target="cid:e7d8c5be13" TargetMode="External"/><Relationship Id="rId264" Type="http://schemas.openxmlformats.org/officeDocument/2006/relationships/image" Target="cid:7d2b301d13" TargetMode="External"/><Relationship Id="rId17" Type="http://schemas.openxmlformats.org/officeDocument/2006/relationships/hyperlink" Target="cid:883802342" TargetMode="External"/><Relationship Id="rId59" Type="http://schemas.openxmlformats.org/officeDocument/2006/relationships/hyperlink" Target="cid:ef30262e2" TargetMode="External"/><Relationship Id="rId124" Type="http://schemas.openxmlformats.org/officeDocument/2006/relationships/image" Target="cid:b896ad6d13" TargetMode="External"/><Relationship Id="rId70" Type="http://schemas.openxmlformats.org/officeDocument/2006/relationships/image" Target="cid:e0ef2d213" TargetMode="External"/><Relationship Id="rId166" Type="http://schemas.openxmlformats.org/officeDocument/2006/relationships/image" Target="cid:a9baa8e13" TargetMode="External"/><Relationship Id="rId331" Type="http://schemas.openxmlformats.org/officeDocument/2006/relationships/hyperlink" Target="cid:8e511c9c2" TargetMode="External"/><Relationship Id="rId373" Type="http://schemas.openxmlformats.org/officeDocument/2006/relationships/hyperlink" Target="cid:488d1aa72" TargetMode="External"/><Relationship Id="rId429" Type="http://schemas.openxmlformats.org/officeDocument/2006/relationships/hyperlink" Target="cid:ac0c2b332" TargetMode="External"/><Relationship Id="rId1" Type="http://schemas.openxmlformats.org/officeDocument/2006/relationships/image" Target="../media/image1.jpeg"/><Relationship Id="rId233" Type="http://schemas.openxmlformats.org/officeDocument/2006/relationships/hyperlink" Target="cid:bf349ae2" TargetMode="External"/><Relationship Id="rId440" Type="http://schemas.openxmlformats.org/officeDocument/2006/relationships/image" Target="cid:d41961ac13" TargetMode="External"/><Relationship Id="rId28" Type="http://schemas.openxmlformats.org/officeDocument/2006/relationships/image" Target="cid:9cc12f6e13" TargetMode="External"/><Relationship Id="rId275" Type="http://schemas.openxmlformats.org/officeDocument/2006/relationships/hyperlink" Target="cid:bb0a5c3f2" TargetMode="External"/><Relationship Id="rId300" Type="http://schemas.openxmlformats.org/officeDocument/2006/relationships/image" Target="cid:fe112e9913" TargetMode="External"/><Relationship Id="rId81" Type="http://schemas.openxmlformats.org/officeDocument/2006/relationships/hyperlink" Target="cid:27d6fdf22" TargetMode="External"/><Relationship Id="rId135" Type="http://schemas.openxmlformats.org/officeDocument/2006/relationships/hyperlink" Target="cid:dc1f67392" TargetMode="External"/><Relationship Id="rId177" Type="http://schemas.openxmlformats.org/officeDocument/2006/relationships/hyperlink" Target="cid:2e6f58082" TargetMode="External"/><Relationship Id="rId342" Type="http://schemas.openxmlformats.org/officeDocument/2006/relationships/image" Target="cid:b23869a713" TargetMode="External"/><Relationship Id="rId384" Type="http://schemas.openxmlformats.org/officeDocument/2006/relationships/image" Target="cid:cd6ed5f013" TargetMode="External"/><Relationship Id="rId202" Type="http://schemas.openxmlformats.org/officeDocument/2006/relationships/image" Target="cid:a60cacae13" TargetMode="External"/><Relationship Id="rId244" Type="http://schemas.openxmlformats.org/officeDocument/2006/relationships/image" Target="cid:2fee711c13" TargetMode="External"/><Relationship Id="rId39" Type="http://schemas.openxmlformats.org/officeDocument/2006/relationships/hyperlink" Target="cid:bbbaca6d2" TargetMode="External"/><Relationship Id="rId286" Type="http://schemas.openxmlformats.org/officeDocument/2006/relationships/image" Target="cid:d9df1e3413" TargetMode="External"/><Relationship Id="rId451" Type="http://schemas.openxmlformats.org/officeDocument/2006/relationships/hyperlink" Target="cid:6ea40eb12" TargetMode="External"/><Relationship Id="rId50" Type="http://schemas.openxmlformats.org/officeDocument/2006/relationships/image" Target="cid:dfd4546613" TargetMode="External"/><Relationship Id="rId104" Type="http://schemas.openxmlformats.org/officeDocument/2006/relationships/image" Target="cid:7a31edd613" TargetMode="External"/><Relationship Id="rId146" Type="http://schemas.openxmlformats.org/officeDocument/2006/relationships/image" Target="cid:e293c51913" TargetMode="External"/><Relationship Id="rId188" Type="http://schemas.openxmlformats.org/officeDocument/2006/relationships/image" Target="cid:579a7f2113" TargetMode="External"/><Relationship Id="rId311" Type="http://schemas.openxmlformats.org/officeDocument/2006/relationships/hyperlink" Target="cid:3176d9812" TargetMode="External"/><Relationship Id="rId353" Type="http://schemas.openxmlformats.org/officeDocument/2006/relationships/hyperlink" Target="cid:d12328e62" TargetMode="External"/><Relationship Id="rId395" Type="http://schemas.openxmlformats.org/officeDocument/2006/relationships/hyperlink" Target="cid:1aa77f3c2" TargetMode="External"/><Relationship Id="rId409" Type="http://schemas.openxmlformats.org/officeDocument/2006/relationships/hyperlink" Target="cid:5da2d36c2" TargetMode="External"/><Relationship Id="rId92" Type="http://schemas.openxmlformats.org/officeDocument/2006/relationships/image" Target="cid:4babe7a413" TargetMode="External"/><Relationship Id="rId213" Type="http://schemas.openxmlformats.org/officeDocument/2006/relationships/hyperlink" Target="cid:c8f5e1192" TargetMode="External"/><Relationship Id="rId420" Type="http://schemas.openxmlformats.org/officeDocument/2006/relationships/image" Target="cid:87b1653313" TargetMode="External"/><Relationship Id="rId255" Type="http://schemas.openxmlformats.org/officeDocument/2006/relationships/hyperlink" Target="cid:688eac6f2" TargetMode="External"/><Relationship Id="rId297" Type="http://schemas.openxmlformats.org/officeDocument/2006/relationships/hyperlink" Target="cid:f8f29c962" TargetMode="External"/><Relationship Id="rId462" Type="http://schemas.openxmlformats.org/officeDocument/2006/relationships/image" Target="cid:c5d040b913" TargetMode="External"/><Relationship Id="rId115" Type="http://schemas.openxmlformats.org/officeDocument/2006/relationships/hyperlink" Target="cid:9917342c2" TargetMode="External"/><Relationship Id="rId157" Type="http://schemas.openxmlformats.org/officeDocument/2006/relationships/hyperlink" Target="cid:1427462" TargetMode="External"/><Relationship Id="rId322" Type="http://schemas.openxmlformats.org/officeDocument/2006/relationships/image" Target="cid:7569af6313" TargetMode="External"/><Relationship Id="rId364" Type="http://schemas.openxmlformats.org/officeDocument/2006/relationships/image" Target="cid:1e6ccffa13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" name="Picture 2" descr="cid:650096f013">
          <a:hlinkClick xmlns:r="http://schemas.openxmlformats.org/officeDocument/2006/relationships" r:id="rId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" name="Picture 2" descr="cid:738f7e7313">
          <a:hlinkClick xmlns:r="http://schemas.openxmlformats.org/officeDocument/2006/relationships" r:id="rId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" name="Picture 2" descr="cid:7393133f13">
          <a:hlinkClick xmlns:r="http://schemas.openxmlformats.org/officeDocument/2006/relationships" r:id="rId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" name="Picture 2" descr="cid:7395293113">
          <a:hlinkClick xmlns:r="http://schemas.openxmlformats.org/officeDocument/2006/relationships" r:id="rId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" cstate="print"/>
        <a:srcRect/>
        <a:stretch>
          <a:fillRect/>
        </a:stretch>
      </xdr:blipFill>
      <xdr:spPr bwMode="auto">
        <a:xfrm>
          <a:off x="21516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" name="Picture 2" descr="cid:78be76ce13">
          <a:hlinkClick xmlns:r="http://schemas.openxmlformats.org/officeDocument/2006/relationships" r:id="rId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" name="Picture 2" descr="cid:78c0f48013">
          <a:hlinkClick xmlns:r="http://schemas.openxmlformats.org/officeDocument/2006/relationships" r:id="rId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" name="Picture 2" descr="cid:7dde59d613">
          <a:hlinkClick xmlns:r="http://schemas.openxmlformats.org/officeDocument/2006/relationships" r:id="rId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" name="Picture 2" descr="cid:8838026613">
          <a:hlinkClick xmlns:r="http://schemas.openxmlformats.org/officeDocument/2006/relationships" r:id="rId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" name="Picture 2" descr="cid:883d555513">
          <a:hlinkClick xmlns:r="http://schemas.openxmlformats.org/officeDocument/2006/relationships" r:id="rId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" name="Picture 2" descr="cid:97a5ff3513">
          <a:hlinkClick xmlns:r="http://schemas.openxmlformats.org/officeDocument/2006/relationships" r:id="rId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" name="Picture 2" descr="cid:97a883f913">
          <a:hlinkClick xmlns:r="http://schemas.openxmlformats.org/officeDocument/2006/relationships" r:id="rId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" name="Picture 2" descr="cid:97aae13713">
          <a:hlinkClick xmlns:r="http://schemas.openxmlformats.org/officeDocument/2006/relationships" r:id="rId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" name="Picture 2" descr="cid:9cc12f6e13">
          <a:hlinkClick xmlns:r="http://schemas.openxmlformats.org/officeDocument/2006/relationships" r:id="rId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" name="Picture 2" descr="cid:a1ed202213">
          <a:hlinkClick xmlns:r="http://schemas.openxmlformats.org/officeDocument/2006/relationships" r:id="rId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" name="Picture 2" descr="cid:a711f73213">
          <a:hlinkClick xmlns:r="http://schemas.openxmlformats.org/officeDocument/2006/relationships" r:id="rId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" name="Picture 2" descr="cid:ac87b7df13">
          <a:hlinkClick xmlns:r="http://schemas.openxmlformats.org/officeDocument/2006/relationships" r:id="rId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" name="Picture 2" descr="cid:bbb2dea413">
          <a:hlinkClick xmlns:r="http://schemas.openxmlformats.org/officeDocument/2006/relationships" r:id="rId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" name="Picture 2" descr="cid:bbb631eb13">
          <a:hlinkClick xmlns:r="http://schemas.openxmlformats.org/officeDocument/2006/relationships" r:id="rId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" name="Picture 2" descr="cid:bbbaca8f13">
          <a:hlinkClick xmlns:r="http://schemas.openxmlformats.org/officeDocument/2006/relationships" r:id="rId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" name="Picture 2" descr="cid:c0d5d5a813">
          <a:hlinkClick xmlns:r="http://schemas.openxmlformats.org/officeDocument/2006/relationships" r:id="rId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" name="Picture 2" descr="cid:c5fc194a13">
          <a:hlinkClick xmlns:r="http://schemas.openxmlformats.org/officeDocument/2006/relationships" r:id="rId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" name="Picture 2" descr="cid:cb1fd4e013">
          <a:hlinkClick xmlns:r="http://schemas.openxmlformats.org/officeDocument/2006/relationships" r:id="rId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7" name="Picture 2" descr="cid:d0b5888713">
          <a:hlinkClick xmlns:r="http://schemas.openxmlformats.org/officeDocument/2006/relationships" r:id="rId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9" name="Picture 2" descr="cid:dfd4546613">
          <a:hlinkClick xmlns:r="http://schemas.openxmlformats.org/officeDocument/2006/relationships" r:id="rId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1" name="Picture 2" descr="cid:dfd5ecc813">
          <a:hlinkClick xmlns:r="http://schemas.openxmlformats.org/officeDocument/2006/relationships" r:id="rId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3" name="Picture 2" descr="cid:e1e57b1713">
          <a:hlinkClick xmlns:r="http://schemas.openxmlformats.org/officeDocument/2006/relationships" r:id="rId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5" name="Picture 2" descr="cid:e76dc9a413">
          <a:hlinkClick xmlns:r="http://schemas.openxmlformats.org/officeDocument/2006/relationships" r:id="rId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7" name="Picture 2" descr="cid:eca83a0c13">
          <a:hlinkClick xmlns:r="http://schemas.openxmlformats.org/officeDocument/2006/relationships" r:id="rId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9" name="Picture 2" descr="cid:ef30265413">
          <a:hlinkClick xmlns:r="http://schemas.openxmlformats.org/officeDocument/2006/relationships" r:id="rId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1" name="Picture 2" descr="cid:f456204213">
          <a:hlinkClick xmlns:r="http://schemas.openxmlformats.org/officeDocument/2006/relationships" r:id="rId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3" name="Picture 2" descr="cid:38d18d213">
          <a:hlinkClick xmlns:r="http://schemas.openxmlformats.org/officeDocument/2006/relationships" r:id="rId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5" name="Picture 2" descr="cid:38f9f3713">
          <a:hlinkClick xmlns:r="http://schemas.openxmlformats.org/officeDocument/2006/relationships" r:id="rId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7" name="Picture 2" descr="cid:392276913">
          <a:hlinkClick xmlns:r="http://schemas.openxmlformats.org/officeDocument/2006/relationships" r:id="rId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9" name="Picture 2" descr="cid:e0ef2d213">
          <a:hlinkClick xmlns:r="http://schemas.openxmlformats.org/officeDocument/2006/relationships" r:id="rId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1" name="Picture 2" descr="cid:e111a3a13">
          <a:hlinkClick xmlns:r="http://schemas.openxmlformats.org/officeDocument/2006/relationships" r:id="rId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3" name="Picture 2" descr="cid:1338c59c13">
          <a:hlinkClick xmlns:r="http://schemas.openxmlformats.org/officeDocument/2006/relationships" r:id="rId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5" name="Picture 2" descr="cid:185a1bab13">
          <a:hlinkClick xmlns:r="http://schemas.openxmlformats.org/officeDocument/2006/relationships" r:id="rId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77" name="Picture 2" descr="cid:27d3d8c413">
          <a:hlinkClick xmlns:r="http://schemas.openxmlformats.org/officeDocument/2006/relationships" r:id="rId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8" cstate="print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79" name="Picture 2" descr="cid:27d58f7c13">
          <a:hlinkClick xmlns:r="http://schemas.openxmlformats.org/officeDocument/2006/relationships" r:id="rId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0" cstate="print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81" name="Picture 2" descr="cid:27d6fe1a13">
          <a:hlinkClick xmlns:r="http://schemas.openxmlformats.org/officeDocument/2006/relationships" r:id="rId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2" cstate="print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3" name="Picture 2" descr="cid:2deb17eb13">
          <a:hlinkClick xmlns:r="http://schemas.openxmlformats.org/officeDocument/2006/relationships" r:id="rId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5" name="Picture 2" descr="cid:321b9fbf13">
          <a:hlinkClick xmlns:r="http://schemas.openxmlformats.org/officeDocument/2006/relationships" r:id="rId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7" name="Picture 2" descr="cid:3c6ac21013">
          <a:hlinkClick xmlns:r="http://schemas.openxmlformats.org/officeDocument/2006/relationships" r:id="rId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9" name="Picture 2" descr="cid:3c6fa8b013">
          <a:hlinkClick xmlns:r="http://schemas.openxmlformats.org/officeDocument/2006/relationships" r:id="rId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0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1" name="Picture 2" descr="cid:4babe7a413">
          <a:hlinkClick xmlns:r="http://schemas.openxmlformats.org/officeDocument/2006/relationships" r:id="rId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2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3" name="Picture 2" descr="cid:4bad0c6813">
          <a:hlinkClick xmlns:r="http://schemas.openxmlformats.org/officeDocument/2006/relationships" r:id="rId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4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5" name="Picture 2" descr="cid:56290cef13">
          <a:hlinkClick xmlns:r="http://schemas.openxmlformats.org/officeDocument/2006/relationships" r:id="rId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6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7" name="Picture 2" descr="cid:5b3e82c213">
          <a:hlinkClick xmlns:r="http://schemas.openxmlformats.org/officeDocument/2006/relationships" r:id="rId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8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9" name="Picture 2" descr="cid:6fdc690013">
          <a:hlinkClick xmlns:r="http://schemas.openxmlformats.org/officeDocument/2006/relationships" r:id="rId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1" name="Picture 2" descr="cid:750aa1e013">
          <a:hlinkClick xmlns:r="http://schemas.openxmlformats.org/officeDocument/2006/relationships" r:id="rId1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3" name="Picture 2" descr="cid:7a31edd613">
          <a:hlinkClick xmlns:r="http://schemas.openxmlformats.org/officeDocument/2006/relationships" r:id="rId1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5" name="Picture 2" descr="cid:7f5152f613">
          <a:hlinkClick xmlns:r="http://schemas.openxmlformats.org/officeDocument/2006/relationships" r:id="rId1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7" name="Picture 2" descr="cid:8476340b13">
          <a:hlinkClick xmlns:r="http://schemas.openxmlformats.org/officeDocument/2006/relationships" r:id="rId1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9" name="Picture 2" descr="cid:93cbd5bb13">
          <a:hlinkClick xmlns:r="http://schemas.openxmlformats.org/officeDocument/2006/relationships" r:id="rId1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1" name="Picture 2" descr="cid:93cf0ff613">
          <a:hlinkClick xmlns:r="http://schemas.openxmlformats.org/officeDocument/2006/relationships" r:id="rId1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3" name="Picture 2" descr="cid:93d06d3013">
          <a:hlinkClick xmlns:r="http://schemas.openxmlformats.org/officeDocument/2006/relationships" r:id="rId1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5" name="Picture 2" descr="cid:9917345813">
          <a:hlinkClick xmlns:r="http://schemas.openxmlformats.org/officeDocument/2006/relationships" r:id="rId1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7" name="Picture 2" descr="cid:9ef219cb13">
          <a:hlinkClick xmlns:r="http://schemas.openxmlformats.org/officeDocument/2006/relationships" r:id="rId1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9" name="Picture 2" descr="cid:a368611313">
          <a:hlinkClick xmlns:r="http://schemas.openxmlformats.org/officeDocument/2006/relationships" r:id="rId1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1" name="Picture 2" descr="cid:a88b2fa613">
          <a:hlinkClick xmlns:r="http://schemas.openxmlformats.org/officeDocument/2006/relationships" r:id="rId1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3" name="Picture 2" descr="cid:b896ad6d13">
          <a:hlinkClick xmlns:r="http://schemas.openxmlformats.org/officeDocument/2006/relationships" r:id="rId1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5" name="Picture 2" descr="cid:b8993aa413">
          <a:hlinkClick xmlns:r="http://schemas.openxmlformats.org/officeDocument/2006/relationships" r:id="rId1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6" cstate="print"/>
        <a:srcRect/>
        <a:stretch>
          <a:fillRect/>
        </a:stretch>
      </xdr:blipFill>
      <xdr:spPr bwMode="auto">
        <a:xfrm>
          <a:off x="199072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7" name="Picture 2" descr="cid:b8b36ae913">
          <a:hlinkClick xmlns:r="http://schemas.openxmlformats.org/officeDocument/2006/relationships" r:id="rId1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9" name="Picture 2" descr="cid:bd29a19c13">
          <a:hlinkClick xmlns:r="http://schemas.openxmlformats.org/officeDocument/2006/relationships" r:id="rId1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1" name="Picture 2" descr="cid:c246516c13">
          <a:hlinkClick xmlns:r="http://schemas.openxmlformats.org/officeDocument/2006/relationships" r:id="rId1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3" name="Picture 2" descr="cid:c8af4f1913">
          <a:hlinkClick xmlns:r="http://schemas.openxmlformats.org/officeDocument/2006/relationships" r:id="rId1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5" name="Picture 2" descr="cid:dc1f676113">
          <a:hlinkClick xmlns:r="http://schemas.openxmlformats.org/officeDocument/2006/relationships" r:id="rId1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7" name="Picture 2" descr="cid:dc21cebf13">
          <a:hlinkClick xmlns:r="http://schemas.openxmlformats.org/officeDocument/2006/relationships" r:id="rId1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9" name="Picture 2" descr="cid:dc24c38713">
          <a:hlinkClick xmlns:r="http://schemas.openxmlformats.org/officeDocument/2006/relationships" r:id="rId1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0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1" name="Picture 2" descr="cid:e129789e13">
          <a:hlinkClick xmlns:r="http://schemas.openxmlformats.org/officeDocument/2006/relationships" r:id="rId1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2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3" name="Picture 2" descr="cid:e2636a6713">
          <a:hlinkClick xmlns:r="http://schemas.openxmlformats.org/officeDocument/2006/relationships" r:id="rId1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4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5" name="Picture 2" descr="cid:e293c51913">
          <a:hlinkClick xmlns:r="http://schemas.openxmlformats.org/officeDocument/2006/relationships" r:id="rId1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6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7" name="Picture 2" descr="cid:e39a52ae13">
          <a:hlinkClick xmlns:r="http://schemas.openxmlformats.org/officeDocument/2006/relationships" r:id="rId1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8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9" name="Picture 2" descr="cid:ea1527d513">
          <a:hlinkClick xmlns:r="http://schemas.openxmlformats.org/officeDocument/2006/relationships" r:id="rId1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0" cstate="print"/>
        <a:srcRect/>
        <a:stretch>
          <a:fillRect/>
        </a:stretch>
      </xdr:blipFill>
      <xdr:spPr bwMode="auto">
        <a:xfrm>
          <a:off x="194881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1" name="Picture 2" descr="cid:ecaa3d3d13">
          <a:hlinkClick xmlns:r="http://schemas.openxmlformats.org/officeDocument/2006/relationships" r:id="rId1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2" cstate="print"/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3" name="Picture 2" descr="cid:ed79471e13">
          <a:hlinkClick xmlns:r="http://schemas.openxmlformats.org/officeDocument/2006/relationships" r:id="rId1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4" cstate="print"/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5" name="Picture 2" descr="cid:f09b1bd013">
          <a:hlinkClick xmlns:r="http://schemas.openxmlformats.org/officeDocument/2006/relationships" r:id="rId1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6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7" name="Picture 2" descr="cid:14277013">
          <a:hlinkClick xmlns:r="http://schemas.openxmlformats.org/officeDocument/2006/relationships" r:id="rId1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8" cstate="print"/>
        <a:srcRect/>
        <a:stretch>
          <a:fillRect/>
        </a:stretch>
      </xdr:blipFill>
      <xdr:spPr bwMode="auto">
        <a:xfrm>
          <a:off x="20316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9" name="Picture 2" descr="cid:241934713">
          <a:hlinkClick xmlns:r="http://schemas.openxmlformats.org/officeDocument/2006/relationships" r:id="rId1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0" cstate="print"/>
        <a:srcRect/>
        <a:stretch>
          <a:fillRect/>
        </a:stretch>
      </xdr:blipFill>
      <xdr:spPr bwMode="auto">
        <a:xfrm>
          <a:off x="20316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1" name="Picture 2" descr="cid:55eafc213">
          <a:hlinkClick xmlns:r="http://schemas.openxmlformats.org/officeDocument/2006/relationships" r:id="rId1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2" cstate="print"/>
        <a:srcRect/>
        <a:stretch>
          <a:fillRect/>
        </a:stretch>
      </xdr:blipFill>
      <xdr:spPr bwMode="auto">
        <a:xfrm>
          <a:off x="202025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3" name="Picture 2" descr="cid:a6fd2fd13">
          <a:hlinkClick xmlns:r="http://schemas.openxmlformats.org/officeDocument/2006/relationships" r:id="rId1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4" cstate="print"/>
        <a:srcRect/>
        <a:stretch>
          <a:fillRect/>
        </a:stretch>
      </xdr:blipFill>
      <xdr:spPr bwMode="auto">
        <a:xfrm>
          <a:off x="201834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5" name="Picture 2" descr="cid:a9baa8e13">
          <a:hlinkClick xmlns:r="http://schemas.openxmlformats.org/officeDocument/2006/relationships" r:id="rId1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6" cstate="print"/>
        <a:srcRect/>
        <a:stretch>
          <a:fillRect/>
        </a:stretch>
      </xdr:blipFill>
      <xdr:spPr bwMode="auto">
        <a:xfrm>
          <a:off x="201834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7" name="Picture 2" descr="cid:fa4c68513">
          <a:hlinkClick xmlns:r="http://schemas.openxmlformats.org/officeDocument/2006/relationships" r:id="rId1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9" name="Picture 2" descr="cid:1600d1f413">
          <a:hlinkClick xmlns:r="http://schemas.openxmlformats.org/officeDocument/2006/relationships" r:id="rId1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1" name="Picture 2" descr="cid:16470bac13">
          <a:hlinkClick xmlns:r="http://schemas.openxmlformats.org/officeDocument/2006/relationships" r:id="rId1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3" name="Picture 2" descr="cid:2421fe4c13">
          <a:hlinkClick xmlns:r="http://schemas.openxmlformats.org/officeDocument/2006/relationships" r:id="rId1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5" name="Picture 2" descr="cid:2a30ebbf13">
          <a:hlinkClick xmlns:r="http://schemas.openxmlformats.org/officeDocument/2006/relationships" r:id="rId1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7" name="Picture 2" descr="cid:2e6f582e13">
          <a:hlinkClick xmlns:r="http://schemas.openxmlformats.org/officeDocument/2006/relationships" r:id="rId1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9" name="Picture 2" descr="cid:4307d8dd13">
          <a:hlinkClick xmlns:r="http://schemas.openxmlformats.org/officeDocument/2006/relationships" r:id="rId1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1" name="Picture 2" descr="cid:482d451d13">
          <a:hlinkClick xmlns:r="http://schemas.openxmlformats.org/officeDocument/2006/relationships" r:id="rId1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3" name="Picture 2" descr="cid:4d58e2a713">
          <a:hlinkClick xmlns:r="http://schemas.openxmlformats.org/officeDocument/2006/relationships" r:id="rId1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5" name="Picture 2" descr="cid:531d4e0813">
          <a:hlinkClick xmlns:r="http://schemas.openxmlformats.org/officeDocument/2006/relationships" r:id="rId1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7" name="Picture 2" descr="cid:579a7f2113">
          <a:hlinkClick xmlns:r="http://schemas.openxmlformats.org/officeDocument/2006/relationships" r:id="rId1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9" name="Picture 2" descr="cid:5dbe5bf513">
          <a:hlinkClick xmlns:r="http://schemas.openxmlformats.org/officeDocument/2006/relationships" r:id="rId1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1" name="Picture 2" descr="cid:671668c913">
          <a:hlinkClick xmlns:r="http://schemas.openxmlformats.org/officeDocument/2006/relationships" r:id="rId1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2" name="Picture 1" descr="Logo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3" name="Picture 2" descr="cid:6c3b181013">
          <a:hlinkClick xmlns:r="http://schemas.openxmlformats.org/officeDocument/2006/relationships" r:id="rId1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4" cstate="print"/>
        <a:srcRect/>
        <a:stretch>
          <a:fillRect/>
        </a:stretch>
      </xdr:blipFill>
      <xdr:spPr bwMode="auto">
        <a:xfrm>
          <a:off x="211931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5" name="Picture 2" descr="cid:9571363a13">
          <a:hlinkClick xmlns:r="http://schemas.openxmlformats.org/officeDocument/2006/relationships" r:id="rId1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7" name="Picture 2" descr="cid:9a94d69913">
          <a:hlinkClick xmlns:r="http://schemas.openxmlformats.org/officeDocument/2006/relationships" r:id="rId1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9" name="Picture 2" descr="cid:9fc12dfe13">
          <a:hlinkClick xmlns:r="http://schemas.openxmlformats.org/officeDocument/2006/relationships" r:id="rId1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1" name="Picture 2" descr="cid:a60cacae13">
          <a:hlinkClick xmlns:r="http://schemas.openxmlformats.org/officeDocument/2006/relationships" r:id="rId2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3" name="Picture 2" descr="cid:aad101f313">
          <a:hlinkClick xmlns:r="http://schemas.openxmlformats.org/officeDocument/2006/relationships" r:id="rId2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5" name="Picture 2" descr="cid:b45939ec13">
          <a:hlinkClick xmlns:r="http://schemas.openxmlformats.org/officeDocument/2006/relationships" r:id="rId2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6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7" name="Picture 2" descr="cid:b979451613">
          <a:hlinkClick xmlns:r="http://schemas.openxmlformats.org/officeDocument/2006/relationships" r:id="rId2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9" name="Picture 2" descr="cid:be9a3ee813">
          <a:hlinkClick xmlns:r="http://schemas.openxmlformats.org/officeDocument/2006/relationships" r:id="rId2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1" name="Picture 2" descr="cid:c607a81c13">
          <a:hlinkClick xmlns:r="http://schemas.openxmlformats.org/officeDocument/2006/relationships" r:id="rId2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3" name="Picture 2" descr="cid:c8f5e14113">
          <a:hlinkClick xmlns:r="http://schemas.openxmlformats.org/officeDocument/2006/relationships" r:id="rId2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5" name="Picture 2" descr="cid:d85c69b313">
          <a:hlinkClick xmlns:r="http://schemas.openxmlformats.org/officeDocument/2006/relationships" r:id="rId2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7" name="Picture 2" descr="cid:dd85b63513">
          <a:hlinkClick xmlns:r="http://schemas.openxmlformats.org/officeDocument/2006/relationships" r:id="rId2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9" name="Picture 2" descr="cid:e2b490ca13">
          <a:hlinkClick xmlns:r="http://schemas.openxmlformats.org/officeDocument/2006/relationships" r:id="rId2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1" name="Picture 2" descr="cid:e7d8c5be13">
          <a:hlinkClick xmlns:r="http://schemas.openxmlformats.org/officeDocument/2006/relationships" r:id="rId2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3" name="Picture 2" descr="cid:ed01ac3f13">
          <a:hlinkClick xmlns:r="http://schemas.openxmlformats.org/officeDocument/2006/relationships" r:id="rId2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5" name="Picture 2" descr="cid:fd1fb7e513">
          <a:hlinkClick xmlns:r="http://schemas.openxmlformats.org/officeDocument/2006/relationships" r:id="rId2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7" name="Picture 2" descr="cid:fd20b79113">
          <a:hlinkClick xmlns:r="http://schemas.openxmlformats.org/officeDocument/2006/relationships" r:id="rId2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8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9" name="Picture 2" descr="cid:196d9a913">
          <a:hlinkClick xmlns:r="http://schemas.openxmlformats.org/officeDocument/2006/relationships" r:id="rId2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0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1" name="Picture 2" descr="cid:7e6338613">
          <a:hlinkClick xmlns:r="http://schemas.openxmlformats.org/officeDocument/2006/relationships" r:id="rId2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3" name="Picture 2" descr="cid:bf349d213">
          <a:hlinkClick xmlns:r="http://schemas.openxmlformats.org/officeDocument/2006/relationships" r:id="rId2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5" name="Picture 2" descr="cid:1128430c13">
          <a:hlinkClick xmlns:r="http://schemas.openxmlformats.org/officeDocument/2006/relationships" r:id="rId2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7" name="Picture 2" descr="cid:207b4f4113">
          <a:hlinkClick xmlns:r="http://schemas.openxmlformats.org/officeDocument/2006/relationships" r:id="rId2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9" name="Picture 2" descr="cid:25a2b89113">
          <a:hlinkClick xmlns:r="http://schemas.openxmlformats.org/officeDocument/2006/relationships" r:id="rId2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1" name="Picture 2" descr="cid:2accc0ec13">
          <a:hlinkClick xmlns:r="http://schemas.openxmlformats.org/officeDocument/2006/relationships" r:id="rId2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3" name="Picture 2" descr="cid:2fee711c13">
          <a:hlinkClick xmlns:r="http://schemas.openxmlformats.org/officeDocument/2006/relationships" r:id="rId2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5" name="Picture 2" descr="cid:451c38e513">
          <a:hlinkClick xmlns:r="http://schemas.openxmlformats.org/officeDocument/2006/relationships" r:id="rId2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7" name="Picture 2" descr="cid:49a8285213">
          <a:hlinkClick xmlns:r="http://schemas.openxmlformats.org/officeDocument/2006/relationships" r:id="rId2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9" name="Picture 2" descr="cid:4fda174d13">
          <a:hlinkClick xmlns:r="http://schemas.openxmlformats.org/officeDocument/2006/relationships" r:id="rId2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1" name="Picture 2" descr="cid:53f9d4e613">
          <a:hlinkClick xmlns:r="http://schemas.openxmlformats.org/officeDocument/2006/relationships" r:id="rId2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3" name="Picture 2" descr="cid:5923310913">
          <a:hlinkClick xmlns:r="http://schemas.openxmlformats.org/officeDocument/2006/relationships" r:id="rId2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5" name="Picture 2" descr="cid:688eac9213">
          <a:hlinkClick xmlns:r="http://schemas.openxmlformats.org/officeDocument/2006/relationships" r:id="rId2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7" name="Picture 2" descr="cid:72d9e8ca13">
          <a:hlinkClick xmlns:r="http://schemas.openxmlformats.org/officeDocument/2006/relationships" r:id="rId2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9" name="Picture 2" descr="cid:72dad92513">
          <a:hlinkClick xmlns:r="http://schemas.openxmlformats.org/officeDocument/2006/relationships" r:id="rId2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1" name="Picture 2" descr="cid:7804083513">
          <a:hlinkClick xmlns:r="http://schemas.openxmlformats.org/officeDocument/2006/relationships" r:id="rId2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3" name="Picture 2" descr="cid:7d2b301d13">
          <a:hlinkClick xmlns:r="http://schemas.openxmlformats.org/officeDocument/2006/relationships" r:id="rId2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5" name="Picture 2" descr="cid:8c9b568c13">
          <a:hlinkClick xmlns:r="http://schemas.openxmlformats.org/officeDocument/2006/relationships" r:id="rId2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7" name="Picture 2" descr="cid:96e6abaa13">
          <a:hlinkClick xmlns:r="http://schemas.openxmlformats.org/officeDocument/2006/relationships" r:id="rId2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8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9" name="Picture 2" descr="cid:b0aaf7de13">
          <a:hlinkClick xmlns:r="http://schemas.openxmlformats.org/officeDocument/2006/relationships" r:id="rId2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1" name="Picture 2" descr="cid:bb0725a813">
          <a:hlinkClick xmlns:r="http://schemas.openxmlformats.org/officeDocument/2006/relationships" r:id="rId2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3" name="Picture 2" descr="cid:bb08328813">
          <a:hlinkClick xmlns:r="http://schemas.openxmlformats.org/officeDocument/2006/relationships" r:id="rId2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5" name="Picture 2" descr="cid:bb0a5c6213">
          <a:hlinkClick xmlns:r="http://schemas.openxmlformats.org/officeDocument/2006/relationships" r:id="rId2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7" name="Picture 2" descr="cid:bbbeaa0e13">
          <a:hlinkClick xmlns:r="http://schemas.openxmlformats.org/officeDocument/2006/relationships" r:id="rId2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9" name="Picture 2" descr="cid:c022960213">
          <a:hlinkClick xmlns:r="http://schemas.openxmlformats.org/officeDocument/2006/relationships" r:id="rId2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1" name="Picture 2" descr="cid:c547f7c813">
          <a:hlinkClick xmlns:r="http://schemas.openxmlformats.org/officeDocument/2006/relationships" r:id="rId2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3" name="Picture 2" descr="cid:d51f223613">
          <a:hlinkClick xmlns:r="http://schemas.openxmlformats.org/officeDocument/2006/relationships" r:id="rId2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5" name="Picture 2" descr="cid:d9df1e3413">
          <a:hlinkClick xmlns:r="http://schemas.openxmlformats.org/officeDocument/2006/relationships" r:id="rId2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7" name="Picture 2" descr="cid:da32c0b013">
          <a:hlinkClick xmlns:r="http://schemas.openxmlformats.org/officeDocument/2006/relationships" r:id="rId2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9" name="Picture 2" descr="cid:da5389d113">
          <a:hlinkClick xmlns:r="http://schemas.openxmlformats.org/officeDocument/2006/relationships" r:id="rId2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1" name="Picture 2" descr="cid:df11ed3b13">
          <a:hlinkClick xmlns:r="http://schemas.openxmlformats.org/officeDocument/2006/relationships" r:id="rId2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3" name="Picture 2" descr="cid:e43b3fc913">
          <a:hlinkClick xmlns:r="http://schemas.openxmlformats.org/officeDocument/2006/relationships" r:id="rId2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5" name="Picture 2" descr="cid:ea6dd08913">
          <a:hlinkClick xmlns:r="http://schemas.openxmlformats.org/officeDocument/2006/relationships" r:id="rId2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7" name="Picture 2" descr="cid:f8f29cbf13">
          <a:hlinkClick xmlns:r="http://schemas.openxmlformats.org/officeDocument/2006/relationships" r:id="rId2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8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9" name="Picture 2" descr="cid:fe112e9913">
          <a:hlinkClick xmlns:r="http://schemas.openxmlformats.org/officeDocument/2006/relationships" r:id="rId2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0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1" name="Picture 2" descr="cid:41f092313">
          <a:hlinkClick xmlns:r="http://schemas.openxmlformats.org/officeDocument/2006/relationships" r:id="rId3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3" name="Picture 2" descr="cid:858465413">
          <a:hlinkClick xmlns:r="http://schemas.openxmlformats.org/officeDocument/2006/relationships" r:id="rId3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5" name="Picture 2" descr="cid:da5777c13">
          <a:hlinkClick xmlns:r="http://schemas.openxmlformats.org/officeDocument/2006/relationships" r:id="rId3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7" name="Picture 2" descr="cid:2722c4e513">
          <a:hlinkClick xmlns:r="http://schemas.openxmlformats.org/officeDocument/2006/relationships" r:id="rId3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9" name="Picture 2" descr="cid:2c47223813">
          <a:hlinkClick xmlns:r="http://schemas.openxmlformats.org/officeDocument/2006/relationships" r:id="rId3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0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1" name="Picture 2" descr="cid:3176d9a713">
          <a:hlinkClick xmlns:r="http://schemas.openxmlformats.org/officeDocument/2006/relationships" r:id="rId3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3" name="Picture 2" descr="cid:460f5a8f13">
          <a:hlinkClick xmlns:r="http://schemas.openxmlformats.org/officeDocument/2006/relationships" r:id="rId3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4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5" name="Picture 2" descr="cid:5586102e13">
          <a:hlinkClick xmlns:r="http://schemas.openxmlformats.org/officeDocument/2006/relationships" r:id="rId3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6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7" name="Picture 2" descr="cid:5588ec7013">
          <a:hlinkClick xmlns:r="http://schemas.openxmlformats.org/officeDocument/2006/relationships" r:id="rId3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8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9" name="Picture 2" descr="cid:64f5effa13">
          <a:hlinkClick xmlns:r="http://schemas.openxmlformats.org/officeDocument/2006/relationships" r:id="rId3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0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1" name="Picture 2" descr="cid:7569af6313">
          <a:hlinkClick xmlns:r="http://schemas.openxmlformats.org/officeDocument/2006/relationships" r:id="rId3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2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3" name="Picture 2" descr="cid:756b0d1e13">
          <a:hlinkClick xmlns:r="http://schemas.openxmlformats.org/officeDocument/2006/relationships" r:id="rId3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4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5" name="Picture 2" descr="cid:798fde1113">
          <a:hlinkClick xmlns:r="http://schemas.openxmlformats.org/officeDocument/2006/relationships" r:id="rId3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6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7" name="Picture 2" descr="cid:88fc8e9d13">
          <a:hlinkClick xmlns:r="http://schemas.openxmlformats.org/officeDocument/2006/relationships" r:id="rId3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9" name="Picture 2" descr="cid:89dfa1d413">
          <a:hlinkClick xmlns:r="http://schemas.openxmlformats.org/officeDocument/2006/relationships" r:id="rId3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1" name="Picture 2" descr="cid:8e511cc513">
          <a:hlinkClick xmlns:r="http://schemas.openxmlformats.org/officeDocument/2006/relationships" r:id="rId3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3" name="Picture 2" descr="cid:934e91da13">
          <a:hlinkClick xmlns:r="http://schemas.openxmlformats.org/officeDocument/2006/relationships" r:id="rId3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5" name="Picture 2" descr="cid:9876b3db13">
          <a:hlinkClick xmlns:r="http://schemas.openxmlformats.org/officeDocument/2006/relationships" r:id="rId3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7" name="Picture 2" descr="cid:9d975cd113">
          <a:hlinkClick xmlns:r="http://schemas.openxmlformats.org/officeDocument/2006/relationships" r:id="rId3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9" name="Picture 2" descr="cid:ad0a8bdd13">
          <a:hlinkClick xmlns:r="http://schemas.openxmlformats.org/officeDocument/2006/relationships" r:id="rId3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1" name="Picture 2" descr="cid:b23869a713">
          <a:hlinkClick xmlns:r="http://schemas.openxmlformats.org/officeDocument/2006/relationships" r:id="rId3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3" name="Picture 2" descr="cid:b85e625313">
          <a:hlinkClick xmlns:r="http://schemas.openxmlformats.org/officeDocument/2006/relationships" r:id="rId3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5" name="Picture 2" descr="cid:bc84eb1013">
          <a:hlinkClick xmlns:r="http://schemas.openxmlformats.org/officeDocument/2006/relationships" r:id="rId3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7" name="Picture 2" descr="cid:c1af07a713">
          <a:hlinkClick xmlns:r="http://schemas.openxmlformats.org/officeDocument/2006/relationships" r:id="rId3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9" name="Picture 2" descr="cid:c6d730e813">
          <a:hlinkClick xmlns:r="http://schemas.openxmlformats.org/officeDocument/2006/relationships" r:id="rId3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1" name="Picture 2" descr="cid:cd2d50ae13">
          <a:hlinkClick xmlns:r="http://schemas.openxmlformats.org/officeDocument/2006/relationships" r:id="rId3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3" name="Picture 2" descr="cid:d123290d13">
          <a:hlinkClick xmlns:r="http://schemas.openxmlformats.org/officeDocument/2006/relationships" r:id="rId3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5" name="Picture 2" descr="cid:d64e537713">
          <a:hlinkClick xmlns:r="http://schemas.openxmlformats.org/officeDocument/2006/relationships" r:id="rId3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7" name="Picture 2" descr="cid:db6b853c13">
          <a:hlinkClick xmlns:r="http://schemas.openxmlformats.org/officeDocument/2006/relationships" r:id="rId3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9" name="Picture 2" descr="cid:9d9114313">
          <a:hlinkClick xmlns:r="http://schemas.openxmlformats.org/officeDocument/2006/relationships" r:id="rId3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0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1" name="Picture 2" descr="cid:193e37f713">
          <a:hlinkClick xmlns:r="http://schemas.openxmlformats.org/officeDocument/2006/relationships" r:id="rId3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2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3" name="Picture 2" descr="cid:1e6ccffa13">
          <a:hlinkClick xmlns:r="http://schemas.openxmlformats.org/officeDocument/2006/relationships" r:id="rId3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5" name="Picture 2" descr="cid:238fd07013">
          <a:hlinkClick xmlns:r="http://schemas.openxmlformats.org/officeDocument/2006/relationships" r:id="rId3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7" name="Picture 2" descr="cid:29a565a913">
          <a:hlinkClick xmlns:r="http://schemas.openxmlformats.org/officeDocument/2006/relationships" r:id="rId3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9" name="Picture 2" descr="cid:2dd5453413">
          <a:hlinkClick xmlns:r="http://schemas.openxmlformats.org/officeDocument/2006/relationships" r:id="rId3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1" name="Picture 2" descr="cid:4276af6213">
          <a:hlinkClick xmlns:r="http://schemas.openxmlformats.org/officeDocument/2006/relationships" r:id="rId3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3" name="Picture 2" descr="cid:488d1ad013">
          <a:hlinkClick xmlns:r="http://schemas.openxmlformats.org/officeDocument/2006/relationships" r:id="rId3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5" name="Picture 2" descr="cid:4cbb716013">
          <a:hlinkClick xmlns:r="http://schemas.openxmlformats.org/officeDocument/2006/relationships" r:id="rId3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7" name="Picture 2" descr="cid:51e44aa513">
          <a:hlinkClick xmlns:r="http://schemas.openxmlformats.org/officeDocument/2006/relationships" r:id="rId3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9" name="Picture 2" descr="cid:b3b6d28013">
          <a:hlinkClick xmlns:r="http://schemas.openxmlformats.org/officeDocument/2006/relationships" r:id="rId3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1" name="Picture 2" descr="cid:b9568b9c13">
          <a:hlinkClick xmlns:r="http://schemas.openxmlformats.org/officeDocument/2006/relationships" r:id="rId3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3" name="Picture 2" descr="cid:cd6ed5f013">
          <a:hlinkClick xmlns:r="http://schemas.openxmlformats.org/officeDocument/2006/relationships" r:id="rId3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5" name="Picture 2" descr="cid:d80d7c7b13">
          <a:hlinkClick xmlns:r="http://schemas.openxmlformats.org/officeDocument/2006/relationships" r:id="rId3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7" name="Picture 2" descr="cid:dceb387013">
          <a:hlinkClick xmlns:r="http://schemas.openxmlformats.org/officeDocument/2006/relationships" r:id="rId3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9" name="Picture 2" descr="cid:fbcceb1413">
          <a:hlinkClick xmlns:r="http://schemas.openxmlformats.org/officeDocument/2006/relationships" r:id="rId3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1" name="Picture 2" descr="cid:ee5f6213">
          <a:hlinkClick xmlns:r="http://schemas.openxmlformats.org/officeDocument/2006/relationships" r:id="rId3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3" name="Picture 2" descr="cid:1583250013">
          <a:hlinkClick xmlns:r="http://schemas.openxmlformats.org/officeDocument/2006/relationships" r:id="rId3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5" name="Picture 2" descr="cid:1aa77f6213">
          <a:hlinkClick xmlns:r="http://schemas.openxmlformats.org/officeDocument/2006/relationships" r:id="rId3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7" name="Picture 2" descr="cid:1fd500d013">
          <a:hlinkClick xmlns:r="http://schemas.openxmlformats.org/officeDocument/2006/relationships" r:id="rId3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8" cstate="print"/>
        <a:srcRect/>
        <a:stretch>
          <a:fillRect/>
        </a:stretch>
      </xdr:blipFill>
      <xdr:spPr bwMode="auto">
        <a:xfrm>
          <a:off x="19659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9" name="Picture 2" descr="cid:25d848f913">
          <a:hlinkClick xmlns:r="http://schemas.openxmlformats.org/officeDocument/2006/relationships" r:id="rId3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0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1" name="Picture 2" descr="cid:3ec6719313">
          <a:hlinkClick xmlns:r="http://schemas.openxmlformats.org/officeDocument/2006/relationships" r:id="rId4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2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3" name="Picture 2" descr="cid:43f40bee13">
          <a:hlinkClick xmlns:r="http://schemas.openxmlformats.org/officeDocument/2006/relationships" r:id="rId4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4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5" name="Picture 2" descr="cid:490c124213">
          <a:hlinkClick xmlns:r="http://schemas.openxmlformats.org/officeDocument/2006/relationships" r:id="rId4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6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7" name="Picture 2" descr="cid:4e312dcc13">
          <a:hlinkClick xmlns:r="http://schemas.openxmlformats.org/officeDocument/2006/relationships" r:id="rId4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9" name="Picture 2" descr="cid:5da2d39113">
          <a:hlinkClick xmlns:r="http://schemas.openxmlformats.org/officeDocument/2006/relationships" r:id="rId4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1" name="Picture 2" descr="cid:62c6dea613">
          <a:hlinkClick xmlns:r="http://schemas.openxmlformats.org/officeDocument/2006/relationships" r:id="rId4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3" name="Picture 2" descr="cid:67f5eab413">
          <a:hlinkClick xmlns:r="http://schemas.openxmlformats.org/officeDocument/2006/relationships" r:id="rId4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5" name="Picture 2" descr="cid:723dedcb13">
          <a:hlinkClick xmlns:r="http://schemas.openxmlformats.org/officeDocument/2006/relationships" r:id="rId4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7" name="Picture 2" descr="cid:81b7b22f13">
          <a:hlinkClick xmlns:r="http://schemas.openxmlformats.org/officeDocument/2006/relationships" r:id="rId4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9" name="Picture 2" descr="cid:87b1653313">
          <a:hlinkClick xmlns:r="http://schemas.openxmlformats.org/officeDocument/2006/relationships" r:id="rId4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1" name="Picture 2" descr="cid:8c0050da13">
          <a:hlinkClick xmlns:r="http://schemas.openxmlformats.org/officeDocument/2006/relationships" r:id="rId4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3" name="Picture 2" descr="cid:91324cd513">
          <a:hlinkClick xmlns:r="http://schemas.openxmlformats.org/officeDocument/2006/relationships" r:id="rId4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5" name="Picture 2" descr="cid:964fe90e13">
          <a:hlinkClick xmlns:r="http://schemas.openxmlformats.org/officeDocument/2006/relationships" r:id="rId4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7" name="Picture 2" descr="cid:a5bfdea013">
          <a:hlinkClick xmlns:r="http://schemas.openxmlformats.org/officeDocument/2006/relationships" r:id="rId4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9" name="Picture 2" descr="cid:ac0c2b5813">
          <a:hlinkClick xmlns:r="http://schemas.openxmlformats.org/officeDocument/2006/relationships" r:id="rId4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1" name="Picture 2" descr="cid:b011a0c113">
          <a:hlinkClick xmlns:r="http://schemas.openxmlformats.org/officeDocument/2006/relationships" r:id="rId4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3" name="Picture 2" descr="cid:c4a27cc213">
          <a:hlinkClick xmlns:r="http://schemas.openxmlformats.org/officeDocument/2006/relationships" r:id="rId4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4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5" name="Picture 2" descr="cid:c9d21daa13">
          <a:hlinkClick xmlns:r="http://schemas.openxmlformats.org/officeDocument/2006/relationships" r:id="rId4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6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7" name="Picture 2" descr="cid:cef11cb313">
          <a:hlinkClick xmlns:r="http://schemas.openxmlformats.org/officeDocument/2006/relationships" r:id="rId4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8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9" name="Picture 2" descr="cid:d41961ac13">
          <a:hlinkClick xmlns:r="http://schemas.openxmlformats.org/officeDocument/2006/relationships" r:id="rId4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0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1" name="Picture 2" descr="cid:d943ccea13">
          <a:hlinkClick xmlns:r="http://schemas.openxmlformats.org/officeDocument/2006/relationships" r:id="rId4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2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3" name="Picture 2" descr="cid:de6f2c0e13">
          <a:hlinkClick xmlns:r="http://schemas.openxmlformats.org/officeDocument/2006/relationships" r:id="rId4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4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5" name="Picture 2" descr="cid:edd0fa3b13">
          <a:hlinkClick xmlns:r="http://schemas.openxmlformats.org/officeDocument/2006/relationships" r:id="rId4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7" name="Picture 2" descr="cid:f3fbac1e13">
          <a:hlinkClick xmlns:r="http://schemas.openxmlformats.org/officeDocument/2006/relationships" r:id="rId4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9" name="Picture 2" descr="cid:698b158313">
          <a:hlinkClick xmlns:r="http://schemas.openxmlformats.org/officeDocument/2006/relationships" r:id="rId4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1" name="Picture 2" descr="cid:6ea40ed913">
          <a:hlinkClick xmlns:r="http://schemas.openxmlformats.org/officeDocument/2006/relationships" r:id="rId4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3" name="Picture 2" descr="cid:7e78fe6c13">
          <a:hlinkClick xmlns:r="http://schemas.openxmlformats.org/officeDocument/2006/relationships" r:id="rId4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5" name="Picture 2" descr="cid:22e6a30d13">
          <a:hlinkClick xmlns:r="http://schemas.openxmlformats.org/officeDocument/2006/relationships" r:id="rId4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7" name="Picture 2" descr="cid:9ab5e32213">
          <a:hlinkClick xmlns:r="http://schemas.openxmlformats.org/officeDocument/2006/relationships" r:id="rId4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9" name="Picture 2" descr="cid:9ffc742213">
          <a:hlinkClick xmlns:r="http://schemas.openxmlformats.org/officeDocument/2006/relationships" r:id="rId4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61" name="Picture 2" descr="cid:c5d040b913">
          <a:hlinkClick xmlns:r="http://schemas.openxmlformats.org/officeDocument/2006/relationships" r:id="rId4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63" name="Picture 2" descr="cid:55ac0be913">
          <a:hlinkClick xmlns:r="http://schemas.openxmlformats.org/officeDocument/2006/relationships" r:id="rId4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65" name="Picture 2" descr="cid:79c07f7413">
          <a:hlinkClick xmlns:r="http://schemas.openxmlformats.org/officeDocument/2006/relationships" r:id="rId4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40"/>
  <sheetViews>
    <sheetView showGridLines="0"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F22" sqref="F22"/>
    </sheetView>
  </sheetViews>
  <sheetFormatPr defaultRowHeight="11.25" x14ac:dyDescent="0.15"/>
  <cols>
    <col min="1" max="1" width="7.75" style="1" customWidth="1"/>
    <col min="2" max="2" width="4.5" style="4" bestFit="1" customWidth="1"/>
    <col min="3" max="4" width="9" style="1"/>
    <col min="5" max="5" width="10.5" style="1" bestFit="1" customWidth="1"/>
    <col min="6" max="6" width="13.625" style="26" bestFit="1" customWidth="1"/>
    <col min="7" max="7" width="14.125" style="1" bestFit="1" customWidth="1"/>
    <col min="8" max="8" width="11.75" style="26" bestFit="1" customWidth="1"/>
    <col min="9" max="9" width="9.75" style="2" bestFit="1" customWidth="1"/>
    <col min="10" max="10" width="12.75" style="2" bestFit="1" customWidth="1"/>
    <col min="11" max="12" width="9.75" style="2" bestFit="1" customWidth="1"/>
    <col min="13" max="16384" width="9" style="1"/>
  </cols>
  <sheetData>
    <row r="1" spans="1:13" x14ac:dyDescent="0.2">
      <c r="A1" s="5"/>
      <c r="B1" s="6"/>
      <c r="C1" s="7"/>
      <c r="D1" s="8"/>
      <c r="E1" s="9" t="s">
        <v>0</v>
      </c>
      <c r="F1" s="23" t="s">
        <v>1</v>
      </c>
      <c r="G1" s="10" t="s">
        <v>44</v>
      </c>
      <c r="H1" s="23" t="s">
        <v>2</v>
      </c>
      <c r="I1" s="17" t="s">
        <v>42</v>
      </c>
      <c r="J1" s="18" t="s">
        <v>43</v>
      </c>
      <c r="K1" s="19" t="s">
        <v>45</v>
      </c>
      <c r="L1" s="19" t="s">
        <v>46</v>
      </c>
    </row>
    <row r="2" spans="1:13" x14ac:dyDescent="0.15">
      <c r="A2" s="11" t="s">
        <v>3</v>
      </c>
      <c r="B2" s="12"/>
      <c r="C2" s="60" t="s">
        <v>4</v>
      </c>
      <c r="D2" s="60"/>
      <c r="E2" s="13"/>
      <c r="F2" s="24"/>
      <c r="G2" s="14"/>
      <c r="H2" s="24"/>
      <c r="I2" s="20"/>
      <c r="J2" s="21"/>
      <c r="K2" s="22"/>
      <c r="L2" s="22"/>
    </row>
    <row r="3" spans="1:13" x14ac:dyDescent="0.15">
      <c r="A3" s="61" t="s">
        <v>5</v>
      </c>
      <c r="B3" s="61"/>
      <c r="C3" s="61"/>
      <c r="D3" s="61"/>
      <c r="E3" s="15">
        <f>RA!D7</f>
        <v>15037686.6131</v>
      </c>
      <c r="F3" s="25">
        <f>RA!I7</f>
        <v>1673775.5393000001</v>
      </c>
      <c r="G3" s="16">
        <f>E3-F3</f>
        <v>13363911.073799999</v>
      </c>
      <c r="H3" s="27">
        <f>RA!J7</f>
        <v>11.130538774773401</v>
      </c>
      <c r="I3" s="20">
        <f>SUM(I4:I40)</f>
        <v>15037691.655953487</v>
      </c>
      <c r="J3" s="21">
        <f>SUM(J4:J40)</f>
        <v>13363911.472478557</v>
      </c>
      <c r="K3" s="22">
        <f>E3-I3</f>
        <v>-5.0428534876555204</v>
      </c>
      <c r="L3" s="22">
        <f>G3-J3</f>
        <v>-0.39867855794727802</v>
      </c>
    </row>
    <row r="4" spans="1:13" x14ac:dyDescent="0.15">
      <c r="A4" s="62">
        <f>RA!A8</f>
        <v>41996</v>
      </c>
      <c r="B4" s="12">
        <v>12</v>
      </c>
      <c r="C4" s="59" t="s">
        <v>6</v>
      </c>
      <c r="D4" s="59"/>
      <c r="E4" s="15">
        <f>VLOOKUP(C4,RA!B8:D39,3,0)</f>
        <v>604659.72450000001</v>
      </c>
      <c r="F4" s="25">
        <f>VLOOKUP(C4,RA!B8:I43,8,0)</f>
        <v>133563.5111</v>
      </c>
      <c r="G4" s="16">
        <f t="shared" ref="G4:G40" si="0">E4-F4</f>
        <v>471096.21340000001</v>
      </c>
      <c r="H4" s="27">
        <f>RA!J8</f>
        <v>22.089037137448699</v>
      </c>
      <c r="I4" s="20">
        <f>VLOOKUP(B4,RMS!B:D,3,FALSE)</f>
        <v>604660.43558888906</v>
      </c>
      <c r="J4" s="21">
        <f>VLOOKUP(B4,RMS!B:E,4,FALSE)</f>
        <v>471096.21989401698</v>
      </c>
      <c r="K4" s="22">
        <f t="shared" ref="K4:K40" si="1">E4-I4</f>
        <v>-0.71108888904564083</v>
      </c>
      <c r="L4" s="22">
        <f t="shared" ref="L4:L40" si="2">G4-J4</f>
        <v>-6.4940169686451554E-3</v>
      </c>
    </row>
    <row r="5" spans="1:13" x14ac:dyDescent="0.15">
      <c r="A5" s="62"/>
      <c r="B5" s="12">
        <v>13</v>
      </c>
      <c r="C5" s="59" t="s">
        <v>7</v>
      </c>
      <c r="D5" s="59"/>
      <c r="E5" s="15">
        <f>VLOOKUP(C5,RA!B8:D40,3,0)</f>
        <v>91097.234200000006</v>
      </c>
      <c r="F5" s="25">
        <f>VLOOKUP(C5,RA!B9:I44,8,0)</f>
        <v>11850.2736</v>
      </c>
      <c r="G5" s="16">
        <f t="shared" si="0"/>
        <v>79246.960600000006</v>
      </c>
      <c r="H5" s="27">
        <f>RA!J9</f>
        <v>13.0083791281558</v>
      </c>
      <c r="I5" s="20">
        <f>VLOOKUP(B5,RMS!B:D,3,FALSE)</f>
        <v>91097.226520830503</v>
      </c>
      <c r="J5" s="21">
        <f>VLOOKUP(B5,RMS!B:E,4,FALSE)</f>
        <v>79246.953324287097</v>
      </c>
      <c r="K5" s="22">
        <f t="shared" si="1"/>
        <v>7.6791695028077811E-3</v>
      </c>
      <c r="L5" s="22">
        <f t="shared" si="2"/>
        <v>7.2757129091769457E-3</v>
      </c>
      <c r="M5" s="35"/>
    </row>
    <row r="6" spans="1:13" x14ac:dyDescent="0.15">
      <c r="A6" s="62"/>
      <c r="B6" s="12">
        <v>14</v>
      </c>
      <c r="C6" s="59" t="s">
        <v>8</v>
      </c>
      <c r="D6" s="59"/>
      <c r="E6" s="15">
        <f>VLOOKUP(C6,RA!B10:D41,3,0)</f>
        <v>115400.586</v>
      </c>
      <c r="F6" s="25">
        <f>VLOOKUP(C6,RA!B10:I45,8,0)</f>
        <v>28692.404500000001</v>
      </c>
      <c r="G6" s="16">
        <f t="shared" si="0"/>
        <v>86708.181499999992</v>
      </c>
      <c r="H6" s="27">
        <f>RA!J10</f>
        <v>24.8633091863156</v>
      </c>
      <c r="I6" s="20">
        <f>VLOOKUP(B6,RMS!B:D,3,FALSE)</f>
        <v>115402.473463248</v>
      </c>
      <c r="J6" s="21">
        <f>VLOOKUP(B6,RMS!B:E,4,FALSE)</f>
        <v>86708.181643589705</v>
      </c>
      <c r="K6" s="22">
        <f t="shared" si="1"/>
        <v>-1.887463248000131</v>
      </c>
      <c r="L6" s="22">
        <f t="shared" si="2"/>
        <v>-1.4358971384353936E-4</v>
      </c>
      <c r="M6" s="35"/>
    </row>
    <row r="7" spans="1:13" x14ac:dyDescent="0.15">
      <c r="A7" s="62"/>
      <c r="B7" s="12">
        <v>15</v>
      </c>
      <c r="C7" s="59" t="s">
        <v>9</v>
      </c>
      <c r="D7" s="59"/>
      <c r="E7" s="15">
        <f>VLOOKUP(C7,RA!B10:D42,3,0)</f>
        <v>87587.777300000002</v>
      </c>
      <c r="F7" s="25">
        <f>VLOOKUP(C7,RA!B11:I46,8,0)</f>
        <v>13891.9161</v>
      </c>
      <c r="G7" s="16">
        <f t="shared" si="0"/>
        <v>73695.861199999999</v>
      </c>
      <c r="H7" s="27">
        <f>RA!J11</f>
        <v>15.860564713747999</v>
      </c>
      <c r="I7" s="20">
        <f>VLOOKUP(B7,RMS!B:D,3,FALSE)</f>
        <v>87587.803618803402</v>
      </c>
      <c r="J7" s="21">
        <f>VLOOKUP(B7,RMS!B:E,4,FALSE)</f>
        <v>73695.861767521405</v>
      </c>
      <c r="K7" s="22">
        <f t="shared" si="1"/>
        <v>-2.6318803400499746E-2</v>
      </c>
      <c r="L7" s="22">
        <f t="shared" si="2"/>
        <v>-5.6752140517346561E-4</v>
      </c>
      <c r="M7" s="35"/>
    </row>
    <row r="8" spans="1:13" x14ac:dyDescent="0.15">
      <c r="A8" s="62"/>
      <c r="B8" s="12">
        <v>16</v>
      </c>
      <c r="C8" s="59" t="s">
        <v>10</v>
      </c>
      <c r="D8" s="59"/>
      <c r="E8" s="15">
        <f>VLOOKUP(C8,RA!B12:D43,3,0)</f>
        <v>205951.66510000001</v>
      </c>
      <c r="F8" s="25">
        <f>VLOOKUP(C8,RA!B12:I47,8,0)</f>
        <v>33447.538</v>
      </c>
      <c r="G8" s="16">
        <f t="shared" si="0"/>
        <v>172504.12710000001</v>
      </c>
      <c r="H8" s="27">
        <f>RA!J12</f>
        <v>16.240479524047299</v>
      </c>
      <c r="I8" s="20">
        <f>VLOOKUP(B8,RMS!B:D,3,FALSE)</f>
        <v>205951.66697692301</v>
      </c>
      <c r="J8" s="21">
        <f>VLOOKUP(B8,RMS!B:E,4,FALSE)</f>
        <v>172504.12608034199</v>
      </c>
      <c r="K8" s="22">
        <f t="shared" si="1"/>
        <v>-1.8769229936879128E-3</v>
      </c>
      <c r="L8" s="22">
        <f t="shared" si="2"/>
        <v>1.0196580260526389E-3</v>
      </c>
      <c r="M8" s="35"/>
    </row>
    <row r="9" spans="1:13" x14ac:dyDescent="0.15">
      <c r="A9" s="62"/>
      <c r="B9" s="12">
        <v>17</v>
      </c>
      <c r="C9" s="59" t="s">
        <v>11</v>
      </c>
      <c r="D9" s="59"/>
      <c r="E9" s="15">
        <f>VLOOKUP(C9,RA!B12:D44,3,0)</f>
        <v>296572.04340000002</v>
      </c>
      <c r="F9" s="25">
        <f>VLOOKUP(C9,RA!B13:I48,8,0)</f>
        <v>67844.459400000007</v>
      </c>
      <c r="G9" s="16">
        <f t="shared" si="0"/>
        <v>228727.58400000003</v>
      </c>
      <c r="H9" s="27">
        <f>RA!J13</f>
        <v>22.876215378296902</v>
      </c>
      <c r="I9" s="20">
        <f>VLOOKUP(B9,RMS!B:D,3,FALSE)</f>
        <v>296572.23361965799</v>
      </c>
      <c r="J9" s="21">
        <f>VLOOKUP(B9,RMS!B:E,4,FALSE)</f>
        <v>228727.58440598301</v>
      </c>
      <c r="K9" s="22">
        <f t="shared" si="1"/>
        <v>-0.19021965796127915</v>
      </c>
      <c r="L9" s="22">
        <f t="shared" si="2"/>
        <v>-4.0598298073746264E-4</v>
      </c>
      <c r="M9" s="35"/>
    </row>
    <row r="10" spans="1:13" x14ac:dyDescent="0.15">
      <c r="A10" s="62"/>
      <c r="B10" s="12">
        <v>18</v>
      </c>
      <c r="C10" s="59" t="s">
        <v>12</v>
      </c>
      <c r="D10" s="59"/>
      <c r="E10" s="15">
        <f>VLOOKUP(C10,RA!B14:D45,3,0)</f>
        <v>212650.77069999999</v>
      </c>
      <c r="F10" s="25">
        <f>VLOOKUP(C10,RA!B14:I49,8,0)</f>
        <v>35037.447500000002</v>
      </c>
      <c r="G10" s="16">
        <f t="shared" si="0"/>
        <v>177613.32319999998</v>
      </c>
      <c r="H10" s="27">
        <f>RA!J14</f>
        <v>16.476520345853601</v>
      </c>
      <c r="I10" s="20">
        <f>VLOOKUP(B10,RMS!B:D,3,FALSE)</f>
        <v>212650.76982735001</v>
      </c>
      <c r="J10" s="21">
        <f>VLOOKUP(B10,RMS!B:E,4,FALSE)</f>
        <v>177613.330240171</v>
      </c>
      <c r="K10" s="22">
        <f t="shared" si="1"/>
        <v>8.7264998001046479E-4</v>
      </c>
      <c r="L10" s="22">
        <f t="shared" si="2"/>
        <v>-7.0401710108853877E-3</v>
      </c>
      <c r="M10" s="35"/>
    </row>
    <row r="11" spans="1:13" x14ac:dyDescent="0.15">
      <c r="A11" s="62"/>
      <c r="B11" s="12">
        <v>19</v>
      </c>
      <c r="C11" s="59" t="s">
        <v>13</v>
      </c>
      <c r="D11" s="59"/>
      <c r="E11" s="15">
        <f>VLOOKUP(C11,RA!B14:D46,3,0)</f>
        <v>118740.94779999999</v>
      </c>
      <c r="F11" s="25">
        <f>VLOOKUP(C11,RA!B15:I50,8,0)</f>
        <v>-3951.4358999999999</v>
      </c>
      <c r="G11" s="16">
        <f t="shared" si="0"/>
        <v>122692.38369999999</v>
      </c>
      <c r="H11" s="27">
        <f>RA!J15</f>
        <v>-3.3277786418342901</v>
      </c>
      <c r="I11" s="20">
        <f>VLOOKUP(B11,RMS!B:D,3,FALSE)</f>
        <v>118741.11130683799</v>
      </c>
      <c r="J11" s="21">
        <f>VLOOKUP(B11,RMS!B:E,4,FALSE)</f>
        <v>122692.384576923</v>
      </c>
      <c r="K11" s="22">
        <f t="shared" si="1"/>
        <v>-0.16350683799828403</v>
      </c>
      <c r="L11" s="22">
        <f t="shared" si="2"/>
        <v>-8.7692300439812243E-4</v>
      </c>
      <c r="M11" s="35"/>
    </row>
    <row r="12" spans="1:13" x14ac:dyDescent="0.15">
      <c r="A12" s="62"/>
      <c r="B12" s="12">
        <v>21</v>
      </c>
      <c r="C12" s="59" t="s">
        <v>14</v>
      </c>
      <c r="D12" s="59"/>
      <c r="E12" s="15">
        <f>VLOOKUP(C12,RA!B16:D47,3,0)</f>
        <v>610363.37490000005</v>
      </c>
      <c r="F12" s="25">
        <f>VLOOKUP(C12,RA!B16:I51,8,0)</f>
        <v>30590.750899999999</v>
      </c>
      <c r="G12" s="16">
        <f t="shared" si="0"/>
        <v>579772.62400000007</v>
      </c>
      <c r="H12" s="27">
        <f>RA!J16</f>
        <v>5.0118916301313003</v>
      </c>
      <c r="I12" s="20">
        <f>VLOOKUP(B12,RMS!B:D,3,FALSE)</f>
        <v>610363.181635043</v>
      </c>
      <c r="J12" s="21">
        <f>VLOOKUP(B12,RMS!B:E,4,FALSE)</f>
        <v>579772.62370598305</v>
      </c>
      <c r="K12" s="22">
        <f t="shared" si="1"/>
        <v>0.1932649570517242</v>
      </c>
      <c r="L12" s="22">
        <f t="shared" si="2"/>
        <v>2.9401702340692282E-4</v>
      </c>
      <c r="M12" s="35"/>
    </row>
    <row r="13" spans="1:13" x14ac:dyDescent="0.15">
      <c r="A13" s="62"/>
      <c r="B13" s="12">
        <v>22</v>
      </c>
      <c r="C13" s="59" t="s">
        <v>15</v>
      </c>
      <c r="D13" s="59"/>
      <c r="E13" s="15">
        <f>VLOOKUP(C13,RA!B16:D48,3,0)</f>
        <v>455142.40639999998</v>
      </c>
      <c r="F13" s="25">
        <f>VLOOKUP(C13,RA!B17:I52,8,0)</f>
        <v>49407.306600000004</v>
      </c>
      <c r="G13" s="16">
        <f t="shared" si="0"/>
        <v>405735.09979999997</v>
      </c>
      <c r="H13" s="27">
        <f>RA!J17</f>
        <v>10.8553511835543</v>
      </c>
      <c r="I13" s="20">
        <f>VLOOKUP(B13,RMS!B:D,3,FALSE)</f>
        <v>455142.483224786</v>
      </c>
      <c r="J13" s="21">
        <f>VLOOKUP(B13,RMS!B:E,4,FALSE)</f>
        <v>405735.10004273499</v>
      </c>
      <c r="K13" s="22">
        <f t="shared" si="1"/>
        <v>-7.6824786025099456E-2</v>
      </c>
      <c r="L13" s="22">
        <f t="shared" si="2"/>
        <v>-2.4273502640426159E-4</v>
      </c>
      <c r="M13" s="35"/>
    </row>
    <row r="14" spans="1:13" x14ac:dyDescent="0.15">
      <c r="A14" s="62"/>
      <c r="B14" s="12">
        <v>23</v>
      </c>
      <c r="C14" s="59" t="s">
        <v>16</v>
      </c>
      <c r="D14" s="59"/>
      <c r="E14" s="15">
        <f>VLOOKUP(C14,RA!B18:D49,3,0)</f>
        <v>1531584.5111</v>
      </c>
      <c r="F14" s="25">
        <f>VLOOKUP(C14,RA!B18:I53,8,0)</f>
        <v>225603.8009</v>
      </c>
      <c r="G14" s="16">
        <f t="shared" si="0"/>
        <v>1305980.7102000001</v>
      </c>
      <c r="H14" s="27">
        <f>RA!J18</f>
        <v>14.7300915662805</v>
      </c>
      <c r="I14" s="20">
        <f>VLOOKUP(B14,RMS!B:D,3,FALSE)</f>
        <v>1531584.3877769201</v>
      </c>
      <c r="J14" s="21">
        <f>VLOOKUP(B14,RMS!B:E,4,FALSE)</f>
        <v>1305980.7137521401</v>
      </c>
      <c r="K14" s="22">
        <f t="shared" si="1"/>
        <v>0.12332307989709079</v>
      </c>
      <c r="L14" s="22">
        <f t="shared" si="2"/>
        <v>-3.5521399695426226E-3</v>
      </c>
      <c r="M14" s="35"/>
    </row>
    <row r="15" spans="1:13" x14ac:dyDescent="0.15">
      <c r="A15" s="62"/>
      <c r="B15" s="12">
        <v>24</v>
      </c>
      <c r="C15" s="59" t="s">
        <v>17</v>
      </c>
      <c r="D15" s="59"/>
      <c r="E15" s="15">
        <f>VLOOKUP(C15,RA!B18:D50,3,0)</f>
        <v>509775.02889999998</v>
      </c>
      <c r="F15" s="25">
        <f>VLOOKUP(C15,RA!B19:I54,8,0)</f>
        <v>45577.391600000003</v>
      </c>
      <c r="G15" s="16">
        <f t="shared" si="0"/>
        <v>464197.63729999994</v>
      </c>
      <c r="H15" s="27">
        <f>RA!J19</f>
        <v>8.9406873652378707</v>
      </c>
      <c r="I15" s="20">
        <f>VLOOKUP(B15,RMS!B:D,3,FALSE)</f>
        <v>509775.06288717902</v>
      </c>
      <c r="J15" s="21">
        <f>VLOOKUP(B15,RMS!B:E,4,FALSE)</f>
        <v>464197.636505128</v>
      </c>
      <c r="K15" s="22">
        <f t="shared" si="1"/>
        <v>-3.3987179049290717E-2</v>
      </c>
      <c r="L15" s="22">
        <f t="shared" si="2"/>
        <v>7.9487194307148457E-4</v>
      </c>
      <c r="M15" s="35"/>
    </row>
    <row r="16" spans="1:13" x14ac:dyDescent="0.15">
      <c r="A16" s="62"/>
      <c r="B16" s="12">
        <v>25</v>
      </c>
      <c r="C16" s="59" t="s">
        <v>18</v>
      </c>
      <c r="D16" s="59"/>
      <c r="E16" s="15">
        <f>VLOOKUP(C16,RA!B20:D51,3,0)</f>
        <v>764706.60840000003</v>
      </c>
      <c r="F16" s="25">
        <f>VLOOKUP(C16,RA!B20:I55,8,0)</f>
        <v>73180.414999999994</v>
      </c>
      <c r="G16" s="16">
        <f t="shared" si="0"/>
        <v>691526.19339999999</v>
      </c>
      <c r="H16" s="27">
        <f>RA!J20</f>
        <v>9.5697374909726207</v>
      </c>
      <c r="I16" s="20">
        <f>VLOOKUP(B16,RMS!B:D,3,FALSE)</f>
        <v>764706.74930000002</v>
      </c>
      <c r="J16" s="21">
        <f>VLOOKUP(B16,RMS!B:E,4,FALSE)</f>
        <v>691526.19339999999</v>
      </c>
      <c r="K16" s="22">
        <f t="shared" si="1"/>
        <v>-0.14089999999850988</v>
      </c>
      <c r="L16" s="22">
        <f t="shared" si="2"/>
        <v>0</v>
      </c>
      <c r="M16" s="35"/>
    </row>
    <row r="17" spans="1:13" x14ac:dyDescent="0.15">
      <c r="A17" s="62"/>
      <c r="B17" s="12">
        <v>26</v>
      </c>
      <c r="C17" s="59" t="s">
        <v>19</v>
      </c>
      <c r="D17" s="59"/>
      <c r="E17" s="15">
        <f>VLOOKUP(C17,RA!B20:D52,3,0)</f>
        <v>333115.95990000002</v>
      </c>
      <c r="F17" s="25">
        <f>VLOOKUP(C17,RA!B21:I56,8,0)</f>
        <v>35392.270400000001</v>
      </c>
      <c r="G17" s="16">
        <f t="shared" si="0"/>
        <v>297723.68950000004</v>
      </c>
      <c r="H17" s="27">
        <f>RA!J21</f>
        <v>10.624609643628199</v>
      </c>
      <c r="I17" s="20">
        <f>VLOOKUP(B17,RMS!B:D,3,FALSE)</f>
        <v>333115.75598510698</v>
      </c>
      <c r="J17" s="21">
        <f>VLOOKUP(B17,RMS!B:E,4,FALSE)</f>
        <v>297723.68946382997</v>
      </c>
      <c r="K17" s="22">
        <f t="shared" si="1"/>
        <v>0.20391489303437993</v>
      </c>
      <c r="L17" s="22">
        <f t="shared" si="2"/>
        <v>3.6170065868645906E-5</v>
      </c>
      <c r="M17" s="35"/>
    </row>
    <row r="18" spans="1:13" x14ac:dyDescent="0.15">
      <c r="A18" s="62"/>
      <c r="B18" s="12">
        <v>27</v>
      </c>
      <c r="C18" s="59" t="s">
        <v>20</v>
      </c>
      <c r="D18" s="59"/>
      <c r="E18" s="15">
        <f>VLOOKUP(C18,RA!B22:D53,3,0)</f>
        <v>839567.55039999995</v>
      </c>
      <c r="F18" s="25">
        <f>VLOOKUP(C18,RA!B22:I57,8,0)</f>
        <v>85504.343699999998</v>
      </c>
      <c r="G18" s="16">
        <f t="shared" si="0"/>
        <v>754063.20669999998</v>
      </c>
      <c r="H18" s="27">
        <f>RA!J22</f>
        <v>10.184331643030101</v>
      </c>
      <c r="I18" s="20">
        <f>VLOOKUP(B18,RMS!B:D,3,FALSE)</f>
        <v>839568.4327</v>
      </c>
      <c r="J18" s="21">
        <f>VLOOKUP(B18,RMS!B:E,4,FALSE)</f>
        <v>754063.20689999999</v>
      </c>
      <c r="K18" s="22">
        <f t="shared" si="1"/>
        <v>-0.88230000005569309</v>
      </c>
      <c r="L18" s="22">
        <f t="shared" si="2"/>
        <v>-2.0000000949949026E-4</v>
      </c>
      <c r="M18" s="35"/>
    </row>
    <row r="19" spans="1:13" x14ac:dyDescent="0.15">
      <c r="A19" s="62"/>
      <c r="B19" s="12">
        <v>29</v>
      </c>
      <c r="C19" s="59" t="s">
        <v>21</v>
      </c>
      <c r="D19" s="59"/>
      <c r="E19" s="15">
        <f>VLOOKUP(C19,RA!B22:D54,3,0)</f>
        <v>2554656.4633999998</v>
      </c>
      <c r="F19" s="25">
        <f>VLOOKUP(C19,RA!B23:I58,8,0)</f>
        <v>111397.43369999999</v>
      </c>
      <c r="G19" s="16">
        <f t="shared" si="0"/>
        <v>2443259.0296999998</v>
      </c>
      <c r="H19" s="27">
        <f>RA!J23</f>
        <v>4.3605641422229002</v>
      </c>
      <c r="I19" s="20">
        <f>VLOOKUP(B19,RMS!B:D,3,FALSE)</f>
        <v>2554658.1529136798</v>
      </c>
      <c r="J19" s="21">
        <f>VLOOKUP(B19,RMS!B:E,4,FALSE)</f>
        <v>2443259.0546905999</v>
      </c>
      <c r="K19" s="22">
        <f t="shared" si="1"/>
        <v>-1.6895136800594628</v>
      </c>
      <c r="L19" s="22">
        <f t="shared" si="2"/>
        <v>-2.4990600068122149E-2</v>
      </c>
      <c r="M19" s="35"/>
    </row>
    <row r="20" spans="1:13" x14ac:dyDescent="0.15">
      <c r="A20" s="62"/>
      <c r="B20" s="12">
        <v>31</v>
      </c>
      <c r="C20" s="59" t="s">
        <v>22</v>
      </c>
      <c r="D20" s="59"/>
      <c r="E20" s="15">
        <f>VLOOKUP(C20,RA!B24:D55,3,0)</f>
        <v>213720.39499999999</v>
      </c>
      <c r="F20" s="25">
        <f>VLOOKUP(C20,RA!B24:I59,8,0)</f>
        <v>89262.275399999999</v>
      </c>
      <c r="G20" s="16">
        <f t="shared" si="0"/>
        <v>124458.11959999999</v>
      </c>
      <c r="H20" s="27">
        <f>RA!J24</f>
        <v>41.765913543253603</v>
      </c>
      <c r="I20" s="20">
        <f>VLOOKUP(B20,RMS!B:D,3,FALSE)</f>
        <v>213720.373898366</v>
      </c>
      <c r="J20" s="21">
        <f>VLOOKUP(B20,RMS!B:E,4,FALSE)</f>
        <v>124458.113354439</v>
      </c>
      <c r="K20" s="22">
        <f t="shared" si="1"/>
        <v>2.1101633989019319E-2</v>
      </c>
      <c r="L20" s="22">
        <f t="shared" si="2"/>
        <v>6.2455609877360985E-3</v>
      </c>
      <c r="M20" s="35"/>
    </row>
    <row r="21" spans="1:13" x14ac:dyDescent="0.15">
      <c r="A21" s="62"/>
      <c r="B21" s="12">
        <v>32</v>
      </c>
      <c r="C21" s="59" t="s">
        <v>23</v>
      </c>
      <c r="D21" s="59"/>
      <c r="E21" s="15">
        <f>VLOOKUP(C21,RA!B24:D56,3,0)</f>
        <v>314672.46370000002</v>
      </c>
      <c r="F21" s="25">
        <f>VLOOKUP(C21,RA!B25:I60,8,0)</f>
        <v>24683.329000000002</v>
      </c>
      <c r="G21" s="16">
        <f t="shared" si="0"/>
        <v>289989.1347</v>
      </c>
      <c r="H21" s="27">
        <f>RA!J25</f>
        <v>7.84413377318341</v>
      </c>
      <c r="I21" s="20">
        <f>VLOOKUP(B21,RMS!B:D,3,FALSE)</f>
        <v>314672.46217677201</v>
      </c>
      <c r="J21" s="21">
        <f>VLOOKUP(B21,RMS!B:E,4,FALSE)</f>
        <v>289989.158333998</v>
      </c>
      <c r="K21" s="22">
        <f t="shared" si="1"/>
        <v>1.5232280129566789E-3</v>
      </c>
      <c r="L21" s="22">
        <f t="shared" si="2"/>
        <v>-2.3633998003788292E-2</v>
      </c>
      <c r="M21" s="35"/>
    </row>
    <row r="22" spans="1:13" x14ac:dyDescent="0.15">
      <c r="A22" s="62"/>
      <c r="B22" s="12">
        <v>33</v>
      </c>
      <c r="C22" s="59" t="s">
        <v>24</v>
      </c>
      <c r="D22" s="59"/>
      <c r="E22" s="15">
        <f>VLOOKUP(C22,RA!B26:D57,3,0)</f>
        <v>528740.05169999995</v>
      </c>
      <c r="F22" s="25">
        <f>VLOOKUP(C22,RA!B26:I61,8,0)</f>
        <v>118556.09209999999</v>
      </c>
      <c r="G22" s="16">
        <f t="shared" si="0"/>
        <v>410183.95959999994</v>
      </c>
      <c r="H22" s="27">
        <f>RA!J26</f>
        <v>22.422377824191599</v>
      </c>
      <c r="I22" s="20">
        <f>VLOOKUP(B22,RMS!B:D,3,FALSE)</f>
        <v>528740.05171173904</v>
      </c>
      <c r="J22" s="21">
        <f>VLOOKUP(B22,RMS!B:E,4,FALSE)</f>
        <v>410183.95941837598</v>
      </c>
      <c r="K22" s="22">
        <f t="shared" si="1"/>
        <v>-1.1739088222384453E-5</v>
      </c>
      <c r="L22" s="22">
        <f t="shared" si="2"/>
        <v>1.8162396736443043E-4</v>
      </c>
      <c r="M22" s="35"/>
    </row>
    <row r="23" spans="1:13" x14ac:dyDescent="0.15">
      <c r="A23" s="62"/>
      <c r="B23" s="12">
        <v>34</v>
      </c>
      <c r="C23" s="59" t="s">
        <v>25</v>
      </c>
      <c r="D23" s="59"/>
      <c r="E23" s="15">
        <f>VLOOKUP(C23,RA!B26:D58,3,0)</f>
        <v>226043.85389999999</v>
      </c>
      <c r="F23" s="25">
        <f>VLOOKUP(C23,RA!B27:I62,8,0)</f>
        <v>64158.808100000002</v>
      </c>
      <c r="G23" s="16">
        <f t="shared" si="0"/>
        <v>161885.04579999999</v>
      </c>
      <c r="H23" s="27">
        <f>RA!J27</f>
        <v>28.383345529219</v>
      </c>
      <c r="I23" s="20">
        <f>VLOOKUP(B23,RMS!B:D,3,FALSE)</f>
        <v>226043.86902334201</v>
      </c>
      <c r="J23" s="21">
        <f>VLOOKUP(B23,RMS!B:E,4,FALSE)</f>
        <v>161885.06994915099</v>
      </c>
      <c r="K23" s="22">
        <f t="shared" si="1"/>
        <v>-1.5123342018341646E-2</v>
      </c>
      <c r="L23" s="22">
        <f t="shared" si="2"/>
        <v>-2.4149150995071977E-2</v>
      </c>
      <c r="M23" s="35"/>
    </row>
    <row r="24" spans="1:13" x14ac:dyDescent="0.15">
      <c r="A24" s="62"/>
      <c r="B24" s="12">
        <v>35</v>
      </c>
      <c r="C24" s="59" t="s">
        <v>26</v>
      </c>
      <c r="D24" s="59"/>
      <c r="E24" s="15">
        <f>VLOOKUP(C24,RA!B28:D59,3,0)</f>
        <v>1210060.2246000001</v>
      </c>
      <c r="F24" s="25">
        <f>VLOOKUP(C24,RA!B28:I63,8,0)</f>
        <v>51572.1322</v>
      </c>
      <c r="G24" s="16">
        <f t="shared" si="0"/>
        <v>1158488.0924</v>
      </c>
      <c r="H24" s="27">
        <f>RA!J28</f>
        <v>4.26194755860584</v>
      </c>
      <c r="I24" s="20">
        <f>VLOOKUP(B24,RMS!B:D,3,FALSE)</f>
        <v>1210060.2226035399</v>
      </c>
      <c r="J24" s="21">
        <f>VLOOKUP(B24,RMS!B:E,4,FALSE)</f>
        <v>1158488.0783168101</v>
      </c>
      <c r="K24" s="22">
        <f t="shared" si="1"/>
        <v>1.9964601378887892E-3</v>
      </c>
      <c r="L24" s="22">
        <f t="shared" si="2"/>
        <v>1.4083189889788628E-2</v>
      </c>
      <c r="M24" s="35"/>
    </row>
    <row r="25" spans="1:13" x14ac:dyDescent="0.15">
      <c r="A25" s="62"/>
      <c r="B25" s="12">
        <v>36</v>
      </c>
      <c r="C25" s="59" t="s">
        <v>27</v>
      </c>
      <c r="D25" s="59"/>
      <c r="E25" s="15">
        <f>VLOOKUP(C25,RA!B28:D60,3,0)</f>
        <v>583862.4081</v>
      </c>
      <c r="F25" s="25">
        <f>VLOOKUP(C25,RA!B29:I64,8,0)</f>
        <v>87776.810899999997</v>
      </c>
      <c r="G25" s="16">
        <f t="shared" si="0"/>
        <v>496085.59720000002</v>
      </c>
      <c r="H25" s="27">
        <f>RA!J29</f>
        <v>15.0338178451397</v>
      </c>
      <c r="I25" s="20">
        <f>VLOOKUP(B25,RMS!B:D,3,FALSE)</f>
        <v>583862.40744690294</v>
      </c>
      <c r="J25" s="21">
        <f>VLOOKUP(B25,RMS!B:E,4,FALSE)</f>
        <v>496085.59245379799</v>
      </c>
      <c r="K25" s="22">
        <f t="shared" si="1"/>
        <v>6.5309705678373575E-4</v>
      </c>
      <c r="L25" s="22">
        <f t="shared" si="2"/>
        <v>4.7462020302191377E-3</v>
      </c>
      <c r="M25" s="35"/>
    </row>
    <row r="26" spans="1:13" x14ac:dyDescent="0.15">
      <c r="A26" s="62"/>
      <c r="B26" s="12">
        <v>37</v>
      </c>
      <c r="C26" s="59" t="s">
        <v>28</v>
      </c>
      <c r="D26" s="59"/>
      <c r="E26" s="15">
        <f>VLOOKUP(C26,RA!B30:D61,3,0)</f>
        <v>973199.86869999999</v>
      </c>
      <c r="F26" s="25">
        <f>VLOOKUP(C26,RA!B30:I65,8,0)</f>
        <v>150445.3462</v>
      </c>
      <c r="G26" s="16">
        <f t="shared" si="0"/>
        <v>822754.52249999996</v>
      </c>
      <c r="H26" s="27">
        <f>RA!J30</f>
        <v>15.458833384448001</v>
      </c>
      <c r="I26" s="20">
        <f>VLOOKUP(B26,RMS!B:D,3,FALSE)</f>
        <v>973199.82137079595</v>
      </c>
      <c r="J26" s="21">
        <f>VLOOKUP(B26,RMS!B:E,4,FALSE)</f>
        <v>822754.53612892702</v>
      </c>
      <c r="K26" s="22">
        <f t="shared" si="1"/>
        <v>4.7329204040579498E-2</v>
      </c>
      <c r="L26" s="22">
        <f t="shared" si="2"/>
        <v>-1.3628927059471607E-2</v>
      </c>
      <c r="M26" s="35"/>
    </row>
    <row r="27" spans="1:13" x14ac:dyDescent="0.15">
      <c r="A27" s="62"/>
      <c r="B27" s="12">
        <v>38</v>
      </c>
      <c r="C27" s="59" t="s">
        <v>29</v>
      </c>
      <c r="D27" s="59"/>
      <c r="E27" s="15">
        <f>VLOOKUP(C27,RA!B30:D62,3,0)</f>
        <v>650590.69940000004</v>
      </c>
      <c r="F27" s="25">
        <f>VLOOKUP(C27,RA!B31:I66,8,0)</f>
        <v>29371.153999999999</v>
      </c>
      <c r="G27" s="16">
        <f t="shared" si="0"/>
        <v>621219.54540000006</v>
      </c>
      <c r="H27" s="27">
        <f>RA!J31</f>
        <v>4.5145364093103701</v>
      </c>
      <c r="I27" s="20">
        <f>VLOOKUP(B27,RMS!B:D,3,FALSE)</f>
        <v>650590.60763097298</v>
      </c>
      <c r="J27" s="21">
        <f>VLOOKUP(B27,RMS!B:E,4,FALSE)</f>
        <v>621219.86839026504</v>
      </c>
      <c r="K27" s="22">
        <f t="shared" si="1"/>
        <v>9.1769027058035135E-2</v>
      </c>
      <c r="L27" s="22">
        <f t="shared" si="2"/>
        <v>-0.32299026497639716</v>
      </c>
      <c r="M27" s="35"/>
    </row>
    <row r="28" spans="1:13" x14ac:dyDescent="0.15">
      <c r="A28" s="62"/>
      <c r="B28" s="12">
        <v>39</v>
      </c>
      <c r="C28" s="59" t="s">
        <v>30</v>
      </c>
      <c r="D28" s="59"/>
      <c r="E28" s="15">
        <f>VLOOKUP(C28,RA!B32:D63,3,0)</f>
        <v>107477.0594</v>
      </c>
      <c r="F28" s="25">
        <f>VLOOKUP(C28,RA!B32:I67,8,0)</f>
        <v>31505.303599999999</v>
      </c>
      <c r="G28" s="16">
        <f t="shared" si="0"/>
        <v>75971.755799999999</v>
      </c>
      <c r="H28" s="27">
        <f>RA!J32</f>
        <v>29.313514694094799</v>
      </c>
      <c r="I28" s="20">
        <f>VLOOKUP(B28,RMS!B:D,3,FALSE)</f>
        <v>107476.983640587</v>
      </c>
      <c r="J28" s="21">
        <f>VLOOKUP(B28,RMS!B:E,4,FALSE)</f>
        <v>75971.762733100302</v>
      </c>
      <c r="K28" s="22">
        <f t="shared" si="1"/>
        <v>7.5759412997285835E-2</v>
      </c>
      <c r="L28" s="22">
        <f t="shared" si="2"/>
        <v>-6.9331003032857552E-3</v>
      </c>
      <c r="M28" s="35"/>
    </row>
    <row r="29" spans="1:13" x14ac:dyDescent="0.15">
      <c r="A29" s="62"/>
      <c r="B29" s="12">
        <v>40</v>
      </c>
      <c r="C29" s="59" t="s">
        <v>31</v>
      </c>
      <c r="D29" s="59"/>
      <c r="E29" s="15">
        <f>VLOOKUP(C29,RA!B32:D64,3,0)</f>
        <v>0</v>
      </c>
      <c r="F29" s="25">
        <f>VLOOKUP(C29,RA!B33:I68,8,0)</f>
        <v>0</v>
      </c>
      <c r="G29" s="16">
        <f t="shared" si="0"/>
        <v>0</v>
      </c>
      <c r="H29" s="27">
        <f>RA!J33</f>
        <v>0</v>
      </c>
      <c r="I29" s="20">
        <f>VLOOKUP(B29,RMS!B:D,3,FALSE)</f>
        <v>0</v>
      </c>
      <c r="J29" s="21">
        <f>VLOOKUP(B29,RMS!B:E,4,FALSE)</f>
        <v>0</v>
      </c>
      <c r="K29" s="22">
        <f t="shared" si="1"/>
        <v>0</v>
      </c>
      <c r="L29" s="22">
        <f t="shared" si="2"/>
        <v>0</v>
      </c>
      <c r="M29" s="35"/>
    </row>
    <row r="30" spans="1:13" x14ac:dyDescent="0.15">
      <c r="A30" s="62"/>
      <c r="B30" s="12">
        <v>41</v>
      </c>
      <c r="C30" s="59" t="s">
        <v>36</v>
      </c>
      <c r="D30" s="59"/>
      <c r="E30" s="15">
        <f>VLOOKUP(C30,RA!B34:D65,3,0)</f>
        <v>0</v>
      </c>
      <c r="F30" s="25">
        <f>VLOOKUP(C30,RA!B34:I69,8,0)</f>
        <v>0</v>
      </c>
      <c r="G30" s="16">
        <f t="shared" si="0"/>
        <v>0</v>
      </c>
      <c r="H30" s="27">
        <f>RA!J34</f>
        <v>0</v>
      </c>
      <c r="I30" s="20">
        <v>0</v>
      </c>
      <c r="J30" s="21">
        <v>0</v>
      </c>
      <c r="K30" s="22">
        <f t="shared" si="1"/>
        <v>0</v>
      </c>
      <c r="L30" s="22">
        <f t="shared" si="2"/>
        <v>0</v>
      </c>
      <c r="M30" s="35"/>
    </row>
    <row r="31" spans="1:13" x14ac:dyDescent="0.15">
      <c r="A31" s="62"/>
      <c r="B31" s="12">
        <v>42</v>
      </c>
      <c r="C31" s="59" t="s">
        <v>32</v>
      </c>
      <c r="D31" s="59"/>
      <c r="E31" s="15">
        <f>VLOOKUP(C31,RA!B34:D66,3,0)</f>
        <v>312401.34279999998</v>
      </c>
      <c r="F31" s="25">
        <f>VLOOKUP(C31,RA!B35:I70,8,0)</f>
        <v>9680.9321999999993</v>
      </c>
      <c r="G31" s="16">
        <f t="shared" si="0"/>
        <v>302720.4106</v>
      </c>
      <c r="H31" s="27">
        <f>RA!J35</f>
        <v>3.09887662877229</v>
      </c>
      <c r="I31" s="20">
        <f>VLOOKUP(B31,RMS!B:D,3,FALSE)</f>
        <v>312401.34230000002</v>
      </c>
      <c r="J31" s="21">
        <f>VLOOKUP(B31,RMS!B:E,4,FALSE)</f>
        <v>302720.4068</v>
      </c>
      <c r="K31" s="22">
        <f t="shared" si="1"/>
        <v>4.9999996554106474E-4</v>
      </c>
      <c r="L31" s="22">
        <f t="shared" si="2"/>
        <v>3.8000000058673322E-3</v>
      </c>
      <c r="M31" s="35"/>
    </row>
    <row r="32" spans="1:13" x14ac:dyDescent="0.15">
      <c r="A32" s="62"/>
      <c r="B32" s="12">
        <v>71</v>
      </c>
      <c r="C32" s="59" t="s">
        <v>37</v>
      </c>
      <c r="D32" s="59"/>
      <c r="E32" s="15">
        <f>VLOOKUP(C32,RA!B36:D67,3,0)</f>
        <v>0</v>
      </c>
      <c r="F32" s="25">
        <f>VLOOKUP(C32,RA!B36:I71,8,0)</f>
        <v>0</v>
      </c>
      <c r="G32" s="16">
        <f t="shared" si="0"/>
        <v>0</v>
      </c>
      <c r="H32" s="27">
        <f>RA!J36</f>
        <v>0</v>
      </c>
      <c r="I32" s="20">
        <v>0</v>
      </c>
      <c r="J32" s="21">
        <v>0</v>
      </c>
      <c r="K32" s="22">
        <f t="shared" si="1"/>
        <v>0</v>
      </c>
      <c r="L32" s="22">
        <f t="shared" si="2"/>
        <v>0</v>
      </c>
      <c r="M32" s="35"/>
    </row>
    <row r="33" spans="1:13" x14ac:dyDescent="0.15">
      <c r="A33" s="62"/>
      <c r="B33" s="12">
        <v>72</v>
      </c>
      <c r="C33" s="59" t="s">
        <v>38</v>
      </c>
      <c r="D33" s="59"/>
      <c r="E33" s="15">
        <f>VLOOKUP(C33,RA!B37:D68,3,0)</f>
        <v>0</v>
      </c>
      <c r="F33" s="25">
        <f>VLOOKUP(C33,RA!B37:I72,8,0)</f>
        <v>0</v>
      </c>
      <c r="G33" s="16">
        <f t="shared" si="0"/>
        <v>0</v>
      </c>
      <c r="H33" s="27">
        <f>RA!J37</f>
        <v>0</v>
      </c>
      <c r="I33" s="20">
        <v>0</v>
      </c>
      <c r="J33" s="21">
        <v>0</v>
      </c>
      <c r="K33" s="22">
        <f t="shared" si="1"/>
        <v>0</v>
      </c>
      <c r="L33" s="22">
        <f t="shared" si="2"/>
        <v>0</v>
      </c>
      <c r="M33" s="35"/>
    </row>
    <row r="34" spans="1:13" x14ac:dyDescent="0.15">
      <c r="A34" s="62"/>
      <c r="B34" s="12">
        <v>73</v>
      </c>
      <c r="C34" s="59" t="s">
        <v>39</v>
      </c>
      <c r="D34" s="59"/>
      <c r="E34" s="15">
        <f>VLOOKUP(C34,RA!B38:D69,3,0)</f>
        <v>0</v>
      </c>
      <c r="F34" s="25">
        <f>VLOOKUP(C34,RA!B38:I73,8,0)</f>
        <v>0</v>
      </c>
      <c r="G34" s="16">
        <f t="shared" si="0"/>
        <v>0</v>
      </c>
      <c r="H34" s="27">
        <f>RA!J38</f>
        <v>0</v>
      </c>
      <c r="I34" s="20">
        <v>0</v>
      </c>
      <c r="J34" s="21">
        <v>0</v>
      </c>
      <c r="K34" s="22">
        <f t="shared" si="1"/>
        <v>0</v>
      </c>
      <c r="L34" s="22">
        <f t="shared" si="2"/>
        <v>0</v>
      </c>
      <c r="M34" s="35"/>
    </row>
    <row r="35" spans="1:13" x14ac:dyDescent="0.15">
      <c r="A35" s="62"/>
      <c r="B35" s="12">
        <v>75</v>
      </c>
      <c r="C35" s="59" t="s">
        <v>33</v>
      </c>
      <c r="D35" s="59"/>
      <c r="E35" s="15">
        <f>VLOOKUP(C35,RA!B8:D70,3,0)</f>
        <v>162747.00779999999</v>
      </c>
      <c r="F35" s="25">
        <f>VLOOKUP(C35,RA!B8:I74,8,0)</f>
        <v>7663.3675999999996</v>
      </c>
      <c r="G35" s="16">
        <f t="shared" si="0"/>
        <v>155083.64019999999</v>
      </c>
      <c r="H35" s="27">
        <f>RA!J39</f>
        <v>4.7087609803662396</v>
      </c>
      <c r="I35" s="20">
        <f>VLOOKUP(B35,RMS!B:D,3,FALSE)</f>
        <v>162747.008547009</v>
      </c>
      <c r="J35" s="21">
        <f>VLOOKUP(B35,RMS!B:E,4,FALSE)</f>
        <v>155083.641025641</v>
      </c>
      <c r="K35" s="22">
        <f t="shared" si="1"/>
        <v>-7.470090058632195E-4</v>
      </c>
      <c r="L35" s="22">
        <f t="shared" si="2"/>
        <v>-8.256410073954612E-4</v>
      </c>
      <c r="M35" s="35"/>
    </row>
    <row r="36" spans="1:13" x14ac:dyDescent="0.15">
      <c r="A36" s="62"/>
      <c r="B36" s="12">
        <v>76</v>
      </c>
      <c r="C36" s="59" t="s">
        <v>34</v>
      </c>
      <c r="D36" s="59"/>
      <c r="E36" s="15">
        <f>VLOOKUP(C36,RA!B8:D71,3,0)</f>
        <v>386687.47639999999</v>
      </c>
      <c r="F36" s="25">
        <f>VLOOKUP(C36,RA!B8:I75,8,0)</f>
        <v>28026.666099999999</v>
      </c>
      <c r="G36" s="16">
        <f t="shared" si="0"/>
        <v>358660.81030000001</v>
      </c>
      <c r="H36" s="27">
        <f>RA!J40</f>
        <v>7.2478856468080899</v>
      </c>
      <c r="I36" s="20">
        <f>VLOOKUP(B36,RMS!B:D,3,FALSE)</f>
        <v>386687.468811111</v>
      </c>
      <c r="J36" s="21">
        <f>VLOOKUP(B36,RMS!B:E,4,FALSE)</f>
        <v>358660.81047692301</v>
      </c>
      <c r="K36" s="22">
        <f t="shared" si="1"/>
        <v>7.5888889841735363E-3</v>
      </c>
      <c r="L36" s="22">
        <f t="shared" si="2"/>
        <v>-1.7692300025373697E-4</v>
      </c>
      <c r="M36" s="35"/>
    </row>
    <row r="37" spans="1:13" x14ac:dyDescent="0.15">
      <c r="A37" s="62"/>
      <c r="B37" s="12">
        <v>77</v>
      </c>
      <c r="C37" s="59" t="s">
        <v>40</v>
      </c>
      <c r="D37" s="59"/>
      <c r="E37" s="15">
        <f>VLOOKUP(C37,RA!B9:D72,3,0)</f>
        <v>0</v>
      </c>
      <c r="F37" s="25">
        <f>VLOOKUP(C37,RA!B9:I76,8,0)</f>
        <v>0</v>
      </c>
      <c r="G37" s="16">
        <f t="shared" si="0"/>
        <v>0</v>
      </c>
      <c r="H37" s="27">
        <f>RA!J41</f>
        <v>0</v>
      </c>
      <c r="I37" s="20">
        <v>0</v>
      </c>
      <c r="J37" s="21">
        <v>0</v>
      </c>
      <c r="K37" s="22">
        <f t="shared" si="1"/>
        <v>0</v>
      </c>
      <c r="L37" s="22">
        <f t="shared" si="2"/>
        <v>0</v>
      </c>
      <c r="M37" s="35"/>
    </row>
    <row r="38" spans="1:13" x14ac:dyDescent="0.15">
      <c r="A38" s="62"/>
      <c r="B38" s="12">
        <v>78</v>
      </c>
      <c r="C38" s="59" t="s">
        <v>41</v>
      </c>
      <c r="D38" s="59"/>
      <c r="E38" s="15">
        <f>VLOOKUP(C38,RA!B10:D73,3,0)</f>
        <v>0</v>
      </c>
      <c r="F38" s="25">
        <f>VLOOKUP(C38,RA!B10:I77,8,0)</f>
        <v>0</v>
      </c>
      <c r="G38" s="16">
        <f t="shared" si="0"/>
        <v>0</v>
      </c>
      <c r="H38" s="27">
        <f>RA!J42</f>
        <v>0</v>
      </c>
      <c r="I38" s="20">
        <v>0</v>
      </c>
      <c r="J38" s="21">
        <v>0</v>
      </c>
      <c r="K38" s="22">
        <f t="shared" si="1"/>
        <v>0</v>
      </c>
      <c r="L38" s="22">
        <f t="shared" si="2"/>
        <v>0</v>
      </c>
      <c r="M38" s="35"/>
    </row>
    <row r="39" spans="1:13" s="34" customFormat="1" x14ac:dyDescent="0.15">
      <c r="A39" s="62"/>
      <c r="B39" s="12">
        <v>9101</v>
      </c>
      <c r="C39" s="59" t="s">
        <v>72</v>
      </c>
      <c r="D39" s="59"/>
      <c r="E39" s="15">
        <f>VLOOKUP(C39,RA!B11:D74,3,0)</f>
        <v>0</v>
      </c>
      <c r="F39" s="25">
        <f>VLOOKUP(C39,RA!B11:I78,8,0)</f>
        <v>0</v>
      </c>
      <c r="G39" s="16">
        <f t="shared" si="0"/>
        <v>0</v>
      </c>
      <c r="H39" s="27">
        <f>RA!J43</f>
        <v>0</v>
      </c>
      <c r="I39" s="20">
        <v>0</v>
      </c>
      <c r="J39" s="21">
        <v>0</v>
      </c>
      <c r="K39" s="22">
        <f t="shared" si="1"/>
        <v>0</v>
      </c>
      <c r="L39" s="22">
        <f t="shared" si="2"/>
        <v>0</v>
      </c>
      <c r="M39" s="35"/>
    </row>
    <row r="40" spans="1:13" x14ac:dyDescent="0.15">
      <c r="A40" s="62"/>
      <c r="B40" s="12">
        <v>99</v>
      </c>
      <c r="C40" s="59" t="s">
        <v>35</v>
      </c>
      <c r="D40" s="59"/>
      <c r="E40" s="15">
        <f>VLOOKUP(C40,RA!B8:D74,3,0)</f>
        <v>35911.109199999999</v>
      </c>
      <c r="F40" s="25">
        <f>VLOOKUP(C40,RA!B8:I78,8,0)</f>
        <v>4043.4947999999999</v>
      </c>
      <c r="G40" s="16">
        <f t="shared" si="0"/>
        <v>31867.614399999999</v>
      </c>
      <c r="H40" s="27">
        <f>RA!J43</f>
        <v>0</v>
      </c>
      <c r="I40" s="20">
        <f>VLOOKUP(B40,RMS!B:D,3,FALSE)</f>
        <v>35911.109447091701</v>
      </c>
      <c r="J40" s="21">
        <f>VLOOKUP(B40,RMS!B:E,4,FALSE)</f>
        <v>31867.614703880201</v>
      </c>
      <c r="K40" s="22">
        <f t="shared" si="1"/>
        <v>-2.470917024766095E-4</v>
      </c>
      <c r="L40" s="22">
        <f t="shared" si="2"/>
        <v>-3.0388020240934566E-4</v>
      </c>
      <c r="M40" s="35"/>
    </row>
  </sheetData>
  <mergeCells count="40">
    <mergeCell ref="C39:D39"/>
    <mergeCell ref="C40:D40"/>
    <mergeCell ref="C10:D10"/>
    <mergeCell ref="C8:D8"/>
    <mergeCell ref="C9:D9"/>
    <mergeCell ref="C22:D22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:D2"/>
    <mergeCell ref="C4:D4"/>
    <mergeCell ref="C5:D5"/>
    <mergeCell ref="C6:D6"/>
    <mergeCell ref="C7:D7"/>
    <mergeCell ref="A3:D3"/>
    <mergeCell ref="A4:A40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29:D29"/>
    <mergeCell ref="C27:D27"/>
    <mergeCell ref="C28:D28"/>
    <mergeCell ref="C23:D23"/>
    <mergeCell ref="C24:D24"/>
    <mergeCell ref="C25:D25"/>
    <mergeCell ref="C26:D26"/>
  </mergeCells>
  <phoneticPr fontId="23" type="noConversion"/>
  <pageMargins left="0.75" right="0.75" top="1" bottom="1" header="0.5" footer="0.5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W44"/>
  <sheetViews>
    <sheetView workbookViewId="0">
      <selection sqref="A1:XFD1048576"/>
    </sheetView>
  </sheetViews>
  <sheetFormatPr defaultRowHeight="11.25" x14ac:dyDescent="0.15"/>
  <cols>
    <col min="1" max="1" width="8.5" style="37" customWidth="1"/>
    <col min="2" max="3" width="9" style="37"/>
    <col min="4" max="5" width="11.5" style="37" bestFit="1" customWidth="1"/>
    <col min="6" max="7" width="12.25" style="37" bestFit="1" customWidth="1"/>
    <col min="8" max="8" width="9" style="37"/>
    <col min="9" max="9" width="12.25" style="37" bestFit="1" customWidth="1"/>
    <col min="10" max="10" width="9" style="37"/>
    <col min="11" max="11" width="12.25" style="37" bestFit="1" customWidth="1"/>
    <col min="12" max="12" width="10.5" style="37" bestFit="1" customWidth="1"/>
    <col min="13" max="13" width="12.25" style="37" bestFit="1" customWidth="1"/>
    <col min="14" max="15" width="13.875" style="37" bestFit="1" customWidth="1"/>
    <col min="16" max="17" width="9.25" style="37" bestFit="1" customWidth="1"/>
    <col min="18" max="18" width="10.5" style="37" bestFit="1" customWidth="1"/>
    <col min="19" max="20" width="9" style="37"/>
    <col min="21" max="21" width="10.5" style="37" bestFit="1" customWidth="1"/>
    <col min="22" max="22" width="36" style="37" bestFit="1" customWidth="1"/>
    <col min="23" max="16384" width="9" style="37"/>
  </cols>
  <sheetData>
    <row r="1" spans="1:23" ht="12.75" x14ac:dyDescent="0.2">
      <c r="A1" s="65"/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  <c r="S1" s="65"/>
      <c r="T1" s="65"/>
      <c r="U1" s="65"/>
      <c r="V1" s="38" t="s">
        <v>47</v>
      </c>
      <c r="W1" s="67"/>
    </row>
    <row r="2" spans="1:23" ht="12.75" x14ac:dyDescent="0.2">
      <c r="A2" s="65"/>
      <c r="B2" s="65"/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  <c r="N2" s="65"/>
      <c r="O2" s="65"/>
      <c r="P2" s="65"/>
      <c r="Q2" s="65"/>
      <c r="R2" s="65"/>
      <c r="S2" s="65"/>
      <c r="T2" s="65"/>
      <c r="U2" s="65"/>
      <c r="V2" s="38"/>
      <c r="W2" s="67"/>
    </row>
    <row r="3" spans="1:23" ht="23.25" thickBot="1" x14ac:dyDescent="0.2">
      <c r="A3" s="65"/>
      <c r="B3" s="65"/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5"/>
      <c r="V3" s="39" t="s">
        <v>48</v>
      </c>
      <c r="W3" s="67"/>
    </row>
    <row r="4" spans="1:23" ht="12.75" thickTop="1" thickBot="1" x14ac:dyDescent="0.2">
      <c r="A4" s="66"/>
      <c r="B4" s="66"/>
      <c r="C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W4" s="67"/>
    </row>
    <row r="5" spans="1:23" ht="12.75" thickTop="1" thickBot="1" x14ac:dyDescent="0.25">
      <c r="A5" s="40"/>
      <c r="B5" s="41"/>
      <c r="C5" s="42"/>
      <c r="D5" s="43" t="s">
        <v>0</v>
      </c>
      <c r="E5" s="43" t="s">
        <v>60</v>
      </c>
      <c r="F5" s="43" t="s">
        <v>61</v>
      </c>
      <c r="G5" s="43" t="s">
        <v>49</v>
      </c>
      <c r="H5" s="43" t="s">
        <v>50</v>
      </c>
      <c r="I5" s="43" t="s">
        <v>1</v>
      </c>
      <c r="J5" s="43" t="s">
        <v>2</v>
      </c>
      <c r="K5" s="43" t="s">
        <v>51</v>
      </c>
      <c r="L5" s="43" t="s">
        <v>52</v>
      </c>
      <c r="M5" s="43" t="s">
        <v>53</v>
      </c>
      <c r="N5" s="43" t="s">
        <v>54</v>
      </c>
      <c r="O5" s="43" t="s">
        <v>55</v>
      </c>
      <c r="P5" s="43" t="s">
        <v>62</v>
      </c>
      <c r="Q5" s="43" t="s">
        <v>63</v>
      </c>
      <c r="R5" s="43" t="s">
        <v>56</v>
      </c>
      <c r="S5" s="43" t="s">
        <v>57</v>
      </c>
      <c r="T5" s="43" t="s">
        <v>58</v>
      </c>
      <c r="U5" s="44" t="s">
        <v>59</v>
      </c>
    </row>
    <row r="6" spans="1:23" ht="12" thickBot="1" x14ac:dyDescent="0.2">
      <c r="A6" s="45" t="s">
        <v>3</v>
      </c>
      <c r="B6" s="68" t="s">
        <v>4</v>
      </c>
      <c r="C6" s="69"/>
      <c r="D6" s="45"/>
      <c r="E6" s="45"/>
      <c r="F6" s="45"/>
      <c r="G6" s="45"/>
      <c r="H6" s="45"/>
      <c r="I6" s="45"/>
      <c r="J6" s="45"/>
      <c r="K6" s="45"/>
      <c r="L6" s="45"/>
      <c r="M6" s="45"/>
      <c r="N6" s="45"/>
      <c r="O6" s="45"/>
      <c r="P6" s="45"/>
      <c r="Q6" s="45"/>
      <c r="R6" s="45"/>
      <c r="S6" s="45"/>
      <c r="T6" s="45"/>
      <c r="U6" s="46"/>
    </row>
    <row r="7" spans="1:23" ht="12" thickBot="1" x14ac:dyDescent="0.2">
      <c r="A7" s="70" t="s">
        <v>5</v>
      </c>
      <c r="B7" s="71"/>
      <c r="C7" s="72"/>
      <c r="D7" s="47">
        <v>15037686.6131</v>
      </c>
      <c r="E7" s="47">
        <v>20633482</v>
      </c>
      <c r="F7" s="48">
        <v>72.880023900474001</v>
      </c>
      <c r="G7" s="47">
        <v>15999794.914000001</v>
      </c>
      <c r="H7" s="48">
        <v>-6.0132539577625996</v>
      </c>
      <c r="I7" s="47">
        <v>1673775.5393000001</v>
      </c>
      <c r="J7" s="48">
        <v>11.130538774773401</v>
      </c>
      <c r="K7" s="47">
        <v>1073623.7113000001</v>
      </c>
      <c r="L7" s="48">
        <v>6.7102342065682796</v>
      </c>
      <c r="M7" s="48">
        <v>0.55899643579341696</v>
      </c>
      <c r="N7" s="47">
        <v>380206405.20380002</v>
      </c>
      <c r="O7" s="47">
        <v>6873086590.1518002</v>
      </c>
      <c r="P7" s="47">
        <v>796877</v>
      </c>
      <c r="Q7" s="47">
        <v>818955</v>
      </c>
      <c r="R7" s="48">
        <v>-2.6958746207056499</v>
      </c>
      <c r="S7" s="47">
        <v>18.870775054494</v>
      </c>
      <c r="T7" s="47">
        <v>18.6774972910599</v>
      </c>
      <c r="U7" s="49">
        <v>1.02421740959707</v>
      </c>
    </row>
    <row r="8" spans="1:23" ht="12" thickBot="1" x14ac:dyDescent="0.2">
      <c r="A8" s="73">
        <v>41996</v>
      </c>
      <c r="B8" s="63" t="s">
        <v>6</v>
      </c>
      <c r="C8" s="64"/>
      <c r="D8" s="50">
        <v>604659.72450000001</v>
      </c>
      <c r="E8" s="50">
        <v>817900</v>
      </c>
      <c r="F8" s="51">
        <v>73.928319415576496</v>
      </c>
      <c r="G8" s="50">
        <v>614152.19070000004</v>
      </c>
      <c r="H8" s="51">
        <v>-1.5456211577102199</v>
      </c>
      <c r="I8" s="50">
        <v>133563.5111</v>
      </c>
      <c r="J8" s="51">
        <v>22.089037137448699</v>
      </c>
      <c r="K8" s="50">
        <v>78483.23</v>
      </c>
      <c r="L8" s="51">
        <v>12.779117487238199</v>
      </c>
      <c r="M8" s="51">
        <v>0.70180955982571103</v>
      </c>
      <c r="N8" s="50">
        <v>14840034.695900001</v>
      </c>
      <c r="O8" s="50">
        <v>261591660.10730001</v>
      </c>
      <c r="P8" s="50">
        <v>22891</v>
      </c>
      <c r="Q8" s="50">
        <v>23005</v>
      </c>
      <c r="R8" s="51">
        <v>-0.49554444685937499</v>
      </c>
      <c r="S8" s="50">
        <v>26.4147361189987</v>
      </c>
      <c r="T8" s="50">
        <v>25.338274114322999</v>
      </c>
      <c r="U8" s="52">
        <v>4.0752328542154901</v>
      </c>
    </row>
    <row r="9" spans="1:23" ht="12" thickBot="1" x14ac:dyDescent="0.2">
      <c r="A9" s="74"/>
      <c r="B9" s="63" t="s">
        <v>7</v>
      </c>
      <c r="C9" s="64"/>
      <c r="D9" s="50">
        <v>91097.234200000006</v>
      </c>
      <c r="E9" s="50">
        <v>74803</v>
      </c>
      <c r="F9" s="51">
        <v>121.78286191730299</v>
      </c>
      <c r="G9" s="50">
        <v>77878.178599999999</v>
      </c>
      <c r="H9" s="51">
        <v>16.974017417505401</v>
      </c>
      <c r="I9" s="50">
        <v>11850.2736</v>
      </c>
      <c r="J9" s="51">
        <v>13.0083791281558</v>
      </c>
      <c r="K9" s="50">
        <v>16681.710599999999</v>
      </c>
      <c r="L9" s="51">
        <v>21.420262902758701</v>
      </c>
      <c r="M9" s="51">
        <v>-0.28962479423423199</v>
      </c>
      <c r="N9" s="50">
        <v>2278594.6365</v>
      </c>
      <c r="O9" s="50">
        <v>44317530.126199998</v>
      </c>
      <c r="P9" s="50">
        <v>5889</v>
      </c>
      <c r="Q9" s="50">
        <v>4687</v>
      </c>
      <c r="R9" s="51">
        <v>25.6454021762321</v>
      </c>
      <c r="S9" s="50">
        <v>15.4690497877399</v>
      </c>
      <c r="T9" s="50">
        <v>16.389198805205901</v>
      </c>
      <c r="U9" s="52">
        <v>-5.9483228129197103</v>
      </c>
    </row>
    <row r="10" spans="1:23" ht="12" thickBot="1" x14ac:dyDescent="0.2">
      <c r="A10" s="74"/>
      <c r="B10" s="63" t="s">
        <v>8</v>
      </c>
      <c r="C10" s="64"/>
      <c r="D10" s="50">
        <v>115400.586</v>
      </c>
      <c r="E10" s="50">
        <v>115429</v>
      </c>
      <c r="F10" s="51">
        <v>99.9753840022871</v>
      </c>
      <c r="G10" s="50">
        <v>102756.1762</v>
      </c>
      <c r="H10" s="51">
        <v>12.305255282553</v>
      </c>
      <c r="I10" s="50">
        <v>28692.404500000001</v>
      </c>
      <c r="J10" s="51">
        <v>24.8633091863156</v>
      </c>
      <c r="K10" s="50">
        <v>26964.1577</v>
      </c>
      <c r="L10" s="51">
        <v>26.240911930703</v>
      </c>
      <c r="M10" s="51">
        <v>6.4094225350121006E-2</v>
      </c>
      <c r="N10" s="50">
        <v>2712994.9212000002</v>
      </c>
      <c r="O10" s="50">
        <v>61523433.305399999</v>
      </c>
      <c r="P10" s="50">
        <v>72198</v>
      </c>
      <c r="Q10" s="50">
        <v>75101</v>
      </c>
      <c r="R10" s="51">
        <v>-3.8654611789456799</v>
      </c>
      <c r="S10" s="50">
        <v>1.5983903432227999</v>
      </c>
      <c r="T10" s="50">
        <v>1.4547410899988</v>
      </c>
      <c r="U10" s="52">
        <v>8.9871196878207407</v>
      </c>
    </row>
    <row r="11" spans="1:23" ht="12" thickBot="1" x14ac:dyDescent="0.2">
      <c r="A11" s="74"/>
      <c r="B11" s="63" t="s">
        <v>9</v>
      </c>
      <c r="C11" s="64"/>
      <c r="D11" s="50">
        <v>87587.777300000002</v>
      </c>
      <c r="E11" s="50">
        <v>98171</v>
      </c>
      <c r="F11" s="51">
        <v>89.2196038544988</v>
      </c>
      <c r="G11" s="50">
        <v>221751.92879999999</v>
      </c>
      <c r="H11" s="51">
        <v>-60.501909600526503</v>
      </c>
      <c r="I11" s="50">
        <v>13891.9161</v>
      </c>
      <c r="J11" s="51">
        <v>15.860564713747999</v>
      </c>
      <c r="K11" s="50">
        <v>-42863.108399999997</v>
      </c>
      <c r="L11" s="51">
        <v>-19.329305784148801</v>
      </c>
      <c r="M11" s="51">
        <v>-1.32409959563269</v>
      </c>
      <c r="N11" s="50">
        <v>2208504.3272000002</v>
      </c>
      <c r="O11" s="50">
        <v>26674350.772399999</v>
      </c>
      <c r="P11" s="50">
        <v>3567</v>
      </c>
      <c r="Q11" s="50">
        <v>3601</v>
      </c>
      <c r="R11" s="51">
        <v>-0.94418217161898998</v>
      </c>
      <c r="S11" s="50">
        <v>24.5550258760864</v>
      </c>
      <c r="T11" s="50">
        <v>24.993268175506799</v>
      </c>
      <c r="U11" s="52">
        <v>-1.78473564488176</v>
      </c>
    </row>
    <row r="12" spans="1:23" ht="12" thickBot="1" x14ac:dyDescent="0.2">
      <c r="A12" s="74"/>
      <c r="B12" s="63" t="s">
        <v>10</v>
      </c>
      <c r="C12" s="64"/>
      <c r="D12" s="50">
        <v>205951.66510000001</v>
      </c>
      <c r="E12" s="50">
        <v>485153</v>
      </c>
      <c r="F12" s="51">
        <v>42.450869127883401</v>
      </c>
      <c r="G12" s="50">
        <v>346032.26079999999</v>
      </c>
      <c r="H12" s="51">
        <v>-40.481946791939102</v>
      </c>
      <c r="I12" s="50">
        <v>33447.538</v>
      </c>
      <c r="J12" s="51">
        <v>16.240479524047299</v>
      </c>
      <c r="K12" s="50">
        <v>1510.6425999999999</v>
      </c>
      <c r="L12" s="51">
        <v>0.43656120285071398</v>
      </c>
      <c r="M12" s="51">
        <v>21.141264916003301</v>
      </c>
      <c r="N12" s="50">
        <v>6605904.8357999995</v>
      </c>
      <c r="O12" s="50">
        <v>93383467.0229</v>
      </c>
      <c r="P12" s="50">
        <v>1771</v>
      </c>
      <c r="Q12" s="50">
        <v>1827</v>
      </c>
      <c r="R12" s="51">
        <v>-3.0651340996168601</v>
      </c>
      <c r="S12" s="50">
        <v>116.291171710898</v>
      </c>
      <c r="T12" s="50">
        <v>112.385276792556</v>
      </c>
      <c r="U12" s="52">
        <v>3.3587200652271498</v>
      </c>
    </row>
    <row r="13" spans="1:23" ht="12" thickBot="1" x14ac:dyDescent="0.2">
      <c r="A13" s="74"/>
      <c r="B13" s="63" t="s">
        <v>11</v>
      </c>
      <c r="C13" s="64"/>
      <c r="D13" s="50">
        <v>296572.04340000002</v>
      </c>
      <c r="E13" s="50">
        <v>571500</v>
      </c>
      <c r="F13" s="51">
        <v>51.893620892388498</v>
      </c>
      <c r="G13" s="50">
        <v>457141.4387</v>
      </c>
      <c r="H13" s="51">
        <v>-35.124664208219798</v>
      </c>
      <c r="I13" s="50">
        <v>67844.459400000007</v>
      </c>
      <c r="J13" s="51">
        <v>22.876215378296902</v>
      </c>
      <c r="K13" s="50">
        <v>71302.067999999999</v>
      </c>
      <c r="L13" s="51">
        <v>15.5973757712199</v>
      </c>
      <c r="M13" s="51">
        <v>-4.8492402772946003E-2</v>
      </c>
      <c r="N13" s="50">
        <v>9209689.8096999992</v>
      </c>
      <c r="O13" s="50">
        <v>132929342.84289999</v>
      </c>
      <c r="P13" s="50">
        <v>8449</v>
      </c>
      <c r="Q13" s="50">
        <v>8801</v>
      </c>
      <c r="R13" s="51">
        <v>-3.9995455061924798</v>
      </c>
      <c r="S13" s="50">
        <v>35.101437258847199</v>
      </c>
      <c r="T13" s="50">
        <v>36.821379468242199</v>
      </c>
      <c r="U13" s="52">
        <v>-4.8999196150053104</v>
      </c>
    </row>
    <row r="14" spans="1:23" ht="12" thickBot="1" x14ac:dyDescent="0.2">
      <c r="A14" s="74"/>
      <c r="B14" s="63" t="s">
        <v>12</v>
      </c>
      <c r="C14" s="64"/>
      <c r="D14" s="50">
        <v>212650.77069999999</v>
      </c>
      <c r="E14" s="50">
        <v>197536</v>
      </c>
      <c r="F14" s="51">
        <v>107.651653723878</v>
      </c>
      <c r="G14" s="50">
        <v>212514.56210000001</v>
      </c>
      <c r="H14" s="51">
        <v>6.4093772517992004E-2</v>
      </c>
      <c r="I14" s="50">
        <v>35037.447500000002</v>
      </c>
      <c r="J14" s="51">
        <v>16.476520345853601</v>
      </c>
      <c r="K14" s="50">
        <v>43555.468800000002</v>
      </c>
      <c r="L14" s="51">
        <v>20.495286708637298</v>
      </c>
      <c r="M14" s="51">
        <v>-0.195567205099168</v>
      </c>
      <c r="N14" s="50">
        <v>5548660.0652999999</v>
      </c>
      <c r="O14" s="50">
        <v>65783344.8684</v>
      </c>
      <c r="P14" s="50">
        <v>2748</v>
      </c>
      <c r="Q14" s="50">
        <v>2648</v>
      </c>
      <c r="R14" s="51">
        <v>3.77643504531722</v>
      </c>
      <c r="S14" s="50">
        <v>77.38383213246</v>
      </c>
      <c r="T14" s="50">
        <v>79.647852077039303</v>
      </c>
      <c r="U14" s="52">
        <v>-2.9257015092040399</v>
      </c>
    </row>
    <row r="15" spans="1:23" ht="12" thickBot="1" x14ac:dyDescent="0.2">
      <c r="A15" s="74"/>
      <c r="B15" s="63" t="s">
        <v>13</v>
      </c>
      <c r="C15" s="64"/>
      <c r="D15" s="50">
        <v>118740.94779999999</v>
      </c>
      <c r="E15" s="50">
        <v>102353</v>
      </c>
      <c r="F15" s="51">
        <v>116.011204165975</v>
      </c>
      <c r="G15" s="50">
        <v>110932.5466</v>
      </c>
      <c r="H15" s="51">
        <v>7.0388731164312803</v>
      </c>
      <c r="I15" s="50">
        <v>-3951.4358999999999</v>
      </c>
      <c r="J15" s="51">
        <v>-3.3277786418342901</v>
      </c>
      <c r="K15" s="50">
        <v>23070.3508</v>
      </c>
      <c r="L15" s="51">
        <v>20.796737753787401</v>
      </c>
      <c r="M15" s="51">
        <v>-1.1712776686516599</v>
      </c>
      <c r="N15" s="50">
        <v>3374636.9593000002</v>
      </c>
      <c r="O15" s="50">
        <v>50384770.8939</v>
      </c>
      <c r="P15" s="50">
        <v>4120</v>
      </c>
      <c r="Q15" s="50">
        <v>4506</v>
      </c>
      <c r="R15" s="51">
        <v>-8.5663559698180194</v>
      </c>
      <c r="S15" s="50">
        <v>28.820618398058301</v>
      </c>
      <c r="T15" s="50">
        <v>27.624458743897002</v>
      </c>
      <c r="U15" s="52">
        <v>4.1503608203001701</v>
      </c>
    </row>
    <row r="16" spans="1:23" ht="12" thickBot="1" x14ac:dyDescent="0.2">
      <c r="A16" s="74"/>
      <c r="B16" s="63" t="s">
        <v>14</v>
      </c>
      <c r="C16" s="64"/>
      <c r="D16" s="50">
        <v>610363.37490000005</v>
      </c>
      <c r="E16" s="50">
        <v>632300</v>
      </c>
      <c r="F16" s="51">
        <v>96.530661853550498</v>
      </c>
      <c r="G16" s="50">
        <v>461443.52340000001</v>
      </c>
      <c r="H16" s="51">
        <v>32.272606277520502</v>
      </c>
      <c r="I16" s="50">
        <v>30590.750899999999</v>
      </c>
      <c r="J16" s="51">
        <v>5.0118916301313003</v>
      </c>
      <c r="K16" s="50">
        <v>21405.417300000001</v>
      </c>
      <c r="L16" s="51">
        <v>4.6387946118044896</v>
      </c>
      <c r="M16" s="51">
        <v>0.429112568620655</v>
      </c>
      <c r="N16" s="50">
        <v>15245420.395</v>
      </c>
      <c r="O16" s="50">
        <v>351047195.81309998</v>
      </c>
      <c r="P16" s="50">
        <v>27891</v>
      </c>
      <c r="Q16" s="50">
        <v>27430</v>
      </c>
      <c r="R16" s="51">
        <v>1.6806416332482601</v>
      </c>
      <c r="S16" s="50">
        <v>21.8838827901474</v>
      </c>
      <c r="T16" s="50">
        <v>22.899741676996001</v>
      </c>
      <c r="U16" s="52">
        <v>-4.6420413442627</v>
      </c>
    </row>
    <row r="17" spans="1:21" ht="12" thickBot="1" x14ac:dyDescent="0.2">
      <c r="A17" s="74"/>
      <c r="B17" s="63" t="s">
        <v>15</v>
      </c>
      <c r="C17" s="64"/>
      <c r="D17" s="50">
        <v>455142.40639999998</v>
      </c>
      <c r="E17" s="50">
        <v>646400</v>
      </c>
      <c r="F17" s="51">
        <v>70.411882178217795</v>
      </c>
      <c r="G17" s="50">
        <v>464113.16019999998</v>
      </c>
      <c r="H17" s="51">
        <v>-1.93288072161845</v>
      </c>
      <c r="I17" s="50">
        <v>49407.306600000004</v>
      </c>
      <c r="J17" s="51">
        <v>10.8553511835543</v>
      </c>
      <c r="K17" s="50">
        <v>39720.609400000001</v>
      </c>
      <c r="L17" s="51">
        <v>8.5583889461103002</v>
      </c>
      <c r="M17" s="51">
        <v>0.24387081030030699</v>
      </c>
      <c r="N17" s="50">
        <v>10707413.737400001</v>
      </c>
      <c r="O17" s="50">
        <v>326775074.71850002</v>
      </c>
      <c r="P17" s="50">
        <v>10131</v>
      </c>
      <c r="Q17" s="50">
        <v>10260</v>
      </c>
      <c r="R17" s="51">
        <v>-1.25730994152047</v>
      </c>
      <c r="S17" s="50">
        <v>44.925713789359399</v>
      </c>
      <c r="T17" s="50">
        <v>47.830736959064303</v>
      </c>
      <c r="U17" s="52">
        <v>-6.4662816117414499</v>
      </c>
    </row>
    <row r="18" spans="1:21" ht="12" thickBot="1" x14ac:dyDescent="0.2">
      <c r="A18" s="74"/>
      <c r="B18" s="63" t="s">
        <v>16</v>
      </c>
      <c r="C18" s="64"/>
      <c r="D18" s="50">
        <v>1531584.5111</v>
      </c>
      <c r="E18" s="50">
        <v>1517600</v>
      </c>
      <c r="F18" s="51">
        <v>100.921488607011</v>
      </c>
      <c r="G18" s="50">
        <v>1633883.9410000001</v>
      </c>
      <c r="H18" s="51">
        <v>-6.2611197364109401</v>
      </c>
      <c r="I18" s="50">
        <v>225603.8009</v>
      </c>
      <c r="J18" s="51">
        <v>14.7300915662805</v>
      </c>
      <c r="K18" s="50">
        <v>248882.44560000001</v>
      </c>
      <c r="L18" s="51">
        <v>15.2325657505192</v>
      </c>
      <c r="M18" s="51">
        <v>-9.3532690278257002E-2</v>
      </c>
      <c r="N18" s="50">
        <v>37220548.034699999</v>
      </c>
      <c r="O18" s="50">
        <v>778380570.91569996</v>
      </c>
      <c r="P18" s="50">
        <v>65785</v>
      </c>
      <c r="Q18" s="50">
        <v>62889</v>
      </c>
      <c r="R18" s="51">
        <v>4.6049388605320596</v>
      </c>
      <c r="S18" s="50">
        <v>23.2816677221251</v>
      </c>
      <c r="T18" s="50">
        <v>21.343040676429901</v>
      </c>
      <c r="U18" s="52">
        <v>8.3268392489464205</v>
      </c>
    </row>
    <row r="19" spans="1:21" ht="12" thickBot="1" x14ac:dyDescent="0.2">
      <c r="A19" s="74"/>
      <c r="B19" s="63" t="s">
        <v>17</v>
      </c>
      <c r="C19" s="64"/>
      <c r="D19" s="50">
        <v>509775.02889999998</v>
      </c>
      <c r="E19" s="50">
        <v>688100</v>
      </c>
      <c r="F19" s="51">
        <v>74.084439601802103</v>
      </c>
      <c r="G19" s="50">
        <v>621461.50199999998</v>
      </c>
      <c r="H19" s="51">
        <v>-17.971583555951302</v>
      </c>
      <c r="I19" s="50">
        <v>45577.391600000003</v>
      </c>
      <c r="J19" s="51">
        <v>8.9406873652378707</v>
      </c>
      <c r="K19" s="50">
        <v>55811.3848</v>
      </c>
      <c r="L19" s="51">
        <v>8.9806664806084804</v>
      </c>
      <c r="M19" s="51">
        <v>-0.183367483832797</v>
      </c>
      <c r="N19" s="50">
        <v>14901462.4805</v>
      </c>
      <c r="O19" s="50">
        <v>262376928.05320001</v>
      </c>
      <c r="P19" s="50">
        <v>11818</v>
      </c>
      <c r="Q19" s="50">
        <v>12054</v>
      </c>
      <c r="R19" s="51">
        <v>-1.9578563132570099</v>
      </c>
      <c r="S19" s="50">
        <v>43.135473760365599</v>
      </c>
      <c r="T19" s="50">
        <v>42.681022847187698</v>
      </c>
      <c r="U19" s="52">
        <v>1.05354334509584</v>
      </c>
    </row>
    <row r="20" spans="1:21" ht="12" thickBot="1" x14ac:dyDescent="0.2">
      <c r="A20" s="74"/>
      <c r="B20" s="63" t="s">
        <v>18</v>
      </c>
      <c r="C20" s="64"/>
      <c r="D20" s="50">
        <v>764706.60840000003</v>
      </c>
      <c r="E20" s="50">
        <v>963100</v>
      </c>
      <c r="F20" s="51">
        <v>79.400540795348405</v>
      </c>
      <c r="G20" s="50">
        <v>878122.67850000004</v>
      </c>
      <c r="H20" s="51">
        <v>-12.9157431958979</v>
      </c>
      <c r="I20" s="50">
        <v>73180.414999999994</v>
      </c>
      <c r="J20" s="51">
        <v>9.5697374909726207</v>
      </c>
      <c r="K20" s="50">
        <v>57348.798499999997</v>
      </c>
      <c r="L20" s="51">
        <v>6.5308412940618501</v>
      </c>
      <c r="M20" s="51">
        <v>0.27605838158928497</v>
      </c>
      <c r="N20" s="50">
        <v>22016688.689100001</v>
      </c>
      <c r="O20" s="50">
        <v>406429596.65890002</v>
      </c>
      <c r="P20" s="50">
        <v>33095</v>
      </c>
      <c r="Q20" s="50">
        <v>35477</v>
      </c>
      <c r="R20" s="51">
        <v>-6.7142092059644298</v>
      </c>
      <c r="S20" s="50">
        <v>23.106409076899801</v>
      </c>
      <c r="T20" s="50">
        <v>22.083764202159202</v>
      </c>
      <c r="U20" s="52">
        <v>4.42580615333714</v>
      </c>
    </row>
    <row r="21" spans="1:21" ht="12" thickBot="1" x14ac:dyDescent="0.2">
      <c r="A21" s="74"/>
      <c r="B21" s="63" t="s">
        <v>19</v>
      </c>
      <c r="C21" s="64"/>
      <c r="D21" s="50">
        <v>333115.95990000002</v>
      </c>
      <c r="E21" s="50">
        <v>362900</v>
      </c>
      <c r="F21" s="51">
        <v>91.792769330393995</v>
      </c>
      <c r="G21" s="50">
        <v>370339.53379999998</v>
      </c>
      <c r="H21" s="51">
        <v>-10.0512018033976</v>
      </c>
      <c r="I21" s="50">
        <v>35392.270400000001</v>
      </c>
      <c r="J21" s="51">
        <v>10.624609643628199</v>
      </c>
      <c r="K21" s="50">
        <v>30584.0762</v>
      </c>
      <c r="L21" s="51">
        <v>8.25838815699238</v>
      </c>
      <c r="M21" s="51">
        <v>0.15721234045316701</v>
      </c>
      <c r="N21" s="50">
        <v>8441738.8345999997</v>
      </c>
      <c r="O21" s="50">
        <v>153542338.7886</v>
      </c>
      <c r="P21" s="50">
        <v>27934</v>
      </c>
      <c r="Q21" s="50">
        <v>29024</v>
      </c>
      <c r="R21" s="51">
        <v>-3.7555126791620799</v>
      </c>
      <c r="S21" s="50">
        <v>11.9251077504117</v>
      </c>
      <c r="T21" s="50">
        <v>11.4703041138368</v>
      </c>
      <c r="U21" s="52">
        <v>3.8138325128270498</v>
      </c>
    </row>
    <row r="22" spans="1:21" ht="12" thickBot="1" x14ac:dyDescent="0.2">
      <c r="A22" s="74"/>
      <c r="B22" s="63" t="s">
        <v>20</v>
      </c>
      <c r="C22" s="64"/>
      <c r="D22" s="50">
        <v>839567.55039999995</v>
      </c>
      <c r="E22" s="50">
        <v>957500</v>
      </c>
      <c r="F22" s="51">
        <v>87.683295080939899</v>
      </c>
      <c r="G22" s="50">
        <v>834973.75360000005</v>
      </c>
      <c r="H22" s="51">
        <v>0.55017259886238601</v>
      </c>
      <c r="I22" s="50">
        <v>85504.343699999998</v>
      </c>
      <c r="J22" s="51">
        <v>10.184331643030101</v>
      </c>
      <c r="K22" s="50">
        <v>115884.37239999999</v>
      </c>
      <c r="L22" s="51">
        <v>13.878804201972001</v>
      </c>
      <c r="M22" s="51">
        <v>-0.26215811563561597</v>
      </c>
      <c r="N22" s="50">
        <v>22633433.5392</v>
      </c>
      <c r="O22" s="50">
        <v>464803169.24589998</v>
      </c>
      <c r="P22" s="50">
        <v>51416</v>
      </c>
      <c r="Q22" s="50">
        <v>61395</v>
      </c>
      <c r="R22" s="51">
        <v>-16.253766593370798</v>
      </c>
      <c r="S22" s="50">
        <v>16.3289161039365</v>
      </c>
      <c r="T22" s="50">
        <v>18.017523080055401</v>
      </c>
      <c r="U22" s="52">
        <v>-10.341206760881001</v>
      </c>
    </row>
    <row r="23" spans="1:21" ht="12" thickBot="1" x14ac:dyDescent="0.2">
      <c r="A23" s="74"/>
      <c r="B23" s="63" t="s">
        <v>21</v>
      </c>
      <c r="C23" s="64"/>
      <c r="D23" s="50">
        <v>2554656.4633999998</v>
      </c>
      <c r="E23" s="50">
        <v>3113100</v>
      </c>
      <c r="F23" s="51">
        <v>82.061497009411895</v>
      </c>
      <c r="G23" s="50">
        <v>2669825.3813999998</v>
      </c>
      <c r="H23" s="51">
        <v>-4.3137247402902403</v>
      </c>
      <c r="I23" s="50">
        <v>111397.43369999999</v>
      </c>
      <c r="J23" s="51">
        <v>4.3605641422229002</v>
      </c>
      <c r="K23" s="50">
        <v>15641.6558</v>
      </c>
      <c r="L23" s="51">
        <v>0.58586812115022502</v>
      </c>
      <c r="M23" s="51">
        <v>6.1218440761239599</v>
      </c>
      <c r="N23" s="50">
        <v>58346850.115599997</v>
      </c>
      <c r="O23" s="50">
        <v>1027842729.3871</v>
      </c>
      <c r="P23" s="50">
        <v>72208</v>
      </c>
      <c r="Q23" s="50">
        <v>73929</v>
      </c>
      <c r="R23" s="51">
        <v>-2.32790921018815</v>
      </c>
      <c r="S23" s="50">
        <v>35.379133384112599</v>
      </c>
      <c r="T23" s="50">
        <v>30.138696462822399</v>
      </c>
      <c r="U23" s="52">
        <v>14.8122252300375</v>
      </c>
    </row>
    <row r="24" spans="1:21" ht="12" thickBot="1" x14ac:dyDescent="0.2">
      <c r="A24" s="74"/>
      <c r="B24" s="63" t="s">
        <v>22</v>
      </c>
      <c r="C24" s="64"/>
      <c r="D24" s="50">
        <v>213720.39499999999</v>
      </c>
      <c r="E24" s="50">
        <v>313133</v>
      </c>
      <c r="F24" s="51">
        <v>68.252274592585294</v>
      </c>
      <c r="G24" s="50">
        <v>244083.07339999999</v>
      </c>
      <c r="H24" s="51">
        <v>-12.439485449383101</v>
      </c>
      <c r="I24" s="50">
        <v>89262.275399999999</v>
      </c>
      <c r="J24" s="51">
        <v>41.765913543253603</v>
      </c>
      <c r="K24" s="50">
        <v>41796.538500000002</v>
      </c>
      <c r="L24" s="51">
        <v>17.123898809445301</v>
      </c>
      <c r="M24" s="51">
        <v>1.13563798829896</v>
      </c>
      <c r="N24" s="50">
        <v>6158538.7813999997</v>
      </c>
      <c r="O24" s="50">
        <v>107948465.06649999</v>
      </c>
      <c r="P24" s="50">
        <v>22994</v>
      </c>
      <c r="Q24" s="50">
        <v>23647</v>
      </c>
      <c r="R24" s="51">
        <v>-2.7614496553474002</v>
      </c>
      <c r="S24" s="50">
        <v>9.2946157693311307</v>
      </c>
      <c r="T24" s="50">
        <v>9.6277069268829099</v>
      </c>
      <c r="U24" s="52">
        <v>-3.5837001315412702</v>
      </c>
    </row>
    <row r="25" spans="1:21" ht="12" thickBot="1" x14ac:dyDescent="0.2">
      <c r="A25" s="74"/>
      <c r="B25" s="63" t="s">
        <v>23</v>
      </c>
      <c r="C25" s="64"/>
      <c r="D25" s="50">
        <v>314672.46370000002</v>
      </c>
      <c r="E25" s="50">
        <v>460618</v>
      </c>
      <c r="F25" s="51">
        <v>68.315277236234806</v>
      </c>
      <c r="G25" s="50">
        <v>302452.29560000001</v>
      </c>
      <c r="H25" s="51">
        <v>4.0403621588514902</v>
      </c>
      <c r="I25" s="50">
        <v>24683.329000000002</v>
      </c>
      <c r="J25" s="51">
        <v>7.84413377318341</v>
      </c>
      <c r="K25" s="50">
        <v>26544.578099999999</v>
      </c>
      <c r="L25" s="51">
        <v>8.77645119120068</v>
      </c>
      <c r="M25" s="51">
        <v>-7.0117863353796994E-2</v>
      </c>
      <c r="N25" s="50">
        <v>8697337.9671999998</v>
      </c>
      <c r="O25" s="50">
        <v>111477278.69949999</v>
      </c>
      <c r="P25" s="50">
        <v>15779</v>
      </c>
      <c r="Q25" s="50">
        <v>18137</v>
      </c>
      <c r="R25" s="51">
        <v>-13.001047582290299</v>
      </c>
      <c r="S25" s="50">
        <v>19.942484549084199</v>
      </c>
      <c r="T25" s="50">
        <v>21.0407409935491</v>
      </c>
      <c r="U25" s="52">
        <v>-5.5071194452313197</v>
      </c>
    </row>
    <row r="26" spans="1:21" ht="12" thickBot="1" x14ac:dyDescent="0.2">
      <c r="A26" s="74"/>
      <c r="B26" s="63" t="s">
        <v>24</v>
      </c>
      <c r="C26" s="64"/>
      <c r="D26" s="50">
        <v>528740.05169999995</v>
      </c>
      <c r="E26" s="50">
        <v>627100</v>
      </c>
      <c r="F26" s="51">
        <v>84.315109504066299</v>
      </c>
      <c r="G26" s="50">
        <v>647146.80070000002</v>
      </c>
      <c r="H26" s="51">
        <v>-18.296737134746401</v>
      </c>
      <c r="I26" s="50">
        <v>118556.09209999999</v>
      </c>
      <c r="J26" s="51">
        <v>22.422377824191599</v>
      </c>
      <c r="K26" s="50">
        <v>113202.97229999999</v>
      </c>
      <c r="L26" s="51">
        <v>17.4926264299772</v>
      </c>
      <c r="M26" s="51">
        <v>4.7287802530605001E-2</v>
      </c>
      <c r="N26" s="50">
        <v>13480922.787599999</v>
      </c>
      <c r="O26" s="50">
        <v>222042386.8427</v>
      </c>
      <c r="P26" s="50">
        <v>42861</v>
      </c>
      <c r="Q26" s="50">
        <v>44974</v>
      </c>
      <c r="R26" s="51">
        <v>-4.69827011162005</v>
      </c>
      <c r="S26" s="50">
        <v>12.336157618814299</v>
      </c>
      <c r="T26" s="50">
        <v>12.285771407924599</v>
      </c>
      <c r="U26" s="52">
        <v>0.40844331311786097</v>
      </c>
    </row>
    <row r="27" spans="1:21" ht="12" thickBot="1" x14ac:dyDescent="0.2">
      <c r="A27" s="74"/>
      <c r="B27" s="63" t="s">
        <v>25</v>
      </c>
      <c r="C27" s="64"/>
      <c r="D27" s="50">
        <v>226043.85389999999</v>
      </c>
      <c r="E27" s="50">
        <v>290107</v>
      </c>
      <c r="F27" s="51">
        <v>77.917407680614403</v>
      </c>
      <c r="G27" s="50">
        <v>242668.09710000001</v>
      </c>
      <c r="H27" s="51">
        <v>-6.8506092884345504</v>
      </c>
      <c r="I27" s="50">
        <v>64158.808100000002</v>
      </c>
      <c r="J27" s="51">
        <v>28.383345529219</v>
      </c>
      <c r="K27" s="50">
        <v>69761.948600000003</v>
      </c>
      <c r="L27" s="51">
        <v>28.747886283235701</v>
      </c>
      <c r="M27" s="51">
        <v>-8.0318004477300003E-2</v>
      </c>
      <c r="N27" s="50">
        <v>6021399.2543000001</v>
      </c>
      <c r="O27" s="50">
        <v>99795361.482899994</v>
      </c>
      <c r="P27" s="50">
        <v>31259</v>
      </c>
      <c r="Q27" s="50">
        <v>30908</v>
      </c>
      <c r="R27" s="51">
        <v>1.1356283162935199</v>
      </c>
      <c r="S27" s="50">
        <v>7.2313207044371204</v>
      </c>
      <c r="T27" s="50">
        <v>7.3051445224537401</v>
      </c>
      <c r="U27" s="52">
        <v>-1.0208898351211799</v>
      </c>
    </row>
    <row r="28" spans="1:21" ht="12" thickBot="1" x14ac:dyDescent="0.2">
      <c r="A28" s="74"/>
      <c r="B28" s="63" t="s">
        <v>26</v>
      </c>
      <c r="C28" s="64"/>
      <c r="D28" s="50">
        <v>1210060.2246000001</v>
      </c>
      <c r="E28" s="50">
        <v>1717100</v>
      </c>
      <c r="F28" s="51">
        <v>70.471156286762593</v>
      </c>
      <c r="G28" s="50">
        <v>1203969.7446999999</v>
      </c>
      <c r="H28" s="51">
        <v>0.50586652420554501</v>
      </c>
      <c r="I28" s="50">
        <v>51572.1322</v>
      </c>
      <c r="J28" s="51">
        <v>4.26194755860584</v>
      </c>
      <c r="K28" s="50">
        <v>45835.345500000003</v>
      </c>
      <c r="L28" s="51">
        <v>3.8070180502269202</v>
      </c>
      <c r="M28" s="51">
        <v>0.125160760487777</v>
      </c>
      <c r="N28" s="50">
        <v>29829697.990499999</v>
      </c>
      <c r="O28" s="50">
        <v>363320942.11519998</v>
      </c>
      <c r="P28" s="50">
        <v>42991</v>
      </c>
      <c r="Q28" s="50">
        <v>47776</v>
      </c>
      <c r="R28" s="51">
        <v>-10.015488948426</v>
      </c>
      <c r="S28" s="50">
        <v>28.146826652089999</v>
      </c>
      <c r="T28" s="50">
        <v>34.0891059548727</v>
      </c>
      <c r="U28" s="52">
        <v>-21.111720252632999</v>
      </c>
    </row>
    <row r="29" spans="1:21" ht="12" thickBot="1" x14ac:dyDescent="0.2">
      <c r="A29" s="74"/>
      <c r="B29" s="63" t="s">
        <v>27</v>
      </c>
      <c r="C29" s="64"/>
      <c r="D29" s="50">
        <v>583862.4081</v>
      </c>
      <c r="E29" s="50">
        <v>716200</v>
      </c>
      <c r="F29" s="51">
        <v>81.522257483942994</v>
      </c>
      <c r="G29" s="50">
        <v>522322.50750000001</v>
      </c>
      <c r="H29" s="51">
        <v>11.7819737262614</v>
      </c>
      <c r="I29" s="50">
        <v>87776.810899999997</v>
      </c>
      <c r="J29" s="51">
        <v>15.0338178451397</v>
      </c>
      <c r="K29" s="50">
        <v>85645.562900000004</v>
      </c>
      <c r="L29" s="51">
        <v>16.3970653514295</v>
      </c>
      <c r="M29" s="51">
        <v>2.4884511559442001E-2</v>
      </c>
      <c r="N29" s="50">
        <v>15584146.9279</v>
      </c>
      <c r="O29" s="50">
        <v>242378993.03200001</v>
      </c>
      <c r="P29" s="50">
        <v>89300</v>
      </c>
      <c r="Q29" s="50">
        <v>94181</v>
      </c>
      <c r="R29" s="51">
        <v>-5.1825739798897796</v>
      </c>
      <c r="S29" s="50">
        <v>6.5382128566629296</v>
      </c>
      <c r="T29" s="50">
        <v>6.5904428218005799</v>
      </c>
      <c r="U29" s="52">
        <v>-0.79884161440867096</v>
      </c>
    </row>
    <row r="30" spans="1:21" ht="12" thickBot="1" x14ac:dyDescent="0.2">
      <c r="A30" s="74"/>
      <c r="B30" s="63" t="s">
        <v>28</v>
      </c>
      <c r="C30" s="64"/>
      <c r="D30" s="50">
        <v>973199.86869999999</v>
      </c>
      <c r="E30" s="50">
        <v>1099500</v>
      </c>
      <c r="F30" s="51">
        <v>88.512948494770399</v>
      </c>
      <c r="G30" s="50">
        <v>906850.2193</v>
      </c>
      <c r="H30" s="51">
        <v>7.3164948287949496</v>
      </c>
      <c r="I30" s="50">
        <v>150445.3462</v>
      </c>
      <c r="J30" s="51">
        <v>15.458833384448001</v>
      </c>
      <c r="K30" s="50">
        <v>165580.0803</v>
      </c>
      <c r="L30" s="51">
        <v>18.258812400995101</v>
      </c>
      <c r="M30" s="51">
        <v>-9.1404316706324998E-2</v>
      </c>
      <c r="N30" s="50">
        <v>18345650.558499999</v>
      </c>
      <c r="O30" s="50">
        <v>417870555.98869997</v>
      </c>
      <c r="P30" s="50">
        <v>62922</v>
      </c>
      <c r="Q30" s="50">
        <v>52630</v>
      </c>
      <c r="R30" s="51">
        <v>19.555386661599801</v>
      </c>
      <c r="S30" s="50">
        <v>15.4667662931884</v>
      </c>
      <c r="T30" s="50">
        <v>14.178682931788</v>
      </c>
      <c r="U30" s="52">
        <v>8.32807153727871</v>
      </c>
    </row>
    <row r="31" spans="1:21" ht="12" thickBot="1" x14ac:dyDescent="0.2">
      <c r="A31" s="74"/>
      <c r="B31" s="63" t="s">
        <v>29</v>
      </c>
      <c r="C31" s="64"/>
      <c r="D31" s="50">
        <v>650590.69940000004</v>
      </c>
      <c r="E31" s="50">
        <v>1222500</v>
      </c>
      <c r="F31" s="51">
        <v>53.218053120654403</v>
      </c>
      <c r="G31" s="50">
        <v>716740.50289999996</v>
      </c>
      <c r="H31" s="51">
        <v>-9.2292542743645303</v>
      </c>
      <c r="I31" s="50">
        <v>29371.153999999999</v>
      </c>
      <c r="J31" s="51">
        <v>4.5145364093103701</v>
      </c>
      <c r="K31" s="50">
        <v>44335.529900000001</v>
      </c>
      <c r="L31" s="51">
        <v>6.1857157116995998</v>
      </c>
      <c r="M31" s="51">
        <v>-0.33752559028284002</v>
      </c>
      <c r="N31" s="50">
        <v>17707803.108100001</v>
      </c>
      <c r="O31" s="50">
        <v>378731341.65820003</v>
      </c>
      <c r="P31" s="50">
        <v>23951</v>
      </c>
      <c r="Q31" s="50">
        <v>24715</v>
      </c>
      <c r="R31" s="51">
        <v>-3.0912401375682701</v>
      </c>
      <c r="S31" s="50">
        <v>27.163404425702499</v>
      </c>
      <c r="T31" s="50">
        <v>28.410652862633999</v>
      </c>
      <c r="U31" s="52">
        <v>-4.5916499176052703</v>
      </c>
    </row>
    <row r="32" spans="1:21" ht="12" thickBot="1" x14ac:dyDescent="0.2">
      <c r="A32" s="74"/>
      <c r="B32" s="63" t="s">
        <v>30</v>
      </c>
      <c r="C32" s="64"/>
      <c r="D32" s="50">
        <v>107477.0594</v>
      </c>
      <c r="E32" s="50">
        <v>156386</v>
      </c>
      <c r="F32" s="51">
        <v>68.725499341373293</v>
      </c>
      <c r="G32" s="50">
        <v>127765.1336</v>
      </c>
      <c r="H32" s="51">
        <v>-15.879194603683301</v>
      </c>
      <c r="I32" s="50">
        <v>31505.303599999999</v>
      </c>
      <c r="J32" s="51">
        <v>29.313514694094799</v>
      </c>
      <c r="K32" s="50">
        <v>34868.6077</v>
      </c>
      <c r="L32" s="51">
        <v>27.291176174217199</v>
      </c>
      <c r="M32" s="51">
        <v>-9.6456506922700996E-2</v>
      </c>
      <c r="N32" s="50">
        <v>2812683.6664999998</v>
      </c>
      <c r="O32" s="50">
        <v>51880354.625699997</v>
      </c>
      <c r="P32" s="50">
        <v>23779</v>
      </c>
      <c r="Q32" s="50">
        <v>24668</v>
      </c>
      <c r="R32" s="51">
        <v>-3.6038592508513001</v>
      </c>
      <c r="S32" s="50">
        <v>4.5198309180369201</v>
      </c>
      <c r="T32" s="50">
        <v>4.9084862372304201</v>
      </c>
      <c r="U32" s="52">
        <v>-8.5988906718284799</v>
      </c>
    </row>
    <row r="33" spans="1:21" ht="12" thickBot="1" x14ac:dyDescent="0.2">
      <c r="A33" s="74"/>
      <c r="B33" s="63" t="s">
        <v>31</v>
      </c>
      <c r="C33" s="64"/>
      <c r="D33" s="53"/>
      <c r="E33" s="53"/>
      <c r="F33" s="53"/>
      <c r="G33" s="50">
        <v>19.231000000000002</v>
      </c>
      <c r="H33" s="53"/>
      <c r="I33" s="53"/>
      <c r="J33" s="53"/>
      <c r="K33" s="50">
        <v>3.7448000000000001</v>
      </c>
      <c r="L33" s="51">
        <v>19.4727263272841</v>
      </c>
      <c r="M33" s="53"/>
      <c r="N33" s="50">
        <v>41.2254</v>
      </c>
      <c r="O33" s="50">
        <v>5049.7025000000003</v>
      </c>
      <c r="P33" s="53"/>
      <c r="Q33" s="53"/>
      <c r="R33" s="53"/>
      <c r="S33" s="53"/>
      <c r="T33" s="53"/>
      <c r="U33" s="54"/>
    </row>
    <row r="34" spans="1:21" ht="12" thickBot="1" x14ac:dyDescent="0.2">
      <c r="A34" s="74"/>
      <c r="B34" s="63" t="s">
        <v>36</v>
      </c>
      <c r="C34" s="64"/>
      <c r="D34" s="53"/>
      <c r="E34" s="53"/>
      <c r="F34" s="53"/>
      <c r="G34" s="53"/>
      <c r="H34" s="53"/>
      <c r="I34" s="53"/>
      <c r="J34" s="53"/>
      <c r="K34" s="53"/>
      <c r="L34" s="53"/>
      <c r="M34" s="53"/>
      <c r="N34" s="53"/>
      <c r="O34" s="50">
        <v>10</v>
      </c>
      <c r="P34" s="53"/>
      <c r="Q34" s="53"/>
      <c r="R34" s="53"/>
      <c r="S34" s="53"/>
      <c r="T34" s="53"/>
      <c r="U34" s="54"/>
    </row>
    <row r="35" spans="1:21" ht="12" thickBot="1" x14ac:dyDescent="0.2">
      <c r="A35" s="74"/>
      <c r="B35" s="63" t="s">
        <v>32</v>
      </c>
      <c r="C35" s="64"/>
      <c r="D35" s="50">
        <v>312401.34279999998</v>
      </c>
      <c r="E35" s="50">
        <v>204100</v>
      </c>
      <c r="F35" s="51">
        <v>153.062882312592</v>
      </c>
      <c r="G35" s="50">
        <v>296887.31310000003</v>
      </c>
      <c r="H35" s="51">
        <v>5.2255616914066003</v>
      </c>
      <c r="I35" s="50">
        <v>9680.9321999999993</v>
      </c>
      <c r="J35" s="51">
        <v>3.09887662877229</v>
      </c>
      <c r="K35" s="50">
        <v>26605.3181</v>
      </c>
      <c r="L35" s="51">
        <v>8.9614196787986593</v>
      </c>
      <c r="M35" s="51">
        <v>-0.63612792887449099</v>
      </c>
      <c r="N35" s="50">
        <v>6573916.9062999999</v>
      </c>
      <c r="O35" s="50">
        <v>66965273.633400001</v>
      </c>
      <c r="P35" s="50">
        <v>16649</v>
      </c>
      <c r="Q35" s="50">
        <v>18199</v>
      </c>
      <c r="R35" s="51">
        <v>-8.5169514808506008</v>
      </c>
      <c r="S35" s="50">
        <v>18.7639703765992</v>
      </c>
      <c r="T35" s="50">
        <v>19.345880603329899</v>
      </c>
      <c r="U35" s="52">
        <v>-3.1012105383430599</v>
      </c>
    </row>
    <row r="36" spans="1:21" ht="12" thickBot="1" x14ac:dyDescent="0.2">
      <c r="A36" s="74"/>
      <c r="B36" s="63" t="s">
        <v>37</v>
      </c>
      <c r="C36" s="64"/>
      <c r="D36" s="53"/>
      <c r="E36" s="50">
        <v>692500</v>
      </c>
      <c r="F36" s="53"/>
      <c r="G36" s="53"/>
      <c r="H36" s="53"/>
      <c r="I36" s="53"/>
      <c r="J36" s="53"/>
      <c r="K36" s="53"/>
      <c r="L36" s="53"/>
      <c r="M36" s="53"/>
      <c r="N36" s="53"/>
      <c r="O36" s="53"/>
      <c r="P36" s="53"/>
      <c r="Q36" s="53"/>
      <c r="R36" s="53"/>
      <c r="S36" s="53"/>
      <c r="T36" s="53"/>
      <c r="U36" s="54"/>
    </row>
    <row r="37" spans="1:21" ht="12" thickBot="1" x14ac:dyDescent="0.2">
      <c r="A37" s="74"/>
      <c r="B37" s="63" t="s">
        <v>38</v>
      </c>
      <c r="C37" s="64"/>
      <c r="D37" s="53"/>
      <c r="E37" s="50">
        <v>306384</v>
      </c>
      <c r="F37" s="53"/>
      <c r="G37" s="53"/>
      <c r="H37" s="53"/>
      <c r="I37" s="53"/>
      <c r="J37" s="53"/>
      <c r="K37" s="53"/>
      <c r="L37" s="53"/>
      <c r="M37" s="53"/>
      <c r="N37" s="53"/>
      <c r="O37" s="53"/>
      <c r="P37" s="53"/>
      <c r="Q37" s="53"/>
      <c r="R37" s="53"/>
      <c r="S37" s="53"/>
      <c r="T37" s="53"/>
      <c r="U37" s="54"/>
    </row>
    <row r="38" spans="1:21" ht="12" thickBot="1" x14ac:dyDescent="0.2">
      <c r="A38" s="74"/>
      <c r="B38" s="63" t="s">
        <v>39</v>
      </c>
      <c r="C38" s="64"/>
      <c r="D38" s="53"/>
      <c r="E38" s="50">
        <v>260600</v>
      </c>
      <c r="F38" s="53"/>
      <c r="G38" s="53"/>
      <c r="H38" s="53"/>
      <c r="I38" s="53"/>
      <c r="J38" s="53"/>
      <c r="K38" s="53"/>
      <c r="L38" s="53"/>
      <c r="M38" s="53"/>
      <c r="N38" s="53"/>
      <c r="O38" s="53"/>
      <c r="P38" s="53"/>
      <c r="Q38" s="53"/>
      <c r="R38" s="53"/>
      <c r="S38" s="53"/>
      <c r="T38" s="53"/>
      <c r="U38" s="54"/>
    </row>
    <row r="39" spans="1:21" ht="12" customHeight="1" thickBot="1" x14ac:dyDescent="0.2">
      <c r="A39" s="74"/>
      <c r="B39" s="63" t="s">
        <v>33</v>
      </c>
      <c r="C39" s="64"/>
      <c r="D39" s="50">
        <v>162747.00779999999</v>
      </c>
      <c r="E39" s="50">
        <v>379507</v>
      </c>
      <c r="F39" s="51">
        <v>42.883796030112798</v>
      </c>
      <c r="G39" s="50">
        <v>182502.56390000001</v>
      </c>
      <c r="H39" s="51">
        <v>-10.8248101713381</v>
      </c>
      <c r="I39" s="50">
        <v>7663.3675999999996</v>
      </c>
      <c r="J39" s="51">
        <v>4.7087609803662396</v>
      </c>
      <c r="K39" s="50">
        <v>9140.1355999999996</v>
      </c>
      <c r="L39" s="51">
        <v>5.0082231200917402</v>
      </c>
      <c r="M39" s="51">
        <v>-0.16156959421914899</v>
      </c>
      <c r="N39" s="50">
        <v>5255417.0077</v>
      </c>
      <c r="O39" s="50">
        <v>99629129.768600002</v>
      </c>
      <c r="P39" s="50">
        <v>283</v>
      </c>
      <c r="Q39" s="50">
        <v>262</v>
      </c>
      <c r="R39" s="51">
        <v>8.0152671755725304</v>
      </c>
      <c r="S39" s="50">
        <v>575.07776607773906</v>
      </c>
      <c r="T39" s="50">
        <v>688.99327938931299</v>
      </c>
      <c r="U39" s="52">
        <v>-19.808714582816201</v>
      </c>
    </row>
    <row r="40" spans="1:21" ht="12" thickBot="1" x14ac:dyDescent="0.2">
      <c r="A40" s="74"/>
      <c r="B40" s="63" t="s">
        <v>34</v>
      </c>
      <c r="C40" s="64"/>
      <c r="D40" s="50">
        <v>386687.47639999999</v>
      </c>
      <c r="E40" s="50">
        <v>472179</v>
      </c>
      <c r="F40" s="51">
        <v>81.8942554412627</v>
      </c>
      <c r="G40" s="50">
        <v>511511.7671</v>
      </c>
      <c r="H40" s="51">
        <v>-24.403014501051899</v>
      </c>
      <c r="I40" s="50">
        <v>28026.666099999999</v>
      </c>
      <c r="J40" s="51">
        <v>7.2478856468080899</v>
      </c>
      <c r="K40" s="50">
        <v>34762.353499999997</v>
      </c>
      <c r="L40" s="51">
        <v>6.7960026994264604</v>
      </c>
      <c r="M40" s="51">
        <v>-0.193763848584072</v>
      </c>
      <c r="N40" s="50">
        <v>12912099.597899999</v>
      </c>
      <c r="O40" s="50">
        <v>191782673.62220001</v>
      </c>
      <c r="P40" s="50">
        <v>2168</v>
      </c>
      <c r="Q40" s="50">
        <v>2199</v>
      </c>
      <c r="R40" s="51">
        <v>-1.4097316962255599</v>
      </c>
      <c r="S40" s="50">
        <v>178.36138210332101</v>
      </c>
      <c r="T40" s="50">
        <v>175.978558390177</v>
      </c>
      <c r="U40" s="52">
        <v>1.3359527073878401</v>
      </c>
    </row>
    <row r="41" spans="1:21" ht="12" thickBot="1" x14ac:dyDescent="0.2">
      <c r="A41" s="74"/>
      <c r="B41" s="63" t="s">
        <v>40</v>
      </c>
      <c r="C41" s="64"/>
      <c r="D41" s="53"/>
      <c r="E41" s="50">
        <v>279800</v>
      </c>
      <c r="F41" s="53"/>
      <c r="G41" s="53"/>
      <c r="H41" s="53"/>
      <c r="I41" s="53"/>
      <c r="J41" s="53"/>
      <c r="K41" s="53"/>
      <c r="L41" s="53"/>
      <c r="M41" s="53"/>
      <c r="N41" s="53"/>
      <c r="O41" s="53"/>
      <c r="P41" s="53"/>
      <c r="Q41" s="53"/>
      <c r="R41" s="53"/>
      <c r="S41" s="53"/>
      <c r="T41" s="53"/>
      <c r="U41" s="54"/>
    </row>
    <row r="42" spans="1:21" ht="12" thickBot="1" x14ac:dyDescent="0.2">
      <c r="A42" s="74"/>
      <c r="B42" s="63" t="s">
        <v>41</v>
      </c>
      <c r="C42" s="64"/>
      <c r="D42" s="53"/>
      <c r="E42" s="50">
        <v>91923</v>
      </c>
      <c r="F42" s="53"/>
      <c r="G42" s="53"/>
      <c r="H42" s="53"/>
      <c r="I42" s="53"/>
      <c r="J42" s="53"/>
      <c r="K42" s="53"/>
      <c r="L42" s="53"/>
      <c r="M42" s="53"/>
      <c r="N42" s="53"/>
      <c r="O42" s="53"/>
      <c r="P42" s="53"/>
      <c r="Q42" s="53"/>
      <c r="R42" s="53"/>
      <c r="S42" s="53"/>
      <c r="T42" s="53"/>
      <c r="U42" s="54"/>
    </row>
    <row r="43" spans="1:21" ht="12" thickBot="1" x14ac:dyDescent="0.2">
      <c r="A43" s="74"/>
      <c r="B43" s="63" t="s">
        <v>71</v>
      </c>
      <c r="C43" s="64"/>
      <c r="D43" s="53"/>
      <c r="E43" s="53"/>
      <c r="F43" s="53"/>
      <c r="G43" s="53"/>
      <c r="H43" s="53"/>
      <c r="I43" s="53"/>
      <c r="J43" s="53"/>
      <c r="K43" s="53"/>
      <c r="L43" s="53"/>
      <c r="M43" s="53"/>
      <c r="N43" s="53"/>
      <c r="O43" s="50">
        <v>6923.0770000000002</v>
      </c>
      <c r="P43" s="53"/>
      <c r="Q43" s="53"/>
      <c r="R43" s="53"/>
      <c r="S43" s="53"/>
      <c r="T43" s="53"/>
      <c r="U43" s="54"/>
    </row>
    <row r="44" spans="1:21" ht="12" thickBot="1" x14ac:dyDescent="0.2">
      <c r="A44" s="75"/>
      <c r="B44" s="63" t="s">
        <v>35</v>
      </c>
      <c r="C44" s="64"/>
      <c r="D44" s="55">
        <v>35911.109199999999</v>
      </c>
      <c r="E44" s="56"/>
      <c r="F44" s="56"/>
      <c r="G44" s="55">
        <v>17552.9077</v>
      </c>
      <c r="H44" s="57">
        <v>104.587808548666</v>
      </c>
      <c r="I44" s="55">
        <v>4043.4947999999999</v>
      </c>
      <c r="J44" s="57">
        <v>11.2597324061491</v>
      </c>
      <c r="K44" s="55">
        <v>-428442.28460000001</v>
      </c>
      <c r="L44" s="57">
        <v>-2440.8621746469998</v>
      </c>
      <c r="M44" s="57">
        <v>-1.00943766510762</v>
      </c>
      <c r="N44" s="55">
        <v>534173.34750000003</v>
      </c>
      <c r="O44" s="55">
        <v>11466347.316299999</v>
      </c>
      <c r="P44" s="55">
        <v>30</v>
      </c>
      <c r="Q44" s="55">
        <v>25</v>
      </c>
      <c r="R44" s="57">
        <v>20</v>
      </c>
      <c r="S44" s="55">
        <v>1197.03697333333</v>
      </c>
      <c r="T44" s="55">
        <v>799.78944000000001</v>
      </c>
      <c r="U44" s="58">
        <v>33.1859033749924</v>
      </c>
    </row>
  </sheetData>
  <mergeCells count="42">
    <mergeCell ref="B36:C36"/>
    <mergeCell ref="B31:C31"/>
    <mergeCell ref="B32:C32"/>
    <mergeCell ref="B33:C33"/>
    <mergeCell ref="B34:C34"/>
    <mergeCell ref="B35:C35"/>
    <mergeCell ref="B43:C43"/>
    <mergeCell ref="B44:C44"/>
    <mergeCell ref="B37:C37"/>
    <mergeCell ref="B38:C38"/>
    <mergeCell ref="B39:C39"/>
    <mergeCell ref="B40:C40"/>
    <mergeCell ref="B41:C41"/>
    <mergeCell ref="B42:C42"/>
    <mergeCell ref="B30:C30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18:C18"/>
    <mergeCell ref="A1:U4"/>
    <mergeCell ref="W1:W4"/>
    <mergeCell ref="B6:C6"/>
    <mergeCell ref="A7:C7"/>
    <mergeCell ref="A8:A44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</mergeCells>
  <phoneticPr fontId="23" type="noConversion"/>
  <pageMargins left="0.7" right="0.7" top="0.75" bottom="0.75" header="0.3" footer="0.3"/>
  <pageSetup orientation="portrait" horizontalDpi="200" verticalDpi="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H62"/>
  <sheetViews>
    <sheetView topLeftCell="A13" workbookViewId="0">
      <selection sqref="A1:H30"/>
    </sheetView>
  </sheetViews>
  <sheetFormatPr defaultRowHeight="13.5" x14ac:dyDescent="0.15"/>
  <cols>
    <col min="1" max="1" width="3" style="28" bestFit="1" customWidth="1"/>
    <col min="2" max="2" width="5.125" style="29" bestFit="1" customWidth="1"/>
    <col min="3" max="3" width="9" style="28"/>
    <col min="4" max="7" width="9.75" style="28" bestFit="1" customWidth="1"/>
    <col min="8" max="8" width="11" style="28" bestFit="1" customWidth="1"/>
    <col min="9" max="16384" width="9" style="3"/>
  </cols>
  <sheetData>
    <row r="1" spans="1:8" ht="14.25" x14ac:dyDescent="0.2">
      <c r="A1" s="30" t="s">
        <v>64</v>
      </c>
      <c r="B1" s="31" t="s">
        <v>65</v>
      </c>
      <c r="C1" s="30" t="s">
        <v>66</v>
      </c>
      <c r="D1" s="30" t="s">
        <v>67</v>
      </c>
      <c r="E1" s="30" t="s">
        <v>68</v>
      </c>
      <c r="F1" s="30" t="s">
        <v>69</v>
      </c>
      <c r="G1" s="30" t="s">
        <v>68</v>
      </c>
      <c r="H1" s="30" t="s">
        <v>70</v>
      </c>
    </row>
    <row r="2" spans="1:8" ht="14.25" x14ac:dyDescent="0.2">
      <c r="A2" s="32">
        <v>1</v>
      </c>
      <c r="B2" s="33">
        <v>12</v>
      </c>
      <c r="C2" s="32">
        <v>59720</v>
      </c>
      <c r="D2" s="32">
        <v>604660.43558888906</v>
      </c>
      <c r="E2" s="32">
        <v>471096.21989401698</v>
      </c>
      <c r="F2" s="32">
        <v>133564.21569487199</v>
      </c>
      <c r="G2" s="32">
        <v>471096.21989401698</v>
      </c>
      <c r="H2" s="32">
        <v>0.22089127687805701</v>
      </c>
    </row>
    <row r="3" spans="1:8" ht="14.25" x14ac:dyDescent="0.2">
      <c r="A3" s="32">
        <v>2</v>
      </c>
      <c r="B3" s="33">
        <v>13</v>
      </c>
      <c r="C3" s="32">
        <v>12764.832</v>
      </c>
      <c r="D3" s="32">
        <v>91097.226520830503</v>
      </c>
      <c r="E3" s="32">
        <v>79246.953324287097</v>
      </c>
      <c r="F3" s="32">
        <v>11850.2731965434</v>
      </c>
      <c r="G3" s="32">
        <v>79246.953324287097</v>
      </c>
      <c r="H3" s="32">
        <v>0.13008379781829801</v>
      </c>
    </row>
    <row r="4" spans="1:8" ht="14.25" x14ac:dyDescent="0.2">
      <c r="A4" s="32">
        <v>3</v>
      </c>
      <c r="B4" s="33">
        <v>14</v>
      </c>
      <c r="C4" s="32">
        <v>91749</v>
      </c>
      <c r="D4" s="32">
        <v>115402.473463248</v>
      </c>
      <c r="E4" s="32">
        <v>86708.181643589705</v>
      </c>
      <c r="F4" s="32">
        <v>28694.291819658101</v>
      </c>
      <c r="G4" s="32">
        <v>86708.181643589705</v>
      </c>
      <c r="H4" s="32">
        <v>0.24864537958795499</v>
      </c>
    </row>
    <row r="5" spans="1:8" ht="14.25" x14ac:dyDescent="0.2">
      <c r="A5" s="32">
        <v>4</v>
      </c>
      <c r="B5" s="33">
        <v>15</v>
      </c>
      <c r="C5" s="32">
        <v>4983</v>
      </c>
      <c r="D5" s="32">
        <v>87587.803618803402</v>
      </c>
      <c r="E5" s="32">
        <v>73695.861767521405</v>
      </c>
      <c r="F5" s="32">
        <v>13891.941851282099</v>
      </c>
      <c r="G5" s="32">
        <v>73695.861767521405</v>
      </c>
      <c r="H5" s="32">
        <v>0.15860589348423501</v>
      </c>
    </row>
    <row r="6" spans="1:8" ht="14.25" x14ac:dyDescent="0.2">
      <c r="A6" s="32">
        <v>5</v>
      </c>
      <c r="B6" s="33">
        <v>16</v>
      </c>
      <c r="C6" s="32">
        <v>2739</v>
      </c>
      <c r="D6" s="32">
        <v>205951.66697692301</v>
      </c>
      <c r="E6" s="32">
        <v>172504.12608034199</v>
      </c>
      <c r="F6" s="32">
        <v>33447.540896581202</v>
      </c>
      <c r="G6" s="32">
        <v>172504.12608034199</v>
      </c>
      <c r="H6" s="32">
        <v>0.162404807824784</v>
      </c>
    </row>
    <row r="7" spans="1:8" ht="14.25" x14ac:dyDescent="0.2">
      <c r="A7" s="32">
        <v>6</v>
      </c>
      <c r="B7" s="33">
        <v>17</v>
      </c>
      <c r="C7" s="32">
        <v>17069</v>
      </c>
      <c r="D7" s="32">
        <v>296572.23361965799</v>
      </c>
      <c r="E7" s="32">
        <v>228727.58440598301</v>
      </c>
      <c r="F7" s="32">
        <v>67844.649213675206</v>
      </c>
      <c r="G7" s="32">
        <v>228727.58440598301</v>
      </c>
      <c r="H7" s="32">
        <v>0.22876264708139599</v>
      </c>
    </row>
    <row r="8" spans="1:8" ht="14.25" x14ac:dyDescent="0.2">
      <c r="A8" s="32">
        <v>7</v>
      </c>
      <c r="B8" s="33">
        <v>18</v>
      </c>
      <c r="C8" s="32">
        <v>137849</v>
      </c>
      <c r="D8" s="32">
        <v>212650.76982735001</v>
      </c>
      <c r="E8" s="32">
        <v>177613.330240171</v>
      </c>
      <c r="F8" s="32">
        <v>35037.439587179499</v>
      </c>
      <c r="G8" s="32">
        <v>177613.330240171</v>
      </c>
      <c r="H8" s="32">
        <v>0.16476516692427701</v>
      </c>
    </row>
    <row r="9" spans="1:8" ht="14.25" x14ac:dyDescent="0.2">
      <c r="A9" s="32">
        <v>8</v>
      </c>
      <c r="B9" s="33">
        <v>19</v>
      </c>
      <c r="C9" s="32">
        <v>20509</v>
      </c>
      <c r="D9" s="32">
        <v>118741.11130683799</v>
      </c>
      <c r="E9" s="32">
        <v>122692.384576923</v>
      </c>
      <c r="F9" s="32">
        <v>-3951.2732700854699</v>
      </c>
      <c r="G9" s="32">
        <v>122692.384576923</v>
      </c>
      <c r="H9" s="32">
        <v>-3.32763709771507E-2</v>
      </c>
    </row>
    <row r="10" spans="1:8" ht="14.25" x14ac:dyDescent="0.2">
      <c r="A10" s="32">
        <v>9</v>
      </c>
      <c r="B10" s="33">
        <v>21</v>
      </c>
      <c r="C10" s="32">
        <v>138360</v>
      </c>
      <c r="D10" s="32">
        <v>610363.181635043</v>
      </c>
      <c r="E10" s="32">
        <v>579772.62370598305</v>
      </c>
      <c r="F10" s="32">
        <v>30590.5579290598</v>
      </c>
      <c r="G10" s="32">
        <v>579772.62370598305</v>
      </c>
      <c r="H10" s="36">
        <v>5.0118616013360699E-2</v>
      </c>
    </row>
    <row r="11" spans="1:8" ht="14.25" x14ac:dyDescent="0.2">
      <c r="A11" s="32">
        <v>10</v>
      </c>
      <c r="B11" s="33">
        <v>22</v>
      </c>
      <c r="C11" s="32">
        <v>25568</v>
      </c>
      <c r="D11" s="32">
        <v>455142.483224786</v>
      </c>
      <c r="E11" s="32">
        <v>405735.10004273499</v>
      </c>
      <c r="F11" s="32">
        <v>49407.383182051301</v>
      </c>
      <c r="G11" s="32">
        <v>405735.10004273499</v>
      </c>
      <c r="H11" s="32">
        <v>0.108553661771999</v>
      </c>
    </row>
    <row r="12" spans="1:8" ht="14.25" x14ac:dyDescent="0.2">
      <c r="A12" s="32">
        <v>11</v>
      </c>
      <c r="B12" s="33">
        <v>23</v>
      </c>
      <c r="C12" s="32">
        <v>142473.978</v>
      </c>
      <c r="D12" s="32">
        <v>1531584.3877769201</v>
      </c>
      <c r="E12" s="32">
        <v>1305980.7137521401</v>
      </c>
      <c r="F12" s="32">
        <v>225603.67402478601</v>
      </c>
      <c r="G12" s="32">
        <v>1305980.7137521401</v>
      </c>
      <c r="H12" s="32">
        <v>0.14730084468427301</v>
      </c>
    </row>
    <row r="13" spans="1:8" ht="14.25" x14ac:dyDescent="0.2">
      <c r="A13" s="32">
        <v>12</v>
      </c>
      <c r="B13" s="33">
        <v>24</v>
      </c>
      <c r="C13" s="32">
        <v>22875.17</v>
      </c>
      <c r="D13" s="32">
        <v>509775.06288717902</v>
      </c>
      <c r="E13" s="32">
        <v>464197.636505128</v>
      </c>
      <c r="F13" s="32">
        <v>45577.426382051301</v>
      </c>
      <c r="G13" s="32">
        <v>464197.636505128</v>
      </c>
      <c r="H13" s="32">
        <v>8.94069359217326E-2</v>
      </c>
    </row>
    <row r="14" spans="1:8" ht="14.25" x14ac:dyDescent="0.2">
      <c r="A14" s="32">
        <v>13</v>
      </c>
      <c r="B14" s="33">
        <v>25</v>
      </c>
      <c r="C14" s="32">
        <v>71299</v>
      </c>
      <c r="D14" s="32">
        <v>764706.74930000002</v>
      </c>
      <c r="E14" s="32">
        <v>691526.19339999999</v>
      </c>
      <c r="F14" s="32">
        <v>73180.555900000007</v>
      </c>
      <c r="G14" s="32">
        <v>691526.19339999999</v>
      </c>
      <c r="H14" s="32">
        <v>9.5697541530774102E-2</v>
      </c>
    </row>
    <row r="15" spans="1:8" ht="14.25" x14ac:dyDescent="0.2">
      <c r="A15" s="32">
        <v>14</v>
      </c>
      <c r="B15" s="33">
        <v>26</v>
      </c>
      <c r="C15" s="32">
        <v>58519</v>
      </c>
      <c r="D15" s="32">
        <v>333115.75598510698</v>
      </c>
      <c r="E15" s="32">
        <v>297723.68946382997</v>
      </c>
      <c r="F15" s="32">
        <v>35392.0665212768</v>
      </c>
      <c r="G15" s="32">
        <v>297723.68946382997</v>
      </c>
      <c r="H15" s="32">
        <v>0.10624554943855299</v>
      </c>
    </row>
    <row r="16" spans="1:8" ht="14.25" x14ac:dyDescent="0.2">
      <c r="A16" s="32">
        <v>15</v>
      </c>
      <c r="B16" s="33">
        <v>27</v>
      </c>
      <c r="C16" s="32">
        <v>107228.41800000001</v>
      </c>
      <c r="D16" s="32">
        <v>839568.4327</v>
      </c>
      <c r="E16" s="32">
        <v>754063.20689999999</v>
      </c>
      <c r="F16" s="32">
        <v>85505.2258</v>
      </c>
      <c r="G16" s="32">
        <v>754063.20689999999</v>
      </c>
      <c r="H16" s="32">
        <v>0.101844260062304</v>
      </c>
    </row>
    <row r="17" spans="1:8" ht="14.25" x14ac:dyDescent="0.2">
      <c r="A17" s="32">
        <v>16</v>
      </c>
      <c r="B17" s="33">
        <v>29</v>
      </c>
      <c r="C17" s="32">
        <v>241243</v>
      </c>
      <c r="D17" s="32">
        <v>2554658.1529136798</v>
      </c>
      <c r="E17" s="32">
        <v>2443259.0546905999</v>
      </c>
      <c r="F17" s="32">
        <v>111399.098223077</v>
      </c>
      <c r="G17" s="32">
        <v>2443259.0546905999</v>
      </c>
      <c r="H17" s="32">
        <v>4.3606264147718697E-2</v>
      </c>
    </row>
    <row r="18" spans="1:8" ht="14.25" x14ac:dyDescent="0.2">
      <c r="A18" s="32">
        <v>17</v>
      </c>
      <c r="B18" s="33">
        <v>31</v>
      </c>
      <c r="C18" s="32">
        <v>20279.418000000001</v>
      </c>
      <c r="D18" s="32">
        <v>213720.373898366</v>
      </c>
      <c r="E18" s="32">
        <v>124458.113354439</v>
      </c>
      <c r="F18" s="32">
        <v>89262.260543927099</v>
      </c>
      <c r="G18" s="32">
        <v>124458.113354439</v>
      </c>
      <c r="H18" s="32">
        <v>0.41765910715828802</v>
      </c>
    </row>
    <row r="19" spans="1:8" ht="14.25" x14ac:dyDescent="0.2">
      <c r="A19" s="32">
        <v>18</v>
      </c>
      <c r="B19" s="33">
        <v>32</v>
      </c>
      <c r="C19" s="32">
        <v>20644.588</v>
      </c>
      <c r="D19" s="32">
        <v>314672.46217677201</v>
      </c>
      <c r="E19" s="32">
        <v>289989.158333998</v>
      </c>
      <c r="F19" s="32">
        <v>24683.303842773701</v>
      </c>
      <c r="G19" s="32">
        <v>289989.158333998</v>
      </c>
      <c r="H19" s="32">
        <v>7.8441258164203498E-2</v>
      </c>
    </row>
    <row r="20" spans="1:8" ht="14.25" x14ac:dyDescent="0.2">
      <c r="A20" s="32">
        <v>19</v>
      </c>
      <c r="B20" s="33">
        <v>33</v>
      </c>
      <c r="C20" s="32">
        <v>32955.017999999996</v>
      </c>
      <c r="D20" s="32">
        <v>528740.05171173904</v>
      </c>
      <c r="E20" s="32">
        <v>410183.95941837598</v>
      </c>
      <c r="F20" s="32">
        <v>118556.092293362</v>
      </c>
      <c r="G20" s="32">
        <v>410183.95941837598</v>
      </c>
      <c r="H20" s="32">
        <v>0.224223778602642</v>
      </c>
    </row>
    <row r="21" spans="1:8" ht="14.25" x14ac:dyDescent="0.2">
      <c r="A21" s="32">
        <v>20</v>
      </c>
      <c r="B21" s="33">
        <v>34</v>
      </c>
      <c r="C21" s="32">
        <v>36506.370000000003</v>
      </c>
      <c r="D21" s="32">
        <v>226043.86902334201</v>
      </c>
      <c r="E21" s="32">
        <v>161885.06994915099</v>
      </c>
      <c r="F21" s="32">
        <v>64158.799074190902</v>
      </c>
      <c r="G21" s="32">
        <v>161885.06994915099</v>
      </c>
      <c r="H21" s="32">
        <v>0.28383339637301003</v>
      </c>
    </row>
    <row r="22" spans="1:8" ht="14.25" x14ac:dyDescent="0.2">
      <c r="A22" s="32">
        <v>21</v>
      </c>
      <c r="B22" s="33">
        <v>35</v>
      </c>
      <c r="C22" s="32">
        <v>54543.6</v>
      </c>
      <c r="D22" s="32">
        <v>1210060.2226035399</v>
      </c>
      <c r="E22" s="32">
        <v>1158488.0783168101</v>
      </c>
      <c r="F22" s="32">
        <v>51572.144286725699</v>
      </c>
      <c r="G22" s="32">
        <v>1158488.0783168101</v>
      </c>
      <c r="H22" s="32">
        <v>4.2619485644907897E-2</v>
      </c>
    </row>
    <row r="23" spans="1:8" ht="14.25" x14ac:dyDescent="0.2">
      <c r="A23" s="32">
        <v>22</v>
      </c>
      <c r="B23" s="33">
        <v>36</v>
      </c>
      <c r="C23" s="32">
        <v>130644.024</v>
      </c>
      <c r="D23" s="32">
        <v>583862.40744690294</v>
      </c>
      <c r="E23" s="32">
        <v>496085.59245379799</v>
      </c>
      <c r="F23" s="32">
        <v>87776.814993104403</v>
      </c>
      <c r="G23" s="32">
        <v>496085.59245379799</v>
      </c>
      <c r="H23" s="32">
        <v>0.15033818562995399</v>
      </c>
    </row>
    <row r="24" spans="1:8" ht="14.25" x14ac:dyDescent="0.2">
      <c r="A24" s="32">
        <v>23</v>
      </c>
      <c r="B24" s="33">
        <v>37</v>
      </c>
      <c r="C24" s="32">
        <v>96442.202000000005</v>
      </c>
      <c r="D24" s="32">
        <v>973199.82137079595</v>
      </c>
      <c r="E24" s="32">
        <v>822754.53612892702</v>
      </c>
      <c r="F24" s="32">
        <v>150445.28524187001</v>
      </c>
      <c r="G24" s="32">
        <v>822754.53612892702</v>
      </c>
      <c r="H24" s="32">
        <v>0.1545882787257</v>
      </c>
    </row>
    <row r="25" spans="1:8" ht="14.25" x14ac:dyDescent="0.2">
      <c r="A25" s="32">
        <v>24</v>
      </c>
      <c r="B25" s="33">
        <v>38</v>
      </c>
      <c r="C25" s="32">
        <v>133633.18599999999</v>
      </c>
      <c r="D25" s="32">
        <v>650590.60763097298</v>
      </c>
      <c r="E25" s="32">
        <v>621219.86839026504</v>
      </c>
      <c r="F25" s="32">
        <v>29370.739240708001</v>
      </c>
      <c r="G25" s="32">
        <v>621219.86839026504</v>
      </c>
      <c r="H25" s="32">
        <v>4.5144732949123002E-2</v>
      </c>
    </row>
    <row r="26" spans="1:8" ht="14.25" x14ac:dyDescent="0.2">
      <c r="A26" s="32">
        <v>25</v>
      </c>
      <c r="B26" s="33">
        <v>39</v>
      </c>
      <c r="C26" s="32">
        <v>87045.822</v>
      </c>
      <c r="D26" s="32">
        <v>107476.983640587</v>
      </c>
      <c r="E26" s="32">
        <v>75971.762733100302</v>
      </c>
      <c r="F26" s="32">
        <v>31505.2209074866</v>
      </c>
      <c r="G26" s="32">
        <v>75971.762733100302</v>
      </c>
      <c r="H26" s="32">
        <v>0.29313458417146299</v>
      </c>
    </row>
    <row r="27" spans="1:8" ht="14.25" x14ac:dyDescent="0.2">
      <c r="A27" s="32">
        <v>26</v>
      </c>
      <c r="B27" s="33">
        <v>42</v>
      </c>
      <c r="C27" s="32">
        <v>22251.895</v>
      </c>
      <c r="D27" s="32">
        <v>312401.34230000002</v>
      </c>
      <c r="E27" s="32">
        <v>302720.4068</v>
      </c>
      <c r="F27" s="32">
        <v>9680.9354999999996</v>
      </c>
      <c r="G27" s="32">
        <v>302720.4068</v>
      </c>
      <c r="H27" s="32">
        <v>3.0988776900655501E-2</v>
      </c>
    </row>
    <row r="28" spans="1:8" ht="14.25" x14ac:dyDescent="0.2">
      <c r="A28" s="32">
        <v>27</v>
      </c>
      <c r="B28" s="33">
        <v>75</v>
      </c>
      <c r="C28" s="32">
        <v>311</v>
      </c>
      <c r="D28" s="32">
        <v>162747.008547009</v>
      </c>
      <c r="E28" s="32">
        <v>155083.641025641</v>
      </c>
      <c r="F28" s="32">
        <v>7663.3675213675197</v>
      </c>
      <c r="G28" s="32">
        <v>155083.641025641</v>
      </c>
      <c r="H28" s="32">
        <v>4.7087609104372603E-2</v>
      </c>
    </row>
    <row r="29" spans="1:8" ht="14.25" x14ac:dyDescent="0.2">
      <c r="A29" s="32">
        <v>28</v>
      </c>
      <c r="B29" s="33">
        <v>76</v>
      </c>
      <c r="C29" s="32">
        <v>2344</v>
      </c>
      <c r="D29" s="32">
        <v>386687.468811111</v>
      </c>
      <c r="E29" s="32">
        <v>358660.81047692301</v>
      </c>
      <c r="F29" s="32">
        <v>28026.658334188</v>
      </c>
      <c r="G29" s="32">
        <v>358660.81047692301</v>
      </c>
      <c r="H29" s="32">
        <v>7.2478837807589999E-2</v>
      </c>
    </row>
    <row r="30" spans="1:8" ht="14.25" x14ac:dyDescent="0.2">
      <c r="A30" s="32">
        <v>29</v>
      </c>
      <c r="B30" s="33">
        <v>99</v>
      </c>
      <c r="C30" s="32">
        <v>37</v>
      </c>
      <c r="D30" s="32">
        <v>35911.109447091701</v>
      </c>
      <c r="E30" s="32">
        <v>31867.614703880201</v>
      </c>
      <c r="F30" s="32">
        <v>4043.49474321156</v>
      </c>
      <c r="G30" s="32">
        <v>31867.614703880201</v>
      </c>
      <c r="H30" s="32">
        <v>0.112597321705387</v>
      </c>
    </row>
    <row r="31" spans="1:8" ht="14.25" x14ac:dyDescent="0.2">
      <c r="A31" s="32">
        <v>30</v>
      </c>
      <c r="B31" s="33">
        <v>40</v>
      </c>
      <c r="C31" s="32">
        <v>0</v>
      </c>
      <c r="D31" s="32">
        <v>0</v>
      </c>
      <c r="E31" s="32">
        <v>0</v>
      </c>
      <c r="F31" s="32">
        <v>0</v>
      </c>
      <c r="G31" s="32">
        <v>0</v>
      </c>
      <c r="H31" s="32">
        <v>0</v>
      </c>
    </row>
    <row r="32" spans="1:8" ht="14.25" x14ac:dyDescent="0.2">
      <c r="A32" s="32"/>
      <c r="B32" s="33"/>
      <c r="C32" s="32"/>
      <c r="D32" s="32"/>
      <c r="E32" s="32"/>
      <c r="F32" s="32"/>
      <c r="G32" s="32"/>
      <c r="H32" s="32"/>
    </row>
    <row r="33" spans="1:8" ht="14.25" x14ac:dyDescent="0.2">
      <c r="A33" s="32"/>
      <c r="B33" s="33"/>
      <c r="C33" s="32"/>
      <c r="D33" s="32"/>
      <c r="E33" s="32"/>
      <c r="F33" s="32"/>
      <c r="G33" s="32"/>
      <c r="H33" s="32"/>
    </row>
    <row r="34" spans="1:8" ht="14.25" x14ac:dyDescent="0.2">
      <c r="A34" s="32"/>
      <c r="B34" s="33"/>
      <c r="C34" s="32"/>
      <c r="D34" s="32"/>
      <c r="E34" s="32"/>
      <c r="F34" s="32"/>
      <c r="G34" s="32"/>
      <c r="H34" s="32"/>
    </row>
    <row r="35" spans="1:8" ht="14.25" x14ac:dyDescent="0.2">
      <c r="A35" s="32"/>
      <c r="B35" s="33"/>
      <c r="C35" s="32"/>
      <c r="D35" s="32"/>
      <c r="E35" s="32"/>
      <c r="F35" s="32"/>
      <c r="G35" s="32"/>
      <c r="H35" s="32"/>
    </row>
    <row r="36" spans="1:8" ht="14.25" x14ac:dyDescent="0.2">
      <c r="A36" s="32"/>
      <c r="B36" s="33"/>
      <c r="C36" s="32"/>
      <c r="D36" s="32"/>
      <c r="E36" s="32"/>
      <c r="F36" s="32"/>
      <c r="G36" s="32"/>
      <c r="H36" s="32"/>
    </row>
    <row r="37" spans="1:8" ht="14.25" x14ac:dyDescent="0.2">
      <c r="A37" s="32"/>
      <c r="B37" s="33"/>
      <c r="C37" s="32"/>
      <c r="D37" s="32"/>
      <c r="E37" s="32"/>
      <c r="F37" s="32"/>
      <c r="G37" s="32"/>
      <c r="H37" s="32"/>
    </row>
    <row r="38" spans="1:8" ht="14.25" x14ac:dyDescent="0.2">
      <c r="A38" s="32"/>
      <c r="B38" s="33"/>
      <c r="C38" s="32"/>
      <c r="D38" s="32"/>
      <c r="E38" s="32"/>
      <c r="F38" s="32"/>
      <c r="G38" s="32"/>
      <c r="H38" s="32"/>
    </row>
    <row r="39" spans="1:8" ht="14.25" x14ac:dyDescent="0.2">
      <c r="A39" s="32"/>
      <c r="B39" s="33"/>
      <c r="C39" s="32"/>
      <c r="D39" s="32"/>
      <c r="E39" s="32"/>
      <c r="F39" s="32"/>
      <c r="G39" s="32"/>
      <c r="H39" s="32"/>
    </row>
    <row r="40" spans="1:8" ht="14.25" x14ac:dyDescent="0.2">
      <c r="A40" s="32"/>
      <c r="B40" s="33"/>
      <c r="C40" s="32"/>
      <c r="D40" s="32"/>
      <c r="E40" s="32"/>
      <c r="F40" s="32"/>
      <c r="G40" s="32"/>
      <c r="H40" s="32"/>
    </row>
    <row r="41" spans="1:8" ht="14.25" x14ac:dyDescent="0.2">
      <c r="A41" s="32"/>
      <c r="B41" s="33"/>
      <c r="C41" s="32"/>
      <c r="D41" s="32"/>
      <c r="E41" s="32"/>
      <c r="F41" s="32"/>
      <c r="G41" s="32"/>
      <c r="H41" s="32"/>
    </row>
    <row r="42" spans="1:8" ht="14.25" x14ac:dyDescent="0.2">
      <c r="A42" s="32"/>
      <c r="B42" s="33"/>
      <c r="C42" s="33"/>
      <c r="D42" s="33"/>
      <c r="E42" s="33"/>
      <c r="F42" s="33"/>
      <c r="G42" s="33"/>
      <c r="H42" s="33"/>
    </row>
    <row r="43" spans="1:8" ht="14.25" x14ac:dyDescent="0.2">
      <c r="A43" s="32"/>
      <c r="B43" s="33"/>
      <c r="C43" s="33"/>
      <c r="D43" s="33"/>
      <c r="E43" s="33"/>
      <c r="F43" s="33"/>
      <c r="G43" s="33"/>
      <c r="H43" s="33"/>
    </row>
    <row r="44" spans="1:8" ht="14.25" x14ac:dyDescent="0.2">
      <c r="A44" s="32"/>
      <c r="B44" s="33"/>
      <c r="C44" s="32"/>
      <c r="D44" s="32"/>
      <c r="E44" s="32"/>
      <c r="F44" s="32"/>
      <c r="G44" s="32"/>
      <c r="H44" s="32"/>
    </row>
    <row r="45" spans="1:8" ht="14.25" x14ac:dyDescent="0.2">
      <c r="A45" s="32"/>
      <c r="B45" s="33"/>
      <c r="C45" s="32"/>
      <c r="D45" s="32"/>
      <c r="E45" s="32"/>
      <c r="F45" s="32"/>
      <c r="G45" s="32"/>
      <c r="H45" s="32"/>
    </row>
    <row r="46" spans="1:8" ht="14.25" x14ac:dyDescent="0.2">
      <c r="A46" s="32"/>
      <c r="B46" s="33"/>
      <c r="C46" s="32"/>
      <c r="D46" s="32"/>
      <c r="E46" s="32"/>
      <c r="F46" s="32"/>
      <c r="G46" s="32"/>
      <c r="H46" s="32"/>
    </row>
    <row r="47" spans="1:8" ht="14.25" x14ac:dyDescent="0.2">
      <c r="A47" s="32"/>
      <c r="B47" s="33"/>
      <c r="C47" s="32"/>
      <c r="D47" s="32"/>
      <c r="E47" s="32"/>
      <c r="F47" s="32"/>
      <c r="G47" s="32"/>
      <c r="H47" s="32"/>
    </row>
    <row r="48" spans="1:8" ht="14.25" x14ac:dyDescent="0.2">
      <c r="A48" s="32"/>
      <c r="B48" s="33"/>
      <c r="C48" s="32"/>
      <c r="D48" s="32"/>
      <c r="E48" s="32"/>
      <c r="F48" s="32"/>
      <c r="G48" s="32"/>
      <c r="H48" s="32"/>
    </row>
    <row r="49" spans="1:8" ht="14.25" x14ac:dyDescent="0.2">
      <c r="A49" s="32"/>
      <c r="B49" s="33"/>
      <c r="C49" s="32"/>
      <c r="D49" s="32"/>
      <c r="E49" s="32"/>
      <c r="F49" s="32"/>
      <c r="G49" s="32"/>
      <c r="H49" s="32"/>
    </row>
    <row r="50" spans="1:8" ht="14.25" x14ac:dyDescent="0.2">
      <c r="A50" s="32"/>
      <c r="B50" s="33"/>
      <c r="C50" s="32"/>
      <c r="D50" s="32"/>
      <c r="E50" s="32"/>
      <c r="F50" s="32"/>
      <c r="G50" s="32"/>
      <c r="H50" s="32"/>
    </row>
    <row r="51" spans="1:8" ht="14.25" x14ac:dyDescent="0.2">
      <c r="A51" s="32"/>
      <c r="B51" s="33"/>
      <c r="C51" s="32"/>
      <c r="D51" s="32"/>
      <c r="E51" s="32"/>
      <c r="F51" s="32"/>
      <c r="G51" s="32"/>
      <c r="H51" s="32"/>
    </row>
    <row r="52" spans="1:8" ht="14.25" x14ac:dyDescent="0.2">
      <c r="A52" s="32"/>
      <c r="B52" s="33"/>
      <c r="C52" s="32"/>
      <c r="D52" s="32"/>
      <c r="E52" s="32"/>
      <c r="F52" s="32"/>
      <c r="G52" s="32"/>
      <c r="H52" s="32"/>
    </row>
    <row r="53" spans="1:8" ht="14.25" x14ac:dyDescent="0.2">
      <c r="A53" s="32"/>
      <c r="B53" s="33"/>
      <c r="C53" s="32"/>
      <c r="D53" s="32"/>
      <c r="E53" s="32"/>
      <c r="F53" s="32"/>
      <c r="G53" s="32"/>
      <c r="H53" s="32"/>
    </row>
    <row r="54" spans="1:8" ht="14.25" x14ac:dyDescent="0.2">
      <c r="A54" s="32"/>
      <c r="B54" s="33"/>
      <c r="C54" s="32"/>
      <c r="D54" s="32"/>
      <c r="E54" s="32"/>
      <c r="F54" s="32"/>
      <c r="G54" s="32"/>
      <c r="H54" s="32"/>
    </row>
    <row r="55" spans="1:8" ht="14.25" x14ac:dyDescent="0.2">
      <c r="A55" s="32"/>
      <c r="B55" s="33"/>
      <c r="C55" s="32"/>
      <c r="D55" s="32"/>
      <c r="E55" s="32"/>
      <c r="F55" s="32"/>
      <c r="G55" s="32"/>
      <c r="H55" s="32"/>
    </row>
    <row r="56" spans="1:8" ht="14.25" x14ac:dyDescent="0.2">
      <c r="A56" s="32"/>
      <c r="B56" s="33"/>
      <c r="C56" s="32"/>
      <c r="D56" s="32"/>
      <c r="E56" s="32"/>
      <c r="F56" s="32"/>
      <c r="G56" s="32"/>
      <c r="H56" s="32"/>
    </row>
    <row r="57" spans="1:8" ht="14.25" x14ac:dyDescent="0.2">
      <c r="A57" s="32"/>
      <c r="B57" s="33"/>
      <c r="C57" s="32"/>
      <c r="D57" s="32"/>
      <c r="E57" s="32"/>
      <c r="F57" s="32"/>
      <c r="G57" s="32"/>
      <c r="H57" s="32"/>
    </row>
    <row r="58" spans="1:8" ht="14.25" x14ac:dyDescent="0.2">
      <c r="A58" s="32"/>
      <c r="B58" s="33"/>
      <c r="C58" s="32"/>
      <c r="D58" s="32"/>
      <c r="E58" s="32"/>
      <c r="F58" s="32"/>
      <c r="G58" s="32"/>
      <c r="H58" s="32"/>
    </row>
    <row r="59" spans="1:8" ht="14.25" x14ac:dyDescent="0.2">
      <c r="A59" s="32"/>
      <c r="B59" s="33"/>
      <c r="C59" s="32"/>
      <c r="D59" s="32"/>
      <c r="E59" s="32"/>
      <c r="F59" s="32"/>
      <c r="G59" s="32"/>
      <c r="H59" s="32"/>
    </row>
    <row r="60" spans="1:8" ht="14.25" x14ac:dyDescent="0.2">
      <c r="A60" s="32"/>
      <c r="B60" s="33"/>
      <c r="C60" s="32"/>
      <c r="D60" s="32"/>
      <c r="E60" s="32"/>
      <c r="F60" s="32"/>
      <c r="G60" s="32"/>
      <c r="H60" s="32"/>
    </row>
    <row r="61" spans="1:8" ht="14.25" x14ac:dyDescent="0.2">
      <c r="A61" s="32"/>
      <c r="B61" s="33"/>
      <c r="C61" s="32"/>
      <c r="D61" s="32"/>
      <c r="E61" s="32"/>
      <c r="F61" s="32"/>
      <c r="G61" s="32"/>
      <c r="H61" s="32"/>
    </row>
    <row r="62" spans="1:8" ht="14.25" x14ac:dyDescent="0.2">
      <c r="A62" s="32"/>
      <c r="B62" s="33"/>
      <c r="C62" s="32"/>
      <c r="D62" s="32"/>
      <c r="E62" s="32"/>
      <c r="F62" s="32"/>
      <c r="G62" s="32"/>
      <c r="H62" s="32"/>
    </row>
  </sheetData>
  <phoneticPr fontId="2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RMS-RA数据核对</vt:lpstr>
      <vt:lpstr>RA</vt:lpstr>
      <vt:lpstr>RMS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R0214-销售日报表</dc:title>
  <dc:creator>Administrator</dc:creator>
  <cp:lastModifiedBy>杨进</cp:lastModifiedBy>
  <dcterms:created xsi:type="dcterms:W3CDTF">2013-06-21T00:28:37Z</dcterms:created>
  <dcterms:modified xsi:type="dcterms:W3CDTF">2014-12-24T00:59:50Z</dcterms:modified>
</cp:coreProperties>
</file>