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<sst xmlns="http://schemas.openxmlformats.org/spreadsheetml/2006/main" count="113" uniqueCount="71">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</sst>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20779498.5462</v>
      </c>
      <c r="F3" s="25">
        <f>RA!I7</f>
        <v>2396867.2326000002</v>
      </c>
      <c r="G3" s="16">
        <f>E3-F3</f>
        <v>18382631.3136</v>
      </c>
      <c r="H3" s="27">
        <f>RA!J7</f>
        <v>11.5347693654442</v>
      </c>
      <c r="I3" s="20">
        <f>SUM(I4:I39)</f>
        <v>20779502.913751248</v>
      </c>
      <c r="J3" s="21">
        <f>SUM(J4:J39)</f>
        <v>18382631.373211391</v>
      </c>
      <c r="K3" s="22">
        <f>E3-I3</f>
        <v>-4.3675512485206127</v>
      </c>
      <c r="L3" s="22">
        <f>G3-J3</f>
        <v>-5.961139127612114E-2</v>
      </c>
    </row>
    <row r="4" spans="1:12">
      <c r="A4" s="38">
        <f>RA!A8</f>
        <v>41677</v>
      </c>
      <c r="B4" s="12">
        <v>12</v>
      </c>
      <c r="C4" s="35" t="s">
        <v>6</v>
      </c>
      <c r="D4" s="35"/>
      <c r="E4" s="15">
        <f>VLOOKUP(C4,RA!B8:D39,3,0)</f>
        <v>817247.29500000004</v>
      </c>
      <c r="F4" s="25">
        <f>VLOOKUP(C4,RA!B8:I43,8,0)</f>
        <v>65447.083899999998</v>
      </c>
      <c r="G4" s="16">
        <f t="shared" ref="G4:G39" si="0">E4-F4</f>
        <v>751800.21110000007</v>
      </c>
      <c r="H4" s="27">
        <f>RA!J8</f>
        <v>8.0082349981959897</v>
      </c>
      <c r="I4" s="20">
        <f>VLOOKUP(B4,RMS!B:D,3,FALSE)</f>
        <v>817248.10946752096</v>
      </c>
      <c r="J4" s="21">
        <f>VLOOKUP(B4,RMS!B:E,4,FALSE)</f>
        <v>751800.21229658101</v>
      </c>
      <c r="K4" s="22">
        <f t="shared" ref="K4:K39" si="1">E4-I4</f>
        <v>-0.81446752091869712</v>
      </c>
      <c r="L4" s="22">
        <f t="shared" ref="L4:L39" si="2">G4-J4</f>
        <v>-1.1965809389948845E-3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225283.79889999999</v>
      </c>
      <c r="F5" s="25">
        <f>VLOOKUP(C5,RA!B9:I44,8,0)</f>
        <v>42328.928500000002</v>
      </c>
      <c r="G5" s="16">
        <f t="shared" si="0"/>
        <v>182954.87039999999</v>
      </c>
      <c r="H5" s="27">
        <f>RA!J9</f>
        <v>18.7891578119158</v>
      </c>
      <c r="I5" s="20">
        <f>VLOOKUP(B5,RMS!B:D,3,FALSE)</f>
        <v>225283.92515293101</v>
      </c>
      <c r="J5" s="21">
        <f>VLOOKUP(B5,RMS!B:E,4,FALSE)</f>
        <v>182954.87505786199</v>
      </c>
      <c r="K5" s="22">
        <f t="shared" si="1"/>
        <v>-0.12625293101882562</v>
      </c>
      <c r="L5" s="22">
        <f t="shared" si="2"/>
        <v>-4.6578620094805956E-3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304953.97879999998</v>
      </c>
      <c r="F6" s="25">
        <f>VLOOKUP(C6,RA!B10:I45,8,0)</f>
        <v>71995.085300000006</v>
      </c>
      <c r="G6" s="16">
        <f t="shared" si="0"/>
        <v>232958.89349999998</v>
      </c>
      <c r="H6" s="27">
        <f>RA!J10</f>
        <v>23.608508268461399</v>
      </c>
      <c r="I6" s="20">
        <f>VLOOKUP(B6,RMS!B:D,3,FALSE)</f>
        <v>304956.06612478598</v>
      </c>
      <c r="J6" s="21">
        <f>VLOOKUP(B6,RMS!B:E,4,FALSE)</f>
        <v>232958.89371623899</v>
      </c>
      <c r="K6" s="22">
        <f t="shared" si="1"/>
        <v>-2.0873247859999537</v>
      </c>
      <c r="L6" s="22">
        <f t="shared" si="2"/>
        <v>-2.1623901557177305E-4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103018.16529999999</v>
      </c>
      <c r="F7" s="25">
        <f>VLOOKUP(C7,RA!B11:I46,8,0)</f>
        <v>22964.8573</v>
      </c>
      <c r="G7" s="16">
        <f t="shared" si="0"/>
        <v>80053.30799999999</v>
      </c>
      <c r="H7" s="27">
        <f>RA!J11</f>
        <v>22.292046488232302</v>
      </c>
      <c r="I7" s="20">
        <f>VLOOKUP(B7,RMS!B:D,3,FALSE)</f>
        <v>103018.203194017</v>
      </c>
      <c r="J7" s="21">
        <f>VLOOKUP(B7,RMS!B:E,4,FALSE)</f>
        <v>80053.3081025641</v>
      </c>
      <c r="K7" s="22">
        <f t="shared" si="1"/>
        <v>-3.7894017004873604E-2</v>
      </c>
      <c r="L7" s="22">
        <f t="shared" si="2"/>
        <v>-1.0256411042064428E-4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235166.6943</v>
      </c>
      <c r="F8" s="25">
        <f>VLOOKUP(C8,RA!B12:I47,8,0)</f>
        <v>188.7946</v>
      </c>
      <c r="G8" s="16">
        <f t="shared" si="0"/>
        <v>234977.89970000001</v>
      </c>
      <c r="H8" s="27">
        <f>RA!J12</f>
        <v>8.0281181211467004E-2</v>
      </c>
      <c r="I8" s="20">
        <f>VLOOKUP(B8,RMS!B:D,3,FALSE)</f>
        <v>235166.694535897</v>
      </c>
      <c r="J8" s="21">
        <f>VLOOKUP(B8,RMS!B:E,4,FALSE)</f>
        <v>234977.89917777799</v>
      </c>
      <c r="K8" s="22">
        <f t="shared" si="1"/>
        <v>-2.3589699412696064E-4</v>
      </c>
      <c r="L8" s="22">
        <f t="shared" si="2"/>
        <v>5.2222202066332102E-4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486549.18979999999</v>
      </c>
      <c r="F9" s="25">
        <f>VLOOKUP(C9,RA!B13:I48,8,0)</f>
        <v>74338.625</v>
      </c>
      <c r="G9" s="16">
        <f t="shared" si="0"/>
        <v>412210.56479999999</v>
      </c>
      <c r="H9" s="27">
        <f>RA!J13</f>
        <v>15.278748081064</v>
      </c>
      <c r="I9" s="20">
        <f>VLOOKUP(B9,RMS!B:D,3,FALSE)</f>
        <v>486549.46974871802</v>
      </c>
      <c r="J9" s="21">
        <f>VLOOKUP(B9,RMS!B:E,4,FALSE)</f>
        <v>412210.56381367502</v>
      </c>
      <c r="K9" s="22">
        <f t="shared" si="1"/>
        <v>-0.27994871803093702</v>
      </c>
      <c r="L9" s="22">
        <f t="shared" si="2"/>
        <v>9.8632497247308493E-4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158212.79029999999</v>
      </c>
      <c r="F10" s="25">
        <f>VLOOKUP(C10,RA!B14:I49,8,0)</f>
        <v>19963.180899999999</v>
      </c>
      <c r="G10" s="16">
        <f t="shared" si="0"/>
        <v>138249.60939999999</v>
      </c>
      <c r="H10" s="27">
        <f>RA!J14</f>
        <v>12.6179311180507</v>
      </c>
      <c r="I10" s="20">
        <f>VLOOKUP(B10,RMS!B:D,3,FALSE)</f>
        <v>158212.801416239</v>
      </c>
      <c r="J10" s="21">
        <f>VLOOKUP(B10,RMS!B:E,4,FALSE)</f>
        <v>138249.608512821</v>
      </c>
      <c r="K10" s="22">
        <f t="shared" si="1"/>
        <v>-1.1116239009425044E-2</v>
      </c>
      <c r="L10" s="22">
        <f t="shared" si="2"/>
        <v>8.8717899052426219E-4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98895.371799999994</v>
      </c>
      <c r="F11" s="25">
        <f>VLOOKUP(C11,RA!B15:I50,8,0)</f>
        <v>10565.532800000001</v>
      </c>
      <c r="G11" s="16">
        <f t="shared" si="0"/>
        <v>88329.838999999993</v>
      </c>
      <c r="H11" s="27">
        <f>RA!J15</f>
        <v>10.683546264801</v>
      </c>
      <c r="I11" s="20">
        <f>VLOOKUP(B11,RMS!B:D,3,FALSE)</f>
        <v>98895.439082051307</v>
      </c>
      <c r="J11" s="21">
        <f>VLOOKUP(B11,RMS!B:E,4,FALSE)</f>
        <v>88329.8378854701</v>
      </c>
      <c r="K11" s="22">
        <f t="shared" si="1"/>
        <v>-6.7282051313668489E-2</v>
      </c>
      <c r="L11" s="22">
        <f t="shared" si="2"/>
        <v>1.1145298922201619E-3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1231142.5179999999</v>
      </c>
      <c r="F12" s="25">
        <f>VLOOKUP(C12,RA!B16:I51,8,0)</f>
        <v>99546.388399999996</v>
      </c>
      <c r="G12" s="16">
        <f t="shared" si="0"/>
        <v>1131596.1295999999</v>
      </c>
      <c r="H12" s="27">
        <f>RA!J16</f>
        <v>8.0856917005606999</v>
      </c>
      <c r="I12" s="20">
        <f>VLOOKUP(B12,RMS!B:D,3,FALSE)</f>
        <v>1231142.4966</v>
      </c>
      <c r="J12" s="21">
        <f>VLOOKUP(B12,RMS!B:E,4,FALSE)</f>
        <v>1131596.1296000001</v>
      </c>
      <c r="K12" s="22">
        <f t="shared" si="1"/>
        <v>2.1399999968707561E-2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1611125.8144</v>
      </c>
      <c r="F13" s="25">
        <f>VLOOKUP(C13,RA!B17:I52,8,0)</f>
        <v>1394.3531</v>
      </c>
      <c r="G13" s="16">
        <f t="shared" si="0"/>
        <v>1609731.4613000001</v>
      </c>
      <c r="H13" s="27">
        <f>RA!J17</f>
        <v>8.6545264655154996E-2</v>
      </c>
      <c r="I13" s="20">
        <f>VLOOKUP(B13,RMS!B:D,3,FALSE)</f>
        <v>1611125.90389658</v>
      </c>
      <c r="J13" s="21">
        <f>VLOOKUP(B13,RMS!B:E,4,FALSE)</f>
        <v>1609731.4615837601</v>
      </c>
      <c r="K13" s="22">
        <f t="shared" si="1"/>
        <v>-8.9496579952538013E-2</v>
      </c>
      <c r="L13" s="22">
        <f t="shared" si="2"/>
        <v>-2.8376001864671707E-4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2981902.0866</v>
      </c>
      <c r="F14" s="25">
        <f>VLOOKUP(C14,RA!B18:I53,8,0)</f>
        <v>373057.32770000002</v>
      </c>
      <c r="G14" s="16">
        <f t="shared" si="0"/>
        <v>2608844.7588999998</v>
      </c>
      <c r="H14" s="27">
        <f>RA!J18</f>
        <v>12.5107168802234</v>
      </c>
      <c r="I14" s="20">
        <f>VLOOKUP(B14,RMS!B:D,3,FALSE)</f>
        <v>2981902.2063384601</v>
      </c>
      <c r="J14" s="21">
        <f>VLOOKUP(B14,RMS!B:E,4,FALSE)</f>
        <v>2608844.7742307698</v>
      </c>
      <c r="K14" s="22">
        <f t="shared" si="1"/>
        <v>-0.11973846005275846</v>
      </c>
      <c r="L14" s="22">
        <f t="shared" si="2"/>
        <v>-1.5330770052969456E-2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1067681.6614999999</v>
      </c>
      <c r="F15" s="25">
        <f>VLOOKUP(C15,RA!B19:I54,8,0)</f>
        <v>146864.72940000001</v>
      </c>
      <c r="G15" s="16">
        <f t="shared" si="0"/>
        <v>920816.93209999986</v>
      </c>
      <c r="H15" s="27">
        <f>RA!J19</f>
        <v>13.7554792496546</v>
      </c>
      <c r="I15" s="20">
        <f>VLOOKUP(B15,RMS!B:D,3,FALSE)</f>
        <v>1067681.7182068401</v>
      </c>
      <c r="J15" s="21">
        <f>VLOOKUP(B15,RMS!B:E,4,FALSE)</f>
        <v>920816.93355128204</v>
      </c>
      <c r="K15" s="22">
        <f t="shared" si="1"/>
        <v>-5.6706840172410011E-2</v>
      </c>
      <c r="L15" s="22">
        <f t="shared" si="2"/>
        <v>-1.4512821799144149E-3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795955.31590000005</v>
      </c>
      <c r="F16" s="25">
        <f>VLOOKUP(C16,RA!B20:I55,8,0)</f>
        <v>90104.313800000004</v>
      </c>
      <c r="G16" s="16">
        <f t="shared" si="0"/>
        <v>705851.00210000004</v>
      </c>
      <c r="H16" s="27">
        <f>RA!J20</f>
        <v>11.320272884680399</v>
      </c>
      <c r="I16" s="20">
        <f>VLOOKUP(B16,RMS!B:D,3,FALSE)</f>
        <v>795955.37349999999</v>
      </c>
      <c r="J16" s="21">
        <f>VLOOKUP(B16,RMS!B:E,4,FALSE)</f>
        <v>705851.00210000004</v>
      </c>
      <c r="K16" s="22">
        <f t="shared" si="1"/>
        <v>-5.7599999941885471E-2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654112.49890000001</v>
      </c>
      <c r="F17" s="25">
        <f>VLOOKUP(C17,RA!B21:I56,8,0)</f>
        <v>68049.772200000007</v>
      </c>
      <c r="G17" s="16">
        <f t="shared" si="0"/>
        <v>586062.7267</v>
      </c>
      <c r="H17" s="27">
        <f>RA!J21</f>
        <v>10.403374391169301</v>
      </c>
      <c r="I17" s="20">
        <f>VLOOKUP(B17,RMS!B:D,3,FALSE)</f>
        <v>654112.24289704999</v>
      </c>
      <c r="J17" s="21">
        <f>VLOOKUP(B17,RMS!B:E,4,FALSE)</f>
        <v>586062.72594778799</v>
      </c>
      <c r="K17" s="22">
        <f t="shared" si="1"/>
        <v>0.25600295001640916</v>
      </c>
      <c r="L17" s="22">
        <f t="shared" si="2"/>
        <v>7.5221201404929161E-4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1876764.6776000001</v>
      </c>
      <c r="F18" s="25">
        <f>VLOOKUP(C18,RA!B22:I57,8,0)</f>
        <v>247900.67310000001</v>
      </c>
      <c r="G18" s="16">
        <f t="shared" si="0"/>
        <v>1628864.0045</v>
      </c>
      <c r="H18" s="27">
        <f>RA!J22</f>
        <v>13.2089374900754</v>
      </c>
      <c r="I18" s="20">
        <f>VLOOKUP(B18,RMS!B:D,3,FALSE)</f>
        <v>1876764.96555214</v>
      </c>
      <c r="J18" s="21">
        <f>VLOOKUP(B18,RMS!B:E,4,FALSE)</f>
        <v>1628863.99790171</v>
      </c>
      <c r="K18" s="22">
        <f t="shared" si="1"/>
        <v>-0.28795213997364044</v>
      </c>
      <c r="L18" s="22">
        <f t="shared" si="2"/>
        <v>6.5982900559902191E-3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2478629.3629000001</v>
      </c>
      <c r="F19" s="25">
        <f>VLOOKUP(C19,RA!B23:I58,8,0)</f>
        <v>230946.29449999999</v>
      </c>
      <c r="G19" s="16">
        <f t="shared" si="0"/>
        <v>2247683.0684000002</v>
      </c>
      <c r="H19" s="27">
        <f>RA!J23</f>
        <v>9.3175001457173305</v>
      </c>
      <c r="I19" s="20">
        <f>VLOOKUP(B19,RMS!B:D,3,FALSE)</f>
        <v>2478630.0947265001</v>
      </c>
      <c r="J19" s="21">
        <f>VLOOKUP(B19,RMS!B:E,4,FALSE)</f>
        <v>2247683.1167649599</v>
      </c>
      <c r="K19" s="22">
        <f t="shared" si="1"/>
        <v>-0.73182650003582239</v>
      </c>
      <c r="L19" s="22">
        <f t="shared" si="2"/>
        <v>-4.836495965719223E-2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367820.98450000002</v>
      </c>
      <c r="F20" s="25">
        <f>VLOOKUP(C20,RA!B24:I59,8,0)</f>
        <v>69984.616800000003</v>
      </c>
      <c r="G20" s="16">
        <f t="shared" si="0"/>
        <v>297836.3677</v>
      </c>
      <c r="H20" s="27">
        <f>RA!J24</f>
        <v>19.0268146052445</v>
      </c>
      <c r="I20" s="20">
        <f>VLOOKUP(B20,RMS!B:D,3,FALSE)</f>
        <v>367820.95734034502</v>
      </c>
      <c r="J20" s="21">
        <f>VLOOKUP(B20,RMS!B:E,4,FALSE)</f>
        <v>297836.354109846</v>
      </c>
      <c r="K20" s="22">
        <f t="shared" si="1"/>
        <v>2.7159655001014471E-2</v>
      </c>
      <c r="L20" s="22">
        <f t="shared" si="2"/>
        <v>1.3590154005214572E-2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326022.51520000002</v>
      </c>
      <c r="F21" s="25">
        <f>VLOOKUP(C21,RA!B25:I60,8,0)</f>
        <v>32878.483399999997</v>
      </c>
      <c r="G21" s="16">
        <f t="shared" si="0"/>
        <v>293144.0318</v>
      </c>
      <c r="H21" s="27">
        <f>RA!J25</f>
        <v>10.084727853789699</v>
      </c>
      <c r="I21" s="20">
        <f>VLOOKUP(B21,RMS!B:D,3,FALSE)</f>
        <v>326022.507793041</v>
      </c>
      <c r="J21" s="21">
        <f>VLOOKUP(B21,RMS!B:E,4,FALSE)</f>
        <v>293144.034836679</v>
      </c>
      <c r="K21" s="22">
        <f t="shared" si="1"/>
        <v>7.4069590191356838E-3</v>
      </c>
      <c r="L21" s="22">
        <f t="shared" si="2"/>
        <v>-3.0366790015250444E-3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439407.27409999998</v>
      </c>
      <c r="F22" s="25">
        <f>VLOOKUP(C22,RA!B26:I61,8,0)</f>
        <v>109571.4393</v>
      </c>
      <c r="G22" s="16">
        <f t="shared" si="0"/>
        <v>329835.83479999995</v>
      </c>
      <c r="H22" s="27">
        <f>RA!J26</f>
        <v>24.936191492147199</v>
      </c>
      <c r="I22" s="20">
        <f>VLOOKUP(B22,RMS!B:D,3,FALSE)</f>
        <v>439407.267730497</v>
      </c>
      <c r="J22" s="21">
        <f>VLOOKUP(B22,RMS!B:E,4,FALSE)</f>
        <v>329835.81789959798</v>
      </c>
      <c r="K22" s="22">
        <f t="shared" si="1"/>
        <v>6.3695029821246862E-3</v>
      </c>
      <c r="L22" s="22">
        <f t="shared" si="2"/>
        <v>1.6900401969905943E-2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275714.5711</v>
      </c>
      <c r="F23" s="25">
        <f>VLOOKUP(C23,RA!B27:I62,8,0)</f>
        <v>80885.953399999999</v>
      </c>
      <c r="G23" s="16">
        <f t="shared" si="0"/>
        <v>194828.6177</v>
      </c>
      <c r="H23" s="27">
        <f>RA!J27</f>
        <v>29.336843924241901</v>
      </c>
      <c r="I23" s="20">
        <f>VLOOKUP(B23,RMS!B:D,3,FALSE)</f>
        <v>275714.56111766899</v>
      </c>
      <c r="J23" s="21">
        <f>VLOOKUP(B23,RMS!B:E,4,FALSE)</f>
        <v>194828.63200843401</v>
      </c>
      <c r="K23" s="22">
        <f t="shared" si="1"/>
        <v>9.9823310156352818E-3</v>
      </c>
      <c r="L23" s="22">
        <f t="shared" si="2"/>
        <v>-1.430843400885351E-2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681284.81090000004</v>
      </c>
      <c r="F24" s="25">
        <f>VLOOKUP(C24,RA!B28:I63,8,0)</f>
        <v>75811.127099999998</v>
      </c>
      <c r="G24" s="16">
        <f t="shared" si="0"/>
        <v>605473.6838</v>
      </c>
      <c r="H24" s="27">
        <f>RA!J28</f>
        <v>11.127670232343901</v>
      </c>
      <c r="I24" s="20">
        <f>VLOOKUP(B24,RMS!B:D,3,FALSE)</f>
        <v>681284.81152389396</v>
      </c>
      <c r="J24" s="21">
        <f>VLOOKUP(B24,RMS!B:E,4,FALSE)</f>
        <v>605473.68857138604</v>
      </c>
      <c r="K24" s="22">
        <f t="shared" si="1"/>
        <v>-6.2389392405748367E-4</v>
      </c>
      <c r="L24" s="22">
        <f t="shared" si="2"/>
        <v>-4.7713860403746367E-3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778550.74950000003</v>
      </c>
      <c r="F25" s="25">
        <f>VLOOKUP(C25,RA!B29:I64,8,0)</f>
        <v>147523.18609999999</v>
      </c>
      <c r="G25" s="16">
        <f t="shared" si="0"/>
        <v>631027.5634000001</v>
      </c>
      <c r="H25" s="27">
        <f>RA!J29</f>
        <v>18.948435435293401</v>
      </c>
      <c r="I25" s="20">
        <f>VLOOKUP(B25,RMS!B:D,3,FALSE)</f>
        <v>778550.74829823</v>
      </c>
      <c r="J25" s="21">
        <f>VLOOKUP(B25,RMS!B:E,4,FALSE)</f>
        <v>631027.56292400998</v>
      </c>
      <c r="K25" s="22">
        <f t="shared" si="1"/>
        <v>1.2017700355499983E-3</v>
      </c>
      <c r="L25" s="22">
        <f t="shared" si="2"/>
        <v>4.7599012032151222E-4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928842.02740000002</v>
      </c>
      <c r="F26" s="25">
        <f>VLOOKUP(C26,RA!B30:I65,8,0)</f>
        <v>143042.24410000001</v>
      </c>
      <c r="G26" s="16">
        <f t="shared" si="0"/>
        <v>785799.78330000001</v>
      </c>
      <c r="H26" s="27">
        <f>RA!J30</f>
        <v>15.4000615691779</v>
      </c>
      <c r="I26" s="20">
        <f>VLOOKUP(B26,RMS!B:D,3,FALSE)</f>
        <v>928842.02385221201</v>
      </c>
      <c r="J26" s="21">
        <f>VLOOKUP(B26,RMS!B:E,4,FALSE)</f>
        <v>785799.79744301003</v>
      </c>
      <c r="K26" s="22">
        <f t="shared" si="1"/>
        <v>3.5477880155667663E-3</v>
      </c>
      <c r="L26" s="22">
        <f t="shared" si="2"/>
        <v>-1.414301001932472E-2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452507.84529999999</v>
      </c>
      <c r="F27" s="25">
        <f>VLOOKUP(C27,RA!B31:I66,8,0)</f>
        <v>31485.378700000001</v>
      </c>
      <c r="G27" s="16">
        <f t="shared" si="0"/>
        <v>421022.46659999999</v>
      </c>
      <c r="H27" s="27">
        <f>RA!J31</f>
        <v>6.9579741052060804</v>
      </c>
      <c r="I27" s="20">
        <f>VLOOKUP(B27,RMS!B:D,3,FALSE)</f>
        <v>452507.846875221</v>
      </c>
      <c r="J27" s="21">
        <f>VLOOKUP(B27,RMS!B:E,4,FALSE)</f>
        <v>421022.486017699</v>
      </c>
      <c r="K27" s="22">
        <f t="shared" si="1"/>
        <v>-1.5752210165373981E-3</v>
      </c>
      <c r="L27" s="22">
        <f t="shared" si="2"/>
        <v>-1.9417699018958956E-2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169533.99720000001</v>
      </c>
      <c r="F28" s="25">
        <f>VLOOKUP(C28,RA!B32:I67,8,0)</f>
        <v>43856.851999999999</v>
      </c>
      <c r="G28" s="16">
        <f t="shared" si="0"/>
        <v>125677.14520000001</v>
      </c>
      <c r="H28" s="27">
        <f>RA!J32</f>
        <v>25.8690603208405</v>
      </c>
      <c r="I28" s="20">
        <f>VLOOKUP(B28,RMS!B:D,3,FALSE)</f>
        <v>169533.93976633399</v>
      </c>
      <c r="J28" s="21">
        <f>VLOOKUP(B28,RMS!B:E,4,FALSE)</f>
        <v>125677.128740231</v>
      </c>
      <c r="K28" s="22">
        <f t="shared" si="1"/>
        <v>5.7433666021097451E-2</v>
      </c>
      <c r="L28" s="22">
        <f t="shared" si="2"/>
        <v>1.6459769016364589E-2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142.30799999999999</v>
      </c>
      <c r="F29" s="25">
        <f>VLOOKUP(C29,RA!B33:I68,8,0)</f>
        <v>27.709099999999999</v>
      </c>
      <c r="G29" s="16">
        <f t="shared" si="0"/>
        <v>114.59889999999999</v>
      </c>
      <c r="H29" s="27">
        <f>RA!J33</f>
        <v>19.471217359530002</v>
      </c>
      <c r="I29" s="20">
        <f>VLOOKUP(B29,RMS!B:D,3,FALSE)</f>
        <v>142.30789999999999</v>
      </c>
      <c r="J29" s="21">
        <f>VLOOKUP(B29,RMS!B:E,4,FALSE)</f>
        <v>114.5989</v>
      </c>
      <c r="K29" s="22">
        <f t="shared" si="1"/>
        <v>1.0000000000331966E-4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17.5223027827099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118882.90059999999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118882.9001</v>
      </c>
      <c r="J31" s="21">
        <f>VLOOKUP(B31,RMS!B:E,4,FALSE)</f>
        <v>98051.878599999996</v>
      </c>
      <c r="K31" s="22">
        <f t="shared" si="1"/>
        <v>4.999999946448952E-4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5.9271306170660303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385044.44349999999</v>
      </c>
      <c r="F35" s="25">
        <f>VLOOKUP(C35,RA!B8:I74,8,0)</f>
        <v>22822.087100000001</v>
      </c>
      <c r="G35" s="16">
        <f t="shared" si="0"/>
        <v>362222.35639999999</v>
      </c>
      <c r="H35" s="27">
        <f>RA!J39</f>
        <v>6.9520383352144997</v>
      </c>
      <c r="I35" s="20">
        <f>VLOOKUP(B35,RMS!B:D,3,FALSE)</f>
        <v>385044.44444444397</v>
      </c>
      <c r="J35" s="21">
        <f>VLOOKUP(B35,RMS!B:E,4,FALSE)</f>
        <v>362222.35478632501</v>
      </c>
      <c r="K35" s="22">
        <f t="shared" si="1"/>
        <v>-9.4444397836923599E-4</v>
      </c>
      <c r="L35" s="22">
        <f t="shared" si="2"/>
        <v>1.6136749763973057E-3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698003.13749999995</v>
      </c>
      <c r="F36" s="25">
        <f>VLOOKUP(C36,RA!B8:I75,8,0)</f>
        <v>48525.445699999997</v>
      </c>
      <c r="G36" s="16">
        <f t="shared" si="0"/>
        <v>649477.69179999991</v>
      </c>
      <c r="H36" s="27">
        <f>RA!J40</f>
        <v>0</v>
      </c>
      <c r="I36" s="20">
        <f>VLOOKUP(B36,RMS!B:D,3,FALSE)</f>
        <v>698003.12535641005</v>
      </c>
      <c r="J36" s="21">
        <f>VLOOKUP(B36,RMS!B:E,4,FALSE)</f>
        <v>649477.68375982903</v>
      </c>
      <c r="K36" s="22">
        <f t="shared" si="1"/>
        <v>1.2143589905463159E-2</v>
      </c>
      <c r="L36" s="22">
        <f t="shared" si="2"/>
        <v>8.0401708837598562E-3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12.751697509807901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31099.761399999999</v>
      </c>
      <c r="F39" s="25">
        <f>VLOOKUP(C39,RA!B8:I78,8,0)</f>
        <v>3965.7474999999999</v>
      </c>
      <c r="G39" s="16">
        <f t="shared" si="0"/>
        <v>27134.013899999998</v>
      </c>
      <c r="H39" s="27">
        <f>RA!J43</f>
        <v>0</v>
      </c>
      <c r="I39" s="20">
        <f>VLOOKUP(B39,RMS!B:D,3,FALSE)</f>
        <v>31099.761213221402</v>
      </c>
      <c r="J39" s="21">
        <f>VLOOKUP(B39,RMS!B:E,4,FALSE)</f>
        <v>27134.0143710763</v>
      </c>
      <c r="K39" s="22">
        <f t="shared" si="1"/>
        <v>1.8677859770832583E-4</v>
      </c>
      <c r="L39" s="22">
        <f t="shared" si="2"/>
        <v>-4.7107630234677345E-4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20779498.5462</v>
      </c>
      <c r="E7" s="62">
        <v>20564499.348499998</v>
      </c>
      <c r="F7" s="63">
        <v>101.04548714780999</v>
      </c>
      <c r="G7" s="62">
        <v>61940500.791199997</v>
      </c>
      <c r="H7" s="63">
        <v>-66.452485400066095</v>
      </c>
      <c r="I7" s="62">
        <v>2396867.2326000002</v>
      </c>
      <c r="J7" s="63">
        <v>11.5347693654442</v>
      </c>
      <c r="K7" s="62">
        <v>7384770.0257999999</v>
      </c>
      <c r="L7" s="63">
        <v>11.9223608648143</v>
      </c>
      <c r="M7" s="63">
        <v>-0.67543102571561198</v>
      </c>
      <c r="N7" s="62">
        <v>156584402.05989999</v>
      </c>
      <c r="O7" s="62">
        <v>1200530112.3750999</v>
      </c>
      <c r="P7" s="62">
        <v>960831</v>
      </c>
      <c r="Q7" s="62">
        <v>987392</v>
      </c>
      <c r="R7" s="63">
        <v>-2.6900157181747399</v>
      </c>
      <c r="S7" s="62">
        <v>21.6265904682509</v>
      </c>
      <c r="T7" s="62">
        <v>23.121294055147299</v>
      </c>
      <c r="U7" s="64">
        <v>-6.9114157827637301</v>
      </c>
      <c r="V7" s="52"/>
      <c r="W7" s="52"/>
    </row>
    <row r="8" spans="1:23" ht="14.25" thickBot="1">
      <c r="A8" s="49">
        <v>41677</v>
      </c>
      <c r="B8" s="39" t="s">
        <v>6</v>
      </c>
      <c r="C8" s="40"/>
      <c r="D8" s="65">
        <v>817247.29500000004</v>
      </c>
      <c r="E8" s="65">
        <v>809333.73210000002</v>
      </c>
      <c r="F8" s="66">
        <v>100.977787355961</v>
      </c>
      <c r="G8" s="65">
        <v>2315187.3256000001</v>
      </c>
      <c r="H8" s="66">
        <v>-64.700597400333294</v>
      </c>
      <c r="I8" s="65">
        <v>65447.083899999998</v>
      </c>
      <c r="J8" s="66">
        <v>8.0082349981959897</v>
      </c>
      <c r="K8" s="65">
        <v>478897.61560000002</v>
      </c>
      <c r="L8" s="66">
        <v>20.685048259578299</v>
      </c>
      <c r="M8" s="66">
        <v>-0.86333804602889297</v>
      </c>
      <c r="N8" s="65">
        <v>5639818.9746000003</v>
      </c>
      <c r="O8" s="65">
        <v>47543314.613499999</v>
      </c>
      <c r="P8" s="65">
        <v>34424</v>
      </c>
      <c r="Q8" s="65">
        <v>35372</v>
      </c>
      <c r="R8" s="66">
        <v>-2.6800859436842699</v>
      </c>
      <c r="S8" s="65">
        <v>23.740625580989999</v>
      </c>
      <c r="T8" s="65">
        <v>25.523523871989202</v>
      </c>
      <c r="U8" s="67">
        <v>-7.5099044248723397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225283.79889999999</v>
      </c>
      <c r="E9" s="65">
        <v>179424.39360000001</v>
      </c>
      <c r="F9" s="66">
        <v>125.559180878291</v>
      </c>
      <c r="G9" s="65">
        <v>292683.95140000002</v>
      </c>
      <c r="H9" s="66">
        <v>-23.028304824232301</v>
      </c>
      <c r="I9" s="65">
        <v>42328.928500000002</v>
      </c>
      <c r="J9" s="66">
        <v>18.7891578119158</v>
      </c>
      <c r="K9" s="65">
        <v>2032.3079</v>
      </c>
      <c r="L9" s="66">
        <v>0.69436943511211602</v>
      </c>
      <c r="M9" s="66">
        <v>19.828009623935401</v>
      </c>
      <c r="N9" s="65">
        <v>1330209.9567</v>
      </c>
      <c r="O9" s="65">
        <v>6754566.6410999997</v>
      </c>
      <c r="P9" s="65">
        <v>10885</v>
      </c>
      <c r="Q9" s="65">
        <v>10982</v>
      </c>
      <c r="R9" s="66">
        <v>-0.88326352212712</v>
      </c>
      <c r="S9" s="65">
        <v>20.696720156178198</v>
      </c>
      <c r="T9" s="65">
        <v>21.696712083409199</v>
      </c>
      <c r="U9" s="67">
        <v>-4.8316444329585302</v>
      </c>
      <c r="V9" s="52"/>
      <c r="W9" s="52"/>
    </row>
    <row r="10" spans="1:23" ht="14.25" thickBot="1">
      <c r="A10" s="50"/>
      <c r="B10" s="39" t="s">
        <v>8</v>
      </c>
      <c r="C10" s="40"/>
      <c r="D10" s="65">
        <v>304953.97879999998</v>
      </c>
      <c r="E10" s="65">
        <v>216112.38750000001</v>
      </c>
      <c r="F10" s="66">
        <v>141.10897682808701</v>
      </c>
      <c r="G10" s="65">
        <v>518857.68420000002</v>
      </c>
      <c r="H10" s="66">
        <v>-41.225891398294898</v>
      </c>
      <c r="I10" s="65">
        <v>71995.085300000006</v>
      </c>
      <c r="J10" s="66">
        <v>23.608508268461399</v>
      </c>
      <c r="K10" s="65">
        <v>127040.17110000001</v>
      </c>
      <c r="L10" s="66">
        <v>24.484588928441301</v>
      </c>
      <c r="M10" s="66">
        <v>-0.43328881977552702</v>
      </c>
      <c r="N10" s="65">
        <v>2694712.2884</v>
      </c>
      <c r="O10" s="65">
        <v>11771822.2685</v>
      </c>
      <c r="P10" s="65">
        <v>107971</v>
      </c>
      <c r="Q10" s="65">
        <v>111152</v>
      </c>
      <c r="R10" s="66">
        <v>-2.8618468403627499</v>
      </c>
      <c r="S10" s="65">
        <v>2.8244063572626001</v>
      </c>
      <c r="T10" s="65">
        <v>3.2106738448251</v>
      </c>
      <c r="U10" s="67">
        <v>-13.676059274164601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103018.16529999999</v>
      </c>
      <c r="E11" s="65">
        <v>86933.490099999995</v>
      </c>
      <c r="F11" s="66">
        <v>118.50227706433699</v>
      </c>
      <c r="G11" s="65">
        <v>160778.72570000001</v>
      </c>
      <c r="H11" s="66">
        <v>-35.925499563777201</v>
      </c>
      <c r="I11" s="65">
        <v>22964.8573</v>
      </c>
      <c r="J11" s="66">
        <v>22.292046488232302</v>
      </c>
      <c r="K11" s="65">
        <v>32325.3639</v>
      </c>
      <c r="L11" s="66">
        <v>20.1054982612043</v>
      </c>
      <c r="M11" s="66">
        <v>-0.28957157694982699</v>
      </c>
      <c r="N11" s="65">
        <v>566030.67169999995</v>
      </c>
      <c r="O11" s="65">
        <v>4747526.6368000004</v>
      </c>
      <c r="P11" s="65">
        <v>4722</v>
      </c>
      <c r="Q11" s="65">
        <v>4525</v>
      </c>
      <c r="R11" s="66">
        <v>4.3535911602209998</v>
      </c>
      <c r="S11" s="65">
        <v>21.816638140618402</v>
      </c>
      <c r="T11" s="65">
        <v>20.256932972375701</v>
      </c>
      <c r="U11" s="67">
        <v>7.1491545039600704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235166.6943</v>
      </c>
      <c r="E12" s="65">
        <v>217353.5828</v>
      </c>
      <c r="F12" s="66">
        <v>108.195453357855</v>
      </c>
      <c r="G12" s="65">
        <v>399653.3</v>
      </c>
      <c r="H12" s="66">
        <v>-41.1573245360416</v>
      </c>
      <c r="I12" s="65">
        <v>188.7946</v>
      </c>
      <c r="J12" s="66">
        <v>8.0281181211467004E-2</v>
      </c>
      <c r="K12" s="65">
        <v>37178.294399999999</v>
      </c>
      <c r="L12" s="66">
        <v>9.3026366603253408</v>
      </c>
      <c r="M12" s="66">
        <v>-0.99492191336243796</v>
      </c>
      <c r="N12" s="65">
        <v>1192244.0379999999</v>
      </c>
      <c r="O12" s="65">
        <v>13722736.2927</v>
      </c>
      <c r="P12" s="65">
        <v>2219</v>
      </c>
      <c r="Q12" s="65">
        <v>1960</v>
      </c>
      <c r="R12" s="66">
        <v>13.214285714285699</v>
      </c>
      <c r="S12" s="65">
        <v>105.978681523209</v>
      </c>
      <c r="T12" s="65">
        <v>110.936318010204</v>
      </c>
      <c r="U12" s="67">
        <v>-4.6779563736219298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486549.18979999999</v>
      </c>
      <c r="E13" s="65">
        <v>376262.30579999997</v>
      </c>
      <c r="F13" s="66">
        <v>129.3111699737</v>
      </c>
      <c r="G13" s="65">
        <v>944115.30559999996</v>
      </c>
      <c r="H13" s="66">
        <v>-48.465067040641799</v>
      </c>
      <c r="I13" s="65">
        <v>74338.625</v>
      </c>
      <c r="J13" s="66">
        <v>15.278748081064</v>
      </c>
      <c r="K13" s="65">
        <v>132948.00090000001</v>
      </c>
      <c r="L13" s="66">
        <v>14.081754644948701</v>
      </c>
      <c r="M13" s="66">
        <v>-0.440844356464483</v>
      </c>
      <c r="N13" s="65">
        <v>2968812.5647999998</v>
      </c>
      <c r="O13" s="65">
        <v>20993772.9958</v>
      </c>
      <c r="P13" s="65">
        <v>15827</v>
      </c>
      <c r="Q13" s="65">
        <v>15708</v>
      </c>
      <c r="R13" s="66">
        <v>0.75757575757575701</v>
      </c>
      <c r="S13" s="65">
        <v>30.741719201364798</v>
      </c>
      <c r="T13" s="65">
        <v>32.183707136491002</v>
      </c>
      <c r="U13" s="67">
        <v>-4.6906548253885099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158212.79029999999</v>
      </c>
      <c r="E14" s="65">
        <v>142524.0931</v>
      </c>
      <c r="F14" s="66">
        <v>111.007750941444</v>
      </c>
      <c r="G14" s="65">
        <v>599413.85710000002</v>
      </c>
      <c r="H14" s="66">
        <v>-73.605416620589494</v>
      </c>
      <c r="I14" s="65">
        <v>19963.180899999999</v>
      </c>
      <c r="J14" s="66">
        <v>12.6179311180507</v>
      </c>
      <c r="K14" s="65">
        <v>100488.11410000001</v>
      </c>
      <c r="L14" s="66">
        <v>16.764396236377902</v>
      </c>
      <c r="M14" s="66">
        <v>-0.80133788877624101</v>
      </c>
      <c r="N14" s="65">
        <v>1148384.0033</v>
      </c>
      <c r="O14" s="65">
        <v>10574818.709100001</v>
      </c>
      <c r="P14" s="65">
        <v>3527</v>
      </c>
      <c r="Q14" s="65">
        <v>3777</v>
      </c>
      <c r="R14" s="66">
        <v>-6.6190097961344998</v>
      </c>
      <c r="S14" s="65">
        <v>44.857609951800399</v>
      </c>
      <c r="T14" s="65">
        <v>43.802800105904197</v>
      </c>
      <c r="U14" s="67">
        <v>2.3514624319700301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98895.371799999994</v>
      </c>
      <c r="E15" s="65">
        <v>80888.993300000002</v>
      </c>
      <c r="F15" s="66">
        <v>122.260604027075</v>
      </c>
      <c r="G15" s="65">
        <v>298041.23060000001</v>
      </c>
      <c r="H15" s="66">
        <v>-66.818224578891602</v>
      </c>
      <c r="I15" s="65">
        <v>10565.532800000001</v>
      </c>
      <c r="J15" s="66">
        <v>10.683546264801</v>
      </c>
      <c r="K15" s="65">
        <v>25562.035800000001</v>
      </c>
      <c r="L15" s="66">
        <v>8.5766777128587002</v>
      </c>
      <c r="M15" s="66">
        <v>-0.58667091765828805</v>
      </c>
      <c r="N15" s="65">
        <v>651549.03430000006</v>
      </c>
      <c r="O15" s="65">
        <v>6458973.2548000002</v>
      </c>
      <c r="P15" s="65">
        <v>3577</v>
      </c>
      <c r="Q15" s="65">
        <v>3359</v>
      </c>
      <c r="R15" s="66">
        <v>6.4900267936885996</v>
      </c>
      <c r="S15" s="65">
        <v>27.6475738887336</v>
      </c>
      <c r="T15" s="65">
        <v>30.520096725215801</v>
      </c>
      <c r="U15" s="67">
        <v>-10.3897826552254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1231142.5179999999</v>
      </c>
      <c r="E16" s="65">
        <v>1000627.5925</v>
      </c>
      <c r="F16" s="66">
        <v>123.037034679813</v>
      </c>
      <c r="G16" s="65">
        <v>3038527.0203999998</v>
      </c>
      <c r="H16" s="66">
        <v>-59.482258682105503</v>
      </c>
      <c r="I16" s="65">
        <v>99546.388399999996</v>
      </c>
      <c r="J16" s="66">
        <v>8.0856917005606999</v>
      </c>
      <c r="K16" s="65">
        <v>205131.0313</v>
      </c>
      <c r="L16" s="66">
        <v>6.7510023745978103</v>
      </c>
      <c r="M16" s="66">
        <v>-0.51471804256463105</v>
      </c>
      <c r="N16" s="65">
        <v>12736283.929300001</v>
      </c>
      <c r="O16" s="65">
        <v>61146868.650799997</v>
      </c>
      <c r="P16" s="65">
        <v>59374</v>
      </c>
      <c r="Q16" s="65">
        <v>67529</v>
      </c>
      <c r="R16" s="66">
        <v>-12.076293148128901</v>
      </c>
      <c r="S16" s="65">
        <v>20.735381109576601</v>
      </c>
      <c r="T16" s="65">
        <v>22.281034044632701</v>
      </c>
      <c r="U16" s="67">
        <v>-7.4541814634997703</v>
      </c>
      <c r="V16" s="52"/>
      <c r="W16" s="52"/>
    </row>
    <row r="17" spans="1:21" ht="12" thickBot="1">
      <c r="A17" s="50"/>
      <c r="B17" s="39" t="s">
        <v>15</v>
      </c>
      <c r="C17" s="40"/>
      <c r="D17" s="65">
        <v>1611125.8144</v>
      </c>
      <c r="E17" s="65">
        <v>1051818.7930999999</v>
      </c>
      <c r="F17" s="66">
        <v>153.175226091138</v>
      </c>
      <c r="G17" s="65">
        <v>4622803.0426000003</v>
      </c>
      <c r="H17" s="66">
        <v>-65.148292074025804</v>
      </c>
      <c r="I17" s="65">
        <v>1394.3531</v>
      </c>
      <c r="J17" s="66">
        <v>8.6545264655154996E-2</v>
      </c>
      <c r="K17" s="65">
        <v>289941.60619999998</v>
      </c>
      <c r="L17" s="66">
        <v>6.2719870071931201</v>
      </c>
      <c r="M17" s="66">
        <v>-0.99519091751516997</v>
      </c>
      <c r="N17" s="65">
        <v>17955459.663400002</v>
      </c>
      <c r="O17" s="65">
        <v>85987431.903099999</v>
      </c>
      <c r="P17" s="65">
        <v>17381</v>
      </c>
      <c r="Q17" s="65">
        <v>20711</v>
      </c>
      <c r="R17" s="66">
        <v>-16.078412437834999</v>
      </c>
      <c r="S17" s="65">
        <v>92.694655911627606</v>
      </c>
      <c r="T17" s="65">
        <v>99.799647148858099</v>
      </c>
      <c r="U17" s="67">
        <v>-7.6649415949115101</v>
      </c>
    </row>
    <row r="18" spans="1:21" ht="12" thickBot="1">
      <c r="A18" s="50"/>
      <c r="B18" s="39" t="s">
        <v>16</v>
      </c>
      <c r="C18" s="40"/>
      <c r="D18" s="65">
        <v>2981902.0866</v>
      </c>
      <c r="E18" s="65">
        <v>2627714.3602</v>
      </c>
      <c r="F18" s="66">
        <v>113.47892799021901</v>
      </c>
      <c r="G18" s="65">
        <v>14671437.524599999</v>
      </c>
      <c r="H18" s="66">
        <v>-79.675460692926904</v>
      </c>
      <c r="I18" s="65">
        <v>373057.32770000002</v>
      </c>
      <c r="J18" s="66">
        <v>12.5107168802234</v>
      </c>
      <c r="K18" s="65">
        <v>1485220.2372000001</v>
      </c>
      <c r="L18" s="66">
        <v>10.1232086815603</v>
      </c>
      <c r="M18" s="66">
        <v>-0.74882019625365204</v>
      </c>
      <c r="N18" s="65">
        <v>22603936.142499998</v>
      </c>
      <c r="O18" s="65">
        <v>190689332.1825</v>
      </c>
      <c r="P18" s="65">
        <v>109102</v>
      </c>
      <c r="Q18" s="65">
        <v>114085</v>
      </c>
      <c r="R18" s="66">
        <v>-4.3677959416224796</v>
      </c>
      <c r="S18" s="65">
        <v>27.331323775916101</v>
      </c>
      <c r="T18" s="65">
        <v>29.3637929079195</v>
      </c>
      <c r="U18" s="67">
        <v>-7.4364094058056596</v>
      </c>
    </row>
    <row r="19" spans="1:21" ht="12" thickBot="1">
      <c r="A19" s="50"/>
      <c r="B19" s="39" t="s">
        <v>17</v>
      </c>
      <c r="C19" s="40"/>
      <c r="D19" s="65">
        <v>1067681.6614999999</v>
      </c>
      <c r="E19" s="65">
        <v>944137.40879999998</v>
      </c>
      <c r="F19" s="66">
        <v>113.085410190136</v>
      </c>
      <c r="G19" s="65">
        <v>2318824.6798</v>
      </c>
      <c r="H19" s="66">
        <v>-53.955912631045102</v>
      </c>
      <c r="I19" s="65">
        <v>146864.72940000001</v>
      </c>
      <c r="J19" s="66">
        <v>13.7554792496546</v>
      </c>
      <c r="K19" s="65">
        <v>319021.52840000001</v>
      </c>
      <c r="L19" s="66">
        <v>13.757897747902</v>
      </c>
      <c r="M19" s="66">
        <v>-0.53964006712469903</v>
      </c>
      <c r="N19" s="65">
        <v>10191573.2862</v>
      </c>
      <c r="O19" s="65">
        <v>51776953.9234</v>
      </c>
      <c r="P19" s="65">
        <v>19405</v>
      </c>
      <c r="Q19" s="65">
        <v>20543</v>
      </c>
      <c r="R19" s="66">
        <v>-5.5395998637005297</v>
      </c>
      <c r="S19" s="65">
        <v>55.020956531821703</v>
      </c>
      <c r="T19" s="65">
        <v>58.961515591685703</v>
      </c>
      <c r="U19" s="67">
        <v>-7.1619239436249904</v>
      </c>
    </row>
    <row r="20" spans="1:21" ht="12" thickBot="1">
      <c r="A20" s="50"/>
      <c r="B20" s="39" t="s">
        <v>18</v>
      </c>
      <c r="C20" s="40"/>
      <c r="D20" s="65">
        <v>795955.31590000005</v>
      </c>
      <c r="E20" s="65">
        <v>1100046.4691999999</v>
      </c>
      <c r="F20" s="66">
        <v>72.356517491379407</v>
      </c>
      <c r="G20" s="65">
        <v>3124927.8513000002</v>
      </c>
      <c r="H20" s="66">
        <v>-74.528841823695998</v>
      </c>
      <c r="I20" s="65">
        <v>90104.313800000004</v>
      </c>
      <c r="J20" s="66">
        <v>11.320272884680399</v>
      </c>
      <c r="K20" s="65">
        <v>280421.67570000002</v>
      </c>
      <c r="L20" s="66">
        <v>8.9737008034710897</v>
      </c>
      <c r="M20" s="66">
        <v>-0.67868277808739996</v>
      </c>
      <c r="N20" s="65">
        <v>6984970.1112000002</v>
      </c>
      <c r="O20" s="65">
        <v>73821970.647799999</v>
      </c>
      <c r="P20" s="65">
        <v>33724</v>
      </c>
      <c r="Q20" s="65">
        <v>35826</v>
      </c>
      <c r="R20" s="66">
        <v>-5.8672472506001299</v>
      </c>
      <c r="S20" s="65">
        <v>23.602043526865099</v>
      </c>
      <c r="T20" s="65">
        <v>25.6454502484229</v>
      </c>
      <c r="U20" s="67">
        <v>-8.6577533815318901</v>
      </c>
    </row>
    <row r="21" spans="1:21" ht="12" thickBot="1">
      <c r="A21" s="50"/>
      <c r="B21" s="39" t="s">
        <v>19</v>
      </c>
      <c r="C21" s="40"/>
      <c r="D21" s="65">
        <v>654112.49890000001</v>
      </c>
      <c r="E21" s="65">
        <v>488267.60580000002</v>
      </c>
      <c r="F21" s="66">
        <v>133.96598322927301</v>
      </c>
      <c r="G21" s="65">
        <v>1895953.4839999999</v>
      </c>
      <c r="H21" s="66">
        <v>-65.499549202020404</v>
      </c>
      <c r="I21" s="65">
        <v>68049.772200000007</v>
      </c>
      <c r="J21" s="66">
        <v>10.403374391169301</v>
      </c>
      <c r="K21" s="65">
        <v>241039.0141</v>
      </c>
      <c r="L21" s="66">
        <v>12.7133400758054</v>
      </c>
      <c r="M21" s="66">
        <v>-0.717681502913183</v>
      </c>
      <c r="N21" s="65">
        <v>5903634.5882999999</v>
      </c>
      <c r="O21" s="65">
        <v>29436166.619800001</v>
      </c>
      <c r="P21" s="65">
        <v>39062</v>
      </c>
      <c r="Q21" s="65">
        <v>39411</v>
      </c>
      <c r="R21" s="66">
        <v>-0.88553957017076801</v>
      </c>
      <c r="S21" s="65">
        <v>16.7454943141672</v>
      </c>
      <c r="T21" s="65">
        <v>19.2033812691888</v>
      </c>
      <c r="U21" s="67">
        <v>-14.677900269221301</v>
      </c>
    </row>
    <row r="22" spans="1:21" ht="12" thickBot="1">
      <c r="A22" s="50"/>
      <c r="B22" s="39" t="s">
        <v>20</v>
      </c>
      <c r="C22" s="40"/>
      <c r="D22" s="65">
        <v>1876764.6776000001</v>
      </c>
      <c r="E22" s="65">
        <v>1316281.6333000001</v>
      </c>
      <c r="F22" s="66">
        <v>142.58078439450901</v>
      </c>
      <c r="G22" s="65">
        <v>3643228.1310000001</v>
      </c>
      <c r="H22" s="66">
        <v>-48.486215792233097</v>
      </c>
      <c r="I22" s="65">
        <v>247900.67310000001</v>
      </c>
      <c r="J22" s="66">
        <v>13.2089374900754</v>
      </c>
      <c r="K22" s="65">
        <v>549938.46979999996</v>
      </c>
      <c r="L22" s="66">
        <v>15.0948128974029</v>
      </c>
      <c r="M22" s="66">
        <v>-0.54922107342271298</v>
      </c>
      <c r="N22" s="65">
        <v>13027722.904999999</v>
      </c>
      <c r="O22" s="65">
        <v>70836785.663900003</v>
      </c>
      <c r="P22" s="65">
        <v>82980</v>
      </c>
      <c r="Q22" s="65">
        <v>83986</v>
      </c>
      <c r="R22" s="66">
        <v>-1.19781868406639</v>
      </c>
      <c r="S22" s="65">
        <v>22.617072518679201</v>
      </c>
      <c r="T22" s="65">
        <v>23.489304061391199</v>
      </c>
      <c r="U22" s="67">
        <v>-3.8565183093064399</v>
      </c>
    </row>
    <row r="23" spans="1:21" ht="12" thickBot="1">
      <c r="A23" s="50"/>
      <c r="B23" s="39" t="s">
        <v>21</v>
      </c>
      <c r="C23" s="40"/>
      <c r="D23" s="65">
        <v>2478629.3629000001</v>
      </c>
      <c r="E23" s="65">
        <v>2685902.6044000001</v>
      </c>
      <c r="F23" s="66">
        <v>92.282920417127201</v>
      </c>
      <c r="G23" s="65">
        <v>4476884.443</v>
      </c>
      <c r="H23" s="66">
        <v>-44.634948825280603</v>
      </c>
      <c r="I23" s="65">
        <v>230946.29449999999</v>
      </c>
      <c r="J23" s="66">
        <v>9.3175001457173305</v>
      </c>
      <c r="K23" s="65">
        <v>510425.67170000001</v>
      </c>
      <c r="L23" s="66">
        <v>11.4013590969071</v>
      </c>
      <c r="M23" s="66">
        <v>-0.54754177286808303</v>
      </c>
      <c r="N23" s="65">
        <v>13451913.362299999</v>
      </c>
      <c r="O23" s="65">
        <v>125525198.2406</v>
      </c>
      <c r="P23" s="65">
        <v>82931</v>
      </c>
      <c r="Q23" s="65">
        <v>80761</v>
      </c>
      <c r="R23" s="66">
        <v>2.6869404786964002</v>
      </c>
      <c r="S23" s="65">
        <v>29.887850898940101</v>
      </c>
      <c r="T23" s="65">
        <v>29.7943245291663</v>
      </c>
      <c r="U23" s="67">
        <v>0.31292437214713598</v>
      </c>
    </row>
    <row r="24" spans="1:21" ht="12" thickBot="1">
      <c r="A24" s="50"/>
      <c r="B24" s="39" t="s">
        <v>22</v>
      </c>
      <c r="C24" s="40"/>
      <c r="D24" s="65">
        <v>367820.98450000002</v>
      </c>
      <c r="E24" s="65">
        <v>338747.05619999999</v>
      </c>
      <c r="F24" s="66">
        <v>108.582784047232</v>
      </c>
      <c r="G24" s="65">
        <v>1429802.2801999999</v>
      </c>
      <c r="H24" s="66">
        <v>-74.274695907706302</v>
      </c>
      <c r="I24" s="65">
        <v>69984.616800000003</v>
      </c>
      <c r="J24" s="66">
        <v>19.0268146052445</v>
      </c>
      <c r="K24" s="65">
        <v>223652.78709999999</v>
      </c>
      <c r="L24" s="66">
        <v>15.642217822503101</v>
      </c>
      <c r="M24" s="66">
        <v>-0.68708363661612504</v>
      </c>
      <c r="N24" s="65">
        <v>2956474.8818000001</v>
      </c>
      <c r="O24" s="65">
        <v>20213148.376499999</v>
      </c>
      <c r="P24" s="65">
        <v>28278</v>
      </c>
      <c r="Q24" s="65">
        <v>29048</v>
      </c>
      <c r="R24" s="66">
        <v>-2.6507849077389101</v>
      </c>
      <c r="S24" s="65">
        <v>13.007319630101099</v>
      </c>
      <c r="T24" s="65">
        <v>14.1683433730377</v>
      </c>
      <c r="U24" s="67">
        <v>-8.9259261396928</v>
      </c>
    </row>
    <row r="25" spans="1:21" ht="12" thickBot="1">
      <c r="A25" s="50"/>
      <c r="B25" s="39" t="s">
        <v>23</v>
      </c>
      <c r="C25" s="40"/>
      <c r="D25" s="65">
        <v>326022.51520000002</v>
      </c>
      <c r="E25" s="65">
        <v>274302.06359999999</v>
      </c>
      <c r="F25" s="66">
        <v>118.85529074087501</v>
      </c>
      <c r="G25" s="65">
        <v>1418085.1157</v>
      </c>
      <c r="H25" s="66">
        <v>-77.009665245723397</v>
      </c>
      <c r="I25" s="65">
        <v>32878.483399999997</v>
      </c>
      <c r="J25" s="66">
        <v>10.084727853789699</v>
      </c>
      <c r="K25" s="65">
        <v>173991.3904</v>
      </c>
      <c r="L25" s="66">
        <v>12.269460307685</v>
      </c>
      <c r="M25" s="66">
        <v>-0.81103384871852802</v>
      </c>
      <c r="N25" s="65">
        <v>2619856.7837999999</v>
      </c>
      <c r="O25" s="65">
        <v>24085668.7355</v>
      </c>
      <c r="P25" s="65">
        <v>18243</v>
      </c>
      <c r="Q25" s="65">
        <v>20365</v>
      </c>
      <c r="R25" s="66">
        <v>-10.419837957279601</v>
      </c>
      <c r="S25" s="65">
        <v>17.8711020775092</v>
      </c>
      <c r="T25" s="65">
        <v>18.9722544316229</v>
      </c>
      <c r="U25" s="67">
        <v>-6.1616365310761001</v>
      </c>
    </row>
    <row r="26" spans="1:21" ht="12" thickBot="1">
      <c r="A26" s="50"/>
      <c r="B26" s="39" t="s">
        <v>24</v>
      </c>
      <c r="C26" s="40"/>
      <c r="D26" s="65">
        <v>439407.27409999998</v>
      </c>
      <c r="E26" s="65">
        <v>499606.7279</v>
      </c>
      <c r="F26" s="66">
        <v>87.950631879391096</v>
      </c>
      <c r="G26" s="65">
        <v>2187585.3330000001</v>
      </c>
      <c r="H26" s="66">
        <v>-79.913593884934002</v>
      </c>
      <c r="I26" s="65">
        <v>109571.4393</v>
      </c>
      <c r="J26" s="66">
        <v>24.936191492147199</v>
      </c>
      <c r="K26" s="65">
        <v>474519.12929999997</v>
      </c>
      <c r="L26" s="66">
        <v>21.691456883615899</v>
      </c>
      <c r="M26" s="66">
        <v>-0.76908952129783004</v>
      </c>
      <c r="N26" s="65">
        <v>2978987.7239999999</v>
      </c>
      <c r="O26" s="65">
        <v>42652429.964599997</v>
      </c>
      <c r="P26" s="65">
        <v>31662</v>
      </c>
      <c r="Q26" s="65">
        <v>32234</v>
      </c>
      <c r="R26" s="66">
        <v>-1.7745237947508801</v>
      </c>
      <c r="S26" s="65">
        <v>13.8780643705388</v>
      </c>
      <c r="T26" s="65">
        <v>14.493295222435901</v>
      </c>
      <c r="U26" s="67">
        <v>-4.4331171514319196</v>
      </c>
    </row>
    <row r="27" spans="1:21" ht="12" thickBot="1">
      <c r="A27" s="50"/>
      <c r="B27" s="39" t="s">
        <v>25</v>
      </c>
      <c r="C27" s="40"/>
      <c r="D27" s="65">
        <v>275714.5711</v>
      </c>
      <c r="E27" s="65">
        <v>297012.27960000001</v>
      </c>
      <c r="F27" s="66">
        <v>92.829350850852805</v>
      </c>
      <c r="G27" s="65">
        <v>629910.56559999997</v>
      </c>
      <c r="H27" s="66">
        <v>-56.229568742448798</v>
      </c>
      <c r="I27" s="65">
        <v>80885.953399999999</v>
      </c>
      <c r="J27" s="66">
        <v>29.336843924241901</v>
      </c>
      <c r="K27" s="65">
        <v>163317.22829999999</v>
      </c>
      <c r="L27" s="66">
        <v>25.9270501590075</v>
      </c>
      <c r="M27" s="66">
        <v>-0.50473104251182099</v>
      </c>
      <c r="N27" s="65">
        <v>1694854.2213999999</v>
      </c>
      <c r="O27" s="65">
        <v>12845006.2783</v>
      </c>
      <c r="P27" s="65">
        <v>32760</v>
      </c>
      <c r="Q27" s="65">
        <v>32233</v>
      </c>
      <c r="R27" s="66">
        <v>1.63497037197904</v>
      </c>
      <c r="S27" s="65">
        <v>8.4161956990232003</v>
      </c>
      <c r="T27" s="65">
        <v>8.61585970278907</v>
      </c>
      <c r="U27" s="67">
        <v>-2.3723783394086602</v>
      </c>
    </row>
    <row r="28" spans="1:21" ht="12" thickBot="1">
      <c r="A28" s="50"/>
      <c r="B28" s="39" t="s">
        <v>26</v>
      </c>
      <c r="C28" s="40"/>
      <c r="D28" s="65">
        <v>681284.81090000004</v>
      </c>
      <c r="E28" s="65">
        <v>921150.31909999996</v>
      </c>
      <c r="F28" s="66">
        <v>73.960220907879801</v>
      </c>
      <c r="G28" s="65">
        <v>2777222.3443999998</v>
      </c>
      <c r="H28" s="66">
        <v>-75.468841654909497</v>
      </c>
      <c r="I28" s="65">
        <v>75811.127099999998</v>
      </c>
      <c r="J28" s="66">
        <v>11.127670232343901</v>
      </c>
      <c r="K28" s="65">
        <v>43793.3148</v>
      </c>
      <c r="L28" s="66">
        <v>1.57687463837042</v>
      </c>
      <c r="M28" s="66">
        <v>0.73111187052686899</v>
      </c>
      <c r="N28" s="65">
        <v>4265887.1546</v>
      </c>
      <c r="O28" s="65">
        <v>55506531.351400003</v>
      </c>
      <c r="P28" s="65">
        <v>32252</v>
      </c>
      <c r="Q28" s="65">
        <v>32982</v>
      </c>
      <c r="R28" s="66">
        <v>-2.2133284822024102</v>
      </c>
      <c r="S28" s="65">
        <v>21.123800412377499</v>
      </c>
      <c r="T28" s="65">
        <v>21.6453810654296</v>
      </c>
      <c r="U28" s="67">
        <v>-2.4691610546863698</v>
      </c>
    </row>
    <row r="29" spans="1:21" ht="12" thickBot="1">
      <c r="A29" s="50"/>
      <c r="B29" s="39" t="s">
        <v>27</v>
      </c>
      <c r="C29" s="40"/>
      <c r="D29" s="65">
        <v>778550.74950000003</v>
      </c>
      <c r="E29" s="65">
        <v>647562.13600000006</v>
      </c>
      <c r="F29" s="66">
        <v>120.22796056439</v>
      </c>
      <c r="G29" s="65">
        <v>1376512.1575</v>
      </c>
      <c r="H29" s="66">
        <v>-43.4403288588463</v>
      </c>
      <c r="I29" s="65">
        <v>147523.18609999999</v>
      </c>
      <c r="J29" s="66">
        <v>18.948435435293401</v>
      </c>
      <c r="K29" s="65">
        <v>358115.92</v>
      </c>
      <c r="L29" s="66">
        <v>26.016182861065701</v>
      </c>
      <c r="M29" s="66">
        <v>-0.58805744771134505</v>
      </c>
      <c r="N29" s="65">
        <v>4679656.4748999998</v>
      </c>
      <c r="O29" s="65">
        <v>29679820.481199998</v>
      </c>
      <c r="P29" s="65">
        <v>82900</v>
      </c>
      <c r="Q29" s="65">
        <v>82089</v>
      </c>
      <c r="R29" s="66">
        <v>0.98795210076867401</v>
      </c>
      <c r="S29" s="65">
        <v>9.3914445054282307</v>
      </c>
      <c r="T29" s="65">
        <v>9.4858725005786404</v>
      </c>
      <c r="U29" s="67">
        <v>-1.00546827589551</v>
      </c>
    </row>
    <row r="30" spans="1:21" ht="12" thickBot="1">
      <c r="A30" s="50"/>
      <c r="B30" s="39" t="s">
        <v>28</v>
      </c>
      <c r="C30" s="40"/>
      <c r="D30" s="65">
        <v>928842.02740000002</v>
      </c>
      <c r="E30" s="65">
        <v>970948.3064</v>
      </c>
      <c r="F30" s="66">
        <v>95.663386122365495</v>
      </c>
      <c r="G30" s="65">
        <v>3665873.2973000002</v>
      </c>
      <c r="H30" s="66">
        <v>-74.662462336488503</v>
      </c>
      <c r="I30" s="65">
        <v>143042.24410000001</v>
      </c>
      <c r="J30" s="66">
        <v>15.4000615691779</v>
      </c>
      <c r="K30" s="65">
        <v>635726.91229999997</v>
      </c>
      <c r="L30" s="66">
        <v>17.3417589955503</v>
      </c>
      <c r="M30" s="66">
        <v>-0.77499419745738496</v>
      </c>
      <c r="N30" s="65">
        <v>7137787.7291000001</v>
      </c>
      <c r="O30" s="65">
        <v>60315436.344700001</v>
      </c>
      <c r="P30" s="65">
        <v>49679</v>
      </c>
      <c r="Q30" s="65">
        <v>51109</v>
      </c>
      <c r="R30" s="66">
        <v>-2.7979416541118001</v>
      </c>
      <c r="S30" s="65">
        <v>18.696874482175598</v>
      </c>
      <c r="T30" s="65">
        <v>19.945046205169302</v>
      </c>
      <c r="U30" s="67">
        <v>-6.6758308945364497</v>
      </c>
    </row>
    <row r="31" spans="1:21" ht="12" thickBot="1">
      <c r="A31" s="50"/>
      <c r="B31" s="39" t="s">
        <v>29</v>
      </c>
      <c r="C31" s="40"/>
      <c r="D31" s="65">
        <v>452507.84529999999</v>
      </c>
      <c r="E31" s="65">
        <v>905642.05209999997</v>
      </c>
      <c r="F31" s="66">
        <v>49.965418925802602</v>
      </c>
      <c r="G31" s="65">
        <v>1130866.5527999999</v>
      </c>
      <c r="H31" s="66">
        <v>-59.985743306351999</v>
      </c>
      <c r="I31" s="65">
        <v>31485.378700000001</v>
      </c>
      <c r="J31" s="66">
        <v>6.9579741052060804</v>
      </c>
      <c r="K31" s="65">
        <v>67552.682199999996</v>
      </c>
      <c r="L31" s="66">
        <v>5.9735326005301896</v>
      </c>
      <c r="M31" s="66">
        <v>-0.53391371482803995</v>
      </c>
      <c r="N31" s="65">
        <v>2094376.0937999999</v>
      </c>
      <c r="O31" s="65">
        <v>69214859.923500001</v>
      </c>
      <c r="P31" s="65">
        <v>19168</v>
      </c>
      <c r="Q31" s="65">
        <v>18567</v>
      </c>
      <c r="R31" s="66">
        <v>3.23692572844294</v>
      </c>
      <c r="S31" s="65">
        <v>23.607462713898201</v>
      </c>
      <c r="T31" s="65">
        <v>22.505413787903301</v>
      </c>
      <c r="U31" s="67">
        <v>4.66822266903801</v>
      </c>
    </row>
    <row r="32" spans="1:21" ht="12" thickBot="1">
      <c r="A32" s="50"/>
      <c r="B32" s="39" t="s">
        <v>30</v>
      </c>
      <c r="C32" s="40"/>
      <c r="D32" s="65">
        <v>169533.99720000001</v>
      </c>
      <c r="E32" s="65">
        <v>206720.9656</v>
      </c>
      <c r="F32" s="66">
        <v>82.011031976332802</v>
      </c>
      <c r="G32" s="65">
        <v>350492.80550000002</v>
      </c>
      <c r="H32" s="66">
        <v>-51.629821057767799</v>
      </c>
      <c r="I32" s="65">
        <v>43856.851999999999</v>
      </c>
      <c r="J32" s="66">
        <v>25.8690603208405</v>
      </c>
      <c r="K32" s="65">
        <v>84825.349100000007</v>
      </c>
      <c r="L32" s="66">
        <v>24.201737601715202</v>
      </c>
      <c r="M32" s="66">
        <v>-0.48297469488398498</v>
      </c>
      <c r="N32" s="65">
        <v>1046160.7838</v>
      </c>
      <c r="O32" s="65">
        <v>6851364.1305999998</v>
      </c>
      <c r="P32" s="65">
        <v>28409</v>
      </c>
      <c r="Q32" s="65">
        <v>27849</v>
      </c>
      <c r="R32" s="66">
        <v>2.01084419548279</v>
      </c>
      <c r="S32" s="65">
        <v>5.9676157978105504</v>
      </c>
      <c r="T32" s="65">
        <v>6.2345261122481999</v>
      </c>
      <c r="U32" s="67">
        <v>-4.47264575134965</v>
      </c>
    </row>
    <row r="33" spans="1:21" ht="12" thickBot="1">
      <c r="A33" s="50"/>
      <c r="B33" s="39" t="s">
        <v>31</v>
      </c>
      <c r="C33" s="40"/>
      <c r="D33" s="65">
        <v>142.30799999999999</v>
      </c>
      <c r="E33" s="68"/>
      <c r="F33" s="68"/>
      <c r="G33" s="65">
        <v>456.334</v>
      </c>
      <c r="H33" s="66">
        <v>-68.814946946753906</v>
      </c>
      <c r="I33" s="65">
        <v>27.709099999999999</v>
      </c>
      <c r="J33" s="66">
        <v>19.471217359530002</v>
      </c>
      <c r="K33" s="65">
        <v>89.206599999999995</v>
      </c>
      <c r="L33" s="66">
        <v>19.548532434576401</v>
      </c>
      <c r="M33" s="66">
        <v>-0.68938284835426999</v>
      </c>
      <c r="N33" s="65">
        <v>951.98850000000004</v>
      </c>
      <c r="O33" s="65">
        <v>2580.8946999999998</v>
      </c>
      <c r="P33" s="65">
        <v>20</v>
      </c>
      <c r="Q33" s="65">
        <v>35</v>
      </c>
      <c r="R33" s="66">
        <v>-42.857142857142897</v>
      </c>
      <c r="S33" s="65">
        <v>7.1154000000000002</v>
      </c>
      <c r="T33" s="65">
        <v>5.3846457142857203</v>
      </c>
      <c r="U33" s="67">
        <v>24.324061693148401</v>
      </c>
    </row>
    <row r="34" spans="1:21" ht="12" thickBot="1">
      <c r="A34" s="50"/>
      <c r="B34" s="39" t="s">
        <v>32</v>
      </c>
      <c r="C34" s="40"/>
      <c r="D34" s="65">
        <v>118882.90059999999</v>
      </c>
      <c r="E34" s="65">
        <v>126597.50689999999</v>
      </c>
      <c r="F34" s="66">
        <v>93.906194135328604</v>
      </c>
      <c r="G34" s="65">
        <v>907811.45070000004</v>
      </c>
      <c r="H34" s="66">
        <v>-86.904450201819898</v>
      </c>
      <c r="I34" s="65">
        <v>20831.021799999999</v>
      </c>
      <c r="J34" s="66">
        <v>17.5223027827099</v>
      </c>
      <c r="K34" s="65">
        <v>122603.06200000001</v>
      </c>
      <c r="L34" s="66">
        <v>13.505344298693601</v>
      </c>
      <c r="M34" s="66">
        <v>-0.83009378835905401</v>
      </c>
      <c r="N34" s="65">
        <v>1006908.4516</v>
      </c>
      <c r="O34" s="65">
        <v>14849632.7772</v>
      </c>
      <c r="P34" s="65">
        <v>6014</v>
      </c>
      <c r="Q34" s="65">
        <v>6767</v>
      </c>
      <c r="R34" s="66">
        <v>-11.127530663514101</v>
      </c>
      <c r="S34" s="65">
        <v>19.767692151646202</v>
      </c>
      <c r="T34" s="65">
        <v>20.757883803753501</v>
      </c>
      <c r="U34" s="67">
        <v>-5.00914140361545</v>
      </c>
    </row>
    <row r="35" spans="1:21" ht="12" thickBot="1">
      <c r="A35" s="50"/>
      <c r="B35" s="39" t="s">
        <v>37</v>
      </c>
      <c r="C35" s="40"/>
      <c r="D35" s="68"/>
      <c r="E35" s="65">
        <v>477203.05099999998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</row>
    <row r="36" spans="1:21" ht="12" thickBot="1">
      <c r="A36" s="50"/>
      <c r="B36" s="39" t="s">
        <v>38</v>
      </c>
      <c r="C36" s="40"/>
      <c r="D36" s="68"/>
      <c r="E36" s="65">
        <v>74789.151899999997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39</v>
      </c>
      <c r="C37" s="40"/>
      <c r="D37" s="68"/>
      <c r="E37" s="65">
        <v>210258.16959999999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33</v>
      </c>
      <c r="C38" s="40"/>
      <c r="D38" s="65">
        <v>385044.44349999999</v>
      </c>
      <c r="E38" s="65">
        <v>546970.24540000001</v>
      </c>
      <c r="F38" s="66">
        <v>70.395866454932403</v>
      </c>
      <c r="G38" s="65">
        <v>845056.44900000002</v>
      </c>
      <c r="H38" s="66">
        <v>-54.435654096759599</v>
      </c>
      <c r="I38" s="65">
        <v>22822.087100000001</v>
      </c>
      <c r="J38" s="66">
        <v>5.9271306170660303</v>
      </c>
      <c r="K38" s="65">
        <v>43317.603499999997</v>
      </c>
      <c r="L38" s="66">
        <v>5.1260011743901899</v>
      </c>
      <c r="M38" s="66">
        <v>-0.47314520527434101</v>
      </c>
      <c r="N38" s="65">
        <v>2726957.2577999998</v>
      </c>
      <c r="O38" s="65">
        <v>15274138.605699999</v>
      </c>
      <c r="P38" s="65">
        <v>592</v>
      </c>
      <c r="Q38" s="65">
        <v>666</v>
      </c>
      <c r="R38" s="66">
        <v>-11.1111111111111</v>
      </c>
      <c r="S38" s="65">
        <v>650.41291131756805</v>
      </c>
      <c r="T38" s="65">
        <v>729.47434549549598</v>
      </c>
      <c r="U38" s="67">
        <v>-12.155575758447</v>
      </c>
    </row>
    <row r="39" spans="1:21" ht="12" thickBot="1">
      <c r="A39" s="50"/>
      <c r="B39" s="39" t="s">
        <v>34</v>
      </c>
      <c r="C39" s="40"/>
      <c r="D39" s="65">
        <v>698003.13749999995</v>
      </c>
      <c r="E39" s="65">
        <v>495927.48109999998</v>
      </c>
      <c r="F39" s="66">
        <v>140.74701727594999</v>
      </c>
      <c r="G39" s="65">
        <v>1747389.2226</v>
      </c>
      <c r="H39" s="66">
        <v>-60.0545128427989</v>
      </c>
      <c r="I39" s="65">
        <v>48525.445699999997</v>
      </c>
      <c r="J39" s="66">
        <v>6.9520383352144997</v>
      </c>
      <c r="K39" s="65">
        <v>156217.5809</v>
      </c>
      <c r="L39" s="66">
        <v>8.9400563354487499</v>
      </c>
      <c r="M39" s="66">
        <v>-0.68937269787154898</v>
      </c>
      <c r="N39" s="65">
        <v>4017031.4714000002</v>
      </c>
      <c r="O39" s="65">
        <v>34605607.757700004</v>
      </c>
      <c r="P39" s="65">
        <v>3692</v>
      </c>
      <c r="Q39" s="65">
        <v>3698</v>
      </c>
      <c r="R39" s="66">
        <v>-0.162249864791775</v>
      </c>
      <c r="S39" s="65">
        <v>189.05827126218901</v>
      </c>
      <c r="T39" s="65">
        <v>188.27206825311001</v>
      </c>
      <c r="U39" s="67">
        <v>0.41585221520850701</v>
      </c>
    </row>
    <row r="40" spans="1:21" ht="12" thickBot="1">
      <c r="A40" s="50"/>
      <c r="B40" s="39" t="s">
        <v>40</v>
      </c>
      <c r="C40" s="40"/>
      <c r="D40" s="68"/>
      <c r="E40" s="65">
        <v>180341.6637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</row>
    <row r="41" spans="1:21" ht="12" thickBot="1">
      <c r="A41" s="50"/>
      <c r="B41" s="39" t="s">
        <v>41</v>
      </c>
      <c r="C41" s="40"/>
      <c r="D41" s="68"/>
      <c r="E41" s="65">
        <v>67090.726800000004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1"/>
      <c r="B42" s="39" t="s">
        <v>35</v>
      </c>
      <c r="C42" s="40"/>
      <c r="D42" s="70">
        <v>31099.761399999999</v>
      </c>
      <c r="E42" s="70">
        <v>0</v>
      </c>
      <c r="F42" s="71"/>
      <c r="G42" s="70">
        <v>152119.326</v>
      </c>
      <c r="H42" s="72">
        <v>-79.555680255906495</v>
      </c>
      <c r="I42" s="70">
        <v>3965.7474999999999</v>
      </c>
      <c r="J42" s="72">
        <v>12.751697509807901</v>
      </c>
      <c r="K42" s="70">
        <v>19436.7212</v>
      </c>
      <c r="L42" s="72">
        <v>12.7772859051453</v>
      </c>
      <c r="M42" s="72">
        <v>-0.79596623014791201</v>
      </c>
      <c r="N42" s="70">
        <v>311255.52340000001</v>
      </c>
      <c r="O42" s="70">
        <v>2645647.5093</v>
      </c>
      <c r="P42" s="70">
        <v>51</v>
      </c>
      <c r="Q42" s="70">
        <v>63</v>
      </c>
      <c r="R42" s="72">
        <v>-19.047619047619001</v>
      </c>
      <c r="S42" s="70">
        <v>609.79924313725496</v>
      </c>
      <c r="T42" s="70">
        <v>1473.9023015872999</v>
      </c>
      <c r="U42" s="73">
        <v>-141.70287486820499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37:C37"/>
    <mergeCell ref="B38:C38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69693</v>
      </c>
      <c r="D2" s="32">
        <v>817248.10946752096</v>
      </c>
      <c r="E2" s="32">
        <v>751800.21229658101</v>
      </c>
      <c r="F2" s="32">
        <v>65447.897170940203</v>
      </c>
      <c r="G2" s="32">
        <v>751800.21229658101</v>
      </c>
      <c r="H2" s="32">
        <v>8.0083265305541995E-2</v>
      </c>
    </row>
    <row r="3" spans="1:8" ht="14.25">
      <c r="A3" s="32">
        <v>2</v>
      </c>
      <c r="B3" s="33">
        <v>13</v>
      </c>
      <c r="C3" s="32">
        <v>27717.608</v>
      </c>
      <c r="D3" s="32">
        <v>225283.92515293101</v>
      </c>
      <c r="E3" s="32">
        <v>182954.87505786199</v>
      </c>
      <c r="F3" s="32">
        <v>42329.050095068502</v>
      </c>
      <c r="G3" s="32">
        <v>182954.87505786199</v>
      </c>
      <c r="H3" s="32">
        <v>0.18789201256296401</v>
      </c>
    </row>
    <row r="4" spans="1:8" ht="14.25">
      <c r="A4" s="32">
        <v>3</v>
      </c>
      <c r="B4" s="33">
        <v>14</v>
      </c>
      <c r="C4" s="32">
        <v>139580</v>
      </c>
      <c r="D4" s="32">
        <v>304956.06612478598</v>
      </c>
      <c r="E4" s="32">
        <v>232958.89371623899</v>
      </c>
      <c r="F4" s="32">
        <v>71997.172408547005</v>
      </c>
      <c r="G4" s="32">
        <v>232958.89371623899</v>
      </c>
      <c r="H4" s="32">
        <v>0.236090310723926</v>
      </c>
    </row>
    <row r="5" spans="1:8" ht="14.25">
      <c r="A5" s="32">
        <v>4</v>
      </c>
      <c r="B5" s="33">
        <v>15</v>
      </c>
      <c r="C5" s="32">
        <v>6018</v>
      </c>
      <c r="D5" s="32">
        <v>103018.203194017</v>
      </c>
      <c r="E5" s="32">
        <v>80053.3081025641</v>
      </c>
      <c r="F5" s="32">
        <v>22964.895091453</v>
      </c>
      <c r="G5" s="32">
        <v>80053.3081025641</v>
      </c>
      <c r="H5" s="32">
        <v>0.22292074972616799</v>
      </c>
    </row>
    <row r="6" spans="1:8" ht="14.25">
      <c r="A6" s="32">
        <v>5</v>
      </c>
      <c r="B6" s="33">
        <v>16</v>
      </c>
      <c r="C6" s="32">
        <v>3176</v>
      </c>
      <c r="D6" s="32">
        <v>235166.694535897</v>
      </c>
      <c r="E6" s="32">
        <v>234977.89917777799</v>
      </c>
      <c r="F6" s="32">
        <v>188.795358119658</v>
      </c>
      <c r="G6" s="32">
        <v>234977.89917777799</v>
      </c>
      <c r="H6" s="32">
        <v>8.0281503506373102E-4</v>
      </c>
    </row>
    <row r="7" spans="1:8" ht="14.25">
      <c r="A7" s="32">
        <v>6</v>
      </c>
      <c r="B7" s="33">
        <v>17</v>
      </c>
      <c r="C7" s="32">
        <v>25282</v>
      </c>
      <c r="D7" s="32">
        <v>486549.46974871802</v>
      </c>
      <c r="E7" s="32">
        <v>412210.56381367502</v>
      </c>
      <c r="F7" s="32">
        <v>74338.905935042698</v>
      </c>
      <c r="G7" s="32">
        <v>412210.56381367502</v>
      </c>
      <c r="H7" s="32">
        <v>0.15278797030327801</v>
      </c>
    </row>
    <row r="8" spans="1:8" ht="14.25">
      <c r="A8" s="32">
        <v>7</v>
      </c>
      <c r="B8" s="33">
        <v>18</v>
      </c>
      <c r="C8" s="32">
        <v>58380</v>
      </c>
      <c r="D8" s="32">
        <v>158212.801416239</v>
      </c>
      <c r="E8" s="32">
        <v>138249.608512821</v>
      </c>
      <c r="F8" s="32">
        <v>19963.1929034188</v>
      </c>
      <c r="G8" s="32">
        <v>138249.608512821</v>
      </c>
      <c r="H8" s="32">
        <v>0.12617937818380401</v>
      </c>
    </row>
    <row r="9" spans="1:8" ht="14.25">
      <c r="A9" s="32">
        <v>8</v>
      </c>
      <c r="B9" s="33">
        <v>19</v>
      </c>
      <c r="C9" s="32">
        <v>13050</v>
      </c>
      <c r="D9" s="32">
        <v>98895.439082051307</v>
      </c>
      <c r="E9" s="32">
        <v>88329.8378854701</v>
      </c>
      <c r="F9" s="32">
        <v>10565.601196581199</v>
      </c>
      <c r="G9" s="32">
        <v>88329.8378854701</v>
      </c>
      <c r="H9" s="32">
        <v>0.106836081569092</v>
      </c>
    </row>
    <row r="10" spans="1:8" ht="14.25">
      <c r="A10" s="32">
        <v>9</v>
      </c>
      <c r="B10" s="33">
        <v>21</v>
      </c>
      <c r="C10" s="32">
        <v>227525</v>
      </c>
      <c r="D10" s="32">
        <v>1231142.4966</v>
      </c>
      <c r="E10" s="32">
        <v>1131596.1296000001</v>
      </c>
      <c r="F10" s="32">
        <v>99546.366999999998</v>
      </c>
      <c r="G10" s="32">
        <v>1131596.1296000001</v>
      </c>
      <c r="H10" s="32">
        <v>8.0856901028851999E-2</v>
      </c>
    </row>
    <row r="11" spans="1:8" ht="14.25">
      <c r="A11" s="32">
        <v>10</v>
      </c>
      <c r="B11" s="33">
        <v>22</v>
      </c>
      <c r="C11" s="32">
        <v>48247.25</v>
      </c>
      <c r="D11" s="32">
        <v>1611125.90389658</v>
      </c>
      <c r="E11" s="32">
        <v>1609731.4615837601</v>
      </c>
      <c r="F11" s="32">
        <v>1394.4423128205101</v>
      </c>
      <c r="G11" s="32">
        <v>1609731.4615837601</v>
      </c>
      <c r="H11" s="32">
        <v>8.6550797144282197E-4</v>
      </c>
    </row>
    <row r="12" spans="1:8" ht="14.25">
      <c r="A12" s="32">
        <v>11</v>
      </c>
      <c r="B12" s="33">
        <v>23</v>
      </c>
      <c r="C12" s="32">
        <v>281051.62099999998</v>
      </c>
      <c r="D12" s="32">
        <v>2981902.2063384601</v>
      </c>
      <c r="E12" s="32">
        <v>2608844.7742307698</v>
      </c>
      <c r="F12" s="32">
        <v>373057.432107692</v>
      </c>
      <c r="G12" s="32">
        <v>2608844.7742307698</v>
      </c>
      <c r="H12" s="32">
        <v>0.12510719879233601</v>
      </c>
    </row>
    <row r="13" spans="1:8" ht="14.25">
      <c r="A13" s="32">
        <v>12</v>
      </c>
      <c r="B13" s="33">
        <v>24</v>
      </c>
      <c r="C13" s="32">
        <v>32707.7</v>
      </c>
      <c r="D13" s="32">
        <v>1067681.7182068401</v>
      </c>
      <c r="E13" s="32">
        <v>920816.93355128204</v>
      </c>
      <c r="F13" s="32">
        <v>146864.784655556</v>
      </c>
      <c r="G13" s="32">
        <v>920816.93355128204</v>
      </c>
      <c r="H13" s="32">
        <v>0.137554836943554</v>
      </c>
    </row>
    <row r="14" spans="1:8" ht="14.25">
      <c r="A14" s="32">
        <v>13</v>
      </c>
      <c r="B14" s="33">
        <v>25</v>
      </c>
      <c r="C14" s="32">
        <v>64427</v>
      </c>
      <c r="D14" s="32">
        <v>795955.37349999999</v>
      </c>
      <c r="E14" s="32">
        <v>705851.00210000004</v>
      </c>
      <c r="F14" s="32">
        <v>90104.371400000004</v>
      </c>
      <c r="G14" s="32">
        <v>705851.00210000004</v>
      </c>
      <c r="H14" s="32">
        <v>0.113202793020657</v>
      </c>
    </row>
    <row r="15" spans="1:8" ht="14.25">
      <c r="A15" s="32">
        <v>14</v>
      </c>
      <c r="B15" s="33">
        <v>26</v>
      </c>
      <c r="C15" s="32">
        <v>82965</v>
      </c>
      <c r="D15" s="32">
        <v>654112.24289704999</v>
      </c>
      <c r="E15" s="32">
        <v>586062.72594778799</v>
      </c>
      <c r="F15" s="32">
        <v>68049.516949262499</v>
      </c>
      <c r="G15" s="32">
        <v>586062.72594778799</v>
      </c>
      <c r="H15" s="32">
        <v>0.104033394403188</v>
      </c>
    </row>
    <row r="16" spans="1:8" ht="14.25">
      <c r="A16" s="32">
        <v>15</v>
      </c>
      <c r="B16" s="33">
        <v>27</v>
      </c>
      <c r="C16" s="32">
        <v>210714.61600000001</v>
      </c>
      <c r="D16" s="32">
        <v>1876764.96555214</v>
      </c>
      <c r="E16" s="32">
        <v>1628863.99790171</v>
      </c>
      <c r="F16" s="32">
        <v>247900.96765042699</v>
      </c>
      <c r="G16" s="32">
        <v>1628863.99790171</v>
      </c>
      <c r="H16" s="32">
        <v>0.13208951158010099</v>
      </c>
    </row>
    <row r="17" spans="1:8" ht="14.25">
      <c r="A17" s="32">
        <v>16</v>
      </c>
      <c r="B17" s="33">
        <v>29</v>
      </c>
      <c r="C17" s="32">
        <v>196849</v>
      </c>
      <c r="D17" s="32">
        <v>2478630.0947265001</v>
      </c>
      <c r="E17" s="32">
        <v>2247683.1167649599</v>
      </c>
      <c r="F17" s="32">
        <v>230946.97796153801</v>
      </c>
      <c r="G17" s="32">
        <v>2247683.1167649599</v>
      </c>
      <c r="H17" s="32">
        <v>9.3175249688486603E-2</v>
      </c>
    </row>
    <row r="18" spans="1:8" ht="14.25">
      <c r="A18" s="32">
        <v>17</v>
      </c>
      <c r="B18" s="33">
        <v>31</v>
      </c>
      <c r="C18" s="32">
        <v>45844.998</v>
      </c>
      <c r="D18" s="32">
        <v>367820.95734034502</v>
      </c>
      <c r="E18" s="32">
        <v>297836.354109846</v>
      </c>
      <c r="F18" s="32">
        <v>69984.603230498498</v>
      </c>
      <c r="G18" s="32">
        <v>297836.354109846</v>
      </c>
      <c r="H18" s="32">
        <v>0.19026812321012401</v>
      </c>
    </row>
    <row r="19" spans="1:8" ht="14.25">
      <c r="A19" s="32">
        <v>18</v>
      </c>
      <c r="B19" s="33">
        <v>32</v>
      </c>
      <c r="C19" s="32">
        <v>15869.362999999999</v>
      </c>
      <c r="D19" s="32">
        <v>326022.507793041</v>
      </c>
      <c r="E19" s="32">
        <v>293144.034836679</v>
      </c>
      <c r="F19" s="32">
        <v>32878.472956362297</v>
      </c>
      <c r="G19" s="32">
        <v>293144.034836679</v>
      </c>
      <c r="H19" s="32">
        <v>0.10084724879557599</v>
      </c>
    </row>
    <row r="20" spans="1:8" ht="14.25">
      <c r="A20" s="32">
        <v>19</v>
      </c>
      <c r="B20" s="33">
        <v>33</v>
      </c>
      <c r="C20" s="32">
        <v>24861.984</v>
      </c>
      <c r="D20" s="32">
        <v>439407.267730497</v>
      </c>
      <c r="E20" s="32">
        <v>329835.81789959798</v>
      </c>
      <c r="F20" s="32">
        <v>109571.449830899</v>
      </c>
      <c r="G20" s="32">
        <v>329835.81789959798</v>
      </c>
      <c r="H20" s="32">
        <v>0.24936194250228599</v>
      </c>
    </row>
    <row r="21" spans="1:8" ht="14.25">
      <c r="A21" s="32">
        <v>20</v>
      </c>
      <c r="B21" s="33">
        <v>34</v>
      </c>
      <c r="C21" s="32">
        <v>45381.849000000002</v>
      </c>
      <c r="D21" s="32">
        <v>275714.56111766899</v>
      </c>
      <c r="E21" s="32">
        <v>194828.63200843401</v>
      </c>
      <c r="F21" s="32">
        <v>80885.929109234901</v>
      </c>
      <c r="G21" s="32">
        <v>194828.63200843401</v>
      </c>
      <c r="H21" s="32">
        <v>0.29336836176278203</v>
      </c>
    </row>
    <row r="22" spans="1:8" ht="14.25">
      <c r="A22" s="32">
        <v>21</v>
      </c>
      <c r="B22" s="33">
        <v>35</v>
      </c>
      <c r="C22" s="32">
        <v>28484.083999999999</v>
      </c>
      <c r="D22" s="32">
        <v>681284.81152389396</v>
      </c>
      <c r="E22" s="32">
        <v>605473.68857138604</v>
      </c>
      <c r="F22" s="32">
        <v>75811.122952507605</v>
      </c>
      <c r="G22" s="32">
        <v>605473.68857138604</v>
      </c>
      <c r="H22" s="32">
        <v>0.11127669613378501</v>
      </c>
    </row>
    <row r="23" spans="1:8" ht="14.25">
      <c r="A23" s="32">
        <v>22</v>
      </c>
      <c r="B23" s="33">
        <v>36</v>
      </c>
      <c r="C23" s="32">
        <v>124179.65700000001</v>
      </c>
      <c r="D23" s="32">
        <v>778550.74829823</v>
      </c>
      <c r="E23" s="32">
        <v>631027.56292400998</v>
      </c>
      <c r="F23" s="32">
        <v>147523.18537421999</v>
      </c>
      <c r="G23" s="32">
        <v>631027.56292400998</v>
      </c>
      <c r="H23" s="32">
        <v>0.18948435371320299</v>
      </c>
    </row>
    <row r="24" spans="1:8" ht="14.25">
      <c r="A24" s="32">
        <v>23</v>
      </c>
      <c r="B24" s="33">
        <v>37</v>
      </c>
      <c r="C24" s="32">
        <v>83540.343999999997</v>
      </c>
      <c r="D24" s="32">
        <v>928842.02385221201</v>
      </c>
      <c r="E24" s="32">
        <v>785799.79744301003</v>
      </c>
      <c r="F24" s="32">
        <v>143042.22640920201</v>
      </c>
      <c r="G24" s="32">
        <v>785799.79744301003</v>
      </c>
      <c r="H24" s="32">
        <v>0.15400059723391801</v>
      </c>
    </row>
    <row r="25" spans="1:8" ht="14.25">
      <c r="A25" s="32">
        <v>24</v>
      </c>
      <c r="B25" s="33">
        <v>38</v>
      </c>
      <c r="C25" s="32">
        <v>80936.626999999993</v>
      </c>
      <c r="D25" s="32">
        <v>452507.846875221</v>
      </c>
      <c r="E25" s="32">
        <v>421022.486017699</v>
      </c>
      <c r="F25" s="32">
        <v>31485.360857522101</v>
      </c>
      <c r="G25" s="32">
        <v>421022.486017699</v>
      </c>
      <c r="H25" s="32">
        <v>6.9579701379640799E-2</v>
      </c>
    </row>
    <row r="26" spans="1:8" ht="14.25">
      <c r="A26" s="32">
        <v>25</v>
      </c>
      <c r="B26" s="33">
        <v>39</v>
      </c>
      <c r="C26" s="32">
        <v>106191.04700000001</v>
      </c>
      <c r="D26" s="32">
        <v>169533.93976633399</v>
      </c>
      <c r="E26" s="32">
        <v>125677.128740231</v>
      </c>
      <c r="F26" s="32">
        <v>43856.8110261029</v>
      </c>
      <c r="G26" s="32">
        <v>125677.128740231</v>
      </c>
      <c r="H26" s="32">
        <v>0.25869044916050499</v>
      </c>
    </row>
    <row r="27" spans="1:8" ht="14.25">
      <c r="A27" s="32">
        <v>26</v>
      </c>
      <c r="B27" s="33">
        <v>40</v>
      </c>
      <c r="C27" s="32">
        <v>37</v>
      </c>
      <c r="D27" s="32">
        <v>142.30789999999999</v>
      </c>
      <c r="E27" s="32">
        <v>114.5989</v>
      </c>
      <c r="F27" s="32">
        <v>27.709</v>
      </c>
      <c r="G27" s="32">
        <v>114.5989</v>
      </c>
      <c r="H27" s="32">
        <v>0.19471160771819401</v>
      </c>
    </row>
    <row r="28" spans="1:8" ht="14.25">
      <c r="A28" s="32">
        <v>27</v>
      </c>
      <c r="B28" s="33">
        <v>42</v>
      </c>
      <c r="C28" s="32">
        <v>4597.5950000000003</v>
      </c>
      <c r="D28" s="32">
        <v>118882.9001</v>
      </c>
      <c r="E28" s="32">
        <v>98051.878599999996</v>
      </c>
      <c r="F28" s="32">
        <v>20831.021499999999</v>
      </c>
      <c r="G28" s="32">
        <v>98051.878599999996</v>
      </c>
      <c r="H28" s="32">
        <v>0.175223026040563</v>
      </c>
    </row>
    <row r="29" spans="1:8" ht="14.25">
      <c r="A29" s="32">
        <v>28</v>
      </c>
      <c r="B29" s="33">
        <v>75</v>
      </c>
      <c r="C29" s="32">
        <v>595</v>
      </c>
      <c r="D29" s="32">
        <v>385044.44444444397</v>
      </c>
      <c r="E29" s="32">
        <v>362222.35478632501</v>
      </c>
      <c r="F29" s="32">
        <v>22822.089658119701</v>
      </c>
      <c r="G29" s="32">
        <v>362222.35478632501</v>
      </c>
      <c r="H29" s="32">
        <v>5.9271312668978199E-2</v>
      </c>
    </row>
    <row r="30" spans="1:8" ht="14.25">
      <c r="A30" s="32">
        <v>29</v>
      </c>
      <c r="B30" s="33">
        <v>76</v>
      </c>
      <c r="C30" s="32">
        <v>4267</v>
      </c>
      <c r="D30" s="32">
        <v>698003.12535641005</v>
      </c>
      <c r="E30" s="32">
        <v>649477.68375982903</v>
      </c>
      <c r="F30" s="32">
        <v>48525.4415965812</v>
      </c>
      <c r="G30" s="32">
        <v>649477.68375982903</v>
      </c>
      <c r="H30" s="32">
        <v>6.9520378682836698E-2</v>
      </c>
    </row>
    <row r="31" spans="1:8" ht="14.25">
      <c r="A31" s="32">
        <v>30</v>
      </c>
      <c r="B31" s="33">
        <v>99</v>
      </c>
      <c r="C31" s="32">
        <v>50</v>
      </c>
      <c r="D31" s="32">
        <v>31099.761213221402</v>
      </c>
      <c r="E31" s="32">
        <v>27134.0143710763</v>
      </c>
      <c r="F31" s="32">
        <v>3965.7468421450699</v>
      </c>
      <c r="G31" s="32">
        <v>27134.0143710763</v>
      </c>
      <c r="H31" s="32">
        <v>0.12751695471086499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2014-02-08T05:16:11Z</dcterms:modified>
</cp:coreProperties>
</file>