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<sst xmlns="http://schemas.openxmlformats.org/spreadsheetml/2006/main" count="112" uniqueCount="70">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</sst>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14846253.936000001</v>
      </c>
      <c r="F3" s="25">
        <f>RA!I7</f>
        <v>1773128.4042</v>
      </c>
      <c r="G3" s="16">
        <f>E3-F3</f>
        <v>13073125.5318</v>
      </c>
      <c r="H3" s="27">
        <f>RA!J7</f>
        <v>11.9432714262042</v>
      </c>
      <c r="I3" s="20">
        <f>SUM(I4:I38)</f>
        <v>14846259.368393894</v>
      </c>
      <c r="J3" s="21">
        <f>SUM(J4:J38)</f>
        <v>13073125.554115951</v>
      </c>
      <c r="K3" s="22">
        <f>E3-I3</f>
        <v>-5.4323938935995102</v>
      </c>
      <c r="L3" s="22">
        <f>G3-J3</f>
        <v>-2.2315951064229012E-2</v>
      </c>
    </row>
    <row r="4" spans="1:13" x14ac:dyDescent="0.15">
      <c r="A4" s="40">
        <f>RA!A8</f>
        <v>42025</v>
      </c>
      <c r="B4" s="12">
        <v>12</v>
      </c>
      <c r="C4" s="37" t="s">
        <v>6</v>
      </c>
      <c r="D4" s="37"/>
      <c r="E4" s="15">
        <f>VLOOKUP(C4,RA!B8:D38,3,0)</f>
        <v>669610.03529999999</v>
      </c>
      <c r="F4" s="25">
        <f>VLOOKUP(C4,RA!B8:I41,8,0)</f>
        <v>156964.48569999999</v>
      </c>
      <c r="G4" s="16">
        <f t="shared" ref="G4:G38" si="0">E4-F4</f>
        <v>512645.54960000003</v>
      </c>
      <c r="H4" s="27">
        <f>RA!J8</f>
        <v>23.441178809346301</v>
      </c>
      <c r="I4" s="20">
        <f>VLOOKUP(B4,RMS!B:D,3,FALSE)</f>
        <v>669610.94977094</v>
      </c>
      <c r="J4" s="21">
        <f>VLOOKUP(B4,RMS!B:E,4,FALSE)</f>
        <v>512645.56080085499</v>
      </c>
      <c r="K4" s="22">
        <f t="shared" ref="K4:K38" si="1">E4-I4</f>
        <v>-0.91447094001341611</v>
      </c>
      <c r="L4" s="22">
        <f t="shared" ref="L4:L38" si="2">G4-J4</f>
        <v>-1.1200854962226003E-2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69171.780100000004</v>
      </c>
      <c r="F5" s="25">
        <f>VLOOKUP(C5,RA!B9:I42,8,0)</f>
        <v>16355.636399999999</v>
      </c>
      <c r="G5" s="16">
        <f t="shared" si="0"/>
        <v>52816.143700000001</v>
      </c>
      <c r="H5" s="27">
        <f>RA!J9</f>
        <v>23.644955177320899</v>
      </c>
      <c r="I5" s="20">
        <f>VLOOKUP(B5,RMS!B:D,3,FALSE)</f>
        <v>69171.801564798399</v>
      </c>
      <c r="J5" s="21">
        <f>VLOOKUP(B5,RMS!B:E,4,FALSE)</f>
        <v>52816.149295144103</v>
      </c>
      <c r="K5" s="22">
        <f t="shared" si="1"/>
        <v>-2.1464798395754769E-2</v>
      </c>
      <c r="L5" s="22">
        <f t="shared" si="2"/>
        <v>-5.5951441026991233E-3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103614.6105</v>
      </c>
      <c r="F6" s="25">
        <f>VLOOKUP(C6,RA!B10:I43,8,0)</f>
        <v>24793.840800000002</v>
      </c>
      <c r="G6" s="16">
        <f t="shared" si="0"/>
        <v>78820.76969999999</v>
      </c>
      <c r="H6" s="27">
        <f>RA!J10</f>
        <v>23.928904119173399</v>
      </c>
      <c r="I6" s="20">
        <f>VLOOKUP(B6,RMS!B:D,3,FALSE)</f>
        <v>103616.384511111</v>
      </c>
      <c r="J6" s="21">
        <f>VLOOKUP(B6,RMS!B:E,4,FALSE)</f>
        <v>78820.769577777799</v>
      </c>
      <c r="K6" s="22">
        <f t="shared" si="1"/>
        <v>-1.7740111110033467</v>
      </c>
      <c r="L6" s="22">
        <f t="shared" si="2"/>
        <v>1.2222219083923846E-4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53109.412900000003</v>
      </c>
      <c r="F7" s="25">
        <f>VLOOKUP(C7,RA!B11:I44,8,0)</f>
        <v>12391.6091</v>
      </c>
      <c r="G7" s="16">
        <f t="shared" si="0"/>
        <v>40717.803800000002</v>
      </c>
      <c r="H7" s="27">
        <f>RA!J11</f>
        <v>23.3322276096936</v>
      </c>
      <c r="I7" s="20">
        <f>VLOOKUP(B7,RMS!B:D,3,FALSE)</f>
        <v>53109.4565008547</v>
      </c>
      <c r="J7" s="21">
        <f>VLOOKUP(B7,RMS!B:E,4,FALSE)</f>
        <v>40717.804004273501</v>
      </c>
      <c r="K7" s="22">
        <f t="shared" si="1"/>
        <v>-4.3600854696705937E-2</v>
      </c>
      <c r="L7" s="22">
        <f t="shared" si="2"/>
        <v>-2.0427349954843521E-4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153260.7666</v>
      </c>
      <c r="F8" s="25">
        <f>VLOOKUP(C8,RA!B12:I45,8,0)</f>
        <v>22547.066800000001</v>
      </c>
      <c r="G8" s="16">
        <f t="shared" si="0"/>
        <v>130713.6998</v>
      </c>
      <c r="H8" s="27">
        <f>RA!J12</f>
        <v>14.711571199983799</v>
      </c>
      <c r="I8" s="20">
        <f>VLOOKUP(B8,RMS!B:D,3,FALSE)</f>
        <v>153260.77868632501</v>
      </c>
      <c r="J8" s="21">
        <f>VLOOKUP(B8,RMS!B:E,4,FALSE)</f>
        <v>130713.69982051299</v>
      </c>
      <c r="K8" s="22">
        <f t="shared" si="1"/>
        <v>-1.2086325004929677E-2</v>
      </c>
      <c r="L8" s="22">
        <f t="shared" si="2"/>
        <v>-2.0512990886345506E-5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235907.09510000001</v>
      </c>
      <c r="F9" s="25">
        <f>VLOOKUP(C9,RA!B13:I46,8,0)</f>
        <v>57779.262900000002</v>
      </c>
      <c r="G9" s="16">
        <f t="shared" si="0"/>
        <v>178127.8322</v>
      </c>
      <c r="H9" s="27">
        <f>RA!J13</f>
        <v>24.492380305690901</v>
      </c>
      <c r="I9" s="20">
        <f>VLOOKUP(B9,RMS!B:D,3,FALSE)</f>
        <v>235907.28626666701</v>
      </c>
      <c r="J9" s="21">
        <f>VLOOKUP(B9,RMS!B:E,4,FALSE)</f>
        <v>178127.83191111099</v>
      </c>
      <c r="K9" s="22">
        <f t="shared" si="1"/>
        <v>-0.19116666700574569</v>
      </c>
      <c r="L9" s="22">
        <f t="shared" si="2"/>
        <v>2.8888901579193771E-4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133079.4803</v>
      </c>
      <c r="F10" s="25">
        <f>VLOOKUP(C10,RA!B14:I47,8,0)</f>
        <v>24048.5389</v>
      </c>
      <c r="G10" s="16">
        <f t="shared" si="0"/>
        <v>109030.9414</v>
      </c>
      <c r="H10" s="27">
        <f>RA!J14</f>
        <v>18.070809147877299</v>
      </c>
      <c r="I10" s="20">
        <f>VLOOKUP(B10,RMS!B:D,3,FALSE)</f>
        <v>133079.48076581201</v>
      </c>
      <c r="J10" s="21">
        <f>VLOOKUP(B10,RMS!B:E,4,FALSE)</f>
        <v>109030.94370256401</v>
      </c>
      <c r="K10" s="22">
        <f t="shared" si="1"/>
        <v>-4.6581201604567468E-4</v>
      </c>
      <c r="L10" s="22">
        <f t="shared" si="2"/>
        <v>-2.302564011188224E-3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79372.405299999999</v>
      </c>
      <c r="F11" s="25">
        <f>VLOOKUP(C11,RA!B15:I48,8,0)</f>
        <v>2164.7581</v>
      </c>
      <c r="G11" s="16">
        <f t="shared" si="0"/>
        <v>77207.647199999992</v>
      </c>
      <c r="H11" s="27">
        <f>RA!J15</f>
        <v>2.7273434537078298</v>
      </c>
      <c r="I11" s="20">
        <f>VLOOKUP(B11,RMS!B:D,3,FALSE)</f>
        <v>79372.512747008499</v>
      </c>
      <c r="J11" s="21">
        <f>VLOOKUP(B11,RMS!B:E,4,FALSE)</f>
        <v>77207.647221367501</v>
      </c>
      <c r="K11" s="22">
        <f t="shared" si="1"/>
        <v>-0.10744700850045774</v>
      </c>
      <c r="L11" s="22">
        <f t="shared" si="2"/>
        <v>-2.1367508452385664E-5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589957.09920000006</v>
      </c>
      <c r="F12" s="25">
        <f>VLOOKUP(C12,RA!B16:I49,8,0)</f>
        <v>29163.5101</v>
      </c>
      <c r="G12" s="16">
        <f t="shared" si="0"/>
        <v>560793.5891000001</v>
      </c>
      <c r="H12" s="27">
        <f>RA!J16</f>
        <v>4.9433272588035004</v>
      </c>
      <c r="I12" s="20">
        <f>VLOOKUP(B12,RMS!B:D,3,FALSE)</f>
        <v>589956.90026666701</v>
      </c>
      <c r="J12" s="21">
        <f>VLOOKUP(B12,RMS!B:E,4,FALSE)</f>
        <v>560793.588969231</v>
      </c>
      <c r="K12" s="22">
        <f t="shared" si="1"/>
        <v>0.19893333304207772</v>
      </c>
      <c r="L12" s="22">
        <f t="shared" si="2"/>
        <v>1.3076909817755222E-4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1005211.3273</v>
      </c>
      <c r="F13" s="25">
        <f>VLOOKUP(C13,RA!B17:I50,8,0)</f>
        <v>64907.820099999997</v>
      </c>
      <c r="G13" s="16">
        <f t="shared" si="0"/>
        <v>940303.50719999999</v>
      </c>
      <c r="H13" s="27">
        <f>RA!J17</f>
        <v>6.4571317828602801</v>
      </c>
      <c r="I13" s="20">
        <f>VLOOKUP(B13,RMS!B:D,3,FALSE)</f>
        <v>1005211.43721795</v>
      </c>
      <c r="J13" s="21">
        <f>VLOOKUP(B13,RMS!B:E,4,FALSE)</f>
        <v>940303.50802564097</v>
      </c>
      <c r="K13" s="22">
        <f t="shared" si="1"/>
        <v>-0.10991795000154525</v>
      </c>
      <c r="L13" s="22">
        <f t="shared" si="2"/>
        <v>-8.2564097829163074E-4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1581454.6828000001</v>
      </c>
      <c r="F14" s="25">
        <f>VLOOKUP(C14,RA!B18:I51,8,0)</f>
        <v>239242.49400000001</v>
      </c>
      <c r="G14" s="16">
        <f t="shared" si="0"/>
        <v>1342212.1888000001</v>
      </c>
      <c r="H14" s="27">
        <f>RA!J18</f>
        <v>15.1280018708102</v>
      </c>
      <c r="I14" s="20">
        <f>VLOOKUP(B14,RMS!B:D,3,FALSE)</f>
        <v>1581454.65336068</v>
      </c>
      <c r="J14" s="21">
        <f>VLOOKUP(B14,RMS!B:E,4,FALSE)</f>
        <v>1342212.1959615401</v>
      </c>
      <c r="K14" s="22">
        <f t="shared" si="1"/>
        <v>2.9439320089295506E-2</v>
      </c>
      <c r="L14" s="22">
        <f t="shared" si="2"/>
        <v>-7.1615399792790413E-3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595324.94209999999</v>
      </c>
      <c r="F15" s="25">
        <f>VLOOKUP(C15,RA!B19:I52,8,0)</f>
        <v>45789.508800000003</v>
      </c>
      <c r="G15" s="16">
        <f t="shared" si="0"/>
        <v>549535.43330000003</v>
      </c>
      <c r="H15" s="27">
        <f>RA!J19</f>
        <v>7.69151526534033</v>
      </c>
      <c r="I15" s="20">
        <f>VLOOKUP(B15,RMS!B:D,3,FALSE)</f>
        <v>595324.89722564095</v>
      </c>
      <c r="J15" s="21">
        <f>VLOOKUP(B15,RMS!B:E,4,FALSE)</f>
        <v>549535.43271111103</v>
      </c>
      <c r="K15" s="22">
        <f t="shared" si="1"/>
        <v>4.487435903865844E-2</v>
      </c>
      <c r="L15" s="22">
        <f t="shared" si="2"/>
        <v>5.8888900093734264E-4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923591.00970000005</v>
      </c>
      <c r="F16" s="25">
        <f>VLOOKUP(C16,RA!B20:I53,8,0)</f>
        <v>70679.649900000004</v>
      </c>
      <c r="G16" s="16">
        <f t="shared" si="0"/>
        <v>852911.35980000009</v>
      </c>
      <c r="H16" s="27">
        <f>RA!J20</f>
        <v>7.6527000758656296</v>
      </c>
      <c r="I16" s="20">
        <f>VLOOKUP(B16,RMS!B:D,3,FALSE)</f>
        <v>923591.11499999999</v>
      </c>
      <c r="J16" s="21">
        <f>VLOOKUP(B16,RMS!B:E,4,FALSE)</f>
        <v>852911.35979999998</v>
      </c>
      <c r="K16" s="22">
        <f t="shared" si="1"/>
        <v>-0.10529999993741512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321834.78720000002</v>
      </c>
      <c r="F17" s="25">
        <f>VLOOKUP(C17,RA!B21:I54,8,0)</f>
        <v>40858.287499999999</v>
      </c>
      <c r="G17" s="16">
        <f t="shared" si="0"/>
        <v>280976.49970000004</v>
      </c>
      <c r="H17" s="27">
        <f>RA!J21</f>
        <v>12.695422970112</v>
      </c>
      <c r="I17" s="20">
        <f>VLOOKUP(B17,RMS!B:D,3,FALSE)</f>
        <v>321834.52147355699</v>
      </c>
      <c r="J17" s="21">
        <f>VLOOKUP(B17,RMS!B:E,4,FALSE)</f>
        <v>280976.49954683502</v>
      </c>
      <c r="K17" s="22">
        <f t="shared" si="1"/>
        <v>0.26572644303087145</v>
      </c>
      <c r="L17" s="22">
        <f t="shared" si="2"/>
        <v>1.5316501958295703E-4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1011498.5418</v>
      </c>
      <c r="F18" s="25">
        <f>VLOOKUP(C18,RA!B22:I55,8,0)</f>
        <v>117210.4837</v>
      </c>
      <c r="G18" s="16">
        <f t="shared" si="0"/>
        <v>894288.05810000002</v>
      </c>
      <c r="H18" s="27">
        <f>RA!J22</f>
        <v>11.5878055040415</v>
      </c>
      <c r="I18" s="20">
        <f>VLOOKUP(B18,RMS!B:D,3,FALSE)</f>
        <v>1011499.5980999999</v>
      </c>
      <c r="J18" s="21">
        <f>VLOOKUP(B18,RMS!B:E,4,FALSE)</f>
        <v>894288.05649999995</v>
      </c>
      <c r="K18" s="22">
        <f t="shared" si="1"/>
        <v>-1.0562999999383464</v>
      </c>
      <c r="L18" s="22">
        <f t="shared" si="2"/>
        <v>1.6000000759959221E-3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2256792.7059999998</v>
      </c>
      <c r="F19" s="25">
        <f>VLOOKUP(C19,RA!B23:I56,8,0)</f>
        <v>225019.42619999999</v>
      </c>
      <c r="G19" s="16">
        <f t="shared" si="0"/>
        <v>2031773.2797999997</v>
      </c>
      <c r="H19" s="27">
        <f>RA!J23</f>
        <v>9.9707618516204093</v>
      </c>
      <c r="I19" s="20">
        <f>VLOOKUP(B19,RMS!B:D,3,FALSE)</f>
        <v>2256794.5586743602</v>
      </c>
      <c r="J19" s="21">
        <f>VLOOKUP(B19,RMS!B:E,4,FALSE)</f>
        <v>2031773.3090940199</v>
      </c>
      <c r="K19" s="22">
        <f t="shared" si="1"/>
        <v>-1.8526743603870273</v>
      </c>
      <c r="L19" s="22">
        <f t="shared" si="2"/>
        <v>-2.929402026347816E-2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226637.2194</v>
      </c>
      <c r="F20" s="25">
        <f>VLOOKUP(C20,RA!B24:I57,8,0)</f>
        <v>36301.9257</v>
      </c>
      <c r="G20" s="16">
        <f t="shared" si="0"/>
        <v>190335.29370000001</v>
      </c>
      <c r="H20" s="27">
        <f>RA!J24</f>
        <v>16.017636377690199</v>
      </c>
      <c r="I20" s="20">
        <f>VLOOKUP(B20,RMS!B:D,3,FALSE)</f>
        <v>226637.19557651499</v>
      </c>
      <c r="J20" s="21">
        <f>VLOOKUP(B20,RMS!B:E,4,FALSE)</f>
        <v>190335.29036543399</v>
      </c>
      <c r="K20" s="22">
        <f t="shared" si="1"/>
        <v>2.3823485011234879E-2</v>
      </c>
      <c r="L20" s="22">
        <f t="shared" si="2"/>
        <v>3.3345660194754601E-3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249014.2506</v>
      </c>
      <c r="F21" s="25">
        <f>VLOOKUP(C21,RA!B25:I58,8,0)</f>
        <v>25950.392400000001</v>
      </c>
      <c r="G21" s="16">
        <f t="shared" si="0"/>
        <v>223063.85819999999</v>
      </c>
      <c r="H21" s="27">
        <f>RA!J25</f>
        <v>10.421247915519899</v>
      </c>
      <c r="I21" s="20">
        <f>VLOOKUP(B21,RMS!B:D,3,FALSE)</f>
        <v>249014.25611059699</v>
      </c>
      <c r="J21" s="21">
        <f>VLOOKUP(B21,RMS!B:E,4,FALSE)</f>
        <v>223063.86028142599</v>
      </c>
      <c r="K21" s="22">
        <f t="shared" si="1"/>
        <v>-5.5105969950091094E-3</v>
      </c>
      <c r="L21" s="22">
        <f t="shared" si="2"/>
        <v>-2.0814260060433298E-3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596835.84620000003</v>
      </c>
      <c r="F22" s="25">
        <f>VLOOKUP(C22,RA!B26:I59,8,0)</f>
        <v>129443.3605</v>
      </c>
      <c r="G22" s="16">
        <f t="shared" si="0"/>
        <v>467392.48570000002</v>
      </c>
      <c r="H22" s="27">
        <f>RA!J26</f>
        <v>21.6882684450262</v>
      </c>
      <c r="I22" s="20">
        <f>VLOOKUP(B22,RMS!B:D,3,FALSE)</f>
        <v>596835.78973449103</v>
      </c>
      <c r="J22" s="21">
        <f>VLOOKUP(B22,RMS!B:E,4,FALSE)</f>
        <v>467392.47935131798</v>
      </c>
      <c r="K22" s="22">
        <f t="shared" si="1"/>
        <v>5.6465508998371661E-2</v>
      </c>
      <c r="L22" s="22">
        <f t="shared" si="2"/>
        <v>6.348682043608278E-3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230425.74549999999</v>
      </c>
      <c r="F23" s="25">
        <f>VLOOKUP(C23,RA!B27:I60,8,0)</f>
        <v>60574.376199999999</v>
      </c>
      <c r="G23" s="16">
        <f t="shared" si="0"/>
        <v>169851.36929999999</v>
      </c>
      <c r="H23" s="27">
        <f>RA!J27</f>
        <v>26.288024399599902</v>
      </c>
      <c r="I23" s="20">
        <f>VLOOKUP(B23,RMS!B:D,3,FALSE)</f>
        <v>230425.70125049501</v>
      </c>
      <c r="J23" s="21">
        <f>VLOOKUP(B23,RMS!B:E,4,FALSE)</f>
        <v>169851.38034102001</v>
      </c>
      <c r="K23" s="22">
        <f t="shared" si="1"/>
        <v>4.4249504979234189E-2</v>
      </c>
      <c r="L23" s="22">
        <f t="shared" si="2"/>
        <v>-1.1041020014090464E-2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795278.87280000001</v>
      </c>
      <c r="F24" s="25">
        <f>VLOOKUP(C24,RA!B28:I61,8,0)</f>
        <v>51782.884299999998</v>
      </c>
      <c r="G24" s="16">
        <f t="shared" si="0"/>
        <v>743495.98849999998</v>
      </c>
      <c r="H24" s="27">
        <f>RA!J28</f>
        <v>6.5112863010787603</v>
      </c>
      <c r="I24" s="20">
        <f>VLOOKUP(B24,RMS!B:D,3,FALSE)</f>
        <v>795278.87026814197</v>
      </c>
      <c r="J24" s="21">
        <f>VLOOKUP(B24,RMS!B:E,4,FALSE)</f>
        <v>743495.99249469</v>
      </c>
      <c r="K24" s="22">
        <f t="shared" si="1"/>
        <v>2.5318580446764827E-3</v>
      </c>
      <c r="L24" s="22">
        <f t="shared" si="2"/>
        <v>-3.9946900214999914E-3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562729.50170000002</v>
      </c>
      <c r="F25" s="25">
        <f>VLOOKUP(C25,RA!B29:I62,8,0)</f>
        <v>87596.701300000001</v>
      </c>
      <c r="G25" s="16">
        <f t="shared" si="0"/>
        <v>475132.80040000001</v>
      </c>
      <c r="H25" s="27">
        <f>RA!J29</f>
        <v>15.5663957612621</v>
      </c>
      <c r="I25" s="20">
        <f>VLOOKUP(B25,RMS!B:D,3,FALSE)</f>
        <v>562729.49836725695</v>
      </c>
      <c r="J25" s="21">
        <f>VLOOKUP(B25,RMS!B:E,4,FALSE)</f>
        <v>475132.80952883401</v>
      </c>
      <c r="K25" s="22">
        <f t="shared" si="1"/>
        <v>3.3327430719509721E-3</v>
      </c>
      <c r="L25" s="22">
        <f t="shared" si="2"/>
        <v>-9.1288340045139194E-3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839679.00470000005</v>
      </c>
      <c r="F26" s="25">
        <f>VLOOKUP(C26,RA!B30:I63,8,0)</f>
        <v>122537.2605</v>
      </c>
      <c r="G26" s="16">
        <f t="shared" si="0"/>
        <v>717141.74420000007</v>
      </c>
      <c r="H26" s="27">
        <f>RA!J30</f>
        <v>14.5933457683368</v>
      </c>
      <c r="I26" s="20">
        <f>VLOOKUP(B26,RMS!B:D,3,FALSE)</f>
        <v>839679.00807767198</v>
      </c>
      <c r="J26" s="21">
        <f>VLOOKUP(B26,RMS!B:E,4,FALSE)</f>
        <v>717141.71875127801</v>
      </c>
      <c r="K26" s="22">
        <f t="shared" si="1"/>
        <v>-3.377671935595572E-3</v>
      </c>
      <c r="L26" s="22">
        <f t="shared" si="2"/>
        <v>2.5448722066357732E-2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689075.72950000002</v>
      </c>
      <c r="F27" s="25">
        <f>VLOOKUP(C27,RA!B31:I64,8,0)</f>
        <v>18083.788</v>
      </c>
      <c r="G27" s="16">
        <f t="shared" si="0"/>
        <v>670991.94149999996</v>
      </c>
      <c r="H27" s="27">
        <f>RA!J31</f>
        <v>2.6243542220129799</v>
      </c>
      <c r="I27" s="20">
        <f>VLOOKUP(B27,RMS!B:D,3,FALSE)</f>
        <v>689075.70506106201</v>
      </c>
      <c r="J27" s="21">
        <f>VLOOKUP(B27,RMS!B:E,4,FALSE)</f>
        <v>670991.91297256597</v>
      </c>
      <c r="K27" s="22">
        <f t="shared" si="1"/>
        <v>2.4438938009552658E-2</v>
      </c>
      <c r="L27" s="22">
        <f t="shared" si="2"/>
        <v>2.8527433983981609E-2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105603.92969999999</v>
      </c>
      <c r="F28" s="25">
        <f>VLOOKUP(C28,RA!B32:I65,8,0)</f>
        <v>30630.9791</v>
      </c>
      <c r="G28" s="16">
        <f t="shared" si="0"/>
        <v>74972.950599999996</v>
      </c>
      <c r="H28" s="27">
        <f>RA!J32</f>
        <v>29.005529611461</v>
      </c>
      <c r="I28" s="20">
        <f>VLOOKUP(B28,RMS!B:D,3,FALSE)</f>
        <v>105603.86593014099</v>
      </c>
      <c r="J28" s="21">
        <f>VLOOKUP(B28,RMS!B:E,4,FALSE)</f>
        <v>74972.9600347792</v>
      </c>
      <c r="K28" s="22">
        <f t="shared" si="1"/>
        <v>6.3769858999876305E-2</v>
      </c>
      <c r="L28" s="22">
        <f t="shared" si="2"/>
        <v>-9.434779203729704E-3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4.1879999999999997</v>
      </c>
      <c r="F29" s="25">
        <f>VLOOKUP(C29,RA!B33:I66,8,0)</f>
        <v>0.6482</v>
      </c>
      <c r="G29" s="16">
        <f t="shared" si="0"/>
        <v>3.5397999999999996</v>
      </c>
      <c r="H29" s="27">
        <f>RA!J33</f>
        <v>15.4775549188157</v>
      </c>
      <c r="I29" s="20">
        <f>VLOOKUP(B29,RMS!B:D,3,FALSE)</f>
        <v>4.1879999999999997</v>
      </c>
      <c r="J29" s="21">
        <f>VLOOKUP(B29,RMS!B:E,4,FALSE)</f>
        <v>3.5398000000000001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195476.96230000001</v>
      </c>
      <c r="F30" s="25">
        <f>VLOOKUP(C30,RA!B34:I68,8,0)</f>
        <v>21481.578799999999</v>
      </c>
      <c r="G30" s="16">
        <f t="shared" si="0"/>
        <v>173995.38350000003</v>
      </c>
      <c r="H30" s="27">
        <f>RA!J34</f>
        <v>10.9893148262822</v>
      </c>
      <c r="I30" s="20">
        <f>VLOOKUP(B30,RMS!B:D,3,FALSE)</f>
        <v>195476.9621</v>
      </c>
      <c r="J30" s="21">
        <f>VLOOKUP(B30,RMS!B:E,4,FALSE)</f>
        <v>173995.37909999999</v>
      </c>
      <c r="K30" s="22">
        <f t="shared" si="1"/>
        <v>2.0000000949949026E-4</v>
      </c>
      <c r="L30" s="22">
        <f t="shared" si="2"/>
        <v>4.400000034365803E-3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119051.28230000001</v>
      </c>
      <c r="F34" s="25">
        <f>VLOOKUP(C34,RA!B8:I72,8,0)</f>
        <v>6100.1071000000002</v>
      </c>
      <c r="G34" s="16">
        <f t="shared" si="0"/>
        <v>112951.17520000001</v>
      </c>
      <c r="H34" s="27">
        <f>RA!J38</f>
        <v>5.1239322938397303</v>
      </c>
      <c r="I34" s="20">
        <f>VLOOKUP(B34,RMS!B:D,3,FALSE)</f>
        <v>119051.282051282</v>
      </c>
      <c r="J34" s="21">
        <f>VLOOKUP(B34,RMS!B:E,4,FALSE)</f>
        <v>112951.175213675</v>
      </c>
      <c r="K34" s="22">
        <f t="shared" si="1"/>
        <v>2.4871800269465894E-4</v>
      </c>
      <c r="L34" s="22">
        <f t="shared" si="2"/>
        <v>-1.3674987712875009E-5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428242.83470000001</v>
      </c>
      <c r="F35" s="25">
        <f>VLOOKUP(C35,RA!B8:I73,8,0)</f>
        <v>29044.005300000001</v>
      </c>
      <c r="G35" s="16">
        <f t="shared" si="0"/>
        <v>399198.82939999999</v>
      </c>
      <c r="H35" s="27">
        <f>RA!J39</f>
        <v>6.7821345616550497</v>
      </c>
      <c r="I35" s="20">
        <f>VLOOKUP(B35,RMS!B:D,3,FALSE)</f>
        <v>428242.82703846198</v>
      </c>
      <c r="J35" s="21">
        <f>VLOOKUP(B35,RMS!B:E,4,FALSE)</f>
        <v>399198.83013931598</v>
      </c>
      <c r="K35" s="22">
        <f t="shared" si="1"/>
        <v>7.6615380239672959E-3</v>
      </c>
      <c r="L35" s="22">
        <f t="shared" si="2"/>
        <v>-7.3931599035859108E-4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25407.886399999999</v>
      </c>
      <c r="F38" s="25">
        <f>VLOOKUP(C38,RA!B8:I76,8,0)</f>
        <v>3684.0178000000001</v>
      </c>
      <c r="G38" s="16">
        <f t="shared" si="0"/>
        <v>21723.868599999998</v>
      </c>
      <c r="H38" s="27" t="e">
        <f>RA!#REF!</f>
        <v>#REF!</v>
      </c>
      <c r="I38" s="20">
        <f>VLOOKUP(B38,RMS!B:D,3,FALSE)</f>
        <v>25407.886695408801</v>
      </c>
      <c r="J38" s="21">
        <f>VLOOKUP(B38,RMS!B:E,4,FALSE)</f>
        <v>21723.868799636901</v>
      </c>
      <c r="K38" s="22">
        <f t="shared" si="1"/>
        <v>-2.9540880132117309E-4</v>
      </c>
      <c r="L38" s="22">
        <f t="shared" si="2"/>
        <v>-1.9963690283475444E-4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14846253.936000001</v>
      </c>
      <c r="E7" s="64">
        <v>16675633</v>
      </c>
      <c r="F7" s="65">
        <v>89.029627457020695</v>
      </c>
      <c r="G7" s="64">
        <v>29177826.234099999</v>
      </c>
      <c r="H7" s="65">
        <v>-49.118026076085002</v>
      </c>
      <c r="I7" s="64">
        <v>1773128.4042</v>
      </c>
      <c r="J7" s="65">
        <v>11.9432714262042</v>
      </c>
      <c r="K7" s="64">
        <v>3001128.5518</v>
      </c>
      <c r="L7" s="65">
        <v>10.285648175848699</v>
      </c>
      <c r="M7" s="65">
        <v>-0.40917945579621301</v>
      </c>
      <c r="N7" s="64">
        <v>456626516.47189999</v>
      </c>
      <c r="O7" s="64">
        <v>456626516.47189999</v>
      </c>
      <c r="P7" s="64">
        <v>795891</v>
      </c>
      <c r="Q7" s="64">
        <v>790844</v>
      </c>
      <c r="R7" s="65">
        <v>0.63817895817632797</v>
      </c>
      <c r="S7" s="64">
        <v>18.6536271122553</v>
      </c>
      <c r="T7" s="64">
        <v>18.084095985554701</v>
      </c>
      <c r="U7" s="66">
        <v>3.0531924074244601</v>
      </c>
      <c r="V7" s="54"/>
      <c r="W7" s="54"/>
    </row>
    <row r="8" spans="1:23" ht="14.25" thickBot="1" x14ac:dyDescent="0.2">
      <c r="A8" s="51">
        <v>42025</v>
      </c>
      <c r="B8" s="41" t="s">
        <v>6</v>
      </c>
      <c r="C8" s="42"/>
      <c r="D8" s="67">
        <v>669610.03529999999</v>
      </c>
      <c r="E8" s="67">
        <v>519654</v>
      </c>
      <c r="F8" s="68">
        <v>128.85690003348401</v>
      </c>
      <c r="G8" s="67">
        <v>1307816.0168000001</v>
      </c>
      <c r="H8" s="68">
        <v>-48.799370347335199</v>
      </c>
      <c r="I8" s="67">
        <v>156964.48569999999</v>
      </c>
      <c r="J8" s="68">
        <v>23.441178809346301</v>
      </c>
      <c r="K8" s="67">
        <v>150431.92009999999</v>
      </c>
      <c r="L8" s="68">
        <v>11.5025292676932</v>
      </c>
      <c r="M8" s="68">
        <v>4.3425395326055001E-2</v>
      </c>
      <c r="N8" s="67">
        <v>17766306.681499999</v>
      </c>
      <c r="O8" s="67">
        <v>17766306.681499999</v>
      </c>
      <c r="P8" s="67">
        <v>24340</v>
      </c>
      <c r="Q8" s="67">
        <v>24366</v>
      </c>
      <c r="R8" s="68">
        <v>-0.106706065829432</v>
      </c>
      <c r="S8" s="67">
        <v>27.510683455217801</v>
      </c>
      <c r="T8" s="67">
        <v>28.058781593203602</v>
      </c>
      <c r="U8" s="69">
        <v>-1.9923101469947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69171.780100000004</v>
      </c>
      <c r="E9" s="67">
        <v>100595</v>
      </c>
      <c r="F9" s="68">
        <v>68.762642377851805</v>
      </c>
      <c r="G9" s="67">
        <v>156213.99540000001</v>
      </c>
      <c r="H9" s="68">
        <v>-55.719857287511601</v>
      </c>
      <c r="I9" s="67">
        <v>16355.636399999999</v>
      </c>
      <c r="J9" s="68">
        <v>23.644955177320899</v>
      </c>
      <c r="K9" s="67">
        <v>34585.100400000003</v>
      </c>
      <c r="L9" s="68">
        <v>22.139565863763799</v>
      </c>
      <c r="M9" s="68">
        <v>-0.52709009918039695</v>
      </c>
      <c r="N9" s="67">
        <v>2424261.0978999999</v>
      </c>
      <c r="O9" s="67">
        <v>2424261.0978999999</v>
      </c>
      <c r="P9" s="67">
        <v>4250</v>
      </c>
      <c r="Q9" s="67">
        <v>4033</v>
      </c>
      <c r="R9" s="68">
        <v>5.3806099677659303</v>
      </c>
      <c r="S9" s="67">
        <v>16.2757129647059</v>
      </c>
      <c r="T9" s="67">
        <v>17.158189040416602</v>
      </c>
      <c r="U9" s="69">
        <v>-5.4220425097465297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103614.6105</v>
      </c>
      <c r="E10" s="67">
        <v>134703</v>
      </c>
      <c r="F10" s="68">
        <v>76.920789069285803</v>
      </c>
      <c r="G10" s="67">
        <v>291219.65549999999</v>
      </c>
      <c r="H10" s="68">
        <v>-64.4204611388258</v>
      </c>
      <c r="I10" s="67">
        <v>24793.840800000002</v>
      </c>
      <c r="J10" s="68">
        <v>23.928904119173399</v>
      </c>
      <c r="K10" s="67">
        <v>74415.085699999996</v>
      </c>
      <c r="L10" s="68">
        <v>25.5529063009966</v>
      </c>
      <c r="M10" s="68">
        <v>-0.66681700939034205</v>
      </c>
      <c r="N10" s="67">
        <v>3537518.6521000001</v>
      </c>
      <c r="O10" s="67">
        <v>3537518.6521000001</v>
      </c>
      <c r="P10" s="67">
        <v>73651</v>
      </c>
      <c r="Q10" s="67">
        <v>73298</v>
      </c>
      <c r="R10" s="68">
        <v>0.48159567791754598</v>
      </c>
      <c r="S10" s="67">
        <v>1.4068323648015599</v>
      </c>
      <c r="T10" s="67">
        <v>1.3899125119375699</v>
      </c>
      <c r="U10" s="69">
        <v>1.2026914710894501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53109.412900000003</v>
      </c>
      <c r="E11" s="67">
        <v>84628</v>
      </c>
      <c r="F11" s="68">
        <v>62.756313395093798</v>
      </c>
      <c r="G11" s="67">
        <v>90906.777600000001</v>
      </c>
      <c r="H11" s="68">
        <v>-41.578159184469897</v>
      </c>
      <c r="I11" s="67">
        <v>12391.6091</v>
      </c>
      <c r="J11" s="68">
        <v>23.3322276096936</v>
      </c>
      <c r="K11" s="67">
        <v>15633.271199999999</v>
      </c>
      <c r="L11" s="68">
        <v>17.197035922654901</v>
      </c>
      <c r="M11" s="68">
        <v>-0.20735660876912301</v>
      </c>
      <c r="N11" s="67">
        <v>1523140.7339999999</v>
      </c>
      <c r="O11" s="67">
        <v>1523140.7339999999</v>
      </c>
      <c r="P11" s="67">
        <v>2466</v>
      </c>
      <c r="Q11" s="67">
        <v>2596</v>
      </c>
      <c r="R11" s="68">
        <v>-5.0077041602465302</v>
      </c>
      <c r="S11" s="67">
        <v>21.536663787510101</v>
      </c>
      <c r="T11" s="67">
        <v>21.062621070878301</v>
      </c>
      <c r="U11" s="69">
        <v>2.2010963318598198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153260.7666</v>
      </c>
      <c r="E12" s="67">
        <v>334102</v>
      </c>
      <c r="F12" s="68">
        <v>45.872448114647597</v>
      </c>
      <c r="G12" s="67">
        <v>369352.39909999998</v>
      </c>
      <c r="H12" s="68">
        <v>-58.505544576547997</v>
      </c>
      <c r="I12" s="67">
        <v>22547.066800000001</v>
      </c>
      <c r="J12" s="68">
        <v>14.711571199983799</v>
      </c>
      <c r="K12" s="67">
        <v>-6173.5909000000001</v>
      </c>
      <c r="L12" s="68">
        <v>-1.6714635981905599</v>
      </c>
      <c r="M12" s="68">
        <v>-4.6521802570364699</v>
      </c>
      <c r="N12" s="67">
        <v>8501595.7466000002</v>
      </c>
      <c r="O12" s="67">
        <v>8501595.7466000002</v>
      </c>
      <c r="P12" s="67">
        <v>1249</v>
      </c>
      <c r="Q12" s="67">
        <v>1401</v>
      </c>
      <c r="R12" s="68">
        <v>-10.8493932905068</v>
      </c>
      <c r="S12" s="67">
        <v>122.706778702962</v>
      </c>
      <c r="T12" s="67">
        <v>112.88610756602399</v>
      </c>
      <c r="U12" s="69">
        <v>8.00336480245406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235907.09510000001</v>
      </c>
      <c r="E13" s="67">
        <v>517198</v>
      </c>
      <c r="F13" s="68">
        <v>45.612530423551497</v>
      </c>
      <c r="G13" s="67">
        <v>523865.0049</v>
      </c>
      <c r="H13" s="68">
        <v>-54.967960659057198</v>
      </c>
      <c r="I13" s="67">
        <v>57779.262900000002</v>
      </c>
      <c r="J13" s="68">
        <v>24.492380305690901</v>
      </c>
      <c r="K13" s="67">
        <v>89836.390799999994</v>
      </c>
      <c r="L13" s="68">
        <v>17.148767327405</v>
      </c>
      <c r="M13" s="68">
        <v>-0.35683900048219702</v>
      </c>
      <c r="N13" s="67">
        <v>8158096.5876000002</v>
      </c>
      <c r="O13" s="67">
        <v>8158096.5876000002</v>
      </c>
      <c r="P13" s="67">
        <v>8374</v>
      </c>
      <c r="Q13" s="67">
        <v>8273</v>
      </c>
      <c r="R13" s="68">
        <v>1.2208388734437301</v>
      </c>
      <c r="S13" s="67">
        <v>28.171375101504701</v>
      </c>
      <c r="T13" s="67">
        <v>30.0524792457392</v>
      </c>
      <c r="U13" s="69">
        <v>-6.6773600417326699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133079.4803</v>
      </c>
      <c r="E14" s="67">
        <v>228005</v>
      </c>
      <c r="F14" s="68">
        <v>58.366913137869801</v>
      </c>
      <c r="G14" s="67">
        <v>272717.88390000002</v>
      </c>
      <c r="H14" s="68">
        <v>-51.202510668938203</v>
      </c>
      <c r="I14" s="67">
        <v>24048.5389</v>
      </c>
      <c r="J14" s="68">
        <v>18.070809147877299</v>
      </c>
      <c r="K14" s="67">
        <v>47581.103600000002</v>
      </c>
      <c r="L14" s="68">
        <v>17.447005278702999</v>
      </c>
      <c r="M14" s="68">
        <v>-0.494577950478643</v>
      </c>
      <c r="N14" s="67">
        <v>4107037.5107999998</v>
      </c>
      <c r="O14" s="67">
        <v>4107037.5107999998</v>
      </c>
      <c r="P14" s="67">
        <v>1673</v>
      </c>
      <c r="Q14" s="67">
        <v>1829</v>
      </c>
      <c r="R14" s="68">
        <v>-8.5292509568069992</v>
      </c>
      <c r="S14" s="67">
        <v>79.545415600717305</v>
      </c>
      <c r="T14" s="67">
        <v>77.984901640240594</v>
      </c>
      <c r="U14" s="69">
        <v>1.9617899393596601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79372.405299999999</v>
      </c>
      <c r="E15" s="67">
        <v>154847</v>
      </c>
      <c r="F15" s="68">
        <v>51.258600618675203</v>
      </c>
      <c r="G15" s="67">
        <v>143728.97949999999</v>
      </c>
      <c r="H15" s="68">
        <v>-44.7763383723183</v>
      </c>
      <c r="I15" s="67">
        <v>2164.7581</v>
      </c>
      <c r="J15" s="68">
        <v>2.7273434537078298</v>
      </c>
      <c r="K15" s="67">
        <v>31564.458500000001</v>
      </c>
      <c r="L15" s="68">
        <v>21.961095535364901</v>
      </c>
      <c r="M15" s="68">
        <v>-0.93141786037609398</v>
      </c>
      <c r="N15" s="67">
        <v>3396943.3084</v>
      </c>
      <c r="O15" s="67">
        <v>3396943.3084</v>
      </c>
      <c r="P15" s="67">
        <v>2844</v>
      </c>
      <c r="Q15" s="67">
        <v>3202</v>
      </c>
      <c r="R15" s="68">
        <v>-11.1805121798876</v>
      </c>
      <c r="S15" s="67">
        <v>27.90872197609</v>
      </c>
      <c r="T15" s="67">
        <v>27.9405280137414</v>
      </c>
      <c r="U15" s="69">
        <v>-0.113964507864764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589957.09920000006</v>
      </c>
      <c r="E16" s="67">
        <v>626459</v>
      </c>
      <c r="F16" s="68">
        <v>94.173297725788899</v>
      </c>
      <c r="G16" s="67">
        <v>1268945.4495000001</v>
      </c>
      <c r="H16" s="68">
        <v>-53.508080317206698</v>
      </c>
      <c r="I16" s="67">
        <v>29163.5101</v>
      </c>
      <c r="J16" s="68">
        <v>4.9433272588035004</v>
      </c>
      <c r="K16" s="67">
        <v>18264.798200000001</v>
      </c>
      <c r="L16" s="68">
        <v>1.4393682728597099</v>
      </c>
      <c r="M16" s="68">
        <v>0.59670584808322702</v>
      </c>
      <c r="N16" s="67">
        <v>18341569.4069</v>
      </c>
      <c r="O16" s="67">
        <v>18341569.4069</v>
      </c>
      <c r="P16" s="67">
        <v>33382</v>
      </c>
      <c r="Q16" s="67">
        <v>30952</v>
      </c>
      <c r="R16" s="68">
        <v>7.8508658568105396</v>
      </c>
      <c r="S16" s="67">
        <v>17.6729105266311</v>
      </c>
      <c r="T16" s="67">
        <v>19.314703805893</v>
      </c>
      <c r="U16" s="69">
        <v>-9.2898862175976902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1005211.3273</v>
      </c>
      <c r="E17" s="67">
        <v>514552</v>
      </c>
      <c r="F17" s="68">
        <v>195.35660677638</v>
      </c>
      <c r="G17" s="67">
        <v>1541943.5459</v>
      </c>
      <c r="H17" s="68">
        <v>-34.8088112581788</v>
      </c>
      <c r="I17" s="67">
        <v>64907.820099999997</v>
      </c>
      <c r="J17" s="68">
        <v>6.4571317828602801</v>
      </c>
      <c r="K17" s="67">
        <v>-1178.8299</v>
      </c>
      <c r="L17" s="68">
        <v>-7.6450911781724001E-2</v>
      </c>
      <c r="M17" s="68">
        <v>-56.061226475507603</v>
      </c>
      <c r="N17" s="67">
        <v>20373991.363000002</v>
      </c>
      <c r="O17" s="67">
        <v>20373991.363000002</v>
      </c>
      <c r="P17" s="67">
        <v>10888</v>
      </c>
      <c r="Q17" s="67">
        <v>11003</v>
      </c>
      <c r="R17" s="68">
        <v>-1.04516949922748</v>
      </c>
      <c r="S17" s="67">
        <v>92.322862536737702</v>
      </c>
      <c r="T17" s="67">
        <v>60.2779466963555</v>
      </c>
      <c r="U17" s="69">
        <v>34.7096211706289</v>
      </c>
    </row>
    <row r="18" spans="1:21" ht="12" thickBot="1" x14ac:dyDescent="0.2">
      <c r="A18" s="52"/>
      <c r="B18" s="41" t="s">
        <v>16</v>
      </c>
      <c r="C18" s="42"/>
      <c r="D18" s="67">
        <v>1581454.6828000001</v>
      </c>
      <c r="E18" s="67">
        <v>1486597</v>
      </c>
      <c r="F18" s="68">
        <v>106.38086063674299</v>
      </c>
      <c r="G18" s="67">
        <v>5316481.3576999996</v>
      </c>
      <c r="H18" s="68">
        <v>-70.2537340696298</v>
      </c>
      <c r="I18" s="67">
        <v>239242.49400000001</v>
      </c>
      <c r="J18" s="68">
        <v>15.1280018708102</v>
      </c>
      <c r="K18" s="67">
        <v>688772.84770000004</v>
      </c>
      <c r="L18" s="68">
        <v>12.955426744841899</v>
      </c>
      <c r="M18" s="68">
        <v>-0.65265399935712398</v>
      </c>
      <c r="N18" s="67">
        <v>45568821.9991</v>
      </c>
      <c r="O18" s="67">
        <v>45568821.9991</v>
      </c>
      <c r="P18" s="67">
        <v>70314</v>
      </c>
      <c r="Q18" s="67">
        <v>68926</v>
      </c>
      <c r="R18" s="68">
        <v>2.0137538809738</v>
      </c>
      <c r="S18" s="67">
        <v>22.491320118326399</v>
      </c>
      <c r="T18" s="67">
        <v>22.3630993993558</v>
      </c>
      <c r="U18" s="69">
        <v>0.57008978706438196</v>
      </c>
    </row>
    <row r="19" spans="1:21" ht="12" thickBot="1" x14ac:dyDescent="0.2">
      <c r="A19" s="52"/>
      <c r="B19" s="41" t="s">
        <v>17</v>
      </c>
      <c r="C19" s="42"/>
      <c r="D19" s="67">
        <v>595324.94209999999</v>
      </c>
      <c r="E19" s="67">
        <v>919505</v>
      </c>
      <c r="F19" s="68">
        <v>64.744067960478702</v>
      </c>
      <c r="G19" s="67">
        <v>872017.66830000002</v>
      </c>
      <c r="H19" s="68">
        <v>-31.7301743139463</v>
      </c>
      <c r="I19" s="67">
        <v>45789.508800000003</v>
      </c>
      <c r="J19" s="68">
        <v>7.69151526534033</v>
      </c>
      <c r="K19" s="67">
        <v>88977.803</v>
      </c>
      <c r="L19" s="68">
        <v>10.2036697459883</v>
      </c>
      <c r="M19" s="68">
        <v>-0.4853827892334</v>
      </c>
      <c r="N19" s="67">
        <v>17998683.5174</v>
      </c>
      <c r="O19" s="67">
        <v>17998683.5174</v>
      </c>
      <c r="P19" s="67">
        <v>11665</v>
      </c>
      <c r="Q19" s="67">
        <v>11478</v>
      </c>
      <c r="R19" s="68">
        <v>1.6292036940233501</v>
      </c>
      <c r="S19" s="67">
        <v>51.035142914702099</v>
      </c>
      <c r="T19" s="67">
        <v>42.486658442237299</v>
      </c>
      <c r="U19" s="69">
        <v>16.750192091658</v>
      </c>
    </row>
    <row r="20" spans="1:21" ht="12" thickBot="1" x14ac:dyDescent="0.2">
      <c r="A20" s="52"/>
      <c r="B20" s="41" t="s">
        <v>18</v>
      </c>
      <c r="C20" s="42"/>
      <c r="D20" s="67">
        <v>923591.00970000005</v>
      </c>
      <c r="E20" s="67">
        <v>687366</v>
      </c>
      <c r="F20" s="68">
        <v>134.36669979312299</v>
      </c>
      <c r="G20" s="67">
        <v>2314128.2481999998</v>
      </c>
      <c r="H20" s="68">
        <v>-60.089030916138803</v>
      </c>
      <c r="I20" s="67">
        <v>70679.649900000004</v>
      </c>
      <c r="J20" s="68">
        <v>7.6527000758656296</v>
      </c>
      <c r="K20" s="67">
        <v>173249.51740000001</v>
      </c>
      <c r="L20" s="68">
        <v>7.48659965301227</v>
      </c>
      <c r="M20" s="68">
        <v>-0.592035516400232</v>
      </c>
      <c r="N20" s="67">
        <v>28780152.206</v>
      </c>
      <c r="O20" s="67">
        <v>28780152.206</v>
      </c>
      <c r="P20" s="67">
        <v>35759</v>
      </c>
      <c r="Q20" s="67">
        <v>35513</v>
      </c>
      <c r="R20" s="68">
        <v>0.69270408019599405</v>
      </c>
      <c r="S20" s="67">
        <v>25.8282113509886</v>
      </c>
      <c r="T20" s="67">
        <v>26.7808773913778</v>
      </c>
      <c r="U20" s="69">
        <v>-3.68847082534338</v>
      </c>
    </row>
    <row r="21" spans="1:21" ht="12" thickBot="1" x14ac:dyDescent="0.2">
      <c r="A21" s="52"/>
      <c r="B21" s="41" t="s">
        <v>19</v>
      </c>
      <c r="C21" s="42"/>
      <c r="D21" s="67">
        <v>321834.78720000002</v>
      </c>
      <c r="E21" s="67">
        <v>386193</v>
      </c>
      <c r="F21" s="68">
        <v>83.335220265514906</v>
      </c>
      <c r="G21" s="67">
        <v>598188.38080000004</v>
      </c>
      <c r="H21" s="68">
        <v>-46.198422181054802</v>
      </c>
      <c r="I21" s="67">
        <v>40858.287499999999</v>
      </c>
      <c r="J21" s="68">
        <v>12.695422970112</v>
      </c>
      <c r="K21" s="67">
        <v>78721.7448</v>
      </c>
      <c r="L21" s="68">
        <v>13.1600257254612</v>
      </c>
      <c r="M21" s="68">
        <v>-0.48097838019464201</v>
      </c>
      <c r="N21" s="67">
        <v>9012541.7344000004</v>
      </c>
      <c r="O21" s="67">
        <v>9012541.7344000004</v>
      </c>
      <c r="P21" s="67">
        <v>26189</v>
      </c>
      <c r="Q21" s="67">
        <v>25661</v>
      </c>
      <c r="R21" s="68">
        <v>2.05759713183431</v>
      </c>
      <c r="S21" s="67">
        <v>12.2889299782351</v>
      </c>
      <c r="T21" s="67">
        <v>12.243165161139499</v>
      </c>
      <c r="U21" s="69">
        <v>0.37240685052905198</v>
      </c>
    </row>
    <row r="22" spans="1:21" ht="12" thickBot="1" x14ac:dyDescent="0.2">
      <c r="A22" s="52"/>
      <c r="B22" s="41" t="s">
        <v>20</v>
      </c>
      <c r="C22" s="42"/>
      <c r="D22" s="67">
        <v>1011498.5418</v>
      </c>
      <c r="E22" s="67">
        <v>1013328</v>
      </c>
      <c r="F22" s="68">
        <v>99.819460411633699</v>
      </c>
      <c r="G22" s="67">
        <v>1792323.2609999999</v>
      </c>
      <c r="H22" s="68">
        <v>-43.564949258335801</v>
      </c>
      <c r="I22" s="67">
        <v>117210.4837</v>
      </c>
      <c r="J22" s="68">
        <v>11.5878055040415</v>
      </c>
      <c r="K22" s="67">
        <v>174751.15979999999</v>
      </c>
      <c r="L22" s="68">
        <v>9.7499800176950302</v>
      </c>
      <c r="M22" s="68">
        <v>-0.32927206987269497</v>
      </c>
      <c r="N22" s="67">
        <v>25012531.506499998</v>
      </c>
      <c r="O22" s="67">
        <v>25012531.506499998</v>
      </c>
      <c r="P22" s="67">
        <v>61136</v>
      </c>
      <c r="Q22" s="67">
        <v>60070</v>
      </c>
      <c r="R22" s="68">
        <v>1.77459630431163</v>
      </c>
      <c r="S22" s="67">
        <v>16.545055970295699</v>
      </c>
      <c r="T22" s="67">
        <v>16.862568105543499</v>
      </c>
      <c r="U22" s="69">
        <v>-1.9190756188304601</v>
      </c>
    </row>
    <row r="23" spans="1:21" ht="12" thickBot="1" x14ac:dyDescent="0.2">
      <c r="A23" s="52"/>
      <c r="B23" s="41" t="s">
        <v>21</v>
      </c>
      <c r="C23" s="42"/>
      <c r="D23" s="67">
        <v>2256792.7059999998</v>
      </c>
      <c r="E23" s="67">
        <v>2089984</v>
      </c>
      <c r="F23" s="68">
        <v>107.981338900202</v>
      </c>
      <c r="G23" s="67">
        <v>3396678.9071999998</v>
      </c>
      <c r="H23" s="68">
        <v>-33.558844752259702</v>
      </c>
      <c r="I23" s="67">
        <v>225019.42619999999</v>
      </c>
      <c r="J23" s="68">
        <v>9.9707618516204093</v>
      </c>
      <c r="K23" s="67">
        <v>257354.67790000001</v>
      </c>
      <c r="L23" s="68">
        <v>7.5766560493687196</v>
      </c>
      <c r="M23" s="68">
        <v>-0.125644701560717</v>
      </c>
      <c r="N23" s="67">
        <v>65022822.077799998</v>
      </c>
      <c r="O23" s="67">
        <v>65022822.077799998</v>
      </c>
      <c r="P23" s="67">
        <v>71451</v>
      </c>
      <c r="Q23" s="67">
        <v>70072</v>
      </c>
      <c r="R23" s="68">
        <v>1.9679757963237701</v>
      </c>
      <c r="S23" s="67">
        <v>31.585180137436801</v>
      </c>
      <c r="T23" s="67">
        <v>31.610812802546</v>
      </c>
      <c r="U23" s="69">
        <v>-8.1154088713667999E-2</v>
      </c>
    </row>
    <row r="24" spans="1:21" ht="12" thickBot="1" x14ac:dyDescent="0.2">
      <c r="A24" s="52"/>
      <c r="B24" s="41" t="s">
        <v>22</v>
      </c>
      <c r="C24" s="42"/>
      <c r="D24" s="67">
        <v>226637.2194</v>
      </c>
      <c r="E24" s="67">
        <v>232946</v>
      </c>
      <c r="F24" s="68">
        <v>97.291741176066594</v>
      </c>
      <c r="G24" s="67">
        <v>495547.08149999997</v>
      </c>
      <c r="H24" s="68">
        <v>-54.265249890287201</v>
      </c>
      <c r="I24" s="67">
        <v>36301.9257</v>
      </c>
      <c r="J24" s="68">
        <v>16.017636377690199</v>
      </c>
      <c r="K24" s="67">
        <v>75736.800199999998</v>
      </c>
      <c r="L24" s="68">
        <v>15.283472151777801</v>
      </c>
      <c r="M24" s="68">
        <v>-0.52068313416811096</v>
      </c>
      <c r="N24" s="67">
        <v>6244885.9431999996</v>
      </c>
      <c r="O24" s="67">
        <v>6244885.9431999996</v>
      </c>
      <c r="P24" s="67">
        <v>23421</v>
      </c>
      <c r="Q24" s="67">
        <v>22512</v>
      </c>
      <c r="R24" s="68">
        <v>4.03784648187633</v>
      </c>
      <c r="S24" s="67">
        <v>9.6766670680158899</v>
      </c>
      <c r="T24" s="67">
        <v>9.5388256352167708</v>
      </c>
      <c r="U24" s="69">
        <v>1.4244722054633401</v>
      </c>
    </row>
    <row r="25" spans="1:21" ht="12" thickBot="1" x14ac:dyDescent="0.2">
      <c r="A25" s="52"/>
      <c r="B25" s="41" t="s">
        <v>23</v>
      </c>
      <c r="C25" s="42"/>
      <c r="D25" s="67">
        <v>249014.2506</v>
      </c>
      <c r="E25" s="67">
        <v>242969</v>
      </c>
      <c r="F25" s="68">
        <v>102.48807485728599</v>
      </c>
      <c r="G25" s="67">
        <v>458994.47629999998</v>
      </c>
      <c r="H25" s="68">
        <v>-45.7478763998799</v>
      </c>
      <c r="I25" s="67">
        <v>25950.392400000001</v>
      </c>
      <c r="J25" s="68">
        <v>10.421247915519899</v>
      </c>
      <c r="K25" s="67">
        <v>30421.4264</v>
      </c>
      <c r="L25" s="68">
        <v>6.6278415037213803</v>
      </c>
      <c r="M25" s="68">
        <v>-0.14696990013591199</v>
      </c>
      <c r="N25" s="67">
        <v>9786426.7284999993</v>
      </c>
      <c r="O25" s="67">
        <v>9786426.7284999993</v>
      </c>
      <c r="P25" s="67">
        <v>15378</v>
      </c>
      <c r="Q25" s="67">
        <v>15085</v>
      </c>
      <c r="R25" s="68">
        <v>1.9423268147166</v>
      </c>
      <c r="S25" s="67">
        <v>16.192889231369499</v>
      </c>
      <c r="T25" s="67">
        <v>16.0384723964203</v>
      </c>
      <c r="U25" s="69">
        <v>0.95360891279402005</v>
      </c>
    </row>
    <row r="26" spans="1:21" ht="12" thickBot="1" x14ac:dyDescent="0.2">
      <c r="A26" s="52"/>
      <c r="B26" s="41" t="s">
        <v>24</v>
      </c>
      <c r="C26" s="42"/>
      <c r="D26" s="67">
        <v>596835.84620000003</v>
      </c>
      <c r="E26" s="67">
        <v>467843</v>
      </c>
      <c r="F26" s="68">
        <v>127.571823496344</v>
      </c>
      <c r="G26" s="67">
        <v>1290186.0924</v>
      </c>
      <c r="H26" s="68">
        <v>-53.740328645942199</v>
      </c>
      <c r="I26" s="67">
        <v>129443.3605</v>
      </c>
      <c r="J26" s="68">
        <v>21.6882684450262</v>
      </c>
      <c r="K26" s="67">
        <v>259250.25289999999</v>
      </c>
      <c r="L26" s="68">
        <v>20.094020112846199</v>
      </c>
      <c r="M26" s="68">
        <v>-0.50070112159184699</v>
      </c>
      <c r="N26" s="67">
        <v>14922431.6994</v>
      </c>
      <c r="O26" s="67">
        <v>14922431.6994</v>
      </c>
      <c r="P26" s="67">
        <v>43875</v>
      </c>
      <c r="Q26" s="67">
        <v>44360</v>
      </c>
      <c r="R26" s="68">
        <v>-1.09332732191163</v>
      </c>
      <c r="S26" s="67">
        <v>13.603096209686599</v>
      </c>
      <c r="T26" s="67">
        <v>13.360881767358</v>
      </c>
      <c r="U26" s="69">
        <v>1.78058317455811</v>
      </c>
    </row>
    <row r="27" spans="1:21" ht="12" thickBot="1" x14ac:dyDescent="0.2">
      <c r="A27" s="52"/>
      <c r="B27" s="41" t="s">
        <v>25</v>
      </c>
      <c r="C27" s="42"/>
      <c r="D27" s="67">
        <v>230425.74549999999</v>
      </c>
      <c r="E27" s="67">
        <v>230039</v>
      </c>
      <c r="F27" s="68">
        <v>100.16812170979701</v>
      </c>
      <c r="G27" s="67">
        <v>357573.23499999999</v>
      </c>
      <c r="H27" s="68">
        <v>-35.5584470688921</v>
      </c>
      <c r="I27" s="67">
        <v>60574.376199999999</v>
      </c>
      <c r="J27" s="68">
        <v>26.288024399599902</v>
      </c>
      <c r="K27" s="67">
        <v>97797.0481</v>
      </c>
      <c r="L27" s="68">
        <v>27.3502148727659</v>
      </c>
      <c r="M27" s="68">
        <v>-0.38061140518207498</v>
      </c>
      <c r="N27" s="67">
        <v>6152227.0661000004</v>
      </c>
      <c r="O27" s="67">
        <v>6152227.0661000004</v>
      </c>
      <c r="P27" s="67">
        <v>31134</v>
      </c>
      <c r="Q27" s="67">
        <v>31147</v>
      </c>
      <c r="R27" s="68">
        <v>-4.1737567020905003E-2</v>
      </c>
      <c r="S27" s="67">
        <v>7.4010967270508097</v>
      </c>
      <c r="T27" s="67">
        <v>7.4395962532507101</v>
      </c>
      <c r="U27" s="69">
        <v>-0.52018677257905199</v>
      </c>
    </row>
    <row r="28" spans="1:21" ht="12" thickBot="1" x14ac:dyDescent="0.2">
      <c r="A28" s="52"/>
      <c r="B28" s="41" t="s">
        <v>26</v>
      </c>
      <c r="C28" s="42"/>
      <c r="D28" s="67">
        <v>795278.87280000001</v>
      </c>
      <c r="E28" s="67">
        <v>909535</v>
      </c>
      <c r="F28" s="68">
        <v>87.437962563287797</v>
      </c>
      <c r="G28" s="67">
        <v>1209217.3259999999</v>
      </c>
      <c r="H28" s="68">
        <v>-34.231932035681098</v>
      </c>
      <c r="I28" s="67">
        <v>51782.884299999998</v>
      </c>
      <c r="J28" s="68">
        <v>6.5112863010787603</v>
      </c>
      <c r="K28" s="67">
        <v>91106.113200000007</v>
      </c>
      <c r="L28" s="68">
        <v>7.5343043174358204</v>
      </c>
      <c r="M28" s="68">
        <v>-0.43162009132884399</v>
      </c>
      <c r="N28" s="67">
        <v>27336937.112</v>
      </c>
      <c r="O28" s="67">
        <v>27336937.112</v>
      </c>
      <c r="P28" s="67">
        <v>37164</v>
      </c>
      <c r="Q28" s="67">
        <v>37222</v>
      </c>
      <c r="R28" s="68">
        <v>-0.155821825801949</v>
      </c>
      <c r="S28" s="67">
        <v>21.399173199870798</v>
      </c>
      <c r="T28" s="67">
        <v>21.0407828891516</v>
      </c>
      <c r="U28" s="69">
        <v>1.6747857843471801</v>
      </c>
    </row>
    <row r="29" spans="1:21" ht="12" thickBot="1" x14ac:dyDescent="0.2">
      <c r="A29" s="52"/>
      <c r="B29" s="41" t="s">
        <v>27</v>
      </c>
      <c r="C29" s="42"/>
      <c r="D29" s="67">
        <v>562729.50170000002</v>
      </c>
      <c r="E29" s="67">
        <v>523409</v>
      </c>
      <c r="F29" s="68">
        <v>107.51238547675</v>
      </c>
      <c r="G29" s="67">
        <v>681674.19700000004</v>
      </c>
      <c r="H29" s="68">
        <v>-17.448906797920099</v>
      </c>
      <c r="I29" s="67">
        <v>87596.701300000001</v>
      </c>
      <c r="J29" s="68">
        <v>15.5663957612621</v>
      </c>
      <c r="K29" s="67">
        <v>116572.567</v>
      </c>
      <c r="L29" s="68">
        <v>17.100921160435199</v>
      </c>
      <c r="M29" s="68">
        <v>-0.24856504789844799</v>
      </c>
      <c r="N29" s="67">
        <v>14629868.731699999</v>
      </c>
      <c r="O29" s="67">
        <v>14629868.731699999</v>
      </c>
      <c r="P29" s="67">
        <v>88116</v>
      </c>
      <c r="Q29" s="67">
        <v>91384</v>
      </c>
      <c r="R29" s="68">
        <v>-3.57611835769938</v>
      </c>
      <c r="S29" s="67">
        <v>6.3862352092696</v>
      </c>
      <c r="T29" s="67">
        <v>6.4702625328285004</v>
      </c>
      <c r="U29" s="69">
        <v>-1.31575679262392</v>
      </c>
    </row>
    <row r="30" spans="1:21" ht="12" thickBot="1" x14ac:dyDescent="0.2">
      <c r="A30" s="52"/>
      <c r="B30" s="41" t="s">
        <v>28</v>
      </c>
      <c r="C30" s="42"/>
      <c r="D30" s="67">
        <v>839679.00470000005</v>
      </c>
      <c r="E30" s="67">
        <v>605946</v>
      </c>
      <c r="F30" s="68">
        <v>138.57323997517901</v>
      </c>
      <c r="G30" s="67">
        <v>1467204.0018</v>
      </c>
      <c r="H30" s="68">
        <v>-42.770125785517102</v>
      </c>
      <c r="I30" s="67">
        <v>122537.2605</v>
      </c>
      <c r="J30" s="68">
        <v>14.5933457683368</v>
      </c>
      <c r="K30" s="67">
        <v>214621.28589999999</v>
      </c>
      <c r="L30" s="68">
        <v>14.627910340804499</v>
      </c>
      <c r="M30" s="68">
        <v>-0.42905355362983599</v>
      </c>
      <c r="N30" s="67">
        <v>21643804.511399999</v>
      </c>
      <c r="O30" s="67">
        <v>21643804.511399999</v>
      </c>
      <c r="P30" s="67">
        <v>59220</v>
      </c>
      <c r="Q30" s="67">
        <v>58469</v>
      </c>
      <c r="R30" s="68">
        <v>1.2844413278831499</v>
      </c>
      <c r="S30" s="67">
        <v>14.1789767764269</v>
      </c>
      <c r="T30" s="67">
        <v>14.2332301082625</v>
      </c>
      <c r="U30" s="69">
        <v>-0.38263220746515703</v>
      </c>
    </row>
    <row r="31" spans="1:21" ht="12" thickBot="1" x14ac:dyDescent="0.2">
      <c r="A31" s="52"/>
      <c r="B31" s="41" t="s">
        <v>29</v>
      </c>
      <c r="C31" s="42"/>
      <c r="D31" s="67">
        <v>689075.72950000002</v>
      </c>
      <c r="E31" s="67">
        <v>2367356</v>
      </c>
      <c r="F31" s="68">
        <v>29.107397852287502</v>
      </c>
      <c r="G31" s="67">
        <v>990170.94920000003</v>
      </c>
      <c r="H31" s="68">
        <v>-30.408407754566799</v>
      </c>
      <c r="I31" s="67">
        <v>18083.788</v>
      </c>
      <c r="J31" s="68">
        <v>2.6243542220129799</v>
      </c>
      <c r="K31" s="67">
        <v>36636.539199999999</v>
      </c>
      <c r="L31" s="68">
        <v>3.7000216204686902</v>
      </c>
      <c r="M31" s="68">
        <v>-0.50640021151342796</v>
      </c>
      <c r="N31" s="67">
        <v>50089115.646700002</v>
      </c>
      <c r="O31" s="67">
        <v>50089115.646700002</v>
      </c>
      <c r="P31" s="67">
        <v>21511</v>
      </c>
      <c r="Q31" s="67">
        <v>21346</v>
      </c>
      <c r="R31" s="68">
        <v>0.77297854398950006</v>
      </c>
      <c r="S31" s="67">
        <v>32.0336446236809</v>
      </c>
      <c r="T31" s="67">
        <v>25.885698566476201</v>
      </c>
      <c r="U31" s="69">
        <v>19.192152904948799</v>
      </c>
    </row>
    <row r="32" spans="1:21" ht="12" thickBot="1" x14ac:dyDescent="0.2">
      <c r="A32" s="52"/>
      <c r="B32" s="41" t="s">
        <v>30</v>
      </c>
      <c r="C32" s="42"/>
      <c r="D32" s="67">
        <v>105603.92969999999</v>
      </c>
      <c r="E32" s="67">
        <v>159229</v>
      </c>
      <c r="F32" s="68">
        <v>66.322045418862203</v>
      </c>
      <c r="G32" s="67">
        <v>170595.25169999999</v>
      </c>
      <c r="H32" s="68">
        <v>-38.096794226307303</v>
      </c>
      <c r="I32" s="67">
        <v>30630.9791</v>
      </c>
      <c r="J32" s="68">
        <v>29.005529611461</v>
      </c>
      <c r="K32" s="67">
        <v>42599.838199999998</v>
      </c>
      <c r="L32" s="68">
        <v>24.971291859232899</v>
      </c>
      <c r="M32" s="68">
        <v>-0.28096020092395602</v>
      </c>
      <c r="N32" s="67">
        <v>2640145.8221</v>
      </c>
      <c r="O32" s="67">
        <v>2640145.8221</v>
      </c>
      <c r="P32" s="67">
        <v>22550</v>
      </c>
      <c r="Q32" s="67">
        <v>22688</v>
      </c>
      <c r="R32" s="68">
        <v>-0.60825105782792399</v>
      </c>
      <c r="S32" s="67">
        <v>4.6831010953436802</v>
      </c>
      <c r="T32" s="67">
        <v>4.6928077353667099</v>
      </c>
      <c r="U32" s="69">
        <v>-0.20726949569129499</v>
      </c>
    </row>
    <row r="33" spans="1:21" ht="12" thickBot="1" x14ac:dyDescent="0.2">
      <c r="A33" s="52"/>
      <c r="B33" s="41" t="s">
        <v>31</v>
      </c>
      <c r="C33" s="42"/>
      <c r="D33" s="67">
        <v>4.1879999999999997</v>
      </c>
      <c r="E33" s="70"/>
      <c r="F33" s="70"/>
      <c r="G33" s="67">
        <v>84.615899999999996</v>
      </c>
      <c r="H33" s="68">
        <v>-95.050575601039498</v>
      </c>
      <c r="I33" s="67">
        <v>0.6482</v>
      </c>
      <c r="J33" s="68">
        <v>15.4775549188157</v>
      </c>
      <c r="K33" s="67">
        <v>16.475300000000001</v>
      </c>
      <c r="L33" s="68">
        <v>19.470690496703298</v>
      </c>
      <c r="M33" s="68">
        <v>-0.96065625512130304</v>
      </c>
      <c r="N33" s="67">
        <v>20.9068</v>
      </c>
      <c r="O33" s="67">
        <v>20.9068</v>
      </c>
      <c r="P33" s="67">
        <v>1</v>
      </c>
      <c r="Q33" s="67">
        <v>2</v>
      </c>
      <c r="R33" s="68">
        <v>-50</v>
      </c>
      <c r="S33" s="67">
        <v>4.1879999999999997</v>
      </c>
      <c r="T33" s="67">
        <v>2.3893499999999999</v>
      </c>
      <c r="U33" s="69">
        <v>42.947707736389702</v>
      </c>
    </row>
    <row r="34" spans="1:21" ht="12" thickBot="1" x14ac:dyDescent="0.2">
      <c r="A34" s="52"/>
      <c r="B34" s="41" t="s">
        <v>32</v>
      </c>
      <c r="C34" s="42"/>
      <c r="D34" s="67">
        <v>195476.96230000001</v>
      </c>
      <c r="E34" s="67">
        <v>169385</v>
      </c>
      <c r="F34" s="68">
        <v>115.40393913274499</v>
      </c>
      <c r="G34" s="67">
        <v>388402.74200000003</v>
      </c>
      <c r="H34" s="68">
        <v>-49.671580253673902</v>
      </c>
      <c r="I34" s="67">
        <v>21481.578799999999</v>
      </c>
      <c r="J34" s="68">
        <v>10.9893148262822</v>
      </c>
      <c r="K34" s="67">
        <v>33012.900199999996</v>
      </c>
      <c r="L34" s="68">
        <v>8.4996568330096895</v>
      </c>
      <c r="M34" s="68">
        <v>-0.34929743615800202</v>
      </c>
      <c r="N34" s="67">
        <v>5813561.2797999997</v>
      </c>
      <c r="O34" s="67">
        <v>5813561.2797999997</v>
      </c>
      <c r="P34" s="67">
        <v>11510</v>
      </c>
      <c r="Q34" s="67">
        <v>11546</v>
      </c>
      <c r="R34" s="68">
        <v>-0.31179629308851797</v>
      </c>
      <c r="S34" s="67">
        <v>16.9832286967854</v>
      </c>
      <c r="T34" s="67">
        <v>16.639497393036599</v>
      </c>
      <c r="U34" s="69">
        <v>2.0239455635071302</v>
      </c>
    </row>
    <row r="35" spans="1:21" ht="12" thickBot="1" x14ac:dyDescent="0.2">
      <c r="A35" s="52"/>
      <c r="B35" s="41" t="s">
        <v>36</v>
      </c>
      <c r="C35" s="42"/>
      <c r="D35" s="70"/>
      <c r="E35" s="67">
        <v>171396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111054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92228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119051.28230000001</v>
      </c>
      <c r="E38" s="67">
        <v>121452</v>
      </c>
      <c r="F38" s="68">
        <v>98.023319747719299</v>
      </c>
      <c r="G38" s="67">
        <v>414037.17869999999</v>
      </c>
      <c r="H38" s="68">
        <v>-71.2462338107416</v>
      </c>
      <c r="I38" s="67">
        <v>6100.1071000000002</v>
      </c>
      <c r="J38" s="68">
        <v>5.1239322938397303</v>
      </c>
      <c r="K38" s="67">
        <v>23544.679599999999</v>
      </c>
      <c r="L38" s="68">
        <v>5.6866099981470102</v>
      </c>
      <c r="M38" s="68">
        <v>-0.74091356503318095</v>
      </c>
      <c r="N38" s="67">
        <v>5012023.0936000003</v>
      </c>
      <c r="O38" s="67">
        <v>5012023.0936000003</v>
      </c>
      <c r="P38" s="67">
        <v>232</v>
      </c>
      <c r="Q38" s="67">
        <v>293</v>
      </c>
      <c r="R38" s="68">
        <v>-20.8191126279863</v>
      </c>
      <c r="S38" s="67">
        <v>513.15207887931001</v>
      </c>
      <c r="T38" s="67">
        <v>655.702866894198</v>
      </c>
      <c r="U38" s="69">
        <v>-27.779442758218799</v>
      </c>
    </row>
    <row r="39" spans="1:21" ht="12" thickBot="1" x14ac:dyDescent="0.2">
      <c r="A39" s="52"/>
      <c r="B39" s="41" t="s">
        <v>34</v>
      </c>
      <c r="C39" s="42"/>
      <c r="D39" s="67">
        <v>428242.83470000001</v>
      </c>
      <c r="E39" s="67">
        <v>363792</v>
      </c>
      <c r="F39" s="68">
        <v>117.71639692461601</v>
      </c>
      <c r="G39" s="67">
        <v>924390.03910000005</v>
      </c>
      <c r="H39" s="68">
        <v>-53.672928462433099</v>
      </c>
      <c r="I39" s="67">
        <v>29044.005300000001</v>
      </c>
      <c r="J39" s="68">
        <v>6.7821345616550497</v>
      </c>
      <c r="K39" s="67">
        <v>51331.459699999999</v>
      </c>
      <c r="L39" s="68">
        <v>5.5530087440121099</v>
      </c>
      <c r="M39" s="68">
        <v>-0.43418703715530599</v>
      </c>
      <c r="N39" s="67">
        <v>12444798.361300001</v>
      </c>
      <c r="O39" s="67">
        <v>12444798.361300001</v>
      </c>
      <c r="P39" s="67">
        <v>2111</v>
      </c>
      <c r="Q39" s="67">
        <v>2094</v>
      </c>
      <c r="R39" s="68">
        <v>0.81184336198663098</v>
      </c>
      <c r="S39" s="67">
        <v>202.86254604452901</v>
      </c>
      <c r="T39" s="67">
        <v>206.474050382044</v>
      </c>
      <c r="U39" s="69">
        <v>-1.78027162131869</v>
      </c>
    </row>
    <row r="40" spans="1:21" ht="12" thickBot="1" x14ac:dyDescent="0.2">
      <c r="A40" s="52"/>
      <c r="B40" s="41" t="s">
        <v>39</v>
      </c>
      <c r="C40" s="42"/>
      <c r="D40" s="70"/>
      <c r="E40" s="67">
        <v>73759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15511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25407.886399999999</v>
      </c>
      <c r="E42" s="72">
        <v>20068</v>
      </c>
      <c r="F42" s="73">
        <v>126.608961530795</v>
      </c>
      <c r="G42" s="72">
        <v>73221.516199999998</v>
      </c>
      <c r="H42" s="73">
        <v>-65.2999723051351</v>
      </c>
      <c r="I42" s="72">
        <v>3684.0178000000001</v>
      </c>
      <c r="J42" s="73">
        <v>14.499505161515501</v>
      </c>
      <c r="K42" s="72">
        <v>11693.7076</v>
      </c>
      <c r="L42" s="73">
        <v>15.9703161131755</v>
      </c>
      <c r="M42" s="73">
        <v>-0.68495724999999097</v>
      </c>
      <c r="N42" s="72">
        <v>384255.43930000003</v>
      </c>
      <c r="O42" s="72">
        <v>384255.43930000003</v>
      </c>
      <c r="P42" s="72">
        <v>37</v>
      </c>
      <c r="Q42" s="72">
        <v>23</v>
      </c>
      <c r="R42" s="73">
        <v>60.869565217391298</v>
      </c>
      <c r="S42" s="72">
        <v>686.69963243243205</v>
      </c>
      <c r="T42" s="72">
        <v>290.05714782608698</v>
      </c>
      <c r="U42" s="74">
        <v>57.760695633599703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71898</v>
      </c>
      <c r="D2" s="32">
        <v>669610.94977094</v>
      </c>
      <c r="E2" s="32">
        <v>512645.56080085499</v>
      </c>
      <c r="F2" s="32">
        <v>156965.38897008501</v>
      </c>
      <c r="G2" s="32">
        <v>512645.56080085499</v>
      </c>
      <c r="H2" s="32">
        <v>0.234412816910745</v>
      </c>
    </row>
    <row r="3" spans="1:8" ht="14.25" x14ac:dyDescent="0.2">
      <c r="A3" s="32">
        <v>2</v>
      </c>
      <c r="B3" s="33">
        <v>13</v>
      </c>
      <c r="C3" s="32">
        <v>7560.99</v>
      </c>
      <c r="D3" s="32">
        <v>69171.801564798399</v>
      </c>
      <c r="E3" s="32">
        <v>52816.149295144103</v>
      </c>
      <c r="F3" s="32">
        <v>16355.6522696543</v>
      </c>
      <c r="G3" s="32">
        <v>52816.149295144103</v>
      </c>
      <c r="H3" s="32">
        <v>0.23644970782397201</v>
      </c>
    </row>
    <row r="4" spans="1:8" ht="14.25" x14ac:dyDescent="0.2">
      <c r="A4" s="32">
        <v>3</v>
      </c>
      <c r="B4" s="33">
        <v>14</v>
      </c>
      <c r="C4" s="32">
        <v>94128</v>
      </c>
      <c r="D4" s="32">
        <v>103616.384511111</v>
      </c>
      <c r="E4" s="32">
        <v>78820.769577777799</v>
      </c>
      <c r="F4" s="32">
        <v>24795.614933333301</v>
      </c>
      <c r="G4" s="32">
        <v>78820.769577777799</v>
      </c>
      <c r="H4" s="32">
        <v>0.23930206646685701</v>
      </c>
    </row>
    <row r="5" spans="1:8" ht="14.25" x14ac:dyDescent="0.2">
      <c r="A5" s="32">
        <v>4</v>
      </c>
      <c r="B5" s="33">
        <v>15</v>
      </c>
      <c r="C5" s="32">
        <v>3223</v>
      </c>
      <c r="D5" s="32">
        <v>53109.4565008547</v>
      </c>
      <c r="E5" s="32">
        <v>40717.804004273501</v>
      </c>
      <c r="F5" s="32">
        <v>12391.6524965812</v>
      </c>
      <c r="G5" s="32">
        <v>40717.804004273501</v>
      </c>
      <c r="H5" s="32">
        <v>0.23332290166407099</v>
      </c>
    </row>
    <row r="6" spans="1:8" ht="14.25" x14ac:dyDescent="0.2">
      <c r="A6" s="32">
        <v>5</v>
      </c>
      <c r="B6" s="33">
        <v>16</v>
      </c>
      <c r="C6" s="32">
        <v>2086</v>
      </c>
      <c r="D6" s="32">
        <v>153260.77868632501</v>
      </c>
      <c r="E6" s="32">
        <v>130713.69982051299</v>
      </c>
      <c r="F6" s="32">
        <v>22547.078865812</v>
      </c>
      <c r="G6" s="32">
        <v>130713.69982051299</v>
      </c>
      <c r="H6" s="32">
        <v>0.14711577912545101</v>
      </c>
    </row>
    <row r="7" spans="1:8" ht="14.25" x14ac:dyDescent="0.2">
      <c r="A7" s="32">
        <v>6</v>
      </c>
      <c r="B7" s="33">
        <v>17</v>
      </c>
      <c r="C7" s="32">
        <v>15058</v>
      </c>
      <c r="D7" s="32">
        <v>235907.28626666701</v>
      </c>
      <c r="E7" s="32">
        <v>178127.83191111099</v>
      </c>
      <c r="F7" s="32">
        <v>57779.454355555601</v>
      </c>
      <c r="G7" s="32">
        <v>178127.83191111099</v>
      </c>
      <c r="H7" s="32">
        <v>0.244924416154923</v>
      </c>
    </row>
    <row r="8" spans="1:8" ht="14.25" x14ac:dyDescent="0.2">
      <c r="A8" s="32">
        <v>7</v>
      </c>
      <c r="B8" s="33">
        <v>18</v>
      </c>
      <c r="C8" s="32">
        <v>74121</v>
      </c>
      <c r="D8" s="32">
        <v>133079.48076581201</v>
      </c>
      <c r="E8" s="32">
        <v>109030.94370256401</v>
      </c>
      <c r="F8" s="32">
        <v>24048.537063247899</v>
      </c>
      <c r="G8" s="32">
        <v>109030.94370256401</v>
      </c>
      <c r="H8" s="32">
        <v>0.18070807704433101</v>
      </c>
    </row>
    <row r="9" spans="1:8" ht="14.25" x14ac:dyDescent="0.2">
      <c r="A9" s="32">
        <v>8</v>
      </c>
      <c r="B9" s="33">
        <v>19</v>
      </c>
      <c r="C9" s="32">
        <v>9655</v>
      </c>
      <c r="D9" s="32">
        <v>79372.512747008499</v>
      </c>
      <c r="E9" s="32">
        <v>77207.647221367501</v>
      </c>
      <c r="F9" s="32">
        <v>2164.8655256410302</v>
      </c>
      <c r="G9" s="32">
        <v>77207.647221367501</v>
      </c>
      <c r="H9" s="32">
        <v>2.72747510531927E-2</v>
      </c>
    </row>
    <row r="10" spans="1:8" ht="14.25" x14ac:dyDescent="0.2">
      <c r="A10" s="32">
        <v>9</v>
      </c>
      <c r="B10" s="33">
        <v>21</v>
      </c>
      <c r="C10" s="32">
        <v>131468</v>
      </c>
      <c r="D10" s="32">
        <v>589956.90026666701</v>
      </c>
      <c r="E10" s="32">
        <v>560793.588969231</v>
      </c>
      <c r="F10" s="32">
        <v>29163.311297435899</v>
      </c>
      <c r="G10" s="32">
        <v>560793.588969231</v>
      </c>
      <c r="H10" s="36">
        <v>4.9432952278808499E-2</v>
      </c>
    </row>
    <row r="11" spans="1:8" ht="14.25" x14ac:dyDescent="0.2">
      <c r="A11" s="32">
        <v>10</v>
      </c>
      <c r="B11" s="33">
        <v>22</v>
      </c>
      <c r="C11" s="32">
        <v>35895</v>
      </c>
      <c r="D11" s="32">
        <v>1005211.43721795</v>
      </c>
      <c r="E11" s="32">
        <v>940303.50802564097</v>
      </c>
      <c r="F11" s="32">
        <v>64907.929192307703</v>
      </c>
      <c r="G11" s="32">
        <v>940303.50802564097</v>
      </c>
      <c r="H11" s="32">
        <v>6.4571419294580101E-2</v>
      </c>
    </row>
    <row r="12" spans="1:8" ht="14.25" x14ac:dyDescent="0.2">
      <c r="A12" s="32">
        <v>11</v>
      </c>
      <c r="B12" s="33">
        <v>23</v>
      </c>
      <c r="C12" s="32">
        <v>147221.51</v>
      </c>
      <c r="D12" s="32">
        <v>1581454.65336068</v>
      </c>
      <c r="E12" s="32">
        <v>1342212.1959615401</v>
      </c>
      <c r="F12" s="32">
        <v>239242.457399145</v>
      </c>
      <c r="G12" s="32">
        <v>1342212.1959615401</v>
      </c>
      <c r="H12" s="32">
        <v>0.15127999838044101</v>
      </c>
    </row>
    <row r="13" spans="1:8" ht="14.25" x14ac:dyDescent="0.2">
      <c r="A13" s="32">
        <v>12</v>
      </c>
      <c r="B13" s="33">
        <v>24</v>
      </c>
      <c r="C13" s="32">
        <v>41482.752</v>
      </c>
      <c r="D13" s="32">
        <v>595324.89722564095</v>
      </c>
      <c r="E13" s="32">
        <v>549535.43271111103</v>
      </c>
      <c r="F13" s="32">
        <v>45789.4645145299</v>
      </c>
      <c r="G13" s="32">
        <v>549535.43271111103</v>
      </c>
      <c r="H13" s="32">
        <v>7.6915084062366607E-2</v>
      </c>
    </row>
    <row r="14" spans="1:8" ht="14.25" x14ac:dyDescent="0.2">
      <c r="A14" s="32">
        <v>13</v>
      </c>
      <c r="B14" s="33">
        <v>25</v>
      </c>
      <c r="C14" s="32">
        <v>76288</v>
      </c>
      <c r="D14" s="32">
        <v>923591.11499999999</v>
      </c>
      <c r="E14" s="32">
        <v>852911.35979999998</v>
      </c>
      <c r="F14" s="32">
        <v>70679.7552</v>
      </c>
      <c r="G14" s="32">
        <v>852911.35979999998</v>
      </c>
      <c r="H14" s="32">
        <v>7.6527106045189697E-2</v>
      </c>
    </row>
    <row r="15" spans="1:8" ht="14.25" x14ac:dyDescent="0.2">
      <c r="A15" s="32">
        <v>14</v>
      </c>
      <c r="B15" s="33">
        <v>26</v>
      </c>
      <c r="C15" s="32">
        <v>51190</v>
      </c>
      <c r="D15" s="32">
        <v>321834.52147355699</v>
      </c>
      <c r="E15" s="32">
        <v>280976.49954683502</v>
      </c>
      <c r="F15" s="32">
        <v>40858.021926722598</v>
      </c>
      <c r="G15" s="32">
        <v>280976.49954683502</v>
      </c>
      <c r="H15" s="32">
        <v>0.12695350933656599</v>
      </c>
    </row>
    <row r="16" spans="1:8" ht="14.25" x14ac:dyDescent="0.2">
      <c r="A16" s="32">
        <v>15</v>
      </c>
      <c r="B16" s="33">
        <v>27</v>
      </c>
      <c r="C16" s="32">
        <v>127648.652</v>
      </c>
      <c r="D16" s="32">
        <v>1011499.5980999999</v>
      </c>
      <c r="E16" s="32">
        <v>894288.05649999995</v>
      </c>
      <c r="F16" s="32">
        <v>117211.5416</v>
      </c>
      <c r="G16" s="32">
        <v>894288.05649999995</v>
      </c>
      <c r="H16" s="32">
        <v>0.115878979902879</v>
      </c>
    </row>
    <row r="17" spans="1:8" ht="14.25" x14ac:dyDescent="0.2">
      <c r="A17" s="32">
        <v>16</v>
      </c>
      <c r="B17" s="33">
        <v>29</v>
      </c>
      <c r="C17" s="32">
        <v>167530</v>
      </c>
      <c r="D17" s="32">
        <v>2256794.5586743602</v>
      </c>
      <c r="E17" s="32">
        <v>2031773.3090940199</v>
      </c>
      <c r="F17" s="32">
        <v>225021.249580342</v>
      </c>
      <c r="G17" s="32">
        <v>2031773.3090940199</v>
      </c>
      <c r="H17" s="32">
        <v>9.9708344614460306E-2</v>
      </c>
    </row>
    <row r="18" spans="1:8" ht="14.25" x14ac:dyDescent="0.2">
      <c r="A18" s="32">
        <v>17</v>
      </c>
      <c r="B18" s="33">
        <v>31</v>
      </c>
      <c r="C18" s="32">
        <v>22675.93</v>
      </c>
      <c r="D18" s="32">
        <v>226637.19557651499</v>
      </c>
      <c r="E18" s="32">
        <v>190335.29036543399</v>
      </c>
      <c r="F18" s="32">
        <v>36301.905211080499</v>
      </c>
      <c r="G18" s="32">
        <v>190335.29036543399</v>
      </c>
      <c r="H18" s="32">
        <v>0.16017629021016</v>
      </c>
    </row>
    <row r="19" spans="1:8" ht="14.25" x14ac:dyDescent="0.2">
      <c r="A19" s="32">
        <v>18</v>
      </c>
      <c r="B19" s="33">
        <v>32</v>
      </c>
      <c r="C19" s="32">
        <v>14532.065000000001</v>
      </c>
      <c r="D19" s="32">
        <v>249014.25611059699</v>
      </c>
      <c r="E19" s="32">
        <v>223063.86028142599</v>
      </c>
      <c r="F19" s="32">
        <v>25950.395829170498</v>
      </c>
      <c r="G19" s="32">
        <v>223063.86028142599</v>
      </c>
      <c r="H19" s="32">
        <v>0.104212490619995</v>
      </c>
    </row>
    <row r="20" spans="1:8" ht="14.25" x14ac:dyDescent="0.2">
      <c r="A20" s="32">
        <v>19</v>
      </c>
      <c r="B20" s="33">
        <v>33</v>
      </c>
      <c r="C20" s="32">
        <v>40043.124000000003</v>
      </c>
      <c r="D20" s="32">
        <v>596835.78973449103</v>
      </c>
      <c r="E20" s="32">
        <v>467392.47935131798</v>
      </c>
      <c r="F20" s="32">
        <v>129443.310383173</v>
      </c>
      <c r="G20" s="32">
        <v>467392.47935131798</v>
      </c>
      <c r="H20" s="32">
        <v>0.21688262099824299</v>
      </c>
    </row>
    <row r="21" spans="1:8" ht="14.25" x14ac:dyDescent="0.2">
      <c r="A21" s="32">
        <v>20</v>
      </c>
      <c r="B21" s="33">
        <v>34</v>
      </c>
      <c r="C21" s="32">
        <v>37039.146999999997</v>
      </c>
      <c r="D21" s="32">
        <v>230425.70125049501</v>
      </c>
      <c r="E21" s="32">
        <v>169851.38034102001</v>
      </c>
      <c r="F21" s="32">
        <v>60574.320909474998</v>
      </c>
      <c r="G21" s="32">
        <v>169851.38034102001</v>
      </c>
      <c r="H21" s="32">
        <v>0.26288005452840002</v>
      </c>
    </row>
    <row r="22" spans="1:8" ht="14.25" x14ac:dyDescent="0.2">
      <c r="A22" s="32">
        <v>21</v>
      </c>
      <c r="B22" s="33">
        <v>35</v>
      </c>
      <c r="C22" s="32">
        <v>33152.305</v>
      </c>
      <c r="D22" s="32">
        <v>795278.87026814197</v>
      </c>
      <c r="E22" s="32">
        <v>743495.99249469</v>
      </c>
      <c r="F22" s="32">
        <v>51782.877773451299</v>
      </c>
      <c r="G22" s="32">
        <v>743495.99249469</v>
      </c>
      <c r="H22" s="32">
        <v>6.5112855011465201E-2</v>
      </c>
    </row>
    <row r="23" spans="1:8" ht="14.25" x14ac:dyDescent="0.2">
      <c r="A23" s="32">
        <v>22</v>
      </c>
      <c r="B23" s="33">
        <v>36</v>
      </c>
      <c r="C23" s="32">
        <v>120882.531</v>
      </c>
      <c r="D23" s="32">
        <v>562729.49836725695</v>
      </c>
      <c r="E23" s="32">
        <v>475132.80952883401</v>
      </c>
      <c r="F23" s="32">
        <v>87596.688838423099</v>
      </c>
      <c r="G23" s="32">
        <v>475132.80952883401</v>
      </c>
      <c r="H23" s="32">
        <v>0.15566393638965501</v>
      </c>
    </row>
    <row r="24" spans="1:8" ht="14.25" x14ac:dyDescent="0.2">
      <c r="A24" s="32">
        <v>23</v>
      </c>
      <c r="B24" s="33">
        <v>37</v>
      </c>
      <c r="C24" s="32">
        <v>88378.392000000007</v>
      </c>
      <c r="D24" s="32">
        <v>839679.00807767198</v>
      </c>
      <c r="E24" s="32">
        <v>717141.71875127801</v>
      </c>
      <c r="F24" s="32">
        <v>122537.289326393</v>
      </c>
      <c r="G24" s="32">
        <v>717141.71875127801</v>
      </c>
      <c r="H24" s="32">
        <v>0.14593349142659301</v>
      </c>
    </row>
    <row r="25" spans="1:8" ht="14.25" x14ac:dyDescent="0.2">
      <c r="A25" s="32">
        <v>24</v>
      </c>
      <c r="B25" s="33">
        <v>38</v>
      </c>
      <c r="C25" s="32">
        <v>140882.122</v>
      </c>
      <c r="D25" s="32">
        <v>689075.70506106201</v>
      </c>
      <c r="E25" s="32">
        <v>670991.91297256597</v>
      </c>
      <c r="F25" s="32">
        <v>18083.7920884956</v>
      </c>
      <c r="G25" s="32">
        <v>670991.91297256597</v>
      </c>
      <c r="H25" s="32">
        <v>2.6243549084194E-2</v>
      </c>
    </row>
    <row r="26" spans="1:8" ht="14.25" x14ac:dyDescent="0.2">
      <c r="A26" s="32">
        <v>25</v>
      </c>
      <c r="B26" s="33">
        <v>39</v>
      </c>
      <c r="C26" s="32">
        <v>79439.025999999998</v>
      </c>
      <c r="D26" s="32">
        <v>105603.86593014099</v>
      </c>
      <c r="E26" s="32">
        <v>74972.9600347792</v>
      </c>
      <c r="F26" s="32">
        <v>30630.905895362201</v>
      </c>
      <c r="G26" s="32">
        <v>74972.9600347792</v>
      </c>
      <c r="H26" s="32">
        <v>0.29005477806678998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4.1879999999999997</v>
      </c>
      <c r="E27" s="32">
        <v>3.5398000000000001</v>
      </c>
      <c r="F27" s="32">
        <v>0.6482</v>
      </c>
      <c r="G27" s="32">
        <v>3.5398000000000001</v>
      </c>
      <c r="H27" s="32">
        <v>0.154775549188157</v>
      </c>
    </row>
    <row r="28" spans="1:8" ht="14.25" x14ac:dyDescent="0.2">
      <c r="A28" s="32">
        <v>27</v>
      </c>
      <c r="B28" s="33">
        <v>42</v>
      </c>
      <c r="C28" s="32">
        <v>12285.212</v>
      </c>
      <c r="D28" s="32">
        <v>195476.9621</v>
      </c>
      <c r="E28" s="32">
        <v>173995.37909999999</v>
      </c>
      <c r="F28" s="32">
        <v>21481.582999999999</v>
      </c>
      <c r="G28" s="32">
        <v>173995.37909999999</v>
      </c>
      <c r="H28" s="32">
        <v>0.109893169861166</v>
      </c>
    </row>
    <row r="29" spans="1:8" ht="14.25" x14ac:dyDescent="0.2">
      <c r="A29" s="32">
        <v>28</v>
      </c>
      <c r="B29" s="33">
        <v>75</v>
      </c>
      <c r="C29" s="32">
        <v>231</v>
      </c>
      <c r="D29" s="32">
        <v>119051.282051282</v>
      </c>
      <c r="E29" s="32">
        <v>112951.175213675</v>
      </c>
      <c r="F29" s="32">
        <v>6100.1068376068397</v>
      </c>
      <c r="G29" s="32">
        <v>112951.175213675</v>
      </c>
      <c r="H29" s="32">
        <v>5.1239320841410002E-2</v>
      </c>
    </row>
    <row r="30" spans="1:8" ht="14.25" x14ac:dyDescent="0.2">
      <c r="A30" s="32">
        <v>29</v>
      </c>
      <c r="B30" s="33">
        <v>76</v>
      </c>
      <c r="C30" s="32">
        <v>1734</v>
      </c>
      <c r="D30" s="32">
        <v>428242.82703846198</v>
      </c>
      <c r="E30" s="32">
        <v>399198.83013931598</v>
      </c>
      <c r="F30" s="32">
        <v>29043.996899145299</v>
      </c>
      <c r="G30" s="32">
        <v>399198.83013931598</v>
      </c>
      <c r="H30" s="32">
        <v>6.7821327212882407E-2</v>
      </c>
    </row>
    <row r="31" spans="1:8" ht="14.25" x14ac:dyDescent="0.2">
      <c r="A31" s="32">
        <v>30</v>
      </c>
      <c r="B31" s="33">
        <v>99</v>
      </c>
      <c r="C31" s="32">
        <v>40</v>
      </c>
      <c r="D31" s="32">
        <v>25407.886695408801</v>
      </c>
      <c r="E31" s="32">
        <v>21723.868799636901</v>
      </c>
      <c r="F31" s="32">
        <v>3684.0178957718799</v>
      </c>
      <c r="G31" s="32">
        <v>21723.868799636901</v>
      </c>
      <c r="H31" s="32">
        <v>0.14499505369872301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2015-01-22T00:58:10Z</dcterms:modified>
</cp:coreProperties>
</file>