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<sst xmlns="http://schemas.openxmlformats.org/spreadsheetml/2006/main" count="112" uniqueCount="70">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</sst>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23134624.6851</v>
      </c>
      <c r="F3" s="25">
        <f>RA!I7</f>
        <v>2417933.1981000002</v>
      </c>
      <c r="G3" s="16">
        <f>E3-F3</f>
        <v>20716691.487</v>
      </c>
      <c r="H3" s="27">
        <f>RA!J7</f>
        <v>10.451577369471201</v>
      </c>
      <c r="I3" s="20">
        <f>SUM(I4:I38)</f>
        <v>23134640.526126828</v>
      </c>
      <c r="J3" s="21">
        <f>SUM(J4:J38)</f>
        <v>20716691.526176348</v>
      </c>
      <c r="K3" s="22">
        <f>E3-I3</f>
        <v>-15.841026827692986</v>
      </c>
      <c r="L3" s="22">
        <f>G3-J3</f>
        <v>-3.9176348596811295E-2</v>
      </c>
    </row>
    <row r="4" spans="1:13" x14ac:dyDescent="0.15">
      <c r="A4" s="40">
        <f>RA!A8</f>
        <v>42067</v>
      </c>
      <c r="B4" s="12">
        <v>12</v>
      </c>
      <c r="C4" s="37" t="s">
        <v>6</v>
      </c>
      <c r="D4" s="37"/>
      <c r="E4" s="15">
        <f>VLOOKUP(C4,RA!B8:D36,3,0)</f>
        <v>957980.75870000001</v>
      </c>
      <c r="F4" s="25">
        <f>VLOOKUP(C4,RA!B8:I39,8,0)</f>
        <v>217211.92869999999</v>
      </c>
      <c r="G4" s="16">
        <f t="shared" ref="G4:G38" si="0">E4-F4</f>
        <v>740768.83000000007</v>
      </c>
      <c r="H4" s="27">
        <f>RA!J8</f>
        <v>22.6739343903693</v>
      </c>
      <c r="I4" s="20">
        <f>VLOOKUP(B4,RMS!B:D,3,FALSE)</f>
        <v>957982.11867435905</v>
      </c>
      <c r="J4" s="21">
        <f>VLOOKUP(B4,RMS!B:E,4,FALSE)</f>
        <v>740768.84814017103</v>
      </c>
      <c r="K4" s="22">
        <f t="shared" ref="K4:K38" si="1">E4-I4</f>
        <v>-1.3599743590457365</v>
      </c>
      <c r="L4" s="22">
        <f t="shared" ref="L4:L38" si="2">G4-J4</f>
        <v>-1.8140170956030488E-2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247556.07209999999</v>
      </c>
      <c r="F5" s="25">
        <f>VLOOKUP(C5,RA!B9:I40,8,0)</f>
        <v>47497.173000000003</v>
      </c>
      <c r="G5" s="16">
        <f t="shared" si="0"/>
        <v>200058.89909999998</v>
      </c>
      <c r="H5" s="27">
        <f>RA!J9</f>
        <v>19.186430208350401</v>
      </c>
      <c r="I5" s="20">
        <f>VLOOKUP(B5,RMS!B:D,3,FALSE)</f>
        <v>247556.19323972499</v>
      </c>
      <c r="J5" s="21">
        <f>VLOOKUP(B5,RMS!B:E,4,FALSE)</f>
        <v>200058.89055939001</v>
      </c>
      <c r="K5" s="22">
        <f t="shared" si="1"/>
        <v>-0.12113972500083037</v>
      </c>
      <c r="L5" s="22">
        <f t="shared" si="2"/>
        <v>8.5406099678948522E-3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281537.96679999999</v>
      </c>
      <c r="F6" s="25">
        <f>VLOOKUP(C6,RA!B10:I41,8,0)</f>
        <v>58661.438600000001</v>
      </c>
      <c r="G6" s="16">
        <f t="shared" si="0"/>
        <v>222876.5282</v>
      </c>
      <c r="H6" s="27">
        <f>RA!J10</f>
        <v>20.836066718373399</v>
      </c>
      <c r="I6" s="20">
        <f>VLOOKUP(B6,RMS!B:D,3,FALSE)</f>
        <v>281540.20332478598</v>
      </c>
      <c r="J6" s="21">
        <f>VLOOKUP(B6,RMS!B:E,4,FALSE)</f>
        <v>222876.52788034201</v>
      </c>
      <c r="K6" s="22">
        <f>E6-I6</f>
        <v>-2.2365247859852389</v>
      </c>
      <c r="L6" s="22">
        <f t="shared" si="2"/>
        <v>3.1965799280442297E-4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80848.811900000001</v>
      </c>
      <c r="F7" s="25">
        <f>VLOOKUP(C7,RA!B11:I42,8,0)</f>
        <v>17637.644100000001</v>
      </c>
      <c r="G7" s="16">
        <f t="shared" si="0"/>
        <v>63211.167799999996</v>
      </c>
      <c r="H7" s="27">
        <f>RA!J11</f>
        <v>21.815588486093802</v>
      </c>
      <c r="I7" s="20">
        <f>VLOOKUP(B7,RMS!B:D,3,FALSE)</f>
        <v>80848.880610256398</v>
      </c>
      <c r="J7" s="21">
        <f>VLOOKUP(B7,RMS!B:E,4,FALSE)</f>
        <v>63211.167750427398</v>
      </c>
      <c r="K7" s="22">
        <f t="shared" si="1"/>
        <v>-6.871025639702566E-2</v>
      </c>
      <c r="L7" s="22">
        <f t="shared" si="2"/>
        <v>4.9572598072700202E-5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189907.32260000001</v>
      </c>
      <c r="F8" s="25">
        <f>VLOOKUP(C8,RA!B12:I43,8,0)</f>
        <v>26322.6829</v>
      </c>
      <c r="G8" s="16">
        <f t="shared" si="0"/>
        <v>163584.6397</v>
      </c>
      <c r="H8" s="27">
        <f>RA!J12</f>
        <v>13.8608045964837</v>
      </c>
      <c r="I8" s="20">
        <f>VLOOKUP(B8,RMS!B:D,3,FALSE)</f>
        <v>189907.352031624</v>
      </c>
      <c r="J8" s="21">
        <f>VLOOKUP(B8,RMS!B:E,4,FALSE)</f>
        <v>163584.63844017099</v>
      </c>
      <c r="K8" s="22">
        <f t="shared" si="1"/>
        <v>-2.943162398878485E-2</v>
      </c>
      <c r="L8" s="22">
        <f t="shared" si="2"/>
        <v>1.2598290049936622E-3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369951.32709999999</v>
      </c>
      <c r="F9" s="25">
        <f>VLOOKUP(C9,RA!B13:I44,8,0)</f>
        <v>72083.842699999994</v>
      </c>
      <c r="G9" s="16">
        <f t="shared" si="0"/>
        <v>297867.48440000002</v>
      </c>
      <c r="H9" s="27">
        <f>RA!J13</f>
        <v>19.484682827077801</v>
      </c>
      <c r="I9" s="20">
        <f>VLOOKUP(B9,RMS!B:D,3,FALSE)</f>
        <v>369951.66586837597</v>
      </c>
      <c r="J9" s="21">
        <f>VLOOKUP(B9,RMS!B:E,4,FALSE)</f>
        <v>297867.48299572599</v>
      </c>
      <c r="K9" s="22">
        <f t="shared" si="1"/>
        <v>-0.33876837597927079</v>
      </c>
      <c r="L9" s="22">
        <f t="shared" si="2"/>
        <v>1.4042740222066641E-3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144617.52100000001</v>
      </c>
      <c r="F10" s="25">
        <f>VLOOKUP(C10,RA!B14:I45,8,0)</f>
        <v>22724.047399999999</v>
      </c>
      <c r="G10" s="16">
        <f t="shared" si="0"/>
        <v>121893.47360000001</v>
      </c>
      <c r="H10" s="27">
        <f>RA!J14</f>
        <v>15.713204902744801</v>
      </c>
      <c r="I10" s="20">
        <f>VLOOKUP(B10,RMS!B:D,3,FALSE)</f>
        <v>144617.52995641</v>
      </c>
      <c r="J10" s="21">
        <f>VLOOKUP(B10,RMS!B:E,4,FALSE)</f>
        <v>121893.474000855</v>
      </c>
      <c r="K10" s="22">
        <f t="shared" si="1"/>
        <v>-8.9564099907875061E-3</v>
      </c>
      <c r="L10" s="22">
        <f t="shared" si="2"/>
        <v>-4.0085498767439276E-4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143286.1409</v>
      </c>
      <c r="F11" s="25">
        <f>VLOOKUP(C11,RA!B15:I46,8,0)</f>
        <v>-339.64170000000001</v>
      </c>
      <c r="G11" s="16">
        <f t="shared" si="0"/>
        <v>143625.78260000001</v>
      </c>
      <c r="H11" s="27">
        <f>RA!J15</f>
        <v>-0.23703737002522601</v>
      </c>
      <c r="I11" s="20">
        <f>VLOOKUP(B11,RMS!B:D,3,FALSE)</f>
        <v>143286.27350341901</v>
      </c>
      <c r="J11" s="21">
        <f>VLOOKUP(B11,RMS!B:E,4,FALSE)</f>
        <v>143625.78302991501</v>
      </c>
      <c r="K11" s="22">
        <f t="shared" si="1"/>
        <v>-0.1326034190133214</v>
      </c>
      <c r="L11" s="22">
        <f t="shared" si="2"/>
        <v>-4.2991500231437385E-4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886755.94590000005</v>
      </c>
      <c r="F12" s="25">
        <f>VLOOKUP(C12,RA!B16:I47,8,0)</f>
        <v>47881.476300000002</v>
      </c>
      <c r="G12" s="16">
        <f t="shared" si="0"/>
        <v>838874.46960000007</v>
      </c>
      <c r="H12" s="27">
        <f>RA!J16</f>
        <v>5.3996228073106902</v>
      </c>
      <c r="I12" s="20">
        <f>VLOOKUP(B12,RMS!B:D,3,FALSE)</f>
        <v>886755.567779487</v>
      </c>
      <c r="J12" s="21">
        <f>VLOOKUP(B12,RMS!B:E,4,FALSE)</f>
        <v>838874.46975213697</v>
      </c>
      <c r="K12" s="22">
        <f t="shared" si="1"/>
        <v>0.37812051305081695</v>
      </c>
      <c r="L12" s="22">
        <f t="shared" si="2"/>
        <v>-1.5213689766824245E-4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900844.12930000003</v>
      </c>
      <c r="F13" s="25">
        <f>VLOOKUP(C13,RA!B17:I48,8,0)</f>
        <v>100087.5361</v>
      </c>
      <c r="G13" s="16">
        <f t="shared" si="0"/>
        <v>800756.5932</v>
      </c>
      <c r="H13" s="27">
        <f>RA!J17</f>
        <v>11.1104166464151</v>
      </c>
      <c r="I13" s="20">
        <f>VLOOKUP(B13,RMS!B:D,3,FALSE)</f>
        <v>900844.21608034195</v>
      </c>
      <c r="J13" s="21">
        <f>VLOOKUP(B13,RMS!B:E,4,FALSE)</f>
        <v>800756.59366239305</v>
      </c>
      <c r="K13" s="22">
        <f t="shared" si="1"/>
        <v>-8.6780341924168169E-2</v>
      </c>
      <c r="L13" s="22">
        <f t="shared" si="2"/>
        <v>-4.6239304356276989E-4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2176743.3269000002</v>
      </c>
      <c r="F14" s="25">
        <f>VLOOKUP(C14,RA!B18:I49,8,0)</f>
        <v>253825.80179999999</v>
      </c>
      <c r="G14" s="16">
        <f t="shared" si="0"/>
        <v>1922917.5251000002</v>
      </c>
      <c r="H14" s="27">
        <f>RA!J18</f>
        <v>11.660805326160601</v>
      </c>
      <c r="I14" s="20">
        <f>VLOOKUP(B14,RMS!B:D,3,FALSE)</f>
        <v>2176743.5030080201</v>
      </c>
      <c r="J14" s="21">
        <f>VLOOKUP(B14,RMS!B:E,4,FALSE)</f>
        <v>1922917.5116965601</v>
      </c>
      <c r="K14" s="22">
        <f t="shared" si="1"/>
        <v>-0.17610801989212632</v>
      </c>
      <c r="L14" s="22">
        <f t="shared" si="2"/>
        <v>1.3403440127149224E-2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957432.58649999998</v>
      </c>
      <c r="F15" s="25">
        <f>VLOOKUP(C15,RA!B19:I50,8,0)</f>
        <v>62611.891799999998</v>
      </c>
      <c r="G15" s="16">
        <f t="shared" si="0"/>
        <v>894820.69469999999</v>
      </c>
      <c r="H15" s="27">
        <f>RA!J19</f>
        <v>6.5395613939655703</v>
      </c>
      <c r="I15" s="20">
        <f>VLOOKUP(B15,RMS!B:D,3,FALSE)</f>
        <v>957432.56358034199</v>
      </c>
      <c r="J15" s="21">
        <f>VLOOKUP(B15,RMS!B:E,4,FALSE)</f>
        <v>894820.69721452997</v>
      </c>
      <c r="K15" s="22">
        <f t="shared" si="1"/>
        <v>2.2919657989405096E-2</v>
      </c>
      <c r="L15" s="22">
        <f t="shared" si="2"/>
        <v>-2.5145299732685089E-3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1004669.49</v>
      </c>
      <c r="F16" s="25">
        <f>VLOOKUP(C16,RA!B20:I51,8,0)</f>
        <v>98396.612200000003</v>
      </c>
      <c r="G16" s="16">
        <f t="shared" si="0"/>
        <v>906272.87780000002</v>
      </c>
      <c r="H16" s="27">
        <f>RA!J20</f>
        <v>9.7939285684887292</v>
      </c>
      <c r="I16" s="20">
        <f>VLOOKUP(B16,RMS!B:D,3,FALSE)</f>
        <v>1004669.7939</v>
      </c>
      <c r="J16" s="21">
        <f>VLOOKUP(B16,RMS!B:E,4,FALSE)</f>
        <v>906272.87780000002</v>
      </c>
      <c r="K16" s="22">
        <f t="shared" si="1"/>
        <v>-0.30390000005718321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505830.5319</v>
      </c>
      <c r="F17" s="25">
        <f>VLOOKUP(C17,RA!B21:I52,8,0)</f>
        <v>67403.471699999995</v>
      </c>
      <c r="G17" s="16">
        <f t="shared" si="0"/>
        <v>438427.06020000001</v>
      </c>
      <c r="H17" s="27">
        <f>RA!J21</f>
        <v>13.325307083939601</v>
      </c>
      <c r="I17" s="20">
        <f>VLOOKUP(B17,RMS!B:D,3,FALSE)</f>
        <v>505830.06201099802</v>
      </c>
      <c r="J17" s="21">
        <f>VLOOKUP(B17,RMS!B:E,4,FALSE)</f>
        <v>438427.05991893198</v>
      </c>
      <c r="K17" s="22">
        <f t="shared" si="1"/>
        <v>0.46988900197902694</v>
      </c>
      <c r="L17" s="22">
        <f t="shared" si="2"/>
        <v>2.8106803074479103E-4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3966748.4807000002</v>
      </c>
      <c r="F18" s="25">
        <f>VLOOKUP(C18,RA!B22:I53,8,0)</f>
        <v>299771.44530000002</v>
      </c>
      <c r="G18" s="16">
        <f t="shared" si="0"/>
        <v>3666977.0354000004</v>
      </c>
      <c r="H18" s="27">
        <f>RA!J22</f>
        <v>7.5571074586281899</v>
      </c>
      <c r="I18" s="20">
        <f>VLOOKUP(B18,RMS!B:D,3,FALSE)</f>
        <v>3966758.6065000002</v>
      </c>
      <c r="J18" s="21">
        <f>VLOOKUP(B18,RMS!B:E,4,FALSE)</f>
        <v>3666977.0331999999</v>
      </c>
      <c r="K18" s="22">
        <f t="shared" si="1"/>
        <v>-10.125800000037998</v>
      </c>
      <c r="L18" s="22">
        <f t="shared" si="2"/>
        <v>2.2000004537403584E-3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3987604.1907000002</v>
      </c>
      <c r="F19" s="25">
        <f>VLOOKUP(C19,RA!B23:I54,8,0)</f>
        <v>321302.10139999999</v>
      </c>
      <c r="G19" s="16">
        <f t="shared" si="0"/>
        <v>3666302.0893000001</v>
      </c>
      <c r="H19" s="27">
        <f>RA!J23</f>
        <v>8.0575224128149294</v>
      </c>
      <c r="I19" s="20">
        <f>VLOOKUP(B19,RMS!B:D,3,FALSE)</f>
        <v>3987606.1565470099</v>
      </c>
      <c r="J19" s="21">
        <f>VLOOKUP(B19,RMS!B:E,4,FALSE)</f>
        <v>3666302.1378991501</v>
      </c>
      <c r="K19" s="22">
        <f t="shared" si="1"/>
        <v>-1.9658470097929239</v>
      </c>
      <c r="L19" s="22">
        <f t="shared" si="2"/>
        <v>-4.8599150031805038E-2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311034.3222</v>
      </c>
      <c r="F20" s="25">
        <f>VLOOKUP(C20,RA!B24:I55,8,0)</f>
        <v>48025.353199999998</v>
      </c>
      <c r="G20" s="16">
        <f t="shared" si="0"/>
        <v>263008.96899999998</v>
      </c>
      <c r="H20" s="27">
        <f>RA!J24</f>
        <v>15.4405317266301</v>
      </c>
      <c r="I20" s="20">
        <f>VLOOKUP(B20,RMS!B:D,3,FALSE)</f>
        <v>311034.31785880798</v>
      </c>
      <c r="J20" s="21">
        <f>VLOOKUP(B20,RMS!B:E,4,FALSE)</f>
        <v>263008.96095641202</v>
      </c>
      <c r="K20" s="22">
        <f t="shared" si="1"/>
        <v>4.3411920196376741E-3</v>
      </c>
      <c r="L20" s="22">
        <f t="shared" si="2"/>
        <v>8.0435879644937813E-3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303611.78249999997</v>
      </c>
      <c r="F21" s="25">
        <f>VLOOKUP(C21,RA!B25:I56,8,0)</f>
        <v>23229.344000000001</v>
      </c>
      <c r="G21" s="16">
        <f t="shared" si="0"/>
        <v>280382.43849999999</v>
      </c>
      <c r="H21" s="27">
        <f>RA!J25</f>
        <v>7.6510021477838999</v>
      </c>
      <c r="I21" s="20">
        <f>VLOOKUP(B21,RMS!B:D,3,FALSE)</f>
        <v>303611.77464787097</v>
      </c>
      <c r="J21" s="21">
        <f>VLOOKUP(B21,RMS!B:E,4,FALSE)</f>
        <v>280382.481070226</v>
      </c>
      <c r="K21" s="22">
        <f t="shared" si="1"/>
        <v>7.8521289979107678E-3</v>
      </c>
      <c r="L21" s="22">
        <f t="shared" si="2"/>
        <v>-4.2570226010866463E-2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650668.69369999995</v>
      </c>
      <c r="F22" s="25">
        <f>VLOOKUP(C22,RA!B26:I57,8,0)</f>
        <v>117098.4924</v>
      </c>
      <c r="G22" s="16">
        <f t="shared" si="0"/>
        <v>533570.20129999996</v>
      </c>
      <c r="H22" s="27">
        <f>RA!J26</f>
        <v>17.996638463443599</v>
      </c>
      <c r="I22" s="20">
        <f>VLOOKUP(B22,RMS!B:D,3,FALSE)</f>
        <v>650668.64009698201</v>
      </c>
      <c r="J22" s="21">
        <f>VLOOKUP(B22,RMS!B:E,4,FALSE)</f>
        <v>533570.23051659495</v>
      </c>
      <c r="K22" s="22">
        <f t="shared" si="1"/>
        <v>5.3603017935529351E-2</v>
      </c>
      <c r="L22" s="22">
        <f t="shared" si="2"/>
        <v>-2.9216594994068146E-2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264007.69549999997</v>
      </c>
      <c r="F23" s="25">
        <f>VLOOKUP(C23,RA!B27:I58,8,0)</f>
        <v>66962.402100000007</v>
      </c>
      <c r="G23" s="16">
        <f t="shared" si="0"/>
        <v>197045.29339999997</v>
      </c>
      <c r="H23" s="27">
        <f>RA!J27</f>
        <v>25.363806904636199</v>
      </c>
      <c r="I23" s="20">
        <f>VLOOKUP(B23,RMS!B:D,3,FALSE)</f>
        <v>264007.64176419302</v>
      </c>
      <c r="J23" s="21">
        <f>VLOOKUP(B23,RMS!B:E,4,FALSE)</f>
        <v>197045.31950942799</v>
      </c>
      <c r="K23" s="22">
        <f t="shared" si="1"/>
        <v>5.3735806955955923E-2</v>
      </c>
      <c r="L23" s="22">
        <f t="shared" si="2"/>
        <v>-2.6109428028576076E-2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746560.35739999998</v>
      </c>
      <c r="F24" s="25">
        <f>VLOOKUP(C24,RA!B28:I59,8,0)</f>
        <v>41903.708299999998</v>
      </c>
      <c r="G24" s="16">
        <f t="shared" si="0"/>
        <v>704656.64910000004</v>
      </c>
      <c r="H24" s="27">
        <f>RA!J28</f>
        <v>5.61290294678055</v>
      </c>
      <c r="I24" s="20">
        <f>VLOOKUP(B24,RMS!B:D,3,FALSE)</f>
        <v>746560.35482300899</v>
      </c>
      <c r="J24" s="21">
        <f>VLOOKUP(B24,RMS!B:E,4,FALSE)</f>
        <v>704656.62611415901</v>
      </c>
      <c r="K24" s="22">
        <f t="shared" si="1"/>
        <v>2.5769909843802452E-3</v>
      </c>
      <c r="L24" s="22">
        <f t="shared" si="2"/>
        <v>2.2985841031186283E-2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684620.39560000005</v>
      </c>
      <c r="F25" s="25">
        <f>VLOOKUP(C25,RA!B29:I60,8,0)</f>
        <v>108158.59510000001</v>
      </c>
      <c r="G25" s="16">
        <f t="shared" si="0"/>
        <v>576461.80050000001</v>
      </c>
      <c r="H25" s="27">
        <f>RA!J29</f>
        <v>15.7983308407296</v>
      </c>
      <c r="I25" s="20">
        <f>VLOOKUP(B25,RMS!B:D,3,FALSE)</f>
        <v>684620.39544955804</v>
      </c>
      <c r="J25" s="21">
        <f>VLOOKUP(B25,RMS!B:E,4,FALSE)</f>
        <v>576461.78407008795</v>
      </c>
      <c r="K25" s="22">
        <f t="shared" si="1"/>
        <v>1.5044200699776411E-4</v>
      </c>
      <c r="L25" s="22">
        <f t="shared" si="2"/>
        <v>1.6429912066087127E-2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1099952.9896</v>
      </c>
      <c r="F26" s="25">
        <f>VLOOKUP(C26,RA!B30:I61,8,0)</f>
        <v>117494.5987</v>
      </c>
      <c r="G26" s="16">
        <f t="shared" si="0"/>
        <v>982458.3909</v>
      </c>
      <c r="H26" s="27">
        <f>RA!J30</f>
        <v>10.6817836590205</v>
      </c>
      <c r="I26" s="20">
        <f>VLOOKUP(B26,RMS!B:D,3,FALSE)</f>
        <v>1099952.99217997</v>
      </c>
      <c r="J26" s="21">
        <f>VLOOKUP(B26,RMS!B:E,4,FALSE)</f>
        <v>982458.37018694298</v>
      </c>
      <c r="K26" s="22">
        <f t="shared" si="1"/>
        <v>-2.5799700524657965E-3</v>
      </c>
      <c r="L26" s="22">
        <f t="shared" si="2"/>
        <v>2.0713057019747794E-2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749308.89430000004</v>
      </c>
      <c r="F27" s="25">
        <f>VLOOKUP(C27,RA!B31:I62,8,0)</f>
        <v>9162.8758999999991</v>
      </c>
      <c r="G27" s="16">
        <f t="shared" si="0"/>
        <v>740146.01840000006</v>
      </c>
      <c r="H27" s="27">
        <f>RA!J31</f>
        <v>1.2228436055813701</v>
      </c>
      <c r="I27" s="20">
        <f>VLOOKUP(B27,RMS!B:D,3,FALSE)</f>
        <v>749308.83947699098</v>
      </c>
      <c r="J27" s="21">
        <f>VLOOKUP(B27,RMS!B:E,4,FALSE)</f>
        <v>740145.99723716802</v>
      </c>
      <c r="K27" s="22">
        <f t="shared" si="1"/>
        <v>5.4823009064421058E-2</v>
      </c>
      <c r="L27" s="22">
        <f t="shared" si="2"/>
        <v>2.1162832039408386E-2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395291.32040000003</v>
      </c>
      <c r="F28" s="25">
        <f>VLOOKUP(C28,RA!B32:I63,8,0)</f>
        <v>88436.814599999998</v>
      </c>
      <c r="G28" s="16">
        <f t="shared" si="0"/>
        <v>306854.50580000004</v>
      </c>
      <c r="H28" s="27">
        <f>RA!J32</f>
        <v>22.372566771896199</v>
      </c>
      <c r="I28" s="20">
        <f>VLOOKUP(B28,RMS!B:D,3,FALSE)</f>
        <v>395291.26663625299</v>
      </c>
      <c r="J28" s="21">
        <f>VLOOKUP(B28,RMS!B:E,4,FALSE)</f>
        <v>306854.49949569599</v>
      </c>
      <c r="K28" s="22">
        <f t="shared" si="1"/>
        <v>5.3763747040648013E-2</v>
      </c>
      <c r="L28" s="22">
        <f t="shared" si="2"/>
        <v>6.3043040572665632E-3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53.932400000000001</v>
      </c>
      <c r="F29" s="25">
        <f>VLOOKUP(C29,RA!B33:I64,8,0)</f>
        <v>-6703.8663999999999</v>
      </c>
      <c r="G29" s="16">
        <f t="shared" si="0"/>
        <v>6757.7987999999996</v>
      </c>
      <c r="H29" s="27">
        <f>RA!J33</f>
        <v>-12430.128086270999</v>
      </c>
      <c r="I29" s="20">
        <f>VLOOKUP(B29,RMS!B:D,3,FALSE)</f>
        <v>53.932400000000001</v>
      </c>
      <c r="J29" s="21">
        <f>VLOOKUP(B29,RMS!B:E,4,FALSE)</f>
        <v>6757.7987999999996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158029.06049999999</v>
      </c>
      <c r="F30" s="25">
        <f>VLOOKUP(C30,RA!B34:I66,8,0)</f>
        <v>19052.106800000001</v>
      </c>
      <c r="G30" s="16">
        <f t="shared" si="0"/>
        <v>138976.95369999998</v>
      </c>
      <c r="H30" s="27">
        <f>RA!J34</f>
        <v>12.056078002184901</v>
      </c>
      <c r="I30" s="20">
        <f>VLOOKUP(B30,RMS!B:D,3,FALSE)</f>
        <v>158029.06030000001</v>
      </c>
      <c r="J30" s="21">
        <f>VLOOKUP(B30,RMS!B:E,4,FALSE)</f>
        <v>138976.95019999999</v>
      </c>
      <c r="K30" s="22">
        <f t="shared" si="1"/>
        <v>1.999999803956598E-4</v>
      </c>
      <c r="L30" s="22">
        <f t="shared" si="2"/>
        <v>3.4999999916180968E-3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12.056078002184901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316689.3173</v>
      </c>
      <c r="F34" s="25">
        <f>VLOOKUP(C34,RA!B8:I70,8,0)</f>
        <v>21176.523000000001</v>
      </c>
      <c r="G34" s="16">
        <f t="shared" si="0"/>
        <v>295512.79430000001</v>
      </c>
      <c r="H34" s="27">
        <f>RA!J36</f>
        <v>0</v>
      </c>
      <c r="I34" s="20">
        <f>VLOOKUP(B34,RMS!B:D,3,FALSE)</f>
        <v>316689.31624700897</v>
      </c>
      <c r="J34" s="21">
        <f>VLOOKUP(B34,RMS!B:E,4,FALSE)</f>
        <v>295512.79222222202</v>
      </c>
      <c r="K34" s="22">
        <f t="shared" si="1"/>
        <v>1.0529910214245319E-3</v>
      </c>
      <c r="L34" s="22">
        <f t="shared" si="2"/>
        <v>2.0777779864147305E-3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588696.19799999997</v>
      </c>
      <c r="F35" s="25">
        <f>VLOOKUP(C35,RA!B8:I71,8,0)</f>
        <v>43270.929499999998</v>
      </c>
      <c r="G35" s="16">
        <f t="shared" si="0"/>
        <v>545425.26850000001</v>
      </c>
      <c r="H35" s="27">
        <f>RA!J37</f>
        <v>0</v>
      </c>
      <c r="I35" s="20">
        <f>VLOOKUP(B35,RMS!B:D,3,FALSE)</f>
        <v>588696.18472051295</v>
      </c>
      <c r="J35" s="21">
        <f>VLOOKUP(B35,RMS!B:E,4,FALSE)</f>
        <v>545425.26807863195</v>
      </c>
      <c r="K35" s="22">
        <f t="shared" si="1"/>
        <v>1.3279487029649317E-2</v>
      </c>
      <c r="L35" s="22">
        <f t="shared" si="2"/>
        <v>4.2136805132031441E-4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6.6868447538883897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7.3502987868795397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63785.1227</v>
      </c>
      <c r="F38" s="25">
        <f>VLOOKUP(C38,RA!B8:I74,8,0)</f>
        <v>7585.8685999999998</v>
      </c>
      <c r="G38" s="16">
        <f t="shared" si="0"/>
        <v>56199.254099999998</v>
      </c>
      <c r="H38" s="27">
        <f>RA!J40</f>
        <v>0</v>
      </c>
      <c r="I38" s="20">
        <f>VLOOKUP(B38,RMS!B:D,3,FALSE)</f>
        <v>63785.122910521102</v>
      </c>
      <c r="J38" s="21">
        <f>VLOOKUP(B38,RMS!B:E,4,FALSE)</f>
        <v>56199.253778080303</v>
      </c>
      <c r="K38" s="22">
        <f t="shared" si="1"/>
        <v>-2.1052110241726041E-4</v>
      </c>
      <c r="L38" s="22">
        <f t="shared" si="2"/>
        <v>3.2191969512496144E-4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23134624.6851</v>
      </c>
      <c r="E7" s="64">
        <v>27142076.360800002</v>
      </c>
      <c r="F7" s="65">
        <v>85.235279635835894</v>
      </c>
      <c r="G7" s="64">
        <v>16422957.8333</v>
      </c>
      <c r="H7" s="65">
        <v>40.867588651972902</v>
      </c>
      <c r="I7" s="64">
        <v>2417933.1981000002</v>
      </c>
      <c r="J7" s="65">
        <v>10.451577369471201</v>
      </c>
      <c r="K7" s="64">
        <v>1981322.9595999999</v>
      </c>
      <c r="L7" s="65">
        <v>12.064349063739099</v>
      </c>
      <c r="M7" s="65">
        <v>0.22036298342201899</v>
      </c>
      <c r="N7" s="64">
        <v>87939307.580599993</v>
      </c>
      <c r="O7" s="64">
        <v>1722722151.7823</v>
      </c>
      <c r="P7" s="64">
        <v>1108357</v>
      </c>
      <c r="Q7" s="64">
        <v>941760</v>
      </c>
      <c r="R7" s="65">
        <v>17.689963472647001</v>
      </c>
      <c r="S7" s="64">
        <v>20.872899873506501</v>
      </c>
      <c r="T7" s="64">
        <v>20.490478075518201</v>
      </c>
      <c r="U7" s="66">
        <v>1.8321450316239001</v>
      </c>
      <c r="V7" s="54"/>
      <c r="W7" s="54"/>
    </row>
    <row r="8" spans="1:23" ht="14.25" thickBot="1" x14ac:dyDescent="0.2">
      <c r="A8" s="49">
        <v>42067</v>
      </c>
      <c r="B8" s="52" t="s">
        <v>6</v>
      </c>
      <c r="C8" s="53"/>
      <c r="D8" s="67">
        <v>957980.75870000001</v>
      </c>
      <c r="E8" s="67">
        <v>1196292.699</v>
      </c>
      <c r="F8" s="68">
        <v>80.079127750323295</v>
      </c>
      <c r="G8" s="67">
        <v>788666.97309999994</v>
      </c>
      <c r="H8" s="68">
        <v>21.468349934127598</v>
      </c>
      <c r="I8" s="67">
        <v>217211.92869999999</v>
      </c>
      <c r="J8" s="68">
        <v>22.6739343903693</v>
      </c>
      <c r="K8" s="67">
        <v>-75108.531900000002</v>
      </c>
      <c r="L8" s="68">
        <v>-9.5234787891234003</v>
      </c>
      <c r="M8" s="68">
        <v>-3.8919740967537102</v>
      </c>
      <c r="N8" s="67">
        <v>4209396.9802000001</v>
      </c>
      <c r="O8" s="67">
        <v>73077374.390900001</v>
      </c>
      <c r="P8" s="67">
        <v>37411</v>
      </c>
      <c r="Q8" s="67">
        <v>38442</v>
      </c>
      <c r="R8" s="68">
        <v>-2.6819624369179502</v>
      </c>
      <c r="S8" s="67">
        <v>25.606927339552499</v>
      </c>
      <c r="T8" s="67">
        <v>24.993101911971301</v>
      </c>
      <c r="U8" s="69">
        <v>2.3971069212710301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247556.07209999999</v>
      </c>
      <c r="E9" s="67">
        <v>252262.3817</v>
      </c>
      <c r="F9" s="68">
        <v>98.134359325285004</v>
      </c>
      <c r="G9" s="67">
        <v>111938.1746</v>
      </c>
      <c r="H9" s="68">
        <v>121.154287163085</v>
      </c>
      <c r="I9" s="67">
        <v>47497.173000000003</v>
      </c>
      <c r="J9" s="68">
        <v>19.186430208350401</v>
      </c>
      <c r="K9" s="67">
        <v>23400.366600000001</v>
      </c>
      <c r="L9" s="68">
        <v>20.9047241333164</v>
      </c>
      <c r="M9" s="68">
        <v>1.0297619183453299</v>
      </c>
      <c r="N9" s="67">
        <v>1448829.0456999999</v>
      </c>
      <c r="O9" s="67">
        <v>11511961.217900001</v>
      </c>
      <c r="P9" s="67">
        <v>11580</v>
      </c>
      <c r="Q9" s="67">
        <v>12753</v>
      </c>
      <c r="R9" s="68">
        <v>-9.1978358033403893</v>
      </c>
      <c r="S9" s="67">
        <v>21.377899145077699</v>
      </c>
      <c r="T9" s="67">
        <v>22.004874680467299</v>
      </c>
      <c r="U9" s="69">
        <v>-2.9328210931053098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281537.96679999999</v>
      </c>
      <c r="E10" s="67">
        <v>283984.31079999998</v>
      </c>
      <c r="F10" s="68">
        <v>99.138563678708707</v>
      </c>
      <c r="G10" s="67">
        <v>121555.5463</v>
      </c>
      <c r="H10" s="68">
        <v>131.61260458256899</v>
      </c>
      <c r="I10" s="67">
        <v>58661.438600000001</v>
      </c>
      <c r="J10" s="68">
        <v>20.836066718373399</v>
      </c>
      <c r="K10" s="67">
        <v>29562.918000000001</v>
      </c>
      <c r="L10" s="68">
        <v>24.3205011205647</v>
      </c>
      <c r="M10" s="68">
        <v>0.98429121915502404</v>
      </c>
      <c r="N10" s="67">
        <v>1302084.5260000001</v>
      </c>
      <c r="O10" s="67">
        <v>19307405.127900001</v>
      </c>
      <c r="P10" s="67">
        <v>114625</v>
      </c>
      <c r="Q10" s="67">
        <v>99385</v>
      </c>
      <c r="R10" s="68">
        <v>15.334305981788001</v>
      </c>
      <c r="S10" s="67">
        <v>2.4561654682660898</v>
      </c>
      <c r="T10" s="67">
        <v>2.59839588670323</v>
      </c>
      <c r="U10" s="69">
        <v>-5.7907506751793401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80848.811900000001</v>
      </c>
      <c r="E11" s="67">
        <v>149493.8799</v>
      </c>
      <c r="F11" s="68">
        <v>54.081686791513903</v>
      </c>
      <c r="G11" s="67">
        <v>73486.562300000005</v>
      </c>
      <c r="H11" s="68">
        <v>10.0184977628216</v>
      </c>
      <c r="I11" s="67">
        <v>17637.644100000001</v>
      </c>
      <c r="J11" s="68">
        <v>21.815588486093802</v>
      </c>
      <c r="K11" s="67">
        <v>14886.999900000001</v>
      </c>
      <c r="L11" s="68">
        <v>20.258125341644998</v>
      </c>
      <c r="M11" s="68">
        <v>0.184768201684478</v>
      </c>
      <c r="N11" s="67">
        <v>339924.24060000002</v>
      </c>
      <c r="O11" s="67">
        <v>5666048.0690000001</v>
      </c>
      <c r="P11" s="67">
        <v>3878</v>
      </c>
      <c r="Q11" s="67">
        <v>3737</v>
      </c>
      <c r="R11" s="68">
        <v>3.7730800107037799</v>
      </c>
      <c r="S11" s="67">
        <v>20.848069082001</v>
      </c>
      <c r="T11" s="67">
        <v>20.327863205780002</v>
      </c>
      <c r="U11" s="69">
        <v>2.4952232946604598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189907.32260000001</v>
      </c>
      <c r="E12" s="67">
        <v>275846.94559999998</v>
      </c>
      <c r="F12" s="68">
        <v>68.845178686655004</v>
      </c>
      <c r="G12" s="67">
        <v>165329.01180000001</v>
      </c>
      <c r="H12" s="68">
        <v>14.8663023702898</v>
      </c>
      <c r="I12" s="67">
        <v>26322.6829</v>
      </c>
      <c r="J12" s="68">
        <v>13.8608045964837</v>
      </c>
      <c r="K12" s="67">
        <v>23918.816299999999</v>
      </c>
      <c r="L12" s="68">
        <v>14.467404141346201</v>
      </c>
      <c r="M12" s="68">
        <v>0.100501068692099</v>
      </c>
      <c r="N12" s="67">
        <v>798373.89760000003</v>
      </c>
      <c r="O12" s="67">
        <v>20996316.2577</v>
      </c>
      <c r="P12" s="67">
        <v>1899</v>
      </c>
      <c r="Q12" s="67">
        <v>2048</v>
      </c>
      <c r="R12" s="68">
        <v>-7.275390625</v>
      </c>
      <c r="S12" s="67">
        <v>100.003856029489</v>
      </c>
      <c r="T12" s="67">
        <v>96.850890527343793</v>
      </c>
      <c r="U12" s="69">
        <v>3.15284392755387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369951.32709999999</v>
      </c>
      <c r="E13" s="67">
        <v>573225.13630000001</v>
      </c>
      <c r="F13" s="68">
        <v>64.538573707344199</v>
      </c>
      <c r="G13" s="67">
        <v>386574.16149999999</v>
      </c>
      <c r="H13" s="68">
        <v>-4.3000376268034799</v>
      </c>
      <c r="I13" s="67">
        <v>72083.842699999994</v>
      </c>
      <c r="J13" s="68">
        <v>19.484682827077801</v>
      </c>
      <c r="K13" s="67">
        <v>50524.880899999996</v>
      </c>
      <c r="L13" s="68">
        <v>13.069906354824999</v>
      </c>
      <c r="M13" s="68">
        <v>0.42669990341332997</v>
      </c>
      <c r="N13" s="67">
        <v>1798502.6839000001</v>
      </c>
      <c r="O13" s="67">
        <v>27851720.405000001</v>
      </c>
      <c r="P13" s="67">
        <v>13155</v>
      </c>
      <c r="Q13" s="67">
        <v>14539</v>
      </c>
      <c r="R13" s="68">
        <v>-9.5192241557190993</v>
      </c>
      <c r="S13" s="67">
        <v>28.122487806917501</v>
      </c>
      <c r="T13" s="67">
        <v>27.365689923653601</v>
      </c>
      <c r="U13" s="69">
        <v>2.6910772918096701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144617.52100000001</v>
      </c>
      <c r="E14" s="67">
        <v>194096.21669999999</v>
      </c>
      <c r="F14" s="68">
        <v>74.5081606734893</v>
      </c>
      <c r="G14" s="67">
        <v>128970.7971</v>
      </c>
      <c r="H14" s="68">
        <v>12.1319897618901</v>
      </c>
      <c r="I14" s="67">
        <v>22724.047399999999</v>
      </c>
      <c r="J14" s="68">
        <v>15.713204902744801</v>
      </c>
      <c r="K14" s="67">
        <v>17245.454699999998</v>
      </c>
      <c r="L14" s="68">
        <v>13.3715965844798</v>
      </c>
      <c r="M14" s="68">
        <v>0.317683284975953</v>
      </c>
      <c r="N14" s="67">
        <v>645865.82070000004</v>
      </c>
      <c r="O14" s="67">
        <v>15460445.5558</v>
      </c>
      <c r="P14" s="67">
        <v>2563</v>
      </c>
      <c r="Q14" s="67">
        <v>2546</v>
      </c>
      <c r="R14" s="68">
        <v>0.66771406127259503</v>
      </c>
      <c r="S14" s="67">
        <v>56.425095981271902</v>
      </c>
      <c r="T14" s="67">
        <v>57.236940219952899</v>
      </c>
      <c r="U14" s="69">
        <v>-1.43879992503761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143286.1409</v>
      </c>
      <c r="E15" s="67">
        <v>196291.0999</v>
      </c>
      <c r="F15" s="68">
        <v>72.996758881577804</v>
      </c>
      <c r="G15" s="67">
        <v>142431.603</v>
      </c>
      <c r="H15" s="68">
        <v>0.59996368923827004</v>
      </c>
      <c r="I15" s="67">
        <v>-339.64170000000001</v>
      </c>
      <c r="J15" s="68">
        <v>-0.23703737002522601</v>
      </c>
      <c r="K15" s="67">
        <v>-18979.8151</v>
      </c>
      <c r="L15" s="68">
        <v>-13.3255644816411</v>
      </c>
      <c r="M15" s="68">
        <v>-0.98210511018097302</v>
      </c>
      <c r="N15" s="67">
        <v>545227.46620000002</v>
      </c>
      <c r="O15" s="67">
        <v>11671704.158</v>
      </c>
      <c r="P15" s="67">
        <v>7196</v>
      </c>
      <c r="Q15" s="67">
        <v>5573</v>
      </c>
      <c r="R15" s="68">
        <v>29.122555176744999</v>
      </c>
      <c r="S15" s="67">
        <v>19.911915077821</v>
      </c>
      <c r="T15" s="67">
        <v>20.290842957114702</v>
      </c>
      <c r="U15" s="69">
        <v>-1.90302076828218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886755.94590000005</v>
      </c>
      <c r="E16" s="67">
        <v>1095228.7841</v>
      </c>
      <c r="F16" s="68">
        <v>80.965361646214205</v>
      </c>
      <c r="G16" s="67">
        <v>602201.4828</v>
      </c>
      <c r="H16" s="68">
        <v>47.252368389551897</v>
      </c>
      <c r="I16" s="67">
        <v>47881.476300000002</v>
      </c>
      <c r="J16" s="68">
        <v>5.3996228073106902</v>
      </c>
      <c r="K16" s="67">
        <v>45096.180800000002</v>
      </c>
      <c r="L16" s="68">
        <v>7.4885535967664003</v>
      </c>
      <c r="M16" s="68">
        <v>6.1763445386932E-2</v>
      </c>
      <c r="N16" s="67">
        <v>4077016.1952999998</v>
      </c>
      <c r="O16" s="67">
        <v>89237434.485699996</v>
      </c>
      <c r="P16" s="67">
        <v>44242</v>
      </c>
      <c r="Q16" s="67">
        <v>43175</v>
      </c>
      <c r="R16" s="68">
        <v>2.4713375796178401</v>
      </c>
      <c r="S16" s="67">
        <v>20.0433060417703</v>
      </c>
      <c r="T16" s="67">
        <v>20.977155742906799</v>
      </c>
      <c r="U16" s="69">
        <v>-4.6591600167675402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900844.12930000003</v>
      </c>
      <c r="E17" s="67">
        <v>1562591.1237000001</v>
      </c>
      <c r="F17" s="68">
        <v>57.650662136549599</v>
      </c>
      <c r="G17" s="67">
        <v>534337.94169999997</v>
      </c>
      <c r="H17" s="68">
        <v>68.590709923004496</v>
      </c>
      <c r="I17" s="67">
        <v>100087.5361</v>
      </c>
      <c r="J17" s="68">
        <v>11.1104166464151</v>
      </c>
      <c r="K17" s="67">
        <v>46020.097900000001</v>
      </c>
      <c r="L17" s="68">
        <v>8.6125454152828294</v>
      </c>
      <c r="M17" s="68">
        <v>1.17486577967493</v>
      </c>
      <c r="N17" s="67">
        <v>4068813.5370999998</v>
      </c>
      <c r="O17" s="67">
        <v>119223992.5379</v>
      </c>
      <c r="P17" s="67">
        <v>12514</v>
      </c>
      <c r="Q17" s="67">
        <v>11843</v>
      </c>
      <c r="R17" s="68">
        <v>5.6657941399983001</v>
      </c>
      <c r="S17" s="67">
        <v>71.986905010388398</v>
      </c>
      <c r="T17" s="67">
        <v>70.467832154014999</v>
      </c>
      <c r="U17" s="69">
        <v>2.1102072052606302</v>
      </c>
    </row>
    <row r="18" spans="1:21" ht="12" thickBot="1" x14ac:dyDescent="0.2">
      <c r="A18" s="50"/>
      <c r="B18" s="52" t="s">
        <v>16</v>
      </c>
      <c r="C18" s="53"/>
      <c r="D18" s="67">
        <v>2176743.3269000002</v>
      </c>
      <c r="E18" s="67">
        <v>3660832.5189</v>
      </c>
      <c r="F18" s="68">
        <v>59.460336294053199</v>
      </c>
      <c r="G18" s="67">
        <v>1703173.9421000001</v>
      </c>
      <c r="H18" s="68">
        <v>27.805109806699701</v>
      </c>
      <c r="I18" s="67">
        <v>253825.80179999999</v>
      </c>
      <c r="J18" s="68">
        <v>11.660805326160601</v>
      </c>
      <c r="K18" s="67">
        <v>223672.18340000001</v>
      </c>
      <c r="L18" s="68">
        <v>13.1326682419891</v>
      </c>
      <c r="M18" s="68">
        <v>0.13481166026834601</v>
      </c>
      <c r="N18" s="67">
        <v>9077750.4752999991</v>
      </c>
      <c r="O18" s="67">
        <v>255769378.0108</v>
      </c>
      <c r="P18" s="67">
        <v>87417</v>
      </c>
      <c r="Q18" s="67">
        <v>82467</v>
      </c>
      <c r="R18" s="68">
        <v>6.0024009603841604</v>
      </c>
      <c r="S18" s="67">
        <v>24.900686673072698</v>
      </c>
      <c r="T18" s="67">
        <v>24.123374518292199</v>
      </c>
      <c r="U18" s="69">
        <v>3.1216494749165</v>
      </c>
    </row>
    <row r="19" spans="1:21" ht="12" thickBot="1" x14ac:dyDescent="0.2">
      <c r="A19" s="50"/>
      <c r="B19" s="52" t="s">
        <v>17</v>
      </c>
      <c r="C19" s="53"/>
      <c r="D19" s="67">
        <v>957432.58649999998</v>
      </c>
      <c r="E19" s="67">
        <v>932404.38139999995</v>
      </c>
      <c r="F19" s="68">
        <v>102.68426506774</v>
      </c>
      <c r="G19" s="67">
        <v>697462.34019999998</v>
      </c>
      <c r="H19" s="68">
        <v>37.273732403308301</v>
      </c>
      <c r="I19" s="67">
        <v>62611.891799999998</v>
      </c>
      <c r="J19" s="68">
        <v>6.5395613939655703</v>
      </c>
      <c r="K19" s="67">
        <v>82042.491299999994</v>
      </c>
      <c r="L19" s="68">
        <v>11.7629994583613</v>
      </c>
      <c r="M19" s="68">
        <v>-0.236835805350538</v>
      </c>
      <c r="N19" s="67">
        <v>3571486.9956</v>
      </c>
      <c r="O19" s="67">
        <v>66882780.802599996</v>
      </c>
      <c r="P19" s="67">
        <v>17067</v>
      </c>
      <c r="Q19" s="67">
        <v>16098</v>
      </c>
      <c r="R19" s="68">
        <v>6.0193812896012</v>
      </c>
      <c r="S19" s="67">
        <v>56.098469941993301</v>
      </c>
      <c r="T19" s="67">
        <v>47.571770667163598</v>
      </c>
      <c r="U19" s="69">
        <v>15.1995219898982</v>
      </c>
    </row>
    <row r="20" spans="1:21" ht="12" thickBot="1" x14ac:dyDescent="0.2">
      <c r="A20" s="50"/>
      <c r="B20" s="52" t="s">
        <v>18</v>
      </c>
      <c r="C20" s="53"/>
      <c r="D20" s="67">
        <v>1004669.49</v>
      </c>
      <c r="E20" s="67">
        <v>1176957.2342000001</v>
      </c>
      <c r="F20" s="68">
        <v>85.361596904826598</v>
      </c>
      <c r="G20" s="67">
        <v>1084406.2664000001</v>
      </c>
      <c r="H20" s="68">
        <v>-7.3530353771109596</v>
      </c>
      <c r="I20" s="67">
        <v>98396.612200000003</v>
      </c>
      <c r="J20" s="68">
        <v>9.7939285684887292</v>
      </c>
      <c r="K20" s="67">
        <v>63422.9133</v>
      </c>
      <c r="L20" s="68">
        <v>5.8486302841600804</v>
      </c>
      <c r="M20" s="68">
        <v>0.55143633554909599</v>
      </c>
      <c r="N20" s="67">
        <v>3940571.4772999999</v>
      </c>
      <c r="O20" s="67">
        <v>100579334.8451</v>
      </c>
      <c r="P20" s="67">
        <v>42469</v>
      </c>
      <c r="Q20" s="67">
        <v>38350</v>
      </c>
      <c r="R20" s="68">
        <v>10.740547588005199</v>
      </c>
      <c r="S20" s="67">
        <v>23.656537474393101</v>
      </c>
      <c r="T20" s="67">
        <v>23.2062242685789</v>
      </c>
      <c r="U20" s="69">
        <v>1.90354656213595</v>
      </c>
    </row>
    <row r="21" spans="1:21" ht="12" thickBot="1" x14ac:dyDescent="0.2">
      <c r="A21" s="50"/>
      <c r="B21" s="52" t="s">
        <v>19</v>
      </c>
      <c r="C21" s="53"/>
      <c r="D21" s="67">
        <v>505830.5319</v>
      </c>
      <c r="E21" s="67">
        <v>636311.42279999994</v>
      </c>
      <c r="F21" s="68">
        <v>79.494177501036106</v>
      </c>
      <c r="G21" s="67">
        <v>420280.02269999997</v>
      </c>
      <c r="H21" s="68">
        <v>20.355597358732201</v>
      </c>
      <c r="I21" s="67">
        <v>67403.471699999995</v>
      </c>
      <c r="J21" s="68">
        <v>13.325307083939601</v>
      </c>
      <c r="K21" s="67">
        <v>48650.114500000003</v>
      </c>
      <c r="L21" s="68">
        <v>11.575642874352599</v>
      </c>
      <c r="M21" s="68">
        <v>0.38547406090894198</v>
      </c>
      <c r="N21" s="67">
        <v>2128272.7681</v>
      </c>
      <c r="O21" s="67">
        <v>41034198.586999997</v>
      </c>
      <c r="P21" s="67">
        <v>35718</v>
      </c>
      <c r="Q21" s="67">
        <v>33516</v>
      </c>
      <c r="R21" s="68">
        <v>6.5699964196204803</v>
      </c>
      <c r="S21" s="67">
        <v>14.1617820678649</v>
      </c>
      <c r="T21" s="67">
        <v>14.3017947159566</v>
      </c>
      <c r="U21" s="69">
        <v>-0.98866546187943805</v>
      </c>
    </row>
    <row r="22" spans="1:21" ht="12" thickBot="1" x14ac:dyDescent="0.2">
      <c r="A22" s="50"/>
      <c r="B22" s="52" t="s">
        <v>20</v>
      </c>
      <c r="C22" s="53"/>
      <c r="D22" s="67">
        <v>3966748.4807000002</v>
      </c>
      <c r="E22" s="67">
        <v>3332479.4537</v>
      </c>
      <c r="F22" s="68">
        <v>119.032946363579</v>
      </c>
      <c r="G22" s="67">
        <v>1073920.6026999999</v>
      </c>
      <c r="H22" s="68">
        <v>269.37074032540102</v>
      </c>
      <c r="I22" s="67">
        <v>299771.44530000002</v>
      </c>
      <c r="J22" s="68">
        <v>7.5571074586281899</v>
      </c>
      <c r="K22" s="67">
        <v>101953.4452</v>
      </c>
      <c r="L22" s="68">
        <v>9.4935738213489405</v>
      </c>
      <c r="M22" s="68">
        <v>1.9402777386477199</v>
      </c>
      <c r="N22" s="67">
        <v>10460804.841</v>
      </c>
      <c r="O22" s="67">
        <v>109484767.0786</v>
      </c>
      <c r="P22" s="67">
        <v>185138</v>
      </c>
      <c r="Q22" s="67">
        <v>108851</v>
      </c>
      <c r="R22" s="68">
        <v>70.083876124243204</v>
      </c>
      <c r="S22" s="67">
        <v>21.4259011153842</v>
      </c>
      <c r="T22" s="67">
        <v>20.5014593076775</v>
      </c>
      <c r="U22" s="69">
        <v>4.3145994314468403</v>
      </c>
    </row>
    <row r="23" spans="1:21" ht="12" thickBot="1" x14ac:dyDescent="0.2">
      <c r="A23" s="50"/>
      <c r="B23" s="52" t="s">
        <v>21</v>
      </c>
      <c r="C23" s="53"/>
      <c r="D23" s="67">
        <v>3987604.1907000002</v>
      </c>
      <c r="E23" s="67">
        <v>3753145.6450999998</v>
      </c>
      <c r="F23" s="68">
        <v>106.246987667694</v>
      </c>
      <c r="G23" s="67">
        <v>2993396.8876</v>
      </c>
      <c r="H23" s="68">
        <v>33.213347258375798</v>
      </c>
      <c r="I23" s="67">
        <v>321302.10139999999</v>
      </c>
      <c r="J23" s="68">
        <v>8.0575224128149294</v>
      </c>
      <c r="K23" s="67">
        <v>79487.249599999996</v>
      </c>
      <c r="L23" s="68">
        <v>2.6554196648386998</v>
      </c>
      <c r="M23" s="68">
        <v>3.0421841618231098</v>
      </c>
      <c r="N23" s="67">
        <v>16713260.17</v>
      </c>
      <c r="O23" s="67">
        <v>208706080.8576</v>
      </c>
      <c r="P23" s="67">
        <v>105451</v>
      </c>
      <c r="Q23" s="67">
        <v>101565</v>
      </c>
      <c r="R23" s="68">
        <v>3.82612120317039</v>
      </c>
      <c r="S23" s="67">
        <v>37.814759373547901</v>
      </c>
      <c r="T23" s="67">
        <v>34.886738481760403</v>
      </c>
      <c r="U23" s="69">
        <v>7.7430636616338298</v>
      </c>
    </row>
    <row r="24" spans="1:21" ht="12" thickBot="1" x14ac:dyDescent="0.2">
      <c r="A24" s="50"/>
      <c r="B24" s="52" t="s">
        <v>22</v>
      </c>
      <c r="C24" s="53"/>
      <c r="D24" s="67">
        <v>311034.3222</v>
      </c>
      <c r="E24" s="67">
        <v>488462.94179999997</v>
      </c>
      <c r="F24" s="68">
        <v>63.676134990676999</v>
      </c>
      <c r="G24" s="67">
        <v>244789.88949999999</v>
      </c>
      <c r="H24" s="68">
        <v>27.061751951973498</v>
      </c>
      <c r="I24" s="67">
        <v>48025.353199999998</v>
      </c>
      <c r="J24" s="68">
        <v>15.4405317266301</v>
      </c>
      <c r="K24" s="67">
        <v>489225.26299999998</v>
      </c>
      <c r="L24" s="68">
        <v>199.855175391139</v>
      </c>
      <c r="M24" s="68">
        <v>-0.90183386502671303</v>
      </c>
      <c r="N24" s="67">
        <v>1146603.4029999999</v>
      </c>
      <c r="O24" s="67">
        <v>26604933.390000001</v>
      </c>
      <c r="P24" s="67">
        <v>25868</v>
      </c>
      <c r="Q24" s="67">
        <v>23464</v>
      </c>
      <c r="R24" s="68">
        <v>10.2454824411865</v>
      </c>
      <c r="S24" s="67">
        <v>12.0239029766507</v>
      </c>
      <c r="T24" s="67">
        <v>11.2145645371633</v>
      </c>
      <c r="U24" s="69">
        <v>6.7310792598629501</v>
      </c>
    </row>
    <row r="25" spans="1:21" ht="12" thickBot="1" x14ac:dyDescent="0.2">
      <c r="A25" s="50"/>
      <c r="B25" s="52" t="s">
        <v>23</v>
      </c>
      <c r="C25" s="53"/>
      <c r="D25" s="67">
        <v>303611.78249999997</v>
      </c>
      <c r="E25" s="67">
        <v>538779.65659999999</v>
      </c>
      <c r="F25" s="68">
        <v>56.351753222450803</v>
      </c>
      <c r="G25" s="67">
        <v>220301.1061</v>
      </c>
      <c r="H25" s="68">
        <v>37.816730871148401</v>
      </c>
      <c r="I25" s="67">
        <v>23229.344000000001</v>
      </c>
      <c r="J25" s="68">
        <v>7.6510021477838999</v>
      </c>
      <c r="K25" s="67">
        <v>21834.890100000001</v>
      </c>
      <c r="L25" s="68">
        <v>9.9113846891393393</v>
      </c>
      <c r="M25" s="68">
        <v>6.3863563938891005E-2</v>
      </c>
      <c r="N25" s="67">
        <v>1078551.3034000001</v>
      </c>
      <c r="O25" s="67">
        <v>34253708.3147</v>
      </c>
      <c r="P25" s="67">
        <v>18836</v>
      </c>
      <c r="Q25" s="67">
        <v>14835</v>
      </c>
      <c r="R25" s="68">
        <v>26.970003370407799</v>
      </c>
      <c r="S25" s="67">
        <v>16.118697308345698</v>
      </c>
      <c r="T25" s="67">
        <v>15.9418815908325</v>
      </c>
      <c r="U25" s="69">
        <v>1.09696034444226</v>
      </c>
    </row>
    <row r="26" spans="1:21" ht="12" thickBot="1" x14ac:dyDescent="0.2">
      <c r="A26" s="50"/>
      <c r="B26" s="52" t="s">
        <v>24</v>
      </c>
      <c r="C26" s="53"/>
      <c r="D26" s="67">
        <v>650668.69369999995</v>
      </c>
      <c r="E26" s="67">
        <v>789015.66700000002</v>
      </c>
      <c r="F26" s="68">
        <v>82.465877537511602</v>
      </c>
      <c r="G26" s="67">
        <v>536461.95609999995</v>
      </c>
      <c r="H26" s="68">
        <v>21.288879164939502</v>
      </c>
      <c r="I26" s="67">
        <v>117098.4924</v>
      </c>
      <c r="J26" s="68">
        <v>17.996638463443599</v>
      </c>
      <c r="K26" s="67">
        <v>114965.5594</v>
      </c>
      <c r="L26" s="68">
        <v>21.430328486997102</v>
      </c>
      <c r="M26" s="68">
        <v>1.8552799735256999E-2</v>
      </c>
      <c r="N26" s="67">
        <v>2268182.1886</v>
      </c>
      <c r="O26" s="67">
        <v>61202360.292000003</v>
      </c>
      <c r="P26" s="67">
        <v>45231</v>
      </c>
      <c r="Q26" s="67">
        <v>38000</v>
      </c>
      <c r="R26" s="68">
        <v>19.028947368421001</v>
      </c>
      <c r="S26" s="67">
        <v>14.3854589485088</v>
      </c>
      <c r="T26" s="67">
        <v>13.7335323973684</v>
      </c>
      <c r="U26" s="69">
        <v>4.5318439507133501</v>
      </c>
    </row>
    <row r="27" spans="1:21" ht="12" thickBot="1" x14ac:dyDescent="0.2">
      <c r="A27" s="50"/>
      <c r="B27" s="52" t="s">
        <v>25</v>
      </c>
      <c r="C27" s="53"/>
      <c r="D27" s="67">
        <v>264007.69549999997</v>
      </c>
      <c r="E27" s="67">
        <v>406598.21990000003</v>
      </c>
      <c r="F27" s="68">
        <v>64.930853746711193</v>
      </c>
      <c r="G27" s="67">
        <v>276210.0626</v>
      </c>
      <c r="H27" s="68">
        <v>-4.4177851397366101</v>
      </c>
      <c r="I27" s="67">
        <v>66962.402100000007</v>
      </c>
      <c r="J27" s="68">
        <v>25.363806904636199</v>
      </c>
      <c r="K27" s="67">
        <v>72946.904599999994</v>
      </c>
      <c r="L27" s="68">
        <v>26.4099373908907</v>
      </c>
      <c r="M27" s="68">
        <v>-8.2039156189225998E-2</v>
      </c>
      <c r="N27" s="67">
        <v>1027124.7597000001</v>
      </c>
      <c r="O27" s="67">
        <v>20351544.256099999</v>
      </c>
      <c r="P27" s="67">
        <v>32260</v>
      </c>
      <c r="Q27" s="67">
        <v>29817</v>
      </c>
      <c r="R27" s="68">
        <v>8.1933125398262696</v>
      </c>
      <c r="S27" s="67">
        <v>8.1837475356478606</v>
      </c>
      <c r="T27" s="67">
        <v>7.9008037361236898</v>
      </c>
      <c r="U27" s="69">
        <v>3.4573867081271699</v>
      </c>
    </row>
    <row r="28" spans="1:21" ht="12" thickBot="1" x14ac:dyDescent="0.2">
      <c r="A28" s="50"/>
      <c r="B28" s="52" t="s">
        <v>26</v>
      </c>
      <c r="C28" s="53"/>
      <c r="D28" s="67">
        <v>746560.35739999998</v>
      </c>
      <c r="E28" s="67">
        <v>1152076.5802</v>
      </c>
      <c r="F28" s="68">
        <v>64.801278858597897</v>
      </c>
      <c r="G28" s="67">
        <v>765266.41590000002</v>
      </c>
      <c r="H28" s="68">
        <v>-2.4443851332480802</v>
      </c>
      <c r="I28" s="67">
        <v>41903.708299999998</v>
      </c>
      <c r="J28" s="68">
        <v>5.61290294678055</v>
      </c>
      <c r="K28" s="67">
        <v>76330.235000000001</v>
      </c>
      <c r="L28" s="68">
        <v>9.9743348739838495</v>
      </c>
      <c r="M28" s="68">
        <v>-0.45102083990701702</v>
      </c>
      <c r="N28" s="67">
        <v>2522218.5440000002</v>
      </c>
      <c r="O28" s="67">
        <v>78044317.239099994</v>
      </c>
      <c r="P28" s="67">
        <v>34977</v>
      </c>
      <c r="Q28" s="67">
        <v>29701</v>
      </c>
      <c r="R28" s="68">
        <v>17.7637116595401</v>
      </c>
      <c r="S28" s="67">
        <v>21.344322194585001</v>
      </c>
      <c r="T28" s="67">
        <v>19.4964861250463</v>
      </c>
      <c r="U28" s="69">
        <v>8.6572721902010503</v>
      </c>
    </row>
    <row r="29" spans="1:21" ht="12" thickBot="1" x14ac:dyDescent="0.2">
      <c r="A29" s="50"/>
      <c r="B29" s="52" t="s">
        <v>27</v>
      </c>
      <c r="C29" s="53"/>
      <c r="D29" s="67">
        <v>684620.39560000005</v>
      </c>
      <c r="E29" s="67">
        <v>980354.12580000004</v>
      </c>
      <c r="F29" s="68">
        <v>69.833989329246506</v>
      </c>
      <c r="G29" s="67">
        <v>680570.47549999994</v>
      </c>
      <c r="H29" s="68">
        <v>0.59507725442020698</v>
      </c>
      <c r="I29" s="67">
        <v>108158.59510000001</v>
      </c>
      <c r="J29" s="68">
        <v>15.7983308407296</v>
      </c>
      <c r="K29" s="67">
        <v>124779.2761</v>
      </c>
      <c r="L29" s="68">
        <v>18.334512088307601</v>
      </c>
      <c r="M29" s="68">
        <v>-0.13320065254009</v>
      </c>
      <c r="N29" s="67">
        <v>2563029.7829</v>
      </c>
      <c r="O29" s="67">
        <v>47207287.962200001</v>
      </c>
      <c r="P29" s="67">
        <v>95145</v>
      </c>
      <c r="Q29" s="67">
        <v>82084</v>
      </c>
      <c r="R29" s="68">
        <v>15.911748940110099</v>
      </c>
      <c r="S29" s="67">
        <v>7.1955478017762404</v>
      </c>
      <c r="T29" s="67">
        <v>7.3078828748599003</v>
      </c>
      <c r="U29" s="69">
        <v>-1.56117471773217</v>
      </c>
    </row>
    <row r="30" spans="1:21" ht="12" thickBot="1" x14ac:dyDescent="0.2">
      <c r="A30" s="50"/>
      <c r="B30" s="52" t="s">
        <v>28</v>
      </c>
      <c r="C30" s="53"/>
      <c r="D30" s="67">
        <v>1099952.9896</v>
      </c>
      <c r="E30" s="67">
        <v>1157737.93</v>
      </c>
      <c r="F30" s="68">
        <v>95.008806492156694</v>
      </c>
      <c r="G30" s="67">
        <v>916681.30960000004</v>
      </c>
      <c r="H30" s="68">
        <v>19.992954812177</v>
      </c>
      <c r="I30" s="67">
        <v>117494.5987</v>
      </c>
      <c r="J30" s="68">
        <v>10.6817836590205</v>
      </c>
      <c r="K30" s="67">
        <v>168112.67259999999</v>
      </c>
      <c r="L30" s="68">
        <v>18.339271330115501</v>
      </c>
      <c r="M30" s="68">
        <v>-0.30109612272025699</v>
      </c>
      <c r="N30" s="67">
        <v>4010820.9279</v>
      </c>
      <c r="O30" s="67">
        <v>84659073.807600006</v>
      </c>
      <c r="P30" s="67">
        <v>62095</v>
      </c>
      <c r="Q30" s="67">
        <v>50688</v>
      </c>
      <c r="R30" s="68">
        <v>22.5043402777778</v>
      </c>
      <c r="S30" s="67">
        <v>17.714034778967701</v>
      </c>
      <c r="T30" s="67">
        <v>17.867463119476</v>
      </c>
      <c r="U30" s="69">
        <v>-0.86613999815822795</v>
      </c>
    </row>
    <row r="31" spans="1:21" ht="12" thickBot="1" x14ac:dyDescent="0.2">
      <c r="A31" s="50"/>
      <c r="B31" s="52" t="s">
        <v>29</v>
      </c>
      <c r="C31" s="53"/>
      <c r="D31" s="67">
        <v>749308.89430000004</v>
      </c>
      <c r="E31" s="67">
        <v>691293.40300000005</v>
      </c>
      <c r="F31" s="68">
        <v>108.39231085501901</v>
      </c>
      <c r="G31" s="67">
        <v>742008.61540000001</v>
      </c>
      <c r="H31" s="68">
        <v>0.98385365728732599</v>
      </c>
      <c r="I31" s="67">
        <v>9162.8758999999991</v>
      </c>
      <c r="J31" s="68">
        <v>1.2228436055813701</v>
      </c>
      <c r="K31" s="67">
        <v>53549.531199999998</v>
      </c>
      <c r="L31" s="68">
        <v>7.2168341564514904</v>
      </c>
      <c r="M31" s="68">
        <v>-0.82888970837526199</v>
      </c>
      <c r="N31" s="67">
        <v>2542286.3709</v>
      </c>
      <c r="O31" s="67">
        <v>96690854.409999996</v>
      </c>
      <c r="P31" s="67">
        <v>28318</v>
      </c>
      <c r="Q31" s="67">
        <v>23812</v>
      </c>
      <c r="R31" s="68">
        <v>18.923231983873698</v>
      </c>
      <c r="S31" s="67">
        <v>26.460516078112899</v>
      </c>
      <c r="T31" s="67">
        <v>27.166624567445002</v>
      </c>
      <c r="U31" s="69">
        <v>-2.6685363476950199</v>
      </c>
    </row>
    <row r="32" spans="1:21" ht="12" thickBot="1" x14ac:dyDescent="0.2">
      <c r="A32" s="50"/>
      <c r="B32" s="52" t="s">
        <v>30</v>
      </c>
      <c r="C32" s="53"/>
      <c r="D32" s="67">
        <v>395291.32040000003</v>
      </c>
      <c r="E32" s="67">
        <v>573371.07290000003</v>
      </c>
      <c r="F32" s="68">
        <v>68.941622464609694</v>
      </c>
      <c r="G32" s="67">
        <v>162816.7304</v>
      </c>
      <c r="H32" s="68">
        <v>142.78298638528599</v>
      </c>
      <c r="I32" s="67">
        <v>88436.814599999998</v>
      </c>
      <c r="J32" s="68">
        <v>22.372566771896199</v>
      </c>
      <c r="K32" s="67">
        <v>41600.550199999998</v>
      </c>
      <c r="L32" s="68">
        <v>25.550537772007701</v>
      </c>
      <c r="M32" s="68">
        <v>1.1258568498452199</v>
      </c>
      <c r="N32" s="67">
        <v>959900.04850000003</v>
      </c>
      <c r="O32" s="67">
        <v>9596102.6931999996</v>
      </c>
      <c r="P32" s="67">
        <v>30596</v>
      </c>
      <c r="Q32" s="67">
        <v>24998</v>
      </c>
      <c r="R32" s="68">
        <v>22.393791503320301</v>
      </c>
      <c r="S32" s="67">
        <v>12.919705856974799</v>
      </c>
      <c r="T32" s="67">
        <v>8.37508558684695</v>
      </c>
      <c r="U32" s="69">
        <v>35.175880321411398</v>
      </c>
    </row>
    <row r="33" spans="1:21" ht="12" thickBot="1" x14ac:dyDescent="0.2">
      <c r="A33" s="50"/>
      <c r="B33" s="52" t="s">
        <v>31</v>
      </c>
      <c r="C33" s="53"/>
      <c r="D33" s="67">
        <v>53.932400000000001</v>
      </c>
      <c r="E33" s="70"/>
      <c r="F33" s="70"/>
      <c r="G33" s="67">
        <v>12.6958</v>
      </c>
      <c r="H33" s="68">
        <v>324.80505363978602</v>
      </c>
      <c r="I33" s="67">
        <v>-6703.8663999999999</v>
      </c>
      <c r="J33" s="68">
        <v>-12430.128086270999</v>
      </c>
      <c r="K33" s="67">
        <v>0.89849999999999997</v>
      </c>
      <c r="L33" s="68">
        <v>7.0771436223002899</v>
      </c>
      <c r="M33" s="68">
        <v>-7462.1757373400096</v>
      </c>
      <c r="N33" s="67">
        <v>53.932400000000001</v>
      </c>
      <c r="O33" s="67">
        <v>130.255</v>
      </c>
      <c r="P33" s="67">
        <v>3</v>
      </c>
      <c r="Q33" s="70"/>
      <c r="R33" s="70"/>
      <c r="S33" s="67">
        <v>17.9774666666667</v>
      </c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158029.06049999999</v>
      </c>
      <c r="E34" s="67">
        <v>195865.2758</v>
      </c>
      <c r="F34" s="68">
        <v>80.682530302801098</v>
      </c>
      <c r="G34" s="67">
        <v>92910.9908</v>
      </c>
      <c r="H34" s="68">
        <v>70.086508753494002</v>
      </c>
      <c r="I34" s="67">
        <v>19052.106800000001</v>
      </c>
      <c r="J34" s="68">
        <v>12.056078002184901</v>
      </c>
      <c r="K34" s="67">
        <v>9994.5776000000005</v>
      </c>
      <c r="L34" s="68">
        <v>10.7571531784806</v>
      </c>
      <c r="M34" s="68">
        <v>0.90624432192111903</v>
      </c>
      <c r="N34" s="67">
        <v>508449.89350000001</v>
      </c>
      <c r="O34" s="67">
        <v>19367326.168000001</v>
      </c>
      <c r="P34" s="67">
        <v>9254</v>
      </c>
      <c r="Q34" s="67">
        <v>6084</v>
      </c>
      <c r="R34" s="68">
        <v>52.103879026955902</v>
      </c>
      <c r="S34" s="67">
        <v>17.0768381780852</v>
      </c>
      <c r="T34" s="67">
        <v>18.320150279421402</v>
      </c>
      <c r="U34" s="69">
        <v>-7.28069264562005</v>
      </c>
    </row>
    <row r="35" spans="1:21" ht="12" thickBot="1" x14ac:dyDescent="0.2">
      <c r="A35" s="50"/>
      <c r="B35" s="52" t="s">
        <v>36</v>
      </c>
      <c r="C35" s="53"/>
      <c r="D35" s="70"/>
      <c r="E35" s="67">
        <v>96839.239000000001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14962.492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71151.880799999999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316689.3173</v>
      </c>
      <c r="E38" s="67">
        <v>166588.14480000001</v>
      </c>
      <c r="F38" s="68">
        <v>190.10315390702399</v>
      </c>
      <c r="G38" s="67">
        <v>226910.25529999999</v>
      </c>
      <c r="H38" s="68">
        <v>39.565889995276898</v>
      </c>
      <c r="I38" s="67">
        <v>21176.523000000001</v>
      </c>
      <c r="J38" s="68">
        <v>6.6868447538883897</v>
      </c>
      <c r="K38" s="67">
        <v>12945.0146</v>
      </c>
      <c r="L38" s="68">
        <v>5.7049050440163196</v>
      </c>
      <c r="M38" s="68">
        <v>0.63588251186676903</v>
      </c>
      <c r="N38" s="67">
        <v>1492527.2681</v>
      </c>
      <c r="O38" s="67">
        <v>19557811.756900001</v>
      </c>
      <c r="P38" s="67">
        <v>413</v>
      </c>
      <c r="Q38" s="67">
        <v>420</v>
      </c>
      <c r="R38" s="68">
        <v>-1.6666666666666701</v>
      </c>
      <c r="S38" s="67">
        <v>766.80222106537497</v>
      </c>
      <c r="T38" s="67">
        <v>813.22140809523796</v>
      </c>
      <c r="U38" s="69">
        <v>-6.0536062304787199</v>
      </c>
    </row>
    <row r="39" spans="1:21" ht="12" thickBot="1" x14ac:dyDescent="0.2">
      <c r="A39" s="50"/>
      <c r="B39" s="52" t="s">
        <v>34</v>
      </c>
      <c r="C39" s="53"/>
      <c r="D39" s="67">
        <v>588696.19799999997</v>
      </c>
      <c r="E39" s="67">
        <v>488004.3541</v>
      </c>
      <c r="F39" s="68">
        <v>120.633390471628</v>
      </c>
      <c r="G39" s="67">
        <v>519568.84820000001</v>
      </c>
      <c r="H39" s="68">
        <v>13.304752592363</v>
      </c>
      <c r="I39" s="67">
        <v>43270.929499999998</v>
      </c>
      <c r="J39" s="68">
        <v>7.3502987868795397</v>
      </c>
      <c r="K39" s="67">
        <v>38187.8537</v>
      </c>
      <c r="L39" s="68">
        <v>7.3499121112242198</v>
      </c>
      <c r="M39" s="68">
        <v>0.13310713505744901</v>
      </c>
      <c r="N39" s="67">
        <v>2486744.1320000002</v>
      </c>
      <c r="O39" s="67">
        <v>46389159.974799998</v>
      </c>
      <c r="P39" s="67">
        <v>3017</v>
      </c>
      <c r="Q39" s="67">
        <v>2947</v>
      </c>
      <c r="R39" s="68">
        <v>2.3752969121140199</v>
      </c>
      <c r="S39" s="67">
        <v>195.12635001657301</v>
      </c>
      <c r="T39" s="67">
        <v>191.28142239565699</v>
      </c>
      <c r="U39" s="69">
        <v>1.9704809835215</v>
      </c>
    </row>
    <row r="40" spans="1:21" ht="12" thickBot="1" x14ac:dyDescent="0.2">
      <c r="A40" s="50"/>
      <c r="B40" s="52" t="s">
        <v>39</v>
      </c>
      <c r="C40" s="53"/>
      <c r="D40" s="70"/>
      <c r="E40" s="67">
        <v>49310.1967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10221.946599999999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63785.1227</v>
      </c>
      <c r="E42" s="73"/>
      <c r="F42" s="73"/>
      <c r="G42" s="72">
        <v>10316.1662</v>
      </c>
      <c r="H42" s="74">
        <v>518.30258899861497</v>
      </c>
      <c r="I42" s="72">
        <v>7585.8685999999998</v>
      </c>
      <c r="J42" s="74">
        <v>11.892849427724</v>
      </c>
      <c r="K42" s="72">
        <v>1053.9675999999999</v>
      </c>
      <c r="L42" s="74">
        <v>10.216659750983901</v>
      </c>
      <c r="M42" s="74">
        <v>6.1974400351585803</v>
      </c>
      <c r="N42" s="72">
        <v>206633.9051</v>
      </c>
      <c r="O42" s="72">
        <v>2336598.8752000001</v>
      </c>
      <c r="P42" s="72">
        <v>21</v>
      </c>
      <c r="Q42" s="72">
        <v>22</v>
      </c>
      <c r="R42" s="74">
        <v>-4.5454545454545396</v>
      </c>
      <c r="S42" s="72">
        <v>3037.3867952381001</v>
      </c>
      <c r="T42" s="72">
        <v>554.97315454545503</v>
      </c>
      <c r="U42" s="75">
        <v>81.728597904767298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88645</v>
      </c>
      <c r="D2" s="32">
        <v>957982.11867435905</v>
      </c>
      <c r="E2" s="32">
        <v>740768.84814017103</v>
      </c>
      <c r="F2" s="32">
        <v>217213.27053418799</v>
      </c>
      <c r="G2" s="32">
        <v>740768.84814017103</v>
      </c>
      <c r="H2" s="32">
        <v>0.226740422707226</v>
      </c>
    </row>
    <row r="3" spans="1:8" ht="14.25" x14ac:dyDescent="0.2">
      <c r="A3" s="32">
        <v>2</v>
      </c>
      <c r="B3" s="33">
        <v>13</v>
      </c>
      <c r="C3" s="32">
        <v>29320</v>
      </c>
      <c r="D3" s="32">
        <v>247556.19323972499</v>
      </c>
      <c r="E3" s="32">
        <v>200058.89055939001</v>
      </c>
      <c r="F3" s="32">
        <v>47497.302680334302</v>
      </c>
      <c r="G3" s="32">
        <v>200058.89055939001</v>
      </c>
      <c r="H3" s="32">
        <v>0.19186473203819099</v>
      </c>
    </row>
    <row r="4" spans="1:8" ht="14.25" x14ac:dyDescent="0.2">
      <c r="A4" s="32">
        <v>3</v>
      </c>
      <c r="B4" s="33">
        <v>14</v>
      </c>
      <c r="C4" s="32">
        <v>162125</v>
      </c>
      <c r="D4" s="32">
        <v>281540.20332478598</v>
      </c>
      <c r="E4" s="32">
        <v>222876.52788034201</v>
      </c>
      <c r="F4" s="32">
        <v>58663.675444444401</v>
      </c>
      <c r="G4" s="32">
        <v>222876.52788034201</v>
      </c>
      <c r="H4" s="32">
        <v>0.20836695701597399</v>
      </c>
    </row>
    <row r="5" spans="1:8" ht="14.25" x14ac:dyDescent="0.2">
      <c r="A5" s="32">
        <v>4</v>
      </c>
      <c r="B5" s="33">
        <v>15</v>
      </c>
      <c r="C5" s="32">
        <v>4909</v>
      </c>
      <c r="D5" s="32">
        <v>80848.880610256398</v>
      </c>
      <c r="E5" s="32">
        <v>63211.167750427398</v>
      </c>
      <c r="F5" s="32">
        <v>17637.712859829098</v>
      </c>
      <c r="G5" s="32">
        <v>63211.167750427398</v>
      </c>
      <c r="H5" s="32">
        <v>0.21815654993238801</v>
      </c>
    </row>
    <row r="6" spans="1:8" ht="14.25" x14ac:dyDescent="0.2">
      <c r="A6" s="32">
        <v>5</v>
      </c>
      <c r="B6" s="33">
        <v>16</v>
      </c>
      <c r="C6" s="32">
        <v>3006</v>
      </c>
      <c r="D6" s="32">
        <v>189907.352031624</v>
      </c>
      <c r="E6" s="32">
        <v>163584.63844017099</v>
      </c>
      <c r="F6" s="32">
        <v>26322.713591453001</v>
      </c>
      <c r="G6" s="32">
        <v>163584.63844017099</v>
      </c>
      <c r="H6" s="32">
        <v>0.13860818609629</v>
      </c>
    </row>
    <row r="7" spans="1:8" ht="14.25" x14ac:dyDescent="0.2">
      <c r="A7" s="32">
        <v>6</v>
      </c>
      <c r="B7" s="33">
        <v>17</v>
      </c>
      <c r="C7" s="32">
        <v>23616</v>
      </c>
      <c r="D7" s="32">
        <v>369951.66586837597</v>
      </c>
      <c r="E7" s="32">
        <v>297867.48299572599</v>
      </c>
      <c r="F7" s="32">
        <v>72084.182872649602</v>
      </c>
      <c r="G7" s="32">
        <v>297867.48299572599</v>
      </c>
      <c r="H7" s="32">
        <v>0.19484756935327899</v>
      </c>
    </row>
    <row r="8" spans="1:8" ht="14.25" x14ac:dyDescent="0.2">
      <c r="A8" s="32">
        <v>7</v>
      </c>
      <c r="B8" s="33">
        <v>18</v>
      </c>
      <c r="C8" s="32">
        <v>116665</v>
      </c>
      <c r="D8" s="32">
        <v>144617.52995641</v>
      </c>
      <c r="E8" s="32">
        <v>121893.474000855</v>
      </c>
      <c r="F8" s="32">
        <v>22724.055955555599</v>
      </c>
      <c r="G8" s="32">
        <v>121893.474000855</v>
      </c>
      <c r="H8" s="32">
        <v>0.15713209845587101</v>
      </c>
    </row>
    <row r="9" spans="1:8" ht="14.25" x14ac:dyDescent="0.2">
      <c r="A9" s="32">
        <v>8</v>
      </c>
      <c r="B9" s="33">
        <v>19</v>
      </c>
      <c r="C9" s="32">
        <v>19955</v>
      </c>
      <c r="D9" s="32">
        <v>143286.27350341901</v>
      </c>
      <c r="E9" s="32">
        <v>143625.78302991501</v>
      </c>
      <c r="F9" s="32">
        <v>-339.50952649572599</v>
      </c>
      <c r="G9" s="32">
        <v>143625.78302991501</v>
      </c>
      <c r="H9" s="32">
        <v>-2.3694490630159801E-3</v>
      </c>
    </row>
    <row r="10" spans="1:8" ht="14.25" x14ac:dyDescent="0.2">
      <c r="A10" s="32">
        <v>9</v>
      </c>
      <c r="B10" s="33">
        <v>21</v>
      </c>
      <c r="C10" s="32">
        <v>177298</v>
      </c>
      <c r="D10" s="32">
        <v>886755.567779487</v>
      </c>
      <c r="E10" s="32">
        <v>838874.46975213697</v>
      </c>
      <c r="F10" s="32">
        <v>47881.098027350403</v>
      </c>
      <c r="G10" s="32">
        <v>838874.46975213697</v>
      </c>
      <c r="H10" s="35">
        <v>5.3995824517063799E-2</v>
      </c>
    </row>
    <row r="11" spans="1:8" ht="14.25" x14ac:dyDescent="0.2">
      <c r="A11" s="32">
        <v>10</v>
      </c>
      <c r="B11" s="33">
        <v>22</v>
      </c>
      <c r="C11" s="32">
        <v>31293</v>
      </c>
      <c r="D11" s="32">
        <v>900844.21608034195</v>
      </c>
      <c r="E11" s="32">
        <v>800756.59366239305</v>
      </c>
      <c r="F11" s="32">
        <v>100087.62241794899</v>
      </c>
      <c r="G11" s="32">
        <v>800756.59366239305</v>
      </c>
      <c r="H11" s="32">
        <v>0.111104251580189</v>
      </c>
    </row>
    <row r="12" spans="1:8" ht="14.25" x14ac:dyDescent="0.2">
      <c r="A12" s="32">
        <v>11</v>
      </c>
      <c r="B12" s="33">
        <v>23</v>
      </c>
      <c r="C12" s="32">
        <v>205630.14</v>
      </c>
      <c r="D12" s="32">
        <v>2176743.5030080201</v>
      </c>
      <c r="E12" s="32">
        <v>1922917.5116965601</v>
      </c>
      <c r="F12" s="32">
        <v>253825.99131145899</v>
      </c>
      <c r="G12" s="32">
        <v>1922917.5116965601</v>
      </c>
      <c r="H12" s="32">
        <v>0.116608130889423</v>
      </c>
    </row>
    <row r="13" spans="1:8" ht="14.25" x14ac:dyDescent="0.2">
      <c r="A13" s="32">
        <v>12</v>
      </c>
      <c r="B13" s="33">
        <v>24</v>
      </c>
      <c r="C13" s="32">
        <v>34254.521999999997</v>
      </c>
      <c r="D13" s="32">
        <v>957432.56358034199</v>
      </c>
      <c r="E13" s="32">
        <v>894820.69721452997</v>
      </c>
      <c r="F13" s="32">
        <v>62611.866365811999</v>
      </c>
      <c r="G13" s="32">
        <v>894820.69721452997</v>
      </c>
      <c r="H13" s="32">
        <v>6.5395588940147797E-2</v>
      </c>
    </row>
    <row r="14" spans="1:8" ht="14.25" x14ac:dyDescent="0.2">
      <c r="A14" s="32">
        <v>13</v>
      </c>
      <c r="B14" s="33">
        <v>25</v>
      </c>
      <c r="C14" s="32">
        <v>86097</v>
      </c>
      <c r="D14" s="32">
        <v>1004669.7939</v>
      </c>
      <c r="E14" s="32">
        <v>906272.87780000002</v>
      </c>
      <c r="F14" s="32">
        <v>98396.916100000002</v>
      </c>
      <c r="G14" s="32">
        <v>906272.87780000002</v>
      </c>
      <c r="H14" s="32">
        <v>9.7939558546928901E-2</v>
      </c>
    </row>
    <row r="15" spans="1:8" ht="14.25" x14ac:dyDescent="0.2">
      <c r="A15" s="32">
        <v>14</v>
      </c>
      <c r="B15" s="33">
        <v>26</v>
      </c>
      <c r="C15" s="32">
        <v>76839</v>
      </c>
      <c r="D15" s="32">
        <v>505830.06201099802</v>
      </c>
      <c r="E15" s="32">
        <v>438427.05991893198</v>
      </c>
      <c r="F15" s="32">
        <v>67403.002092065697</v>
      </c>
      <c r="G15" s="32">
        <v>438427.05991893198</v>
      </c>
      <c r="H15" s="32">
        <v>0.13325226623363501</v>
      </c>
    </row>
    <row r="16" spans="1:8" ht="14.25" x14ac:dyDescent="0.2">
      <c r="A16" s="32">
        <v>15</v>
      </c>
      <c r="B16" s="33">
        <v>27</v>
      </c>
      <c r="C16" s="32">
        <v>502032.90299999999</v>
      </c>
      <c r="D16" s="32">
        <v>3966758.6065000002</v>
      </c>
      <c r="E16" s="32">
        <v>3666977.0331999999</v>
      </c>
      <c r="F16" s="32">
        <v>299781.57329999999</v>
      </c>
      <c r="G16" s="32">
        <v>3666977.0331999999</v>
      </c>
      <c r="H16" s="32">
        <v>7.5573434896888503E-2</v>
      </c>
    </row>
    <row r="17" spans="1:8" ht="14.25" x14ac:dyDescent="0.2">
      <c r="A17" s="32">
        <v>16</v>
      </c>
      <c r="B17" s="33">
        <v>29</v>
      </c>
      <c r="C17" s="32">
        <v>284852</v>
      </c>
      <c r="D17" s="32">
        <v>3987606.1565470099</v>
      </c>
      <c r="E17" s="32">
        <v>3666302.1378991501</v>
      </c>
      <c r="F17" s="32">
        <v>321304.01864786301</v>
      </c>
      <c r="G17" s="32">
        <v>3666302.1378991501</v>
      </c>
      <c r="H17" s="32">
        <v>8.0575665207140296E-2</v>
      </c>
    </row>
    <row r="18" spans="1:8" ht="14.25" x14ac:dyDescent="0.2">
      <c r="A18" s="32">
        <v>17</v>
      </c>
      <c r="B18" s="33">
        <v>31</v>
      </c>
      <c r="C18" s="32">
        <v>30315.999</v>
      </c>
      <c r="D18" s="32">
        <v>311034.31785880798</v>
      </c>
      <c r="E18" s="32">
        <v>263008.96095641202</v>
      </c>
      <c r="F18" s="32">
        <v>48025.356902396299</v>
      </c>
      <c r="G18" s="32">
        <v>263008.96095641202</v>
      </c>
      <c r="H18" s="32">
        <v>0.15440533132487699</v>
      </c>
    </row>
    <row r="19" spans="1:8" ht="14.25" x14ac:dyDescent="0.2">
      <c r="A19" s="32">
        <v>18</v>
      </c>
      <c r="B19" s="33">
        <v>32</v>
      </c>
      <c r="C19" s="32">
        <v>15764.522999999999</v>
      </c>
      <c r="D19" s="32">
        <v>303611.77464787097</v>
      </c>
      <c r="E19" s="32">
        <v>280382.481070226</v>
      </c>
      <c r="F19" s="32">
        <v>23229.293577645101</v>
      </c>
      <c r="G19" s="32">
        <v>280382.481070226</v>
      </c>
      <c r="H19" s="32">
        <v>7.6509857381475005E-2</v>
      </c>
    </row>
    <row r="20" spans="1:8" ht="14.25" x14ac:dyDescent="0.2">
      <c r="A20" s="32">
        <v>19</v>
      </c>
      <c r="B20" s="33">
        <v>33</v>
      </c>
      <c r="C20" s="32">
        <v>61059.057000000001</v>
      </c>
      <c r="D20" s="32">
        <v>650668.64009698201</v>
      </c>
      <c r="E20" s="32">
        <v>533570.23051659495</v>
      </c>
      <c r="F20" s="32">
        <v>117098.409580387</v>
      </c>
      <c r="G20" s="32">
        <v>533570.23051659495</v>
      </c>
      <c r="H20" s="32">
        <v>0.17996627217646999</v>
      </c>
    </row>
    <row r="21" spans="1:8" ht="14.25" x14ac:dyDescent="0.2">
      <c r="A21" s="32">
        <v>20</v>
      </c>
      <c r="B21" s="33">
        <v>34</v>
      </c>
      <c r="C21" s="32">
        <v>38581.319000000003</v>
      </c>
      <c r="D21" s="32">
        <v>264007.64176419302</v>
      </c>
      <c r="E21" s="32">
        <v>197045.31950942799</v>
      </c>
      <c r="F21" s="32">
        <v>66962.322254765502</v>
      </c>
      <c r="G21" s="32">
        <v>197045.31950942799</v>
      </c>
      <c r="H21" s="32">
        <v>0.25363781823624298</v>
      </c>
    </row>
    <row r="22" spans="1:8" ht="14.25" x14ac:dyDescent="0.2">
      <c r="A22" s="32">
        <v>21</v>
      </c>
      <c r="B22" s="33">
        <v>35</v>
      </c>
      <c r="C22" s="32">
        <v>30924.878000000001</v>
      </c>
      <c r="D22" s="32">
        <v>746560.35482300899</v>
      </c>
      <c r="E22" s="32">
        <v>704656.62611415901</v>
      </c>
      <c r="F22" s="32">
        <v>41903.728708849601</v>
      </c>
      <c r="G22" s="32">
        <v>704656.62611415901</v>
      </c>
      <c r="H22" s="32">
        <v>5.6129056998725703E-2</v>
      </c>
    </row>
    <row r="23" spans="1:8" ht="14.25" x14ac:dyDescent="0.2">
      <c r="A23" s="32">
        <v>22</v>
      </c>
      <c r="B23" s="33">
        <v>36</v>
      </c>
      <c r="C23" s="32">
        <v>125776.90700000001</v>
      </c>
      <c r="D23" s="32">
        <v>684620.39544955804</v>
      </c>
      <c r="E23" s="32">
        <v>576461.78407008795</v>
      </c>
      <c r="F23" s="32">
        <v>108158.61137947001</v>
      </c>
      <c r="G23" s="32">
        <v>576461.78407008795</v>
      </c>
      <c r="H23" s="32">
        <v>0.15798333222083899</v>
      </c>
    </row>
    <row r="24" spans="1:8" ht="14.25" x14ac:dyDescent="0.2">
      <c r="A24" s="32">
        <v>23</v>
      </c>
      <c r="B24" s="33">
        <v>37</v>
      </c>
      <c r="C24" s="32">
        <v>98505.126999999993</v>
      </c>
      <c r="D24" s="32">
        <v>1099952.99217997</v>
      </c>
      <c r="E24" s="32">
        <v>982458.37018694298</v>
      </c>
      <c r="F24" s="32">
        <v>117494.621993029</v>
      </c>
      <c r="G24" s="32">
        <v>982458.37018694298</v>
      </c>
      <c r="H24" s="32">
        <v>0.106817857516046</v>
      </c>
    </row>
    <row r="25" spans="1:8" ht="14.25" x14ac:dyDescent="0.2">
      <c r="A25" s="32">
        <v>24</v>
      </c>
      <c r="B25" s="33">
        <v>38</v>
      </c>
      <c r="C25" s="32">
        <v>136886.26199999999</v>
      </c>
      <c r="D25" s="32">
        <v>749308.83947699098</v>
      </c>
      <c r="E25" s="32">
        <v>740145.99723716802</v>
      </c>
      <c r="F25" s="32">
        <v>9162.8422398230105</v>
      </c>
      <c r="G25" s="32">
        <v>740145.99723716802</v>
      </c>
      <c r="H25" s="32">
        <v>1.2228392028871E-2</v>
      </c>
    </row>
    <row r="26" spans="1:8" ht="14.25" x14ac:dyDescent="0.2">
      <c r="A26" s="32">
        <v>25</v>
      </c>
      <c r="B26" s="33">
        <v>39</v>
      </c>
      <c r="C26" s="32">
        <v>105973.258</v>
      </c>
      <c r="D26" s="32">
        <v>395291.26663625299</v>
      </c>
      <c r="E26" s="32">
        <v>306854.49949569599</v>
      </c>
      <c r="F26" s="32">
        <v>88436.767140557</v>
      </c>
      <c r="G26" s="32">
        <v>306854.49949569599</v>
      </c>
      <c r="H26" s="32">
        <v>0.22372557808603599</v>
      </c>
    </row>
    <row r="27" spans="1:8" ht="14.25" x14ac:dyDescent="0.2">
      <c r="A27" s="32">
        <v>26</v>
      </c>
      <c r="B27" s="33">
        <v>40</v>
      </c>
      <c r="C27" s="32">
        <v>533.29999999999995</v>
      </c>
      <c r="D27" s="32">
        <v>53.932400000000001</v>
      </c>
      <c r="E27" s="32">
        <v>6757.7987999999996</v>
      </c>
      <c r="F27" s="32">
        <v>-6703.8663999999999</v>
      </c>
      <c r="G27" s="32">
        <v>6757.7987999999996</v>
      </c>
      <c r="H27" s="32">
        <v>-124.30128086271</v>
      </c>
    </row>
    <row r="28" spans="1:8" ht="14.25" x14ac:dyDescent="0.2">
      <c r="A28" s="32">
        <v>27</v>
      </c>
      <c r="B28" s="33">
        <v>42</v>
      </c>
      <c r="C28" s="32">
        <v>7318.6769999999997</v>
      </c>
      <c r="D28" s="32">
        <v>158029.06030000001</v>
      </c>
      <c r="E28" s="32">
        <v>138976.95019999999</v>
      </c>
      <c r="F28" s="32">
        <v>19052.110100000002</v>
      </c>
      <c r="G28" s="32">
        <v>138976.95019999999</v>
      </c>
      <c r="H28" s="32">
        <v>0.120560801056665</v>
      </c>
    </row>
    <row r="29" spans="1:8" ht="14.25" x14ac:dyDescent="0.2">
      <c r="A29" s="32">
        <v>28</v>
      </c>
      <c r="B29" s="33">
        <v>75</v>
      </c>
      <c r="C29" s="32">
        <v>511</v>
      </c>
      <c r="D29" s="32">
        <v>316689.31624700897</v>
      </c>
      <c r="E29" s="32">
        <v>295512.79222222202</v>
      </c>
      <c r="F29" s="32">
        <v>21176.5240247863</v>
      </c>
      <c r="G29" s="32">
        <v>295512.79222222202</v>
      </c>
      <c r="H29" s="32">
        <v>6.68684509971572E-2</v>
      </c>
    </row>
    <row r="30" spans="1:8" ht="14.25" x14ac:dyDescent="0.2">
      <c r="A30" s="32">
        <v>29</v>
      </c>
      <c r="B30" s="33">
        <v>76</v>
      </c>
      <c r="C30" s="32">
        <v>3114</v>
      </c>
      <c r="D30" s="32">
        <v>588696.18472051295</v>
      </c>
      <c r="E30" s="32">
        <v>545425.26807863195</v>
      </c>
      <c r="F30" s="32">
        <v>43270.9166418803</v>
      </c>
      <c r="G30" s="32">
        <v>545425.26807863195</v>
      </c>
      <c r="H30" s="32">
        <v>7.3502967685145595E-2</v>
      </c>
    </row>
    <row r="31" spans="1:8" ht="14.25" x14ac:dyDescent="0.2">
      <c r="A31" s="32">
        <v>30</v>
      </c>
      <c r="B31" s="33">
        <v>99</v>
      </c>
      <c r="C31" s="32">
        <v>21</v>
      </c>
      <c r="D31" s="32">
        <v>63785.122910521102</v>
      </c>
      <c r="E31" s="32">
        <v>56199.253778080303</v>
      </c>
      <c r="F31" s="32">
        <v>7585.8691324408101</v>
      </c>
      <c r="G31" s="32">
        <v>56199.253778080303</v>
      </c>
      <c r="H31" s="32">
        <v>0.118928502232133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2015-03-05T03:16:17Z</dcterms:modified>
</cp:coreProperties>
</file>