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<sst xmlns="http://schemas.openxmlformats.org/spreadsheetml/2006/main" count="117" uniqueCount="75">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</sst>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15641948.641400002</v>
      </c>
      <c r="F3" s="25">
        <f>RA!I7</f>
        <v>2101419.7311</v>
      </c>
      <c r="G3" s="16">
        <f>SUM(G4:G40)</f>
        <v>13540528.910300002</v>
      </c>
      <c r="H3" s="27">
        <f>RA!J7</f>
        <v>13.434513686729</v>
      </c>
      <c r="I3" s="20">
        <f>SUM(I4:I40)</f>
        <v>15641952.406714834</v>
      </c>
      <c r="J3" s="21">
        <f>SUM(J4:J40)</f>
        <v>13540528.859109156</v>
      </c>
      <c r="K3" s="22">
        <f>E3-I3</f>
        <v>-3.7653148323297501</v>
      </c>
      <c r="L3" s="22">
        <f>G3-J3</f>
        <v>5.1190845668315887E-2</v>
      </c>
    </row>
    <row r="4" spans="1:13" x14ac:dyDescent="0.15">
      <c r="A4" s="44">
        <f>RA!A8</f>
        <v>42228</v>
      </c>
      <c r="B4" s="12">
        <v>12</v>
      </c>
      <c r="C4" s="41" t="s">
        <v>6</v>
      </c>
      <c r="D4" s="41"/>
      <c r="E4" s="15">
        <f>VLOOKUP(C4,RA!B8:D36,3,0)</f>
        <v>502791.01809999999</v>
      </c>
      <c r="F4" s="25">
        <f>VLOOKUP(C4,RA!B8:I39,8,0)</f>
        <v>142222.39480000001</v>
      </c>
      <c r="G4" s="16">
        <f t="shared" ref="G4:G40" si="0">E4-F4</f>
        <v>360568.62329999998</v>
      </c>
      <c r="H4" s="27">
        <f>RA!J8</f>
        <v>28.286582233995599</v>
      </c>
      <c r="I4" s="20">
        <f>VLOOKUP(B4,RMS!B:D,3,FALSE)</f>
        <v>502791.64372649603</v>
      </c>
      <c r="J4" s="21">
        <f>VLOOKUP(B4,RMS!B:E,4,FALSE)</f>
        <v>360568.63414102601</v>
      </c>
      <c r="K4" s="22">
        <f t="shared" ref="K4:K40" si="1">E4-I4</f>
        <v>-0.62562649603933096</v>
      </c>
      <c r="L4" s="22">
        <f t="shared" ref="L4:L40" si="2">G4-J4</f>
        <v>-1.0841026029083878E-2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110652.1917</v>
      </c>
      <c r="F5" s="25">
        <f>VLOOKUP(C5,RA!B9:I40,8,0)</f>
        <v>24859.076099999998</v>
      </c>
      <c r="G5" s="16">
        <f t="shared" si="0"/>
        <v>85793.11559999999</v>
      </c>
      <c r="H5" s="27">
        <f>RA!J9</f>
        <v>22.465959072367799</v>
      </c>
      <c r="I5" s="20">
        <f>VLOOKUP(B5,RMS!B:D,3,FALSE)</f>
        <v>110652.259077369</v>
      </c>
      <c r="J5" s="21">
        <f>VLOOKUP(B5,RMS!B:E,4,FALSE)</f>
        <v>85793.111998033404</v>
      </c>
      <c r="K5" s="22">
        <f t="shared" si="1"/>
        <v>-6.7377369006862864E-2</v>
      </c>
      <c r="L5" s="22">
        <f t="shared" si="2"/>
        <v>3.6019665858475491E-3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159098.6329</v>
      </c>
      <c r="F6" s="25">
        <f>VLOOKUP(C6,RA!B10:I41,8,0)</f>
        <v>44030.943700000003</v>
      </c>
      <c r="G6" s="16">
        <f t="shared" si="0"/>
        <v>115067.68919999999</v>
      </c>
      <c r="H6" s="27">
        <f>RA!J10</f>
        <v>27.675249558979701</v>
      </c>
      <c r="I6" s="20">
        <f>VLOOKUP(B6,RMS!B:D,3,FALSE)</f>
        <v>159100.84653076899</v>
      </c>
      <c r="J6" s="21">
        <f>VLOOKUP(B6,RMS!B:E,4,FALSE)</f>
        <v>115067.689647009</v>
      </c>
      <c r="K6" s="22">
        <f>E6-I6</f>
        <v>-2.2136307689943351</v>
      </c>
      <c r="L6" s="22">
        <f t="shared" si="2"/>
        <v>-4.4700900616589934E-4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39447.941400000003</v>
      </c>
      <c r="F7" s="25">
        <f>VLOOKUP(C7,RA!B11:I42,8,0)</f>
        <v>9065.0383000000002</v>
      </c>
      <c r="G7" s="16">
        <f t="shared" si="0"/>
        <v>30382.903100000003</v>
      </c>
      <c r="H7" s="27">
        <f>RA!J11</f>
        <v>22.979749964848601</v>
      </c>
      <c r="I7" s="20">
        <f>VLOOKUP(B7,RMS!B:D,3,FALSE)</f>
        <v>39447.973238461498</v>
      </c>
      <c r="J7" s="21">
        <f>VLOOKUP(B7,RMS!B:E,4,FALSE)</f>
        <v>30382.903082905999</v>
      </c>
      <c r="K7" s="22">
        <f t="shared" si="1"/>
        <v>-3.1838461494771764E-2</v>
      </c>
      <c r="L7" s="22">
        <f t="shared" si="2"/>
        <v>1.7094003851525486E-5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91600.4565</v>
      </c>
      <c r="F8" s="25">
        <f>VLOOKUP(C8,RA!B12:I43,8,0)</f>
        <v>14201.453299999999</v>
      </c>
      <c r="G8" s="16">
        <f t="shared" si="0"/>
        <v>77399.003200000006</v>
      </c>
      <c r="H8" s="27">
        <f>RA!J12</f>
        <v>15.503692713583799</v>
      </c>
      <c r="I8" s="20">
        <f>VLOOKUP(B8,RMS!B:D,3,FALSE)</f>
        <v>91600.455490598295</v>
      </c>
      <c r="J8" s="21">
        <f>VLOOKUP(B8,RMS!B:E,4,FALSE)</f>
        <v>77399.001273504298</v>
      </c>
      <c r="K8" s="22">
        <f t="shared" si="1"/>
        <v>1.0094017052324489E-3</v>
      </c>
      <c r="L8" s="22">
        <f t="shared" si="2"/>
        <v>1.9264957081759349E-3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232389.337</v>
      </c>
      <c r="F9" s="25">
        <f>VLOOKUP(C9,RA!B13:I44,8,0)</f>
        <v>69997.786500000002</v>
      </c>
      <c r="G9" s="16">
        <f t="shared" si="0"/>
        <v>162391.55050000001</v>
      </c>
      <c r="H9" s="27">
        <f>RA!J13</f>
        <v>30.1209114857107</v>
      </c>
      <c r="I9" s="20">
        <f>VLOOKUP(B9,RMS!B:D,3,FALSE)</f>
        <v>232389.55261709401</v>
      </c>
      <c r="J9" s="21">
        <f>VLOOKUP(B9,RMS!B:E,4,FALSE)</f>
        <v>162391.54803589699</v>
      </c>
      <c r="K9" s="22">
        <f t="shared" si="1"/>
        <v>-0.21561709401430562</v>
      </c>
      <c r="L9" s="22">
        <f t="shared" si="2"/>
        <v>2.4641030177008361E-3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122817.374</v>
      </c>
      <c r="F10" s="25">
        <f>VLOOKUP(C10,RA!B14:I45,8,0)</f>
        <v>3958.0353</v>
      </c>
      <c r="G10" s="16">
        <f t="shared" si="0"/>
        <v>118859.33869999999</v>
      </c>
      <c r="H10" s="27">
        <f>RA!J14</f>
        <v>3.2226998274690399</v>
      </c>
      <c r="I10" s="20">
        <f>VLOOKUP(B10,RMS!B:D,3,FALSE)</f>
        <v>122817.385058974</v>
      </c>
      <c r="J10" s="21">
        <f>VLOOKUP(B10,RMS!B:E,4,FALSE)</f>
        <v>118859.334666667</v>
      </c>
      <c r="K10" s="22">
        <f t="shared" si="1"/>
        <v>-1.1058974007028155E-2</v>
      </c>
      <c r="L10" s="22">
        <f t="shared" si="2"/>
        <v>4.0333329961868003E-3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78803.372600000002</v>
      </c>
      <c r="F11" s="25">
        <f>VLOOKUP(C11,RA!B15:I46,8,0)</f>
        <v>21260.000899999999</v>
      </c>
      <c r="G11" s="16">
        <f t="shared" si="0"/>
        <v>57543.371700000003</v>
      </c>
      <c r="H11" s="27">
        <f>RA!J15</f>
        <v>26.9785419057052</v>
      </c>
      <c r="I11" s="20">
        <f>VLOOKUP(B11,RMS!B:D,3,FALSE)</f>
        <v>78803.438275213703</v>
      </c>
      <c r="J11" s="21">
        <f>VLOOKUP(B11,RMS!B:E,4,FALSE)</f>
        <v>57543.371135042697</v>
      </c>
      <c r="K11" s="22">
        <f t="shared" si="1"/>
        <v>-6.5675213700160384E-2</v>
      </c>
      <c r="L11" s="22">
        <f t="shared" si="2"/>
        <v>5.6495730677852407E-4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794406.11679999996</v>
      </c>
      <c r="F12" s="25">
        <f>VLOOKUP(C12,RA!B16:I47,8,0)</f>
        <v>79764.289900000003</v>
      </c>
      <c r="G12" s="16">
        <f t="shared" si="0"/>
        <v>714641.82689999999</v>
      </c>
      <c r="H12" s="27">
        <f>RA!J16</f>
        <v>10.0407446787172</v>
      </c>
      <c r="I12" s="20">
        <f>VLOOKUP(B12,RMS!B:D,3,FALSE)</f>
        <v>794405.51951452997</v>
      </c>
      <c r="J12" s="21">
        <f>VLOOKUP(B12,RMS!B:E,4,FALSE)</f>
        <v>714641.82708888897</v>
      </c>
      <c r="K12" s="22">
        <f t="shared" si="1"/>
        <v>0.59728546999394894</v>
      </c>
      <c r="L12" s="22">
        <f t="shared" si="2"/>
        <v>-1.8888898193836212E-4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446822.73560000001</v>
      </c>
      <c r="F13" s="25">
        <f>VLOOKUP(C13,RA!B17:I48,8,0)</f>
        <v>61565.578200000004</v>
      </c>
      <c r="G13" s="16">
        <f t="shared" si="0"/>
        <v>385257.15740000003</v>
      </c>
      <c r="H13" s="27">
        <f>RA!J17</f>
        <v>13.7785240756223</v>
      </c>
      <c r="I13" s="20">
        <f>VLOOKUP(B13,RMS!B:D,3,FALSE)</f>
        <v>446822.73357777798</v>
      </c>
      <c r="J13" s="21">
        <f>VLOOKUP(B13,RMS!B:E,4,FALSE)</f>
        <v>385257.15785128198</v>
      </c>
      <c r="K13" s="22">
        <f t="shared" si="1"/>
        <v>2.0222220337018371E-3</v>
      </c>
      <c r="L13" s="22">
        <f t="shared" si="2"/>
        <v>-4.5128195779398084E-4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1757628.8196</v>
      </c>
      <c r="F14" s="25">
        <f>VLOOKUP(C14,RA!B18:I49,8,0)</f>
        <v>297319.39850000001</v>
      </c>
      <c r="G14" s="16">
        <f t="shared" si="0"/>
        <v>1460309.4210999999</v>
      </c>
      <c r="H14" s="27">
        <f>RA!J18</f>
        <v>16.915937835365298</v>
      </c>
      <c r="I14" s="20">
        <f>VLOOKUP(B14,RMS!B:D,3,FALSE)</f>
        <v>1757628.19224637</v>
      </c>
      <c r="J14" s="21">
        <f>VLOOKUP(B14,RMS!B:E,4,FALSE)</f>
        <v>1460309.41107963</v>
      </c>
      <c r="K14" s="22">
        <f t="shared" si="1"/>
        <v>0.62735363002866507</v>
      </c>
      <c r="L14" s="22">
        <f t="shared" si="2"/>
        <v>1.0020369896665215E-2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515878.00079999998</v>
      </c>
      <c r="F15" s="25">
        <f>VLOOKUP(C15,RA!B19:I50,8,0)</f>
        <v>44856.386700000003</v>
      </c>
      <c r="G15" s="16">
        <f t="shared" si="0"/>
        <v>471021.61410000001</v>
      </c>
      <c r="H15" s="27">
        <f>RA!J19</f>
        <v>8.6951540151816502</v>
      </c>
      <c r="I15" s="20">
        <f>VLOOKUP(B15,RMS!B:D,3,FALSE)</f>
        <v>515877.95893931598</v>
      </c>
      <c r="J15" s="21">
        <f>VLOOKUP(B15,RMS!B:E,4,FALSE)</f>
        <v>471021.614917094</v>
      </c>
      <c r="K15" s="22">
        <f t="shared" si="1"/>
        <v>4.1860683995764703E-2</v>
      </c>
      <c r="L15" s="22">
        <f t="shared" si="2"/>
        <v>-8.1709399819374084E-4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848072.39309999999</v>
      </c>
      <c r="F16" s="25">
        <f>VLOOKUP(C16,RA!B20:I51,8,0)</f>
        <v>92834.058999999994</v>
      </c>
      <c r="G16" s="16">
        <f t="shared" si="0"/>
        <v>755238.33409999998</v>
      </c>
      <c r="H16" s="27">
        <f>RA!J20</f>
        <v>10.9464781256066</v>
      </c>
      <c r="I16" s="20">
        <f>VLOOKUP(B16,RMS!B:D,3,FALSE)</f>
        <v>848072.33420000004</v>
      </c>
      <c r="J16" s="21">
        <f>VLOOKUP(B16,RMS!B:E,4,FALSE)</f>
        <v>755238.33409999998</v>
      </c>
      <c r="K16" s="22">
        <f t="shared" si="1"/>
        <v>5.8899999945424497E-2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327888.48340000003</v>
      </c>
      <c r="F17" s="25">
        <f>VLOOKUP(C17,RA!B21:I52,8,0)</f>
        <v>47376.945200000002</v>
      </c>
      <c r="G17" s="16">
        <f t="shared" si="0"/>
        <v>280511.53820000001</v>
      </c>
      <c r="H17" s="27">
        <f>RA!J21</f>
        <v>14.4491031550515</v>
      </c>
      <c r="I17" s="20">
        <f>VLOOKUP(B17,RMS!B:D,3,FALSE)</f>
        <v>327888.36416924599</v>
      </c>
      <c r="J17" s="21">
        <f>VLOOKUP(B17,RMS!B:E,4,FALSE)</f>
        <v>280511.53802693402</v>
      </c>
      <c r="K17" s="22">
        <f t="shared" si="1"/>
        <v>0.11923075403319672</v>
      </c>
      <c r="L17" s="22">
        <f t="shared" si="2"/>
        <v>1.7306598601862788E-4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1383270.7411</v>
      </c>
      <c r="F18" s="25">
        <f>VLOOKUP(C18,RA!B22:I53,8,0)</f>
        <v>164644.83780000001</v>
      </c>
      <c r="G18" s="16">
        <f t="shared" si="0"/>
        <v>1218625.9032999999</v>
      </c>
      <c r="H18" s="27">
        <f>RA!J22</f>
        <v>11.9025750280145</v>
      </c>
      <c r="I18" s="20">
        <f>VLOOKUP(B18,RMS!B:D,3,FALSE)</f>
        <v>1383272.3486333301</v>
      </c>
      <c r="J18" s="21">
        <f>VLOOKUP(B18,RMS!B:E,4,FALSE)</f>
        <v>1218625.9014999999</v>
      </c>
      <c r="K18" s="22">
        <f t="shared" si="1"/>
        <v>-1.6075333300977945</v>
      </c>
      <c r="L18" s="22">
        <f t="shared" si="2"/>
        <v>1.7999999690800905E-3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2314687.0762</v>
      </c>
      <c r="F19" s="25">
        <f>VLOOKUP(C19,RA!B23:I54,8,0)</f>
        <v>345633.98810000002</v>
      </c>
      <c r="G19" s="16">
        <f t="shared" si="0"/>
        <v>1969053.0881000001</v>
      </c>
      <c r="H19" s="27">
        <f>RA!J23</f>
        <v>14.9322122914093</v>
      </c>
      <c r="I19" s="20">
        <f>VLOOKUP(B19,RMS!B:D,3,FALSE)</f>
        <v>2314687.7612546999</v>
      </c>
      <c r="J19" s="21">
        <f>VLOOKUP(B19,RMS!B:E,4,FALSE)</f>
        <v>1969053.1253094</v>
      </c>
      <c r="K19" s="22">
        <f t="shared" si="1"/>
        <v>-0.68505469989031553</v>
      </c>
      <c r="L19" s="22">
        <f t="shared" si="2"/>
        <v>-3.7209399975836277E-2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262307.43320000003</v>
      </c>
      <c r="F20" s="25">
        <f>VLOOKUP(C20,RA!B24:I55,8,0)</f>
        <v>46047.802300000003</v>
      </c>
      <c r="G20" s="16">
        <f t="shared" si="0"/>
        <v>216259.63090000002</v>
      </c>
      <c r="H20" s="27">
        <f>RA!J24</f>
        <v>17.554897982967301</v>
      </c>
      <c r="I20" s="20">
        <f>VLOOKUP(B20,RMS!B:D,3,FALSE)</f>
        <v>262307.41464993602</v>
      </c>
      <c r="J20" s="21">
        <f>VLOOKUP(B20,RMS!B:E,4,FALSE)</f>
        <v>216259.62829953499</v>
      </c>
      <c r="K20" s="22">
        <f t="shared" si="1"/>
        <v>1.8550064007285982E-2</v>
      </c>
      <c r="L20" s="22">
        <f t="shared" si="2"/>
        <v>2.6004650280810893E-3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241161.12779999999</v>
      </c>
      <c r="F21" s="25">
        <f>VLOOKUP(C21,RA!B25:I56,8,0)</f>
        <v>19900.439600000002</v>
      </c>
      <c r="G21" s="16">
        <f t="shared" si="0"/>
        <v>221260.68819999998</v>
      </c>
      <c r="H21" s="27">
        <f>RA!J25</f>
        <v>8.2519267435603698</v>
      </c>
      <c r="I21" s="20">
        <f>VLOOKUP(B21,RMS!B:D,3,FALSE)</f>
        <v>241161.11894169101</v>
      </c>
      <c r="J21" s="21">
        <f>VLOOKUP(B21,RMS!B:E,4,FALSE)</f>
        <v>221260.68668794501</v>
      </c>
      <c r="K21" s="22">
        <f t="shared" si="1"/>
        <v>8.8583089818712324E-3</v>
      </c>
      <c r="L21" s="22">
        <f t="shared" si="2"/>
        <v>1.5120549651328474E-3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564067.36499999999</v>
      </c>
      <c r="F22" s="25">
        <f>VLOOKUP(C22,RA!B26:I57,8,0)</f>
        <v>115626.7836</v>
      </c>
      <c r="G22" s="16">
        <f t="shared" si="0"/>
        <v>448440.58140000002</v>
      </c>
      <c r="H22" s="27">
        <f>RA!J26</f>
        <v>20.4987543642061</v>
      </c>
      <c r="I22" s="20">
        <f>VLOOKUP(B22,RMS!B:D,3,FALSE)</f>
        <v>564067.34590424295</v>
      </c>
      <c r="J22" s="21">
        <f>VLOOKUP(B22,RMS!B:E,4,FALSE)</f>
        <v>448440.584111884</v>
      </c>
      <c r="K22" s="22">
        <f t="shared" si="1"/>
        <v>1.909575704485178E-2</v>
      </c>
      <c r="L22" s="22">
        <f t="shared" si="2"/>
        <v>-2.7118839789181948E-3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258499.98569999999</v>
      </c>
      <c r="F23" s="25">
        <f>VLOOKUP(C23,RA!B27:I58,8,0)</f>
        <v>71087.223199999993</v>
      </c>
      <c r="G23" s="16">
        <f t="shared" si="0"/>
        <v>187412.76250000001</v>
      </c>
      <c r="H23" s="27">
        <f>RA!J27</f>
        <v>27.499894441967101</v>
      </c>
      <c r="I23" s="20">
        <f>VLOOKUP(B23,RMS!B:D,3,FALSE)</f>
        <v>258499.83906272601</v>
      </c>
      <c r="J23" s="21">
        <f>VLOOKUP(B23,RMS!B:E,4,FALSE)</f>
        <v>187412.75195039401</v>
      </c>
      <c r="K23" s="22">
        <f t="shared" si="1"/>
        <v>0.14663727398146875</v>
      </c>
      <c r="L23" s="22">
        <f t="shared" si="2"/>
        <v>1.054960599867627E-2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924207.15020000003</v>
      </c>
      <c r="F24" s="25">
        <f>VLOOKUP(C24,RA!B28:I59,8,0)</f>
        <v>48301.799500000001</v>
      </c>
      <c r="G24" s="16">
        <f t="shared" si="0"/>
        <v>875905.35070000007</v>
      </c>
      <c r="H24" s="27">
        <f>RA!J28</f>
        <v>5.2262958027913298</v>
      </c>
      <c r="I24" s="20">
        <f>VLOOKUP(B24,RMS!B:D,3,FALSE)</f>
        <v>924207.14997610601</v>
      </c>
      <c r="J24" s="21">
        <f>VLOOKUP(B24,RMS!B:E,4,FALSE)</f>
        <v>875905.34296283196</v>
      </c>
      <c r="K24" s="22">
        <f t="shared" si="1"/>
        <v>2.2389402147382498E-4</v>
      </c>
      <c r="L24" s="22">
        <f t="shared" si="2"/>
        <v>7.7371681109070778E-3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599316.50179999997</v>
      </c>
      <c r="F25" s="25">
        <f>VLOOKUP(C25,RA!B29:I60,8,0)</f>
        <v>97603.820999999996</v>
      </c>
      <c r="G25" s="16">
        <f t="shared" si="0"/>
        <v>501712.68079999997</v>
      </c>
      <c r="H25" s="27">
        <f>RA!J29</f>
        <v>16.285855755156799</v>
      </c>
      <c r="I25" s="20">
        <f>VLOOKUP(B25,RMS!B:D,3,FALSE)</f>
        <v>599316.50097345095</v>
      </c>
      <c r="J25" s="21">
        <f>VLOOKUP(B25,RMS!B:E,4,FALSE)</f>
        <v>501712.65015827399</v>
      </c>
      <c r="K25" s="22">
        <f t="shared" si="1"/>
        <v>8.2654901780188084E-4</v>
      </c>
      <c r="L25" s="22">
        <f t="shared" si="2"/>
        <v>3.0641725985333323E-2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1113743.6277999999</v>
      </c>
      <c r="F26" s="25">
        <f>VLOOKUP(C26,RA!B30:I61,8,0)</f>
        <v>153780.64939999999</v>
      </c>
      <c r="G26" s="16">
        <f t="shared" si="0"/>
        <v>959962.97839999991</v>
      </c>
      <c r="H26" s="27">
        <f>RA!J30</f>
        <v>13.8075447132987</v>
      </c>
      <c r="I26" s="20">
        <f>VLOOKUP(B26,RMS!B:D,3,FALSE)</f>
        <v>1113743.6393230101</v>
      </c>
      <c r="J26" s="21">
        <f>VLOOKUP(B26,RMS!B:E,4,FALSE)</f>
        <v>959962.98651630396</v>
      </c>
      <c r="K26" s="22">
        <f t="shared" si="1"/>
        <v>-1.1523010209202766E-2</v>
      </c>
      <c r="L26" s="22">
        <f t="shared" si="2"/>
        <v>-8.1163040595129132E-3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724213.56660000002</v>
      </c>
      <c r="F27" s="25">
        <f>VLOOKUP(C27,RA!B31:I62,8,0)</f>
        <v>44382.127200000003</v>
      </c>
      <c r="G27" s="16">
        <f t="shared" si="0"/>
        <v>679831.43940000003</v>
      </c>
      <c r="H27" s="27">
        <f>RA!J31</f>
        <v>6.1283203252271097</v>
      </c>
      <c r="I27" s="20">
        <f>VLOOKUP(B27,RMS!B:D,3,FALSE)</f>
        <v>724213.48298318603</v>
      </c>
      <c r="J27" s="21">
        <f>VLOOKUP(B27,RMS!B:E,4,FALSE)</f>
        <v>679831.416840708</v>
      </c>
      <c r="K27" s="22">
        <f t="shared" si="1"/>
        <v>8.3616813994012773E-2</v>
      </c>
      <c r="L27" s="22">
        <f t="shared" si="2"/>
        <v>2.2559292032383382E-2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119897.1048</v>
      </c>
      <c r="F28" s="25">
        <f>VLOOKUP(C28,RA!B32:I63,8,0)</f>
        <v>30383.956999999999</v>
      </c>
      <c r="G28" s="16">
        <f t="shared" si="0"/>
        <v>89513.147800000006</v>
      </c>
      <c r="H28" s="27">
        <f>RA!J32</f>
        <v>25.341693655308301</v>
      </c>
      <c r="I28" s="20">
        <f>VLOOKUP(B28,RMS!B:D,3,FALSE)</f>
        <v>119897.063233893</v>
      </c>
      <c r="J28" s="21">
        <f>VLOOKUP(B28,RMS!B:E,4,FALSE)</f>
        <v>89513.146520157199</v>
      </c>
      <c r="K28" s="22">
        <f t="shared" si="1"/>
        <v>4.1566107000107877E-2</v>
      </c>
      <c r="L28" s="22">
        <f t="shared" si="2"/>
        <v>1.2798428069800138E-3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181734.3523</v>
      </c>
      <c r="F30" s="25">
        <f>VLOOKUP(C30,RA!B34:I66,8,0)</f>
        <v>19017.961599999999</v>
      </c>
      <c r="G30" s="16">
        <f t="shared" si="0"/>
        <v>162716.39069999999</v>
      </c>
      <c r="H30" s="27">
        <f>RA!J34</f>
        <v>0</v>
      </c>
      <c r="I30" s="20">
        <f>VLOOKUP(B30,RMS!B:D,3,FALSE)</f>
        <v>181734.35310000001</v>
      </c>
      <c r="J30" s="21">
        <f>VLOOKUP(B30,RMS!B:E,4,FALSE)</f>
        <v>162716.38370000001</v>
      </c>
      <c r="K30" s="22">
        <f t="shared" si="1"/>
        <v>-8.0000000889413059E-4</v>
      </c>
      <c r="L30" s="22">
        <f t="shared" si="2"/>
        <v>6.9999999832361937E-3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42307.73</v>
      </c>
      <c r="F31" s="25">
        <f>VLOOKUP(C31,RA!B35:I67,8,0)</f>
        <v>2046.96</v>
      </c>
      <c r="G31" s="16">
        <f t="shared" si="0"/>
        <v>40260.770000000004</v>
      </c>
      <c r="H31" s="27">
        <f>RA!J35</f>
        <v>10.464703760908099</v>
      </c>
      <c r="I31" s="20">
        <f>VLOOKUP(B31,RMS!B:D,3,FALSE)</f>
        <v>42307.73</v>
      </c>
      <c r="J31" s="21">
        <f>VLOOKUP(B31,RMS!B:E,4,FALSE)</f>
        <v>40260.769999999997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128782.97</v>
      </c>
      <c r="F32" s="25">
        <f>VLOOKUP(C32,RA!B34:I67,8,0)</f>
        <v>-12290.36</v>
      </c>
      <c r="G32" s="16">
        <f t="shared" si="0"/>
        <v>141073.33000000002</v>
      </c>
      <c r="H32" s="27">
        <f>RA!J35</f>
        <v>10.464703760908099</v>
      </c>
      <c r="I32" s="20">
        <f>VLOOKUP(B32,RMS!B:D,3,FALSE)</f>
        <v>128782.97</v>
      </c>
      <c r="J32" s="21">
        <f>VLOOKUP(B32,RMS!B:E,4,FALSE)</f>
        <v>141073.32999999999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82021.38</v>
      </c>
      <c r="F33" s="25">
        <f>VLOOKUP(C33,RA!B34:I68,8,0)</f>
        <v>-6262.41</v>
      </c>
      <c r="G33" s="16">
        <f t="shared" si="0"/>
        <v>88283.790000000008</v>
      </c>
      <c r="H33" s="27">
        <f>RA!J34</f>
        <v>0</v>
      </c>
      <c r="I33" s="20">
        <f>VLOOKUP(B33,RMS!B:D,3,FALSE)</f>
        <v>82021.38</v>
      </c>
      <c r="J33" s="21">
        <f>VLOOKUP(B33,RMS!B:E,4,FALSE)</f>
        <v>88283.79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146293.29999999999</v>
      </c>
      <c r="F34" s="25">
        <f>VLOOKUP(C34,RA!B35:I69,8,0)</f>
        <v>-18707.349999999999</v>
      </c>
      <c r="G34" s="16">
        <f t="shared" si="0"/>
        <v>165000.65</v>
      </c>
      <c r="H34" s="27">
        <f>RA!J35</f>
        <v>10.464703760908099</v>
      </c>
      <c r="I34" s="20">
        <f>VLOOKUP(B34,RMS!B:D,3,FALSE)</f>
        <v>146293.29999999999</v>
      </c>
      <c r="J34" s="21">
        <f>VLOOKUP(B34,RMS!B:E,4,FALSE)</f>
        <v>165000.65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31.95</v>
      </c>
      <c r="F35" s="25">
        <f>VLOOKUP(C35,RA!B36:I70,8,0)</f>
        <v>26.89</v>
      </c>
      <c r="G35" s="16">
        <f t="shared" si="0"/>
        <v>5.0599999999999987</v>
      </c>
      <c r="H35" s="27">
        <f>RA!J36</f>
        <v>4.8382647804550096</v>
      </c>
      <c r="I35" s="20">
        <f>VLOOKUP(B35,RMS!B:D,3,FALSE)</f>
        <v>31.95</v>
      </c>
      <c r="J35" s="21">
        <f>VLOOKUP(B35,RMS!B:E,4,FALSE)</f>
        <v>5.0599999999999996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108795.726</v>
      </c>
      <c r="F36" s="25">
        <f>VLOOKUP(C36,RA!B8:I70,8,0)</f>
        <v>6606.8787000000002</v>
      </c>
      <c r="G36" s="16">
        <f t="shared" si="0"/>
        <v>102188.84729999999</v>
      </c>
      <c r="H36" s="27">
        <f>RA!J36</f>
        <v>4.8382647804550096</v>
      </c>
      <c r="I36" s="20">
        <f>VLOOKUP(B36,RMS!B:D,3,FALSE)</f>
        <v>108795.726495726</v>
      </c>
      <c r="J36" s="21">
        <f>VLOOKUP(B36,RMS!B:E,4,FALSE)</f>
        <v>102188.846153846</v>
      </c>
      <c r="K36" s="22">
        <f t="shared" si="1"/>
        <v>-4.9572600983083248E-4</v>
      </c>
      <c r="L36" s="22">
        <f t="shared" si="2"/>
        <v>1.1461539979791269E-3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282467.96529999998</v>
      </c>
      <c r="F37" s="25">
        <f>VLOOKUP(C37,RA!B8:I71,8,0)</f>
        <v>16937.0141</v>
      </c>
      <c r="G37" s="16">
        <f t="shared" si="0"/>
        <v>265530.95120000001</v>
      </c>
      <c r="H37" s="27">
        <f>RA!J37</f>
        <v>-9.5434668108679297</v>
      </c>
      <c r="I37" s="20">
        <f>VLOOKUP(B37,RMS!B:D,3,FALSE)</f>
        <v>282467.961057265</v>
      </c>
      <c r="J37" s="21">
        <f>VLOOKUP(B37,RMS!B:E,4,FALSE)</f>
        <v>265530.94958632498</v>
      </c>
      <c r="K37" s="22">
        <f t="shared" si="1"/>
        <v>4.2427349835634232E-3</v>
      </c>
      <c r="L37" s="22">
        <f t="shared" si="2"/>
        <v>1.6136750346049666E-3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73266.69</v>
      </c>
      <c r="F38" s="25">
        <f>VLOOKUP(C38,RA!B9:I72,8,0)</f>
        <v>-3607.15</v>
      </c>
      <c r="G38" s="16">
        <f t="shared" si="0"/>
        <v>76873.84</v>
      </c>
      <c r="H38" s="27">
        <f>RA!J38</f>
        <v>-7.6350946545888396</v>
      </c>
      <c r="I38" s="20">
        <f>VLOOKUP(B38,RMS!B:D,3,FALSE)</f>
        <v>73266.69</v>
      </c>
      <c r="J38" s="21">
        <f>VLOOKUP(B38,RMS!B:E,4,FALSE)</f>
        <v>76873.84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38518.83</v>
      </c>
      <c r="F39" s="25">
        <f>VLOOKUP(C39,RA!B10:I73,8,0)</f>
        <v>5063.92</v>
      </c>
      <c r="G39" s="16">
        <f t="shared" si="0"/>
        <v>33454.910000000003</v>
      </c>
      <c r="H39" s="27">
        <f>RA!J39</f>
        <v>-12.7875644339146</v>
      </c>
      <c r="I39" s="20">
        <f>VLOOKUP(B39,RMS!B:D,3,FALSE)</f>
        <v>38518.83</v>
      </c>
      <c r="J39" s="21">
        <f>VLOOKUP(B39,RMS!B:E,4,FALSE)</f>
        <v>33454.910000000003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24059.194100000001</v>
      </c>
      <c r="F40" s="25">
        <f>VLOOKUP(C40,RA!B8:I74,8,0)</f>
        <v>1882.5616</v>
      </c>
      <c r="G40" s="16">
        <f t="shared" si="0"/>
        <v>22176.6325</v>
      </c>
      <c r="H40" s="27">
        <f>RA!J40</f>
        <v>84.162754303599399</v>
      </c>
      <c r="I40" s="20">
        <f>VLOOKUP(B40,RMS!B:D,3,FALSE)</f>
        <v>24059.194463353801</v>
      </c>
      <c r="J40" s="21">
        <f>VLOOKUP(B40,RMS!B:E,4,FALSE)</f>
        <v>22176.631767642401</v>
      </c>
      <c r="K40" s="22">
        <f t="shared" si="1"/>
        <v>-3.6335379991214722E-4</v>
      </c>
      <c r="L40" s="22">
        <f t="shared" si="2"/>
        <v>7.323575991904363E-4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15641948.6414</v>
      </c>
      <c r="E7" s="68">
        <v>18226406.317600001</v>
      </c>
      <c r="F7" s="69">
        <v>85.820256439118396</v>
      </c>
      <c r="G7" s="68">
        <v>16012955.2488</v>
      </c>
      <c r="H7" s="69">
        <v>-2.31691528287881</v>
      </c>
      <c r="I7" s="68">
        <v>2101419.7311</v>
      </c>
      <c r="J7" s="69">
        <v>13.434513686729</v>
      </c>
      <c r="K7" s="68">
        <v>1603590.6333000001</v>
      </c>
      <c r="L7" s="69">
        <v>10.014332822295099</v>
      </c>
      <c r="M7" s="69">
        <v>0.31044649891445603</v>
      </c>
      <c r="N7" s="68">
        <v>233139653.82949999</v>
      </c>
      <c r="O7" s="68">
        <v>4985290542.9183998</v>
      </c>
      <c r="P7" s="68">
        <v>930438</v>
      </c>
      <c r="Q7" s="68">
        <v>976745</v>
      </c>
      <c r="R7" s="69">
        <v>-4.7409508111124197</v>
      </c>
      <c r="S7" s="68">
        <v>16.811381995791201</v>
      </c>
      <c r="T7" s="68">
        <v>16.6509853970074</v>
      </c>
      <c r="U7" s="70">
        <v>0.95409526012784496</v>
      </c>
      <c r="V7" s="58"/>
      <c r="W7" s="58"/>
    </row>
    <row r="8" spans="1:23" ht="14.25" thickBot="1" x14ac:dyDescent="0.2">
      <c r="A8" s="55">
        <v>42228</v>
      </c>
      <c r="B8" s="45" t="s">
        <v>6</v>
      </c>
      <c r="C8" s="46"/>
      <c r="D8" s="71">
        <v>502791.01809999999</v>
      </c>
      <c r="E8" s="71">
        <v>678261.38580000005</v>
      </c>
      <c r="F8" s="72">
        <v>74.129388555264001</v>
      </c>
      <c r="G8" s="71">
        <v>524181.43949999998</v>
      </c>
      <c r="H8" s="72">
        <v>-4.0807285012616301</v>
      </c>
      <c r="I8" s="71">
        <v>142222.39480000001</v>
      </c>
      <c r="J8" s="72">
        <v>28.286582233995599</v>
      </c>
      <c r="K8" s="71">
        <v>130520.495</v>
      </c>
      <c r="L8" s="72">
        <v>24.899869618523599</v>
      </c>
      <c r="M8" s="72">
        <v>8.9655649865563E-2</v>
      </c>
      <c r="N8" s="71">
        <v>7370370.2857999997</v>
      </c>
      <c r="O8" s="71">
        <v>178460071.26010001</v>
      </c>
      <c r="P8" s="71">
        <v>23248</v>
      </c>
      <c r="Q8" s="71">
        <v>28729</v>
      </c>
      <c r="R8" s="72">
        <v>-19.0782832677782</v>
      </c>
      <c r="S8" s="71">
        <v>21.627280544563</v>
      </c>
      <c r="T8" s="71">
        <v>18.775436809495599</v>
      </c>
      <c r="U8" s="73">
        <v>13.1863260810397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110652.1917</v>
      </c>
      <c r="E9" s="71">
        <v>138628.86629999999</v>
      </c>
      <c r="F9" s="72">
        <v>79.819012196596205</v>
      </c>
      <c r="G9" s="71">
        <v>108609.21950000001</v>
      </c>
      <c r="H9" s="72">
        <v>1.8810301827093101</v>
      </c>
      <c r="I9" s="71">
        <v>24859.076099999998</v>
      </c>
      <c r="J9" s="72">
        <v>22.465959072367799</v>
      </c>
      <c r="K9" s="71">
        <v>23622.881000000001</v>
      </c>
      <c r="L9" s="72">
        <v>21.7503459731611</v>
      </c>
      <c r="M9" s="72">
        <v>5.2330412196548E-2</v>
      </c>
      <c r="N9" s="71">
        <v>1357682.1458999999</v>
      </c>
      <c r="O9" s="71">
        <v>28642720.750999998</v>
      </c>
      <c r="P9" s="71">
        <v>6380</v>
      </c>
      <c r="Q9" s="71">
        <v>6429</v>
      </c>
      <c r="R9" s="72">
        <v>-0.76217141079483197</v>
      </c>
      <c r="S9" s="71">
        <v>17.343603714733501</v>
      </c>
      <c r="T9" s="71">
        <v>16.708332088971801</v>
      </c>
      <c r="U9" s="73">
        <v>3.6628582860321401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159098.6329</v>
      </c>
      <c r="E10" s="71">
        <v>175499.9277</v>
      </c>
      <c r="F10" s="72">
        <v>90.654529027478404</v>
      </c>
      <c r="G10" s="71">
        <v>145202.8088</v>
      </c>
      <c r="H10" s="72">
        <v>9.5699416663075105</v>
      </c>
      <c r="I10" s="71">
        <v>44030.943700000003</v>
      </c>
      <c r="J10" s="72">
        <v>27.675249558979701</v>
      </c>
      <c r="K10" s="71">
        <v>39488.400300000001</v>
      </c>
      <c r="L10" s="72">
        <v>27.195341898923399</v>
      </c>
      <c r="M10" s="72">
        <v>0.115034880255709</v>
      </c>
      <c r="N10" s="71">
        <v>2074584.0549000001</v>
      </c>
      <c r="O10" s="71">
        <v>46733149.4252</v>
      </c>
      <c r="P10" s="71">
        <v>89344</v>
      </c>
      <c r="Q10" s="71">
        <v>93349</v>
      </c>
      <c r="R10" s="72">
        <v>-4.2903512624666602</v>
      </c>
      <c r="S10" s="71">
        <v>1.7807422199588101</v>
      </c>
      <c r="T10" s="71">
        <v>1.6902802579567</v>
      </c>
      <c r="U10" s="73">
        <v>5.0800144449994198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39447.941400000003</v>
      </c>
      <c r="E11" s="71">
        <v>54103.249799999998</v>
      </c>
      <c r="F11" s="72">
        <v>72.912332523138005</v>
      </c>
      <c r="G11" s="71">
        <v>42274.9277</v>
      </c>
      <c r="H11" s="72">
        <v>-6.6871463862964902</v>
      </c>
      <c r="I11" s="71">
        <v>9065.0383000000002</v>
      </c>
      <c r="J11" s="72">
        <v>22.979749964848601</v>
      </c>
      <c r="K11" s="71">
        <v>9745.7044999999998</v>
      </c>
      <c r="L11" s="72">
        <v>23.053154742592302</v>
      </c>
      <c r="M11" s="72">
        <v>-6.9842688129934993E-2</v>
      </c>
      <c r="N11" s="71">
        <v>587537.08490000002</v>
      </c>
      <c r="O11" s="71">
        <v>15131546.4376</v>
      </c>
      <c r="P11" s="71">
        <v>2267</v>
      </c>
      <c r="Q11" s="71">
        <v>2530</v>
      </c>
      <c r="R11" s="72">
        <v>-10.395256916996001</v>
      </c>
      <c r="S11" s="71">
        <v>17.400944596382899</v>
      </c>
      <c r="T11" s="71">
        <v>15.5447092490119</v>
      </c>
      <c r="U11" s="73">
        <v>10.6674401328585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91600.4565</v>
      </c>
      <c r="E12" s="71">
        <v>158711.20199999999</v>
      </c>
      <c r="F12" s="72">
        <v>57.715180368932003</v>
      </c>
      <c r="G12" s="71">
        <v>113079.7917</v>
      </c>
      <c r="H12" s="72">
        <v>-18.994848572930302</v>
      </c>
      <c r="I12" s="71">
        <v>14201.453299999999</v>
      </c>
      <c r="J12" s="72">
        <v>15.503692713583799</v>
      </c>
      <c r="K12" s="71">
        <v>22063.6181</v>
      </c>
      <c r="L12" s="72">
        <v>19.511548233600099</v>
      </c>
      <c r="M12" s="72">
        <v>-0.35634068557414</v>
      </c>
      <c r="N12" s="71">
        <v>1668270.112</v>
      </c>
      <c r="O12" s="71">
        <v>53058796.944600001</v>
      </c>
      <c r="P12" s="71">
        <v>1057</v>
      </c>
      <c r="Q12" s="71">
        <v>1111</v>
      </c>
      <c r="R12" s="72">
        <v>-4.8604860486048604</v>
      </c>
      <c r="S12" s="71">
        <v>86.660791390728505</v>
      </c>
      <c r="T12" s="71">
        <v>83.341094689469003</v>
      </c>
      <c r="U12" s="73">
        <v>3.8306789587138401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232389.337</v>
      </c>
      <c r="E13" s="71">
        <v>309241.49650000001</v>
      </c>
      <c r="F13" s="72">
        <v>75.148173718658697</v>
      </c>
      <c r="G13" s="71">
        <v>241366.29860000001</v>
      </c>
      <c r="H13" s="72">
        <v>-3.7192274365018001</v>
      </c>
      <c r="I13" s="71">
        <v>69997.786500000002</v>
      </c>
      <c r="J13" s="72">
        <v>30.1209114857107</v>
      </c>
      <c r="K13" s="71">
        <v>66558.727299999999</v>
      </c>
      <c r="L13" s="72">
        <v>27.575816377871099</v>
      </c>
      <c r="M13" s="72">
        <v>5.1669545670535E-2</v>
      </c>
      <c r="N13" s="71">
        <v>3523915.2011000002</v>
      </c>
      <c r="O13" s="71">
        <v>81739886.222000003</v>
      </c>
      <c r="P13" s="71">
        <v>9736</v>
      </c>
      <c r="Q13" s="71">
        <v>11638</v>
      </c>
      <c r="R13" s="72">
        <v>-16.3430142636192</v>
      </c>
      <c r="S13" s="71">
        <v>23.869077341824202</v>
      </c>
      <c r="T13" s="71">
        <v>20.749529386492501</v>
      </c>
      <c r="U13" s="73">
        <v>13.069411568186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122817.374</v>
      </c>
      <c r="E14" s="71">
        <v>148098.08410000001</v>
      </c>
      <c r="F14" s="72">
        <v>82.929752093936798</v>
      </c>
      <c r="G14" s="71">
        <v>153289.6832</v>
      </c>
      <c r="H14" s="72">
        <v>-19.878904153153101</v>
      </c>
      <c r="I14" s="71">
        <v>3958.0353</v>
      </c>
      <c r="J14" s="72">
        <v>3.2226998274690399</v>
      </c>
      <c r="K14" s="71">
        <v>1431.7706000000001</v>
      </c>
      <c r="L14" s="72">
        <v>0.93402932937890004</v>
      </c>
      <c r="M14" s="72">
        <v>1.7644339812537</v>
      </c>
      <c r="N14" s="71">
        <v>1890847.5745999999</v>
      </c>
      <c r="O14" s="71">
        <v>43269123.490099996</v>
      </c>
      <c r="P14" s="71">
        <v>2581</v>
      </c>
      <c r="Q14" s="71">
        <v>2720</v>
      </c>
      <c r="R14" s="72">
        <v>-5.1102941176470598</v>
      </c>
      <c r="S14" s="71">
        <v>47.585189461449097</v>
      </c>
      <c r="T14" s="71">
        <v>43.665397095588197</v>
      </c>
      <c r="U14" s="73">
        <v>8.2374209501391693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78803.372600000002</v>
      </c>
      <c r="E15" s="71">
        <v>112801.56909999999</v>
      </c>
      <c r="F15" s="72">
        <v>69.860174134758594</v>
      </c>
      <c r="G15" s="71">
        <v>80232.105299999996</v>
      </c>
      <c r="H15" s="72">
        <v>-1.7807493579506</v>
      </c>
      <c r="I15" s="71">
        <v>21260.000899999999</v>
      </c>
      <c r="J15" s="72">
        <v>26.9785419057052</v>
      </c>
      <c r="K15" s="71">
        <v>11509.075500000001</v>
      </c>
      <c r="L15" s="72">
        <v>14.3447257889667</v>
      </c>
      <c r="M15" s="72">
        <v>0.847237938442579</v>
      </c>
      <c r="N15" s="71">
        <v>1552037.2657999999</v>
      </c>
      <c r="O15" s="71">
        <v>33439368.131000001</v>
      </c>
      <c r="P15" s="71">
        <v>3454</v>
      </c>
      <c r="Q15" s="71">
        <v>4512</v>
      </c>
      <c r="R15" s="72">
        <v>-23.448581560283699</v>
      </c>
      <c r="S15" s="71">
        <v>22.815104979733601</v>
      </c>
      <c r="T15" s="71">
        <v>18.740852216312099</v>
      </c>
      <c r="U15" s="73">
        <v>17.857698954445699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794406.11679999996</v>
      </c>
      <c r="E16" s="71">
        <v>902718.97</v>
      </c>
      <c r="F16" s="72">
        <v>88.001486974401402</v>
      </c>
      <c r="G16" s="71">
        <v>839095.39580000006</v>
      </c>
      <c r="H16" s="72">
        <v>-5.3258877624269401</v>
      </c>
      <c r="I16" s="71">
        <v>79764.289900000003</v>
      </c>
      <c r="J16" s="72">
        <v>10.0407446787172</v>
      </c>
      <c r="K16" s="71">
        <v>-12062.075500000001</v>
      </c>
      <c r="L16" s="72">
        <v>-1.43750943699315</v>
      </c>
      <c r="M16" s="72">
        <v>-7.6128163349665696</v>
      </c>
      <c r="N16" s="71">
        <v>12554441.8906</v>
      </c>
      <c r="O16" s="71">
        <v>248759061.2078</v>
      </c>
      <c r="P16" s="71">
        <v>50364</v>
      </c>
      <c r="Q16" s="71">
        <v>54411</v>
      </c>
      <c r="R16" s="72">
        <v>-7.4378342614544897</v>
      </c>
      <c r="S16" s="71">
        <v>15.773292764673201</v>
      </c>
      <c r="T16" s="71">
        <v>15.3057778390399</v>
      </c>
      <c r="U16" s="73">
        <v>2.9639653090086102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446822.73560000001</v>
      </c>
      <c r="E17" s="71">
        <v>754146.62690000003</v>
      </c>
      <c r="F17" s="72">
        <v>59.248787922941801</v>
      </c>
      <c r="G17" s="71">
        <v>576021.36829999997</v>
      </c>
      <c r="H17" s="72">
        <v>-22.429486093771398</v>
      </c>
      <c r="I17" s="71">
        <v>61565.578200000004</v>
      </c>
      <c r="J17" s="72">
        <v>13.7785240756223</v>
      </c>
      <c r="K17" s="71">
        <v>20347.245299999999</v>
      </c>
      <c r="L17" s="72">
        <v>3.5323768213756401</v>
      </c>
      <c r="M17" s="72">
        <v>2.0257451213801398</v>
      </c>
      <c r="N17" s="71">
        <v>6237697.9313000003</v>
      </c>
      <c r="O17" s="71">
        <v>233196937.8107</v>
      </c>
      <c r="P17" s="71">
        <v>11859</v>
      </c>
      <c r="Q17" s="71">
        <v>12926</v>
      </c>
      <c r="R17" s="72">
        <v>-8.25468048893703</v>
      </c>
      <c r="S17" s="71">
        <v>37.677943806391802</v>
      </c>
      <c r="T17" s="71">
        <v>37.1926385115272</v>
      </c>
      <c r="U17" s="73">
        <v>1.28803550787794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1757628.8196</v>
      </c>
      <c r="E18" s="71">
        <v>1981761.0803</v>
      </c>
      <c r="F18" s="72">
        <v>88.690248136971704</v>
      </c>
      <c r="G18" s="71">
        <v>1842112.9639000001</v>
      </c>
      <c r="H18" s="72">
        <v>-4.5862629467161202</v>
      </c>
      <c r="I18" s="71">
        <v>297319.39850000001</v>
      </c>
      <c r="J18" s="72">
        <v>16.915937835365298</v>
      </c>
      <c r="K18" s="71">
        <v>287314.44919999997</v>
      </c>
      <c r="L18" s="72">
        <v>15.5970048976647</v>
      </c>
      <c r="M18" s="72">
        <v>3.4822297757241001E-2</v>
      </c>
      <c r="N18" s="71">
        <v>22628592.751699999</v>
      </c>
      <c r="O18" s="71">
        <v>546793382.22130001</v>
      </c>
      <c r="P18" s="71">
        <v>83769</v>
      </c>
      <c r="Q18" s="71">
        <v>90068</v>
      </c>
      <c r="R18" s="72">
        <v>-6.9936048319047899</v>
      </c>
      <c r="S18" s="71">
        <v>20.981852709236101</v>
      </c>
      <c r="T18" s="71">
        <v>20.147452565839099</v>
      </c>
      <c r="U18" s="73">
        <v>3.9767705691198301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515878.00079999998</v>
      </c>
      <c r="E19" s="71">
        <v>545604.37580000004</v>
      </c>
      <c r="F19" s="72">
        <v>94.551661181893294</v>
      </c>
      <c r="G19" s="71">
        <v>427364.0981</v>
      </c>
      <c r="H19" s="72">
        <v>20.7115906772516</v>
      </c>
      <c r="I19" s="71">
        <v>44856.386700000003</v>
      </c>
      <c r="J19" s="72">
        <v>8.6951540151816502</v>
      </c>
      <c r="K19" s="71">
        <v>41720.534</v>
      </c>
      <c r="L19" s="72">
        <v>9.7622926646116408</v>
      </c>
      <c r="M19" s="72">
        <v>7.5163292492853001E-2</v>
      </c>
      <c r="N19" s="71">
        <v>6873860.7138</v>
      </c>
      <c r="O19" s="71">
        <v>164074885.71700001</v>
      </c>
      <c r="P19" s="71">
        <v>9071</v>
      </c>
      <c r="Q19" s="71">
        <v>10149</v>
      </c>
      <c r="R19" s="72">
        <v>-10.621736131638601</v>
      </c>
      <c r="S19" s="71">
        <v>56.871127858008997</v>
      </c>
      <c r="T19" s="71">
        <v>44.025692560843403</v>
      </c>
      <c r="U19" s="73">
        <v>22.586918496212999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848072.39309999999</v>
      </c>
      <c r="E20" s="71">
        <v>1071932.0723999999</v>
      </c>
      <c r="F20" s="72">
        <v>79.116243924039907</v>
      </c>
      <c r="G20" s="71">
        <v>883025.14809999999</v>
      </c>
      <c r="H20" s="72">
        <v>-3.9582966663189101</v>
      </c>
      <c r="I20" s="71">
        <v>92834.058999999994</v>
      </c>
      <c r="J20" s="72">
        <v>10.9464781256066</v>
      </c>
      <c r="K20" s="71">
        <v>75130.2546</v>
      </c>
      <c r="L20" s="72">
        <v>8.5082802864286808</v>
      </c>
      <c r="M20" s="72">
        <v>0.23564148017674899</v>
      </c>
      <c r="N20" s="71">
        <v>13542021.4628</v>
      </c>
      <c r="O20" s="71">
        <v>267028283.28690001</v>
      </c>
      <c r="P20" s="71">
        <v>39406</v>
      </c>
      <c r="Q20" s="71">
        <v>43050</v>
      </c>
      <c r="R20" s="72">
        <v>-8.4645760743321805</v>
      </c>
      <c r="S20" s="71">
        <v>21.5214026569558</v>
      </c>
      <c r="T20" s="71">
        <v>22.203230724738699</v>
      </c>
      <c r="U20" s="73">
        <v>-3.1681395429982002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327888.48340000003</v>
      </c>
      <c r="E21" s="71">
        <v>390850.26659999997</v>
      </c>
      <c r="F21" s="72">
        <v>83.891073236893604</v>
      </c>
      <c r="G21" s="71">
        <v>368392.2991</v>
      </c>
      <c r="H21" s="72">
        <v>-10.9947509214912</v>
      </c>
      <c r="I21" s="71">
        <v>47376.945200000002</v>
      </c>
      <c r="J21" s="72">
        <v>14.4491031550515</v>
      </c>
      <c r="K21" s="71">
        <v>35875.342299999997</v>
      </c>
      <c r="L21" s="72">
        <v>9.7383529426769204</v>
      </c>
      <c r="M21" s="72">
        <v>0.32059911244386902</v>
      </c>
      <c r="N21" s="71">
        <v>4702929.4419</v>
      </c>
      <c r="O21" s="71">
        <v>99955836.889400005</v>
      </c>
      <c r="P21" s="71">
        <v>29174</v>
      </c>
      <c r="Q21" s="71">
        <v>32456</v>
      </c>
      <c r="R21" s="72">
        <v>-10.1121518363323</v>
      </c>
      <c r="S21" s="71">
        <v>11.239065037362</v>
      </c>
      <c r="T21" s="71">
        <v>11.2931700979788</v>
      </c>
      <c r="U21" s="73">
        <v>-0.48140179309316999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1383270.7411</v>
      </c>
      <c r="E22" s="71">
        <v>1271655.6429999999</v>
      </c>
      <c r="F22" s="72">
        <v>108.777148020724</v>
      </c>
      <c r="G22" s="71">
        <v>1110627.8735</v>
      </c>
      <c r="H22" s="72">
        <v>24.548534581686798</v>
      </c>
      <c r="I22" s="71">
        <v>164644.83780000001</v>
      </c>
      <c r="J22" s="72">
        <v>11.9025750280145</v>
      </c>
      <c r="K22" s="71">
        <v>118235.5579</v>
      </c>
      <c r="L22" s="72">
        <v>10.6458302300118</v>
      </c>
      <c r="M22" s="72">
        <v>0.392515421961738</v>
      </c>
      <c r="N22" s="71">
        <v>17818400.073600002</v>
      </c>
      <c r="O22" s="71">
        <v>330091965.49659997</v>
      </c>
      <c r="P22" s="71">
        <v>85126</v>
      </c>
      <c r="Q22" s="71">
        <v>86839</v>
      </c>
      <c r="R22" s="72">
        <v>-1.97261599051117</v>
      </c>
      <c r="S22" s="71">
        <v>16.249685655381398</v>
      </c>
      <c r="T22" s="71">
        <v>16.026031067838201</v>
      </c>
      <c r="U22" s="73">
        <v>1.3763625480914301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2314687.0762</v>
      </c>
      <c r="E23" s="71">
        <v>3064208.2497999999</v>
      </c>
      <c r="F23" s="72">
        <v>75.539483204220204</v>
      </c>
      <c r="G23" s="71">
        <v>2320843.8588</v>
      </c>
      <c r="H23" s="72">
        <v>-0.26528206870337601</v>
      </c>
      <c r="I23" s="71">
        <v>345633.98810000002</v>
      </c>
      <c r="J23" s="72">
        <v>14.9322122914093</v>
      </c>
      <c r="K23" s="71">
        <v>143720.50099999999</v>
      </c>
      <c r="L23" s="72">
        <v>6.1925967339444901</v>
      </c>
      <c r="M23" s="72">
        <v>1.40490386336741</v>
      </c>
      <c r="N23" s="71">
        <v>37773162.032600001</v>
      </c>
      <c r="O23" s="71">
        <v>704829355.9411</v>
      </c>
      <c r="P23" s="71">
        <v>77034</v>
      </c>
      <c r="Q23" s="71">
        <v>83046</v>
      </c>
      <c r="R23" s="72">
        <v>-7.2393613178238603</v>
      </c>
      <c r="S23" s="71">
        <v>30.047603346574199</v>
      </c>
      <c r="T23" s="71">
        <v>30.197010721768699</v>
      </c>
      <c r="U23" s="73">
        <v>-0.49723558139107099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262307.43320000003</v>
      </c>
      <c r="E24" s="71">
        <v>324838.66499999998</v>
      </c>
      <c r="F24" s="72">
        <v>80.750065020738802</v>
      </c>
      <c r="G24" s="71">
        <v>274640.43349999998</v>
      </c>
      <c r="H24" s="72">
        <v>-4.4905989052045499</v>
      </c>
      <c r="I24" s="71">
        <v>46047.802300000003</v>
      </c>
      <c r="J24" s="72">
        <v>17.554897982967301</v>
      </c>
      <c r="K24" s="71">
        <v>54281.7618</v>
      </c>
      <c r="L24" s="72">
        <v>19.764665059778999</v>
      </c>
      <c r="M24" s="72">
        <v>-0.15168924565009201</v>
      </c>
      <c r="N24" s="71">
        <v>3542885.7773000002</v>
      </c>
      <c r="O24" s="71">
        <v>66476130.329400003</v>
      </c>
      <c r="P24" s="71">
        <v>26150</v>
      </c>
      <c r="Q24" s="71">
        <v>26476</v>
      </c>
      <c r="R24" s="72">
        <v>-1.23130382232965</v>
      </c>
      <c r="S24" s="71">
        <v>10.0308769866157</v>
      </c>
      <c r="T24" s="71">
        <v>10.171591785012801</v>
      </c>
      <c r="U24" s="73">
        <v>-1.40281650931341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241161.12779999999</v>
      </c>
      <c r="E25" s="71">
        <v>299826.83230000001</v>
      </c>
      <c r="F25" s="72">
        <v>80.433470863841706</v>
      </c>
      <c r="G25" s="71">
        <v>261922.8953</v>
      </c>
      <c r="H25" s="72">
        <v>-7.9266715023976797</v>
      </c>
      <c r="I25" s="71">
        <v>19900.439600000002</v>
      </c>
      <c r="J25" s="72">
        <v>8.2519267435603698</v>
      </c>
      <c r="K25" s="71">
        <v>22824.228500000001</v>
      </c>
      <c r="L25" s="72">
        <v>8.7141020924717907</v>
      </c>
      <c r="M25" s="72">
        <v>-0.12810022910522501</v>
      </c>
      <c r="N25" s="71">
        <v>3500112.7160999998</v>
      </c>
      <c r="O25" s="71">
        <v>73362577.819800004</v>
      </c>
      <c r="P25" s="71">
        <v>18961</v>
      </c>
      <c r="Q25" s="71">
        <v>19254</v>
      </c>
      <c r="R25" s="72">
        <v>-1.5217617118520901</v>
      </c>
      <c r="S25" s="71">
        <v>12.7187979431465</v>
      </c>
      <c r="T25" s="71">
        <v>12.515762766178501</v>
      </c>
      <c r="U25" s="73">
        <v>1.5963393543602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564067.36499999999</v>
      </c>
      <c r="E26" s="71">
        <v>588616.22900000005</v>
      </c>
      <c r="F26" s="72">
        <v>95.829393959846101</v>
      </c>
      <c r="G26" s="71">
        <v>455553.08549999999</v>
      </c>
      <c r="H26" s="72">
        <v>23.820336850731302</v>
      </c>
      <c r="I26" s="71">
        <v>115626.7836</v>
      </c>
      <c r="J26" s="72">
        <v>20.4987543642061</v>
      </c>
      <c r="K26" s="71">
        <v>99557.981799999994</v>
      </c>
      <c r="L26" s="72">
        <v>21.854309622495101</v>
      </c>
      <c r="M26" s="72">
        <v>0.161401441747587</v>
      </c>
      <c r="N26" s="71">
        <v>8518833.5912999995</v>
      </c>
      <c r="O26" s="71">
        <v>157948943.0528</v>
      </c>
      <c r="P26" s="71">
        <v>40333</v>
      </c>
      <c r="Q26" s="71">
        <v>41658</v>
      </c>
      <c r="R26" s="72">
        <v>-3.1806615776081499</v>
      </c>
      <c r="S26" s="71">
        <v>13.985256861627001</v>
      </c>
      <c r="T26" s="71">
        <v>14.068739745067001</v>
      </c>
      <c r="U26" s="73">
        <v>-0.59693493130669795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258499.98569999999</v>
      </c>
      <c r="E27" s="71">
        <v>323665.73690000002</v>
      </c>
      <c r="F27" s="72">
        <v>79.866342411111106</v>
      </c>
      <c r="G27" s="71">
        <v>311298.74070000002</v>
      </c>
      <c r="H27" s="72">
        <v>-16.960799417715101</v>
      </c>
      <c r="I27" s="71">
        <v>71087.223199999993</v>
      </c>
      <c r="J27" s="72">
        <v>27.499894441967101</v>
      </c>
      <c r="K27" s="71">
        <v>103210.8723</v>
      </c>
      <c r="L27" s="72">
        <v>33.154927664633497</v>
      </c>
      <c r="M27" s="72">
        <v>-0.31124287959341301</v>
      </c>
      <c r="N27" s="71">
        <v>2993902.0263</v>
      </c>
      <c r="O27" s="71">
        <v>58813820.588500001</v>
      </c>
      <c r="P27" s="71">
        <v>34938</v>
      </c>
      <c r="Q27" s="71">
        <v>34694</v>
      </c>
      <c r="R27" s="72">
        <v>0.70329163544129403</v>
      </c>
      <c r="S27" s="71">
        <v>7.3988203589215198</v>
      </c>
      <c r="T27" s="71">
        <v>7.37069292961319</v>
      </c>
      <c r="U27" s="73">
        <v>0.38016099788681501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924207.15020000003</v>
      </c>
      <c r="E28" s="71">
        <v>973924.58490000002</v>
      </c>
      <c r="F28" s="72">
        <v>94.895145325332905</v>
      </c>
      <c r="G28" s="71">
        <v>879755.21869999997</v>
      </c>
      <c r="H28" s="72">
        <v>5.0527613312355104</v>
      </c>
      <c r="I28" s="71">
        <v>48301.799500000001</v>
      </c>
      <c r="J28" s="72">
        <v>5.2262958027913298</v>
      </c>
      <c r="K28" s="71">
        <v>34493.186000000002</v>
      </c>
      <c r="L28" s="72">
        <v>3.9207708311148202</v>
      </c>
      <c r="M28" s="72">
        <v>0.40032873449266199</v>
      </c>
      <c r="N28" s="71">
        <v>12248327.102499999</v>
      </c>
      <c r="O28" s="71">
        <v>210315274.30059999</v>
      </c>
      <c r="P28" s="71">
        <v>43556</v>
      </c>
      <c r="Q28" s="71">
        <v>43695</v>
      </c>
      <c r="R28" s="72">
        <v>-0.318114200709463</v>
      </c>
      <c r="S28" s="71">
        <v>21.218825195151101</v>
      </c>
      <c r="T28" s="71">
        <v>20.813700304382699</v>
      </c>
      <c r="U28" s="73">
        <v>1.90927106963959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599316.50179999997</v>
      </c>
      <c r="E29" s="71">
        <v>709771.70669999998</v>
      </c>
      <c r="F29" s="72">
        <v>84.437925059939602</v>
      </c>
      <c r="G29" s="71">
        <v>617813.31720000005</v>
      </c>
      <c r="H29" s="72">
        <v>-2.9939165901812599</v>
      </c>
      <c r="I29" s="71">
        <v>97603.820999999996</v>
      </c>
      <c r="J29" s="72">
        <v>16.285855755156799</v>
      </c>
      <c r="K29" s="71">
        <v>106058.4666</v>
      </c>
      <c r="L29" s="72">
        <v>17.166749833213199</v>
      </c>
      <c r="M29" s="72">
        <v>-7.9716837995467998E-2</v>
      </c>
      <c r="N29" s="71">
        <v>8051090.7812999999</v>
      </c>
      <c r="O29" s="71">
        <v>155892624.5221</v>
      </c>
      <c r="P29" s="71">
        <v>94472</v>
      </c>
      <c r="Q29" s="71">
        <v>95923</v>
      </c>
      <c r="R29" s="72">
        <v>-1.5126716220301699</v>
      </c>
      <c r="S29" s="71">
        <v>6.3438532242357502</v>
      </c>
      <c r="T29" s="71">
        <v>6.2732847075258302</v>
      </c>
      <c r="U29" s="73">
        <v>1.11239201500327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1113743.6277999999</v>
      </c>
      <c r="E30" s="71">
        <v>1217707.8809</v>
      </c>
      <c r="F30" s="72">
        <v>91.462299396209801</v>
      </c>
      <c r="G30" s="71">
        <v>985986.50789999997</v>
      </c>
      <c r="H30" s="72">
        <v>12.957288855007</v>
      </c>
      <c r="I30" s="71">
        <v>153780.64939999999</v>
      </c>
      <c r="J30" s="72">
        <v>13.8075447132987</v>
      </c>
      <c r="K30" s="71">
        <v>127643.4483</v>
      </c>
      <c r="L30" s="72">
        <v>12.945760137414201</v>
      </c>
      <c r="M30" s="72">
        <v>0.20476727515672999</v>
      </c>
      <c r="N30" s="71">
        <v>16686401.561000001</v>
      </c>
      <c r="O30" s="71">
        <v>290560782.01929998</v>
      </c>
      <c r="P30" s="71">
        <v>77777</v>
      </c>
      <c r="Q30" s="71">
        <v>79743</v>
      </c>
      <c r="R30" s="72">
        <v>-2.4654201622712901</v>
      </c>
      <c r="S30" s="71">
        <v>14.319704125898401</v>
      </c>
      <c r="T30" s="71">
        <v>14.4485745871111</v>
      </c>
      <c r="U30" s="73">
        <v>-0.899951982804023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724213.56660000002</v>
      </c>
      <c r="E31" s="71">
        <v>862732.90170000005</v>
      </c>
      <c r="F31" s="72">
        <v>83.9441228186557</v>
      </c>
      <c r="G31" s="71">
        <v>770860.25249999994</v>
      </c>
      <c r="H31" s="72">
        <v>-6.0512506318387302</v>
      </c>
      <c r="I31" s="71">
        <v>44382.127200000003</v>
      </c>
      <c r="J31" s="72">
        <v>6.1283203252271097</v>
      </c>
      <c r="K31" s="71">
        <v>25082.5998</v>
      </c>
      <c r="L31" s="72">
        <v>3.2538452616610898</v>
      </c>
      <c r="M31" s="72">
        <v>0.76943887610884798</v>
      </c>
      <c r="N31" s="71">
        <v>12908553.805199999</v>
      </c>
      <c r="O31" s="71">
        <v>274927335.59170002</v>
      </c>
      <c r="P31" s="71">
        <v>29132</v>
      </c>
      <c r="Q31" s="71">
        <v>29717</v>
      </c>
      <c r="R31" s="72">
        <v>-1.9685701786856</v>
      </c>
      <c r="S31" s="71">
        <v>24.859726987505098</v>
      </c>
      <c r="T31" s="71">
        <v>24.475574825857301</v>
      </c>
      <c r="U31" s="73">
        <v>1.54527908468576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119897.1048</v>
      </c>
      <c r="E32" s="71">
        <v>138329.06649999999</v>
      </c>
      <c r="F32" s="72">
        <v>86.675279341959595</v>
      </c>
      <c r="G32" s="71">
        <v>132564.8621</v>
      </c>
      <c r="H32" s="72">
        <v>-9.5558936956039595</v>
      </c>
      <c r="I32" s="71">
        <v>30383.956999999999</v>
      </c>
      <c r="J32" s="72">
        <v>25.341693655308301</v>
      </c>
      <c r="K32" s="71">
        <v>35818.157899999998</v>
      </c>
      <c r="L32" s="72">
        <v>27.019345347321899</v>
      </c>
      <c r="M32" s="72">
        <v>-0.15171637009283501</v>
      </c>
      <c r="N32" s="71">
        <v>1456792.564</v>
      </c>
      <c r="O32" s="71">
        <v>29879599.1609</v>
      </c>
      <c r="P32" s="71">
        <v>25375</v>
      </c>
      <c r="Q32" s="71">
        <v>25477</v>
      </c>
      <c r="R32" s="72">
        <v>-0.40036111002080799</v>
      </c>
      <c r="S32" s="71">
        <v>4.7250090561576403</v>
      </c>
      <c r="T32" s="71">
        <v>4.6673274993131102</v>
      </c>
      <c r="U32" s="73">
        <v>1.2207713500434501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8.3186</v>
      </c>
      <c r="O33" s="71">
        <v>181.31399999999999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181734.3523</v>
      </c>
      <c r="E35" s="71">
        <v>182078.4338</v>
      </c>
      <c r="F35" s="72">
        <v>99.811025670191199</v>
      </c>
      <c r="G35" s="71">
        <v>160040.16140000001</v>
      </c>
      <c r="H35" s="72">
        <v>13.55546677173</v>
      </c>
      <c r="I35" s="71">
        <v>19017.961599999999</v>
      </c>
      <c r="J35" s="72">
        <v>10.464703760908099</v>
      </c>
      <c r="K35" s="71">
        <v>17187.163199999999</v>
      </c>
      <c r="L35" s="72">
        <v>10.7392813464133</v>
      </c>
      <c r="M35" s="72">
        <v>0.10652126698837699</v>
      </c>
      <c r="N35" s="71">
        <v>2334773.0666999999</v>
      </c>
      <c r="O35" s="71">
        <v>42700045.694499999</v>
      </c>
      <c r="P35" s="71">
        <v>13828</v>
      </c>
      <c r="Q35" s="71">
        <v>13911</v>
      </c>
      <c r="R35" s="72">
        <v>-0.59665013298828595</v>
      </c>
      <c r="S35" s="71">
        <v>13.142490041943899</v>
      </c>
      <c r="T35" s="71">
        <v>13.010013349148201</v>
      </c>
      <c r="U35" s="73">
        <v>1.0080029916167399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42307.73</v>
      </c>
      <c r="E36" s="74"/>
      <c r="F36" s="74"/>
      <c r="G36" s="71">
        <v>225461.53</v>
      </c>
      <c r="H36" s="72">
        <v>-81.235055931714797</v>
      </c>
      <c r="I36" s="71">
        <v>2046.96</v>
      </c>
      <c r="J36" s="72">
        <v>4.8382647804550096</v>
      </c>
      <c r="K36" s="71">
        <v>-34231.32</v>
      </c>
      <c r="L36" s="72">
        <v>-15.1827764142291</v>
      </c>
      <c r="M36" s="72">
        <v>-1.0597978693196799</v>
      </c>
      <c r="N36" s="71">
        <v>825649.27</v>
      </c>
      <c r="O36" s="71">
        <v>14519368.91</v>
      </c>
      <c r="P36" s="71">
        <v>38</v>
      </c>
      <c r="Q36" s="71">
        <v>49</v>
      </c>
      <c r="R36" s="72">
        <v>-22.4489795918367</v>
      </c>
      <c r="S36" s="71">
        <v>1113.3613157894699</v>
      </c>
      <c r="T36" s="71">
        <v>1229.1138775510201</v>
      </c>
      <c r="U36" s="73">
        <v>-10.3966753757263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128782.97</v>
      </c>
      <c r="E37" s="71">
        <v>154543.07750000001</v>
      </c>
      <c r="F37" s="72">
        <v>83.331438769879497</v>
      </c>
      <c r="G37" s="71">
        <v>224988.96</v>
      </c>
      <c r="H37" s="72">
        <v>-42.760315883943797</v>
      </c>
      <c r="I37" s="71">
        <v>-12290.36</v>
      </c>
      <c r="J37" s="72">
        <v>-9.5434668108679297</v>
      </c>
      <c r="K37" s="71">
        <v>-15599.43</v>
      </c>
      <c r="L37" s="72">
        <v>-6.9334201998178102</v>
      </c>
      <c r="M37" s="72">
        <v>-0.212127622611852</v>
      </c>
      <c r="N37" s="71">
        <v>2918413.92</v>
      </c>
      <c r="O37" s="71">
        <v>107519627.42</v>
      </c>
      <c r="P37" s="71">
        <v>69</v>
      </c>
      <c r="Q37" s="71">
        <v>84</v>
      </c>
      <c r="R37" s="72">
        <v>-17.8571428571429</v>
      </c>
      <c r="S37" s="71">
        <v>1866.41985507246</v>
      </c>
      <c r="T37" s="71">
        <v>1749.79726190476</v>
      </c>
      <c r="U37" s="73">
        <v>6.2484650948579903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82021.38</v>
      </c>
      <c r="E38" s="71">
        <v>123777.766</v>
      </c>
      <c r="F38" s="72">
        <v>66.265035030604807</v>
      </c>
      <c r="G38" s="71">
        <v>97644.51</v>
      </c>
      <c r="H38" s="72">
        <v>-16.0000086026342</v>
      </c>
      <c r="I38" s="71">
        <v>-6262.41</v>
      </c>
      <c r="J38" s="72">
        <v>-7.6350946545888396</v>
      </c>
      <c r="K38" s="71">
        <v>2635.9</v>
      </c>
      <c r="L38" s="72">
        <v>2.6994861257432698</v>
      </c>
      <c r="M38" s="72">
        <v>-3.3758147122425002</v>
      </c>
      <c r="N38" s="71">
        <v>3619326</v>
      </c>
      <c r="O38" s="71">
        <v>113916069.08</v>
      </c>
      <c r="P38" s="71">
        <v>36</v>
      </c>
      <c r="Q38" s="71">
        <v>32</v>
      </c>
      <c r="R38" s="72">
        <v>12.5</v>
      </c>
      <c r="S38" s="71">
        <v>2278.3716666666701</v>
      </c>
      <c r="T38" s="71">
        <v>2389.3443750000001</v>
      </c>
      <c r="U38" s="73">
        <v>-4.8707026143671301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146293.29999999999</v>
      </c>
      <c r="E39" s="71">
        <v>89468.843399999998</v>
      </c>
      <c r="F39" s="72">
        <v>163.51312304993999</v>
      </c>
      <c r="G39" s="71">
        <v>139056.51999999999</v>
      </c>
      <c r="H39" s="72">
        <v>5.2042004215264503</v>
      </c>
      <c r="I39" s="71">
        <v>-18707.349999999999</v>
      </c>
      <c r="J39" s="72">
        <v>-12.7875644339146</v>
      </c>
      <c r="K39" s="71">
        <v>-18797.59</v>
      </c>
      <c r="L39" s="72">
        <v>-13.5179493920889</v>
      </c>
      <c r="M39" s="72">
        <v>-4.8006153980380004E-3</v>
      </c>
      <c r="N39" s="71">
        <v>2929789.48</v>
      </c>
      <c r="O39" s="71">
        <v>74604994.799999997</v>
      </c>
      <c r="P39" s="71">
        <v>112</v>
      </c>
      <c r="Q39" s="71">
        <v>81</v>
      </c>
      <c r="R39" s="72">
        <v>38.271604938271601</v>
      </c>
      <c r="S39" s="71">
        <v>1306.1901785714299</v>
      </c>
      <c r="T39" s="71">
        <v>1734.3265432098799</v>
      </c>
      <c r="U39" s="73">
        <v>-32.777490725485201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31.95</v>
      </c>
      <c r="E40" s="74"/>
      <c r="F40" s="74"/>
      <c r="G40" s="71">
        <v>0.93</v>
      </c>
      <c r="H40" s="72">
        <v>3335.4838709677401</v>
      </c>
      <c r="I40" s="71">
        <v>26.89</v>
      </c>
      <c r="J40" s="72">
        <v>84.162754303599399</v>
      </c>
      <c r="K40" s="71">
        <v>0</v>
      </c>
      <c r="L40" s="72">
        <v>0</v>
      </c>
      <c r="M40" s="74"/>
      <c r="N40" s="71">
        <v>123.52</v>
      </c>
      <c r="O40" s="71">
        <v>3999.94</v>
      </c>
      <c r="P40" s="71">
        <v>11</v>
      </c>
      <c r="Q40" s="74"/>
      <c r="R40" s="74"/>
      <c r="S40" s="71">
        <v>2.9045454545454499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108795.726</v>
      </c>
      <c r="E41" s="71">
        <v>96858.005300000004</v>
      </c>
      <c r="F41" s="72">
        <v>112.324970623776</v>
      </c>
      <c r="G41" s="71">
        <v>248300.4271</v>
      </c>
      <c r="H41" s="72">
        <v>-56.183834530343397</v>
      </c>
      <c r="I41" s="71">
        <v>6606.8787000000002</v>
      </c>
      <c r="J41" s="72">
        <v>6.0727373610246396</v>
      </c>
      <c r="K41" s="71">
        <v>13030.346299999999</v>
      </c>
      <c r="L41" s="72">
        <v>5.24781469455636</v>
      </c>
      <c r="M41" s="72">
        <v>-0.49296215557985601</v>
      </c>
      <c r="N41" s="71">
        <v>1686237.2575000001</v>
      </c>
      <c r="O41" s="71">
        <v>46532032.937799998</v>
      </c>
      <c r="P41" s="71">
        <v>183</v>
      </c>
      <c r="Q41" s="71">
        <v>207</v>
      </c>
      <c r="R41" s="72">
        <v>-11.5942028985507</v>
      </c>
      <c r="S41" s="71">
        <v>594.51216393442598</v>
      </c>
      <c r="T41" s="71">
        <v>685.73847101449303</v>
      </c>
      <c r="U41" s="73">
        <v>-15.3447334830526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282467.96529999998</v>
      </c>
      <c r="E42" s="71">
        <v>302013.27240000002</v>
      </c>
      <c r="F42" s="72">
        <v>93.528328425873497</v>
      </c>
      <c r="G42" s="71">
        <v>291551.65169999999</v>
      </c>
      <c r="H42" s="72">
        <v>-3.1156353761105899</v>
      </c>
      <c r="I42" s="71">
        <v>16937.0141</v>
      </c>
      <c r="J42" s="72">
        <v>5.9960831600892304</v>
      </c>
      <c r="K42" s="71">
        <v>15726.337799999999</v>
      </c>
      <c r="L42" s="72">
        <v>5.3940143052875102</v>
      </c>
      <c r="M42" s="72">
        <v>7.6983994328292005E-2</v>
      </c>
      <c r="N42" s="71">
        <v>4523053.0913000004</v>
      </c>
      <c r="O42" s="71">
        <v>118759601.8075</v>
      </c>
      <c r="P42" s="71">
        <v>1468</v>
      </c>
      <c r="Q42" s="71">
        <v>1676</v>
      </c>
      <c r="R42" s="72">
        <v>-12.410501193317399</v>
      </c>
      <c r="S42" s="71">
        <v>192.41687009536801</v>
      </c>
      <c r="T42" s="71">
        <v>197.54728120525101</v>
      </c>
      <c r="U42" s="73">
        <v>-2.6663000532853198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73266.69</v>
      </c>
      <c r="E43" s="71">
        <v>66498.649300000005</v>
      </c>
      <c r="F43" s="72">
        <v>110.17771153436</v>
      </c>
      <c r="G43" s="71">
        <v>69971</v>
      </c>
      <c r="H43" s="72">
        <v>4.7100798902402401</v>
      </c>
      <c r="I43" s="71">
        <v>-3607.15</v>
      </c>
      <c r="J43" s="72">
        <v>-4.92331508356662</v>
      </c>
      <c r="K43" s="71">
        <v>-11413.73</v>
      </c>
      <c r="L43" s="72">
        <v>-16.3120864358091</v>
      </c>
      <c r="M43" s="72">
        <v>-0.68396396270106297</v>
      </c>
      <c r="N43" s="71">
        <v>1153923.3600000001</v>
      </c>
      <c r="O43" s="71">
        <v>48085767.189999998</v>
      </c>
      <c r="P43" s="71">
        <v>62</v>
      </c>
      <c r="Q43" s="71">
        <v>51</v>
      </c>
      <c r="R43" s="72">
        <v>21.568627450980401</v>
      </c>
      <c r="S43" s="71">
        <v>1181.7208064516101</v>
      </c>
      <c r="T43" s="71">
        <v>1308.26588235294</v>
      </c>
      <c r="U43" s="73">
        <v>-10.708542594025101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38518.83</v>
      </c>
      <c r="E44" s="71">
        <v>13531.599899999999</v>
      </c>
      <c r="F44" s="72">
        <v>284.65835736098001</v>
      </c>
      <c r="G44" s="71">
        <v>68608.77</v>
      </c>
      <c r="H44" s="72">
        <v>-43.8572794702485</v>
      </c>
      <c r="I44" s="71">
        <v>5063.92</v>
      </c>
      <c r="J44" s="72">
        <v>13.146609074055499</v>
      </c>
      <c r="K44" s="71">
        <v>8414.3700000000008</v>
      </c>
      <c r="L44" s="72">
        <v>12.264277584338</v>
      </c>
      <c r="M44" s="72">
        <v>-0.39818191973968298</v>
      </c>
      <c r="N44" s="71">
        <v>861897.81</v>
      </c>
      <c r="O44" s="71">
        <v>19179718.899999999</v>
      </c>
      <c r="P44" s="71">
        <v>35</v>
      </c>
      <c r="Q44" s="71">
        <v>33</v>
      </c>
      <c r="R44" s="72">
        <v>6.0606060606060597</v>
      </c>
      <c r="S44" s="71">
        <v>1100.538</v>
      </c>
      <c r="T44" s="71">
        <v>1263.9730303030301</v>
      </c>
      <c r="U44" s="73">
        <v>-14.8504667992409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24059.194100000001</v>
      </c>
      <c r="E45" s="77"/>
      <c r="F45" s="77"/>
      <c r="G45" s="76">
        <v>21216.195299999999</v>
      </c>
      <c r="H45" s="78">
        <v>13.400134943139401</v>
      </c>
      <c r="I45" s="76">
        <v>1882.5616</v>
      </c>
      <c r="J45" s="78">
        <v>7.8247076447169901</v>
      </c>
      <c r="K45" s="76">
        <v>2445.4018999999998</v>
      </c>
      <c r="L45" s="78">
        <v>11.526109490517401</v>
      </c>
      <c r="M45" s="78">
        <v>-0.23016269840961501</v>
      </c>
      <c r="N45" s="76">
        <v>223208.78709999999</v>
      </c>
      <c r="O45" s="76">
        <v>6087675.3070999999</v>
      </c>
      <c r="P45" s="76">
        <v>32</v>
      </c>
      <c r="Q45" s="76">
        <v>21</v>
      </c>
      <c r="R45" s="78">
        <v>52.380952380952401</v>
      </c>
      <c r="S45" s="76">
        <v>751.84981562500002</v>
      </c>
      <c r="T45" s="76">
        <v>1776.5218380952399</v>
      </c>
      <c r="U45" s="79">
        <v>-136.28679573705099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52722</v>
      </c>
      <c r="D2" s="32">
        <v>502791.64372649603</v>
      </c>
      <c r="E2" s="32">
        <v>360568.63414102601</v>
      </c>
      <c r="F2" s="32">
        <v>142223.00958546999</v>
      </c>
      <c r="G2" s="32">
        <v>360568.63414102601</v>
      </c>
      <c r="H2" s="32">
        <v>0.28286669311241602</v>
      </c>
    </row>
    <row r="3" spans="1:8" ht="14.25" x14ac:dyDescent="0.2">
      <c r="A3" s="32">
        <v>2</v>
      </c>
      <c r="B3" s="33">
        <v>13</v>
      </c>
      <c r="C3" s="32">
        <v>11441</v>
      </c>
      <c r="D3" s="32">
        <v>110652.259077369</v>
      </c>
      <c r="E3" s="32">
        <v>85793.111998033404</v>
      </c>
      <c r="F3" s="32">
        <v>24859.1470793359</v>
      </c>
      <c r="G3" s="32">
        <v>85793.111998033404</v>
      </c>
      <c r="H3" s="32">
        <v>0.22466009538905199</v>
      </c>
    </row>
    <row r="4" spans="1:8" ht="14.25" x14ac:dyDescent="0.2">
      <c r="A4" s="32">
        <v>3</v>
      </c>
      <c r="B4" s="33">
        <v>14</v>
      </c>
      <c r="C4" s="32">
        <v>108726</v>
      </c>
      <c r="D4" s="32">
        <v>159100.84653076899</v>
      </c>
      <c r="E4" s="32">
        <v>115067.689647009</v>
      </c>
      <c r="F4" s="32">
        <v>44033.156883760697</v>
      </c>
      <c r="G4" s="32">
        <v>115067.689647009</v>
      </c>
      <c r="H4" s="32">
        <v>0.276762555598627</v>
      </c>
    </row>
    <row r="5" spans="1:8" ht="14.25" x14ac:dyDescent="0.2">
      <c r="A5" s="32">
        <v>4</v>
      </c>
      <c r="B5" s="33">
        <v>15</v>
      </c>
      <c r="C5" s="32">
        <v>2939</v>
      </c>
      <c r="D5" s="32">
        <v>39447.973238461498</v>
      </c>
      <c r="E5" s="32">
        <v>30382.903082905999</v>
      </c>
      <c r="F5" s="32">
        <v>9065.0701555555606</v>
      </c>
      <c r="G5" s="32">
        <v>30382.903082905999</v>
      </c>
      <c r="H5" s="32">
        <v>0.22979812171229999</v>
      </c>
    </row>
    <row r="6" spans="1:8" ht="14.25" x14ac:dyDescent="0.2">
      <c r="A6" s="32">
        <v>5</v>
      </c>
      <c r="B6" s="33">
        <v>16</v>
      </c>
      <c r="C6" s="32">
        <v>1578</v>
      </c>
      <c r="D6" s="32">
        <v>91600.455490598295</v>
      </c>
      <c r="E6" s="32">
        <v>77399.001273504298</v>
      </c>
      <c r="F6" s="32">
        <v>14201.454217094</v>
      </c>
      <c r="G6" s="32">
        <v>77399.001273504298</v>
      </c>
      <c r="H6" s="32">
        <v>0.155036938856179</v>
      </c>
    </row>
    <row r="7" spans="1:8" ht="14.25" x14ac:dyDescent="0.2">
      <c r="A7" s="32">
        <v>6</v>
      </c>
      <c r="B7" s="33">
        <v>17</v>
      </c>
      <c r="C7" s="32">
        <v>19342</v>
      </c>
      <c r="D7" s="32">
        <v>232389.55261709401</v>
      </c>
      <c r="E7" s="32">
        <v>162391.54803589699</v>
      </c>
      <c r="F7" s="32">
        <v>69998.004581196597</v>
      </c>
      <c r="G7" s="32">
        <v>162391.54803589699</v>
      </c>
      <c r="H7" s="32">
        <v>0.30120977381686198</v>
      </c>
    </row>
    <row r="8" spans="1:8" ht="14.25" x14ac:dyDescent="0.2">
      <c r="A8" s="32">
        <v>7</v>
      </c>
      <c r="B8" s="33">
        <v>18</v>
      </c>
      <c r="C8" s="32">
        <v>67211</v>
      </c>
      <c r="D8" s="32">
        <v>122817.385058974</v>
      </c>
      <c r="E8" s="32">
        <v>118859.334666667</v>
      </c>
      <c r="F8" s="32">
        <v>3958.0503923076899</v>
      </c>
      <c r="G8" s="32">
        <v>118859.334666667</v>
      </c>
      <c r="H8" s="32">
        <v>3.2227118256972498E-2</v>
      </c>
    </row>
    <row r="9" spans="1:8" ht="14.25" x14ac:dyDescent="0.2">
      <c r="A9" s="32">
        <v>8</v>
      </c>
      <c r="B9" s="33">
        <v>19</v>
      </c>
      <c r="C9" s="32">
        <v>13601</v>
      </c>
      <c r="D9" s="32">
        <v>78803.438275213703</v>
      </c>
      <c r="E9" s="32">
        <v>57543.371135042697</v>
      </c>
      <c r="F9" s="32">
        <v>21260.067140170901</v>
      </c>
      <c r="G9" s="32">
        <v>57543.371135042697</v>
      </c>
      <c r="H9" s="32">
        <v>0.26978603479104701</v>
      </c>
    </row>
    <row r="10" spans="1:8" ht="14.25" x14ac:dyDescent="0.2">
      <c r="A10" s="32">
        <v>9</v>
      </c>
      <c r="B10" s="33">
        <v>21</v>
      </c>
      <c r="C10" s="32">
        <v>181436</v>
      </c>
      <c r="D10" s="32">
        <v>794405.51951452997</v>
      </c>
      <c r="E10" s="32">
        <v>714641.82708888897</v>
      </c>
      <c r="F10" s="32">
        <v>79763.692425640998</v>
      </c>
      <c r="G10" s="32">
        <v>714641.82708888897</v>
      </c>
      <c r="H10" s="35">
        <v>0.10040677017751</v>
      </c>
    </row>
    <row r="11" spans="1:8" ht="14.25" x14ac:dyDescent="0.2">
      <c r="A11" s="32">
        <v>10</v>
      </c>
      <c r="B11" s="33">
        <v>22</v>
      </c>
      <c r="C11" s="32">
        <v>27194.714</v>
      </c>
      <c r="D11" s="32">
        <v>446822.73357777798</v>
      </c>
      <c r="E11" s="32">
        <v>385257.15785128198</v>
      </c>
      <c r="F11" s="32">
        <v>61565.575726495699</v>
      </c>
      <c r="G11" s="32">
        <v>385257.15785128198</v>
      </c>
      <c r="H11" s="32">
        <v>0.137785235844047</v>
      </c>
    </row>
    <row r="12" spans="1:8" ht="14.25" x14ac:dyDescent="0.2">
      <c r="A12" s="32">
        <v>11</v>
      </c>
      <c r="B12" s="33">
        <v>23</v>
      </c>
      <c r="C12" s="32">
        <v>227201.64</v>
      </c>
      <c r="D12" s="32">
        <v>1757628.19224637</v>
      </c>
      <c r="E12" s="32">
        <v>1460309.41107963</v>
      </c>
      <c r="F12" s="32">
        <v>297318.78116674197</v>
      </c>
      <c r="G12" s="32">
        <v>1460309.41107963</v>
      </c>
      <c r="H12" s="32">
        <v>0.169159087501178</v>
      </c>
    </row>
    <row r="13" spans="1:8" ht="14.25" x14ac:dyDescent="0.2">
      <c r="A13" s="32">
        <v>12</v>
      </c>
      <c r="B13" s="33">
        <v>24</v>
      </c>
      <c r="C13" s="32">
        <v>14372</v>
      </c>
      <c r="D13" s="32">
        <v>515877.95893931598</v>
      </c>
      <c r="E13" s="32">
        <v>471021.614917094</v>
      </c>
      <c r="F13" s="32">
        <v>44856.344022222198</v>
      </c>
      <c r="G13" s="32">
        <v>471021.614917094</v>
      </c>
      <c r="H13" s="32">
        <v>8.6951464479021801E-2</v>
      </c>
    </row>
    <row r="14" spans="1:8" ht="14.25" x14ac:dyDescent="0.2">
      <c r="A14" s="32">
        <v>13</v>
      </c>
      <c r="B14" s="33">
        <v>25</v>
      </c>
      <c r="C14" s="32">
        <v>80533</v>
      </c>
      <c r="D14" s="32">
        <v>848072.33420000004</v>
      </c>
      <c r="E14" s="32">
        <v>755238.33409999998</v>
      </c>
      <c r="F14" s="32">
        <v>92834.000100000005</v>
      </c>
      <c r="G14" s="32">
        <v>755238.33409999998</v>
      </c>
      <c r="H14" s="32">
        <v>0.10946471940695</v>
      </c>
    </row>
    <row r="15" spans="1:8" ht="14.25" x14ac:dyDescent="0.2">
      <c r="A15" s="32">
        <v>14</v>
      </c>
      <c r="B15" s="33">
        <v>26</v>
      </c>
      <c r="C15" s="32">
        <v>66575</v>
      </c>
      <c r="D15" s="32">
        <v>327888.36416924599</v>
      </c>
      <c r="E15" s="32">
        <v>280511.53802693402</v>
      </c>
      <c r="F15" s="32">
        <v>47376.826142311496</v>
      </c>
      <c r="G15" s="32">
        <v>280511.53802693402</v>
      </c>
      <c r="H15" s="32">
        <v>0.14449072098776</v>
      </c>
    </row>
    <row r="16" spans="1:8" ht="14.25" x14ac:dyDescent="0.2">
      <c r="A16" s="32">
        <v>15</v>
      </c>
      <c r="B16" s="33">
        <v>27</v>
      </c>
      <c r="C16" s="32">
        <v>199585.69200000001</v>
      </c>
      <c r="D16" s="32">
        <v>1383272.3486333301</v>
      </c>
      <c r="E16" s="32">
        <v>1218625.9014999999</v>
      </c>
      <c r="F16" s="32">
        <v>164646.44713333299</v>
      </c>
      <c r="G16" s="32">
        <v>1218625.9014999999</v>
      </c>
      <c r="H16" s="32">
        <v>0.11902677538230499</v>
      </c>
    </row>
    <row r="17" spans="1:8" ht="14.25" x14ac:dyDescent="0.2">
      <c r="A17" s="32">
        <v>16</v>
      </c>
      <c r="B17" s="33">
        <v>29</v>
      </c>
      <c r="C17" s="32">
        <v>176534</v>
      </c>
      <c r="D17" s="32">
        <v>2314687.7612546999</v>
      </c>
      <c r="E17" s="32">
        <v>1969053.1253094</v>
      </c>
      <c r="F17" s="32">
        <v>345634.635945299</v>
      </c>
      <c r="G17" s="32">
        <v>1969053.1253094</v>
      </c>
      <c r="H17" s="32">
        <v>0.14932235860526799</v>
      </c>
    </row>
    <row r="18" spans="1:8" ht="14.25" x14ac:dyDescent="0.2">
      <c r="A18" s="32">
        <v>17</v>
      </c>
      <c r="B18" s="33">
        <v>31</v>
      </c>
      <c r="C18" s="32">
        <v>27479.707999999999</v>
      </c>
      <c r="D18" s="32">
        <v>262307.41464993602</v>
      </c>
      <c r="E18" s="32">
        <v>216259.62829953499</v>
      </c>
      <c r="F18" s="32">
        <v>46047.786350400798</v>
      </c>
      <c r="G18" s="32">
        <v>216259.62829953499</v>
      </c>
      <c r="H18" s="32">
        <v>0.17554893143929701</v>
      </c>
    </row>
    <row r="19" spans="1:8" ht="14.25" x14ac:dyDescent="0.2">
      <c r="A19" s="32">
        <v>18</v>
      </c>
      <c r="B19" s="33">
        <v>32</v>
      </c>
      <c r="C19" s="32">
        <v>16230.777</v>
      </c>
      <c r="D19" s="32">
        <v>241161.11894169101</v>
      </c>
      <c r="E19" s="32">
        <v>221260.68668794501</v>
      </c>
      <c r="F19" s="32">
        <v>19900.432253746701</v>
      </c>
      <c r="G19" s="32">
        <v>221260.68668794501</v>
      </c>
      <c r="H19" s="32">
        <v>8.25192400046805E-2</v>
      </c>
    </row>
    <row r="20" spans="1:8" ht="14.25" x14ac:dyDescent="0.2">
      <c r="A20" s="32">
        <v>19</v>
      </c>
      <c r="B20" s="33">
        <v>33</v>
      </c>
      <c r="C20" s="32">
        <v>43857.535000000003</v>
      </c>
      <c r="D20" s="32">
        <v>564067.34590424295</v>
      </c>
      <c r="E20" s="32">
        <v>448440.584111884</v>
      </c>
      <c r="F20" s="32">
        <v>115626.761792359</v>
      </c>
      <c r="G20" s="32">
        <v>448440.584111884</v>
      </c>
      <c r="H20" s="32">
        <v>0.20498751192023101</v>
      </c>
    </row>
    <row r="21" spans="1:8" ht="14.25" x14ac:dyDescent="0.2">
      <c r="A21" s="32">
        <v>20</v>
      </c>
      <c r="B21" s="33">
        <v>34</v>
      </c>
      <c r="C21" s="32">
        <v>52752.07</v>
      </c>
      <c r="D21" s="32">
        <v>258499.83906272601</v>
      </c>
      <c r="E21" s="32">
        <v>187412.75195039401</v>
      </c>
      <c r="F21" s="32">
        <v>71087.087112332301</v>
      </c>
      <c r="G21" s="32">
        <v>187412.75195039401</v>
      </c>
      <c r="H21" s="32">
        <v>0.27499857396461602</v>
      </c>
    </row>
    <row r="22" spans="1:8" ht="14.25" x14ac:dyDescent="0.2">
      <c r="A22" s="32">
        <v>21</v>
      </c>
      <c r="B22" s="33">
        <v>35</v>
      </c>
      <c r="C22" s="32">
        <v>31858.417000000001</v>
      </c>
      <c r="D22" s="32">
        <v>924207.14997610601</v>
      </c>
      <c r="E22" s="32">
        <v>875905.34296283196</v>
      </c>
      <c r="F22" s="32">
        <v>48301.807013274301</v>
      </c>
      <c r="G22" s="32">
        <v>875905.34296283196</v>
      </c>
      <c r="H22" s="32">
        <v>5.2262966170001098E-2</v>
      </c>
    </row>
    <row r="23" spans="1:8" ht="14.25" x14ac:dyDescent="0.2">
      <c r="A23" s="32">
        <v>22</v>
      </c>
      <c r="B23" s="33">
        <v>36</v>
      </c>
      <c r="C23" s="32">
        <v>125831.478</v>
      </c>
      <c r="D23" s="32">
        <v>599316.50097345095</v>
      </c>
      <c r="E23" s="32">
        <v>501712.65015827399</v>
      </c>
      <c r="F23" s="32">
        <v>97603.8508151774</v>
      </c>
      <c r="G23" s="32">
        <v>501712.65015827399</v>
      </c>
      <c r="H23" s="32">
        <v>0.16285860752480999</v>
      </c>
    </row>
    <row r="24" spans="1:8" ht="14.25" x14ac:dyDescent="0.2">
      <c r="A24" s="32">
        <v>23</v>
      </c>
      <c r="B24" s="33">
        <v>37</v>
      </c>
      <c r="C24" s="32">
        <v>150132.94699999999</v>
      </c>
      <c r="D24" s="32">
        <v>1113743.6393230101</v>
      </c>
      <c r="E24" s="32">
        <v>959962.98651630396</v>
      </c>
      <c r="F24" s="32">
        <v>153780.65280670501</v>
      </c>
      <c r="G24" s="32">
        <v>959962.98651630396</v>
      </c>
      <c r="H24" s="32">
        <v>0.13807544876321901</v>
      </c>
    </row>
    <row r="25" spans="1:8" ht="14.25" x14ac:dyDescent="0.2">
      <c r="A25" s="32">
        <v>24</v>
      </c>
      <c r="B25" s="33">
        <v>38</v>
      </c>
      <c r="C25" s="32">
        <v>138073.12</v>
      </c>
      <c r="D25" s="32">
        <v>724213.48298318603</v>
      </c>
      <c r="E25" s="32">
        <v>679831.416840708</v>
      </c>
      <c r="F25" s="32">
        <v>44382.066142477903</v>
      </c>
      <c r="G25" s="32">
        <v>679831.416840708</v>
      </c>
      <c r="H25" s="32">
        <v>6.12831260192215E-2</v>
      </c>
    </row>
    <row r="26" spans="1:8" ht="14.25" x14ac:dyDescent="0.2">
      <c r="A26" s="32">
        <v>25</v>
      </c>
      <c r="B26" s="33">
        <v>39</v>
      </c>
      <c r="C26" s="32">
        <v>76550.887000000002</v>
      </c>
      <c r="D26" s="32">
        <v>119897.063233893</v>
      </c>
      <c r="E26" s="32">
        <v>89513.146520157199</v>
      </c>
      <c r="F26" s="32">
        <v>30383.916713735802</v>
      </c>
      <c r="G26" s="32">
        <v>89513.146520157199</v>
      </c>
      <c r="H26" s="32">
        <v>0.25341668840097797</v>
      </c>
    </row>
    <row r="27" spans="1:8" ht="14.25" x14ac:dyDescent="0.2">
      <c r="A27" s="32">
        <v>26</v>
      </c>
      <c r="B27" s="33">
        <v>42</v>
      </c>
      <c r="C27" s="32">
        <v>10017.49</v>
      </c>
      <c r="D27" s="32">
        <v>181734.35310000001</v>
      </c>
      <c r="E27" s="32">
        <v>162716.38370000001</v>
      </c>
      <c r="F27" s="32">
        <v>19017.969400000002</v>
      </c>
      <c r="G27" s="32">
        <v>162716.38370000001</v>
      </c>
      <c r="H27" s="32">
        <v>0.10464708006821</v>
      </c>
    </row>
    <row r="28" spans="1:8" ht="14.25" x14ac:dyDescent="0.2">
      <c r="A28" s="32">
        <v>27</v>
      </c>
      <c r="B28" s="33">
        <v>75</v>
      </c>
      <c r="C28" s="32">
        <v>190</v>
      </c>
      <c r="D28" s="32">
        <v>108795.726495726</v>
      </c>
      <c r="E28" s="32">
        <v>102188.846153846</v>
      </c>
      <c r="F28" s="32">
        <v>6606.88034188034</v>
      </c>
      <c r="G28" s="32">
        <v>102188.846153846</v>
      </c>
      <c r="H28" s="32">
        <v>6.0727388424947598E-2</v>
      </c>
    </row>
    <row r="29" spans="1:8" ht="14.25" x14ac:dyDescent="0.2">
      <c r="A29" s="32">
        <v>28</v>
      </c>
      <c r="B29" s="33">
        <v>76</v>
      </c>
      <c r="C29" s="32">
        <v>1621</v>
      </c>
      <c r="D29" s="32">
        <v>282467.961057265</v>
      </c>
      <c r="E29" s="32">
        <v>265530.94958632498</v>
      </c>
      <c r="F29" s="32">
        <v>16937.011470940201</v>
      </c>
      <c r="G29" s="32">
        <v>265530.94958632498</v>
      </c>
      <c r="H29" s="32">
        <v>5.9960823194055997E-2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24059.194463353801</v>
      </c>
      <c r="E30" s="32">
        <v>22176.631767642401</v>
      </c>
      <c r="F30" s="32">
        <v>1882.56269571137</v>
      </c>
      <c r="G30" s="32">
        <v>22176.631767642401</v>
      </c>
      <c r="H30" s="32">
        <v>7.8247120807757406E-2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38</v>
      </c>
      <c r="D32" s="37">
        <v>42307.73</v>
      </c>
      <c r="E32" s="37">
        <v>40260.769999999997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63</v>
      </c>
      <c r="D33" s="37">
        <v>128782.97</v>
      </c>
      <c r="E33" s="37">
        <v>141073.32999999999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34</v>
      </c>
      <c r="D34" s="37">
        <v>82021.38</v>
      </c>
      <c r="E34" s="37">
        <v>88283.79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88</v>
      </c>
      <c r="D35" s="37">
        <v>146293.29999999999</v>
      </c>
      <c r="E35" s="37">
        <v>165000.65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76</v>
      </c>
      <c r="D36" s="37">
        <v>31.95</v>
      </c>
      <c r="E36" s="37">
        <v>5.0599999999999996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60</v>
      </c>
      <c r="D37" s="37">
        <v>73266.69</v>
      </c>
      <c r="E37" s="37">
        <v>76873.84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33</v>
      </c>
      <c r="D38" s="37">
        <v>38518.83</v>
      </c>
      <c r="E38" s="37">
        <v>33454.910000000003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2015-08-13T00:40:15Z</dcterms:modified>
</cp:coreProperties>
</file>