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<sst xmlns="http://schemas.openxmlformats.org/spreadsheetml/2006/main" count="117" uniqueCount="75">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</sst>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14273151.628299996</v>
      </c>
      <c r="F3" s="25">
        <f>RA!I7</f>
        <v>1655099.5852000001</v>
      </c>
      <c r="G3" s="16">
        <f>SUM(G4:G40)</f>
        <v>12618052.043099999</v>
      </c>
      <c r="H3" s="27">
        <f>RA!J7</f>
        <v>11.5958943637813</v>
      </c>
      <c r="I3" s="20">
        <f>SUM(I4:I40)</f>
        <v>14273156.277441505</v>
      </c>
      <c r="J3" s="21">
        <f>SUM(J4:J40)</f>
        <v>12618052.034856681</v>
      </c>
      <c r="K3" s="22">
        <f>E3-I3</f>
        <v>-4.6491415090858936</v>
      </c>
      <c r="L3" s="22">
        <f>G3-J3</f>
        <v>8.243318647146225E-3</v>
      </c>
    </row>
    <row r="4" spans="1:13" x14ac:dyDescent="0.15">
      <c r="A4" s="44">
        <f>RA!A8</f>
        <v>42268</v>
      </c>
      <c r="B4" s="12">
        <v>12</v>
      </c>
      <c r="C4" s="41" t="s">
        <v>6</v>
      </c>
      <c r="D4" s="41"/>
      <c r="E4" s="15">
        <f>VLOOKUP(C4,RA!B8:D36,3,0)</f>
        <v>462239.52759999997</v>
      </c>
      <c r="F4" s="25">
        <f>VLOOKUP(C4,RA!B8:I39,8,0)</f>
        <v>133096.7776</v>
      </c>
      <c r="G4" s="16">
        <f t="shared" ref="G4:G40" si="0">E4-F4</f>
        <v>329142.75</v>
      </c>
      <c r="H4" s="27">
        <f>RA!J8</f>
        <v>28.793897893383001</v>
      </c>
      <c r="I4" s="20">
        <f>VLOOKUP(B4,RMS!B:D,3,FALSE)</f>
        <v>462240.16927094001</v>
      </c>
      <c r="J4" s="21">
        <f>VLOOKUP(B4,RMS!B:E,4,FALSE)</f>
        <v>329142.76254188002</v>
      </c>
      <c r="K4" s="22">
        <f t="shared" ref="K4:K40" si="1">E4-I4</f>
        <v>-0.64167094003641978</v>
      </c>
      <c r="L4" s="22">
        <f t="shared" ref="L4:L40" si="2">G4-J4</f>
        <v>-1.2541880016215146E-2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59970.849300000002</v>
      </c>
      <c r="F5" s="25">
        <f>VLOOKUP(C5,RA!B9:I40,8,0)</f>
        <v>14121.798500000001</v>
      </c>
      <c r="G5" s="16">
        <f t="shared" si="0"/>
        <v>45849.050799999997</v>
      </c>
      <c r="H5" s="27">
        <f>RA!J9</f>
        <v>23.547771400329299</v>
      </c>
      <c r="I5" s="20">
        <f>VLOOKUP(B5,RMS!B:D,3,FALSE)</f>
        <v>59970.8901005597</v>
      </c>
      <c r="J5" s="21">
        <f>VLOOKUP(B5,RMS!B:E,4,FALSE)</f>
        <v>45849.056089108199</v>
      </c>
      <c r="K5" s="22">
        <f t="shared" si="1"/>
        <v>-4.0800559698254801E-2</v>
      </c>
      <c r="L5" s="22">
        <f t="shared" si="2"/>
        <v>-5.2891082013957202E-3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83747.553</v>
      </c>
      <c r="F6" s="25">
        <f>VLOOKUP(C6,RA!B10:I41,8,0)</f>
        <v>25239.246599999999</v>
      </c>
      <c r="G6" s="16">
        <f t="shared" si="0"/>
        <v>58508.306400000001</v>
      </c>
      <c r="H6" s="27">
        <f>RA!J10</f>
        <v>30.137294399515199</v>
      </c>
      <c r="I6" s="20">
        <f>VLOOKUP(B6,RMS!B:D,3,FALSE)</f>
        <v>83749.289889743595</v>
      </c>
      <c r="J6" s="21">
        <f>VLOOKUP(B6,RMS!B:E,4,FALSE)</f>
        <v>58508.306431623903</v>
      </c>
      <c r="K6" s="22">
        <f>E6-I6</f>
        <v>-1.7368897435953841</v>
      </c>
      <c r="L6" s="22">
        <f t="shared" si="2"/>
        <v>-3.1623902032151818E-5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39909.172299999998</v>
      </c>
      <c r="F7" s="25">
        <f>VLOOKUP(C7,RA!B11:I42,8,0)</f>
        <v>9839.3518999999997</v>
      </c>
      <c r="G7" s="16">
        <f t="shared" si="0"/>
        <v>30069.820399999997</v>
      </c>
      <c r="H7" s="27">
        <f>RA!J11</f>
        <v>24.654362225397499</v>
      </c>
      <c r="I7" s="20">
        <f>VLOOKUP(B7,RMS!B:D,3,FALSE)</f>
        <v>39909.205005128199</v>
      </c>
      <c r="J7" s="21">
        <f>VLOOKUP(B7,RMS!B:E,4,FALSE)</f>
        <v>30069.819899145299</v>
      </c>
      <c r="K7" s="22">
        <f t="shared" si="1"/>
        <v>-3.2705128200177569E-2</v>
      </c>
      <c r="L7" s="22">
        <f t="shared" si="2"/>
        <v>5.0085469774785452E-4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106763.4132</v>
      </c>
      <c r="F8" s="25">
        <f>VLOOKUP(C8,RA!B12:I43,8,0)</f>
        <v>24409.150799999999</v>
      </c>
      <c r="G8" s="16">
        <f t="shared" si="0"/>
        <v>82354.262399999992</v>
      </c>
      <c r="H8" s="27">
        <f>RA!J12</f>
        <v>22.862842305607401</v>
      </c>
      <c r="I8" s="20">
        <f>VLOOKUP(B8,RMS!B:D,3,FALSE)</f>
        <v>106763.422979487</v>
      </c>
      <c r="J8" s="21">
        <f>VLOOKUP(B8,RMS!B:E,4,FALSE)</f>
        <v>82354.261839316197</v>
      </c>
      <c r="K8" s="22">
        <f t="shared" si="1"/>
        <v>-9.77948700892739E-3</v>
      </c>
      <c r="L8" s="22">
        <f t="shared" si="2"/>
        <v>5.6068379490170628E-4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189971.51759999999</v>
      </c>
      <c r="F9" s="25">
        <f>VLOOKUP(C9,RA!B13:I44,8,0)</f>
        <v>60667.680999999997</v>
      </c>
      <c r="G9" s="16">
        <f t="shared" si="0"/>
        <v>129303.8366</v>
      </c>
      <c r="H9" s="27">
        <f>RA!J13</f>
        <v>31.935145734709899</v>
      </c>
      <c r="I9" s="20">
        <f>VLOOKUP(B9,RMS!B:D,3,FALSE)</f>
        <v>189971.71851880301</v>
      </c>
      <c r="J9" s="21">
        <f>VLOOKUP(B9,RMS!B:E,4,FALSE)</f>
        <v>129303.834747863</v>
      </c>
      <c r="K9" s="22">
        <f t="shared" si="1"/>
        <v>-0.20091880302061327</v>
      </c>
      <c r="L9" s="22">
        <f t="shared" si="2"/>
        <v>1.8521369929658249E-3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121692.2423</v>
      </c>
      <c r="F10" s="25">
        <f>VLOOKUP(C10,RA!B14:I45,8,0)</f>
        <v>25915.3946</v>
      </c>
      <c r="G10" s="16">
        <f t="shared" si="0"/>
        <v>95776.847699999998</v>
      </c>
      <c r="H10" s="27">
        <f>RA!J14</f>
        <v>21.295847714032998</v>
      </c>
      <c r="I10" s="20">
        <f>VLOOKUP(B10,RMS!B:D,3,FALSE)</f>
        <v>121692.23325812</v>
      </c>
      <c r="J10" s="21">
        <f>VLOOKUP(B10,RMS!B:E,4,FALSE)</f>
        <v>95776.847638461506</v>
      </c>
      <c r="K10" s="22">
        <f t="shared" si="1"/>
        <v>9.0418799954932183E-3</v>
      </c>
      <c r="L10" s="22">
        <f t="shared" si="2"/>
        <v>6.1538492445833981E-5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59820.1806</v>
      </c>
      <c r="F11" s="25">
        <f>VLOOKUP(C11,RA!B15:I46,8,0)</f>
        <v>12556.6589</v>
      </c>
      <c r="G11" s="16">
        <f t="shared" si="0"/>
        <v>47263.521699999998</v>
      </c>
      <c r="H11" s="27">
        <f>RA!J15</f>
        <v>20.990673672422801</v>
      </c>
      <c r="I11" s="20">
        <f>VLOOKUP(B11,RMS!B:D,3,FALSE)</f>
        <v>59820.200073504297</v>
      </c>
      <c r="J11" s="21">
        <f>VLOOKUP(B11,RMS!B:E,4,FALSE)</f>
        <v>47263.522710256402</v>
      </c>
      <c r="K11" s="22">
        <f t="shared" si="1"/>
        <v>-1.9473504296911415E-2</v>
      </c>
      <c r="L11" s="22">
        <f t="shared" si="2"/>
        <v>-1.0102564046974294E-3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712480.20770000003</v>
      </c>
      <c r="F12" s="25">
        <f>VLOOKUP(C12,RA!B16:I47,8,0)</f>
        <v>25825.156800000001</v>
      </c>
      <c r="G12" s="16">
        <f t="shared" si="0"/>
        <v>686655.05090000003</v>
      </c>
      <c r="H12" s="27">
        <f>RA!J16</f>
        <v>3.6246840994176899</v>
      </c>
      <c r="I12" s="20">
        <f>VLOOKUP(B12,RMS!B:D,3,FALSE)</f>
        <v>712479.84976923105</v>
      </c>
      <c r="J12" s="21">
        <f>VLOOKUP(B12,RMS!B:E,4,FALSE)</f>
        <v>686655.050582906</v>
      </c>
      <c r="K12" s="22">
        <f t="shared" si="1"/>
        <v>0.35793076897971332</v>
      </c>
      <c r="L12" s="22">
        <f t="shared" si="2"/>
        <v>3.1709403265267611E-4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1205884.8030000001</v>
      </c>
      <c r="F13" s="25">
        <f>VLOOKUP(C13,RA!B17:I48,8,0)</f>
        <v>116076.96279999999</v>
      </c>
      <c r="G13" s="16">
        <f t="shared" si="0"/>
        <v>1089807.8402</v>
      </c>
      <c r="H13" s="27">
        <f>RA!J17</f>
        <v>9.6258749186675008</v>
      </c>
      <c r="I13" s="20">
        <f>VLOOKUP(B13,RMS!B:D,3,FALSE)</f>
        <v>1205884.69378034</v>
      </c>
      <c r="J13" s="21">
        <f>VLOOKUP(B13,RMS!B:E,4,FALSE)</f>
        <v>1089807.8430000001</v>
      </c>
      <c r="K13" s="22">
        <f t="shared" si="1"/>
        <v>0.10921966005116701</v>
      </c>
      <c r="L13" s="22">
        <f t="shared" si="2"/>
        <v>-2.8000001329928637E-3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1035336.2831999999</v>
      </c>
      <c r="F14" s="25">
        <f>VLOOKUP(C14,RA!B18:I49,8,0)</f>
        <v>151083.6643</v>
      </c>
      <c r="G14" s="16">
        <f t="shared" si="0"/>
        <v>884252.61889999988</v>
      </c>
      <c r="H14" s="27">
        <f>RA!J18</f>
        <v>14.592714150134199</v>
      </c>
      <c r="I14" s="20">
        <f>VLOOKUP(B14,RMS!B:D,3,FALSE)</f>
        <v>1035336.2021247901</v>
      </c>
      <c r="J14" s="21">
        <f>VLOOKUP(B14,RMS!B:E,4,FALSE)</f>
        <v>884252.61732307705</v>
      </c>
      <c r="K14" s="22">
        <f t="shared" si="1"/>
        <v>8.1075209891423583E-2</v>
      </c>
      <c r="L14" s="22">
        <f t="shared" si="2"/>
        <v>1.5769228339195251E-3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450225.35729999997</v>
      </c>
      <c r="F15" s="25">
        <f>VLOOKUP(C15,RA!B19:I50,8,0)</f>
        <v>27744.676899999999</v>
      </c>
      <c r="G15" s="16">
        <f t="shared" si="0"/>
        <v>422480.68039999995</v>
      </c>
      <c r="H15" s="27">
        <f>RA!J19</f>
        <v>6.1623976637799203</v>
      </c>
      <c r="I15" s="20">
        <f>VLOOKUP(B15,RMS!B:D,3,FALSE)</f>
        <v>450225.37312393199</v>
      </c>
      <c r="J15" s="21">
        <f>VLOOKUP(B15,RMS!B:E,4,FALSE)</f>
        <v>422480.67994786298</v>
      </c>
      <c r="K15" s="22">
        <f t="shared" si="1"/>
        <v>-1.582393201533705E-2</v>
      </c>
      <c r="L15" s="22">
        <f t="shared" si="2"/>
        <v>4.5213697012513876E-4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980197.02989999996</v>
      </c>
      <c r="F16" s="25">
        <f>VLOOKUP(C16,RA!B20:I51,8,0)</f>
        <v>69848.079899999997</v>
      </c>
      <c r="G16" s="16">
        <f t="shared" si="0"/>
        <v>910348.95</v>
      </c>
      <c r="H16" s="27">
        <f>RA!J20</f>
        <v>7.1259224185902603</v>
      </c>
      <c r="I16" s="20">
        <f>VLOOKUP(B16,RMS!B:D,3,FALSE)</f>
        <v>980197.19140000001</v>
      </c>
      <c r="J16" s="21">
        <f>VLOOKUP(B16,RMS!B:E,4,FALSE)</f>
        <v>910348.95</v>
      </c>
      <c r="K16" s="22">
        <f t="shared" si="1"/>
        <v>-0.16150000004563481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281056.87209999998</v>
      </c>
      <c r="F17" s="25">
        <f>VLOOKUP(C17,RA!B21:I52,8,0)</f>
        <v>42685.684399999998</v>
      </c>
      <c r="G17" s="16">
        <f t="shared" si="0"/>
        <v>238371.18769999998</v>
      </c>
      <c r="H17" s="27">
        <f>RA!J21</f>
        <v>15.187561179721801</v>
      </c>
      <c r="I17" s="20">
        <f>VLOOKUP(B17,RMS!B:D,3,FALSE)</f>
        <v>281056.708742644</v>
      </c>
      <c r="J17" s="21">
        <f>VLOOKUP(B17,RMS!B:E,4,FALSE)</f>
        <v>238371.18768198299</v>
      </c>
      <c r="K17" s="22">
        <f t="shared" si="1"/>
        <v>0.16335735598113388</v>
      </c>
      <c r="L17" s="22">
        <f t="shared" si="2"/>
        <v>1.801698817871511E-5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1028041.8364</v>
      </c>
      <c r="F18" s="25">
        <f>VLOOKUP(C18,RA!B22:I53,8,0)</f>
        <v>108807.6033</v>
      </c>
      <c r="G18" s="16">
        <f t="shared" si="0"/>
        <v>919234.23310000007</v>
      </c>
      <c r="H18" s="27">
        <f>RA!J22</f>
        <v>10.583966473681899</v>
      </c>
      <c r="I18" s="20">
        <f>VLOOKUP(B18,RMS!B:D,3,FALSE)</f>
        <v>1028042.9109</v>
      </c>
      <c r="J18" s="21">
        <f>VLOOKUP(B18,RMS!B:E,4,FALSE)</f>
        <v>919234.23320000002</v>
      </c>
      <c r="K18" s="22">
        <f t="shared" si="1"/>
        <v>-1.0744999999878928</v>
      </c>
      <c r="L18" s="22">
        <f t="shared" si="2"/>
        <v>-9.9999946542084217E-5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2071727.8112000001</v>
      </c>
      <c r="F19" s="25">
        <f>VLOOKUP(C19,RA!B23:I54,8,0)</f>
        <v>234984.81630000001</v>
      </c>
      <c r="G19" s="16">
        <f t="shared" si="0"/>
        <v>1836742.9949</v>
      </c>
      <c r="H19" s="27">
        <f>RA!J23</f>
        <v>11.342456042229299</v>
      </c>
      <c r="I19" s="20">
        <f>VLOOKUP(B19,RMS!B:D,3,FALSE)</f>
        <v>2071729.2891581201</v>
      </c>
      <c r="J19" s="21">
        <f>VLOOKUP(B19,RMS!B:E,4,FALSE)</f>
        <v>1836743.0213641</v>
      </c>
      <c r="K19" s="22">
        <f t="shared" si="1"/>
        <v>-1.4779581199400127</v>
      </c>
      <c r="L19" s="22">
        <f t="shared" si="2"/>
        <v>-2.6464099995791912E-2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216093.53940000001</v>
      </c>
      <c r="F20" s="25">
        <f>VLOOKUP(C20,RA!B24:I55,8,0)</f>
        <v>30130.508300000001</v>
      </c>
      <c r="G20" s="16">
        <f t="shared" si="0"/>
        <v>185963.03110000002</v>
      </c>
      <c r="H20" s="27">
        <f>RA!J24</f>
        <v>13.9432712258125</v>
      </c>
      <c r="I20" s="20">
        <f>VLOOKUP(B20,RMS!B:D,3,FALSE)</f>
        <v>216093.61678001701</v>
      </c>
      <c r="J20" s="21">
        <f>VLOOKUP(B20,RMS!B:E,4,FALSE)</f>
        <v>185963.018279677</v>
      </c>
      <c r="K20" s="22">
        <f t="shared" si="1"/>
        <v>-7.7380016999086365E-2</v>
      </c>
      <c r="L20" s="22">
        <f t="shared" si="2"/>
        <v>1.2820323026971892E-2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220777.43659999999</v>
      </c>
      <c r="F21" s="25">
        <f>VLOOKUP(C21,RA!B25:I56,8,0)</f>
        <v>21508.932000000001</v>
      </c>
      <c r="G21" s="16">
        <f t="shared" si="0"/>
        <v>199268.50459999999</v>
      </c>
      <c r="H21" s="27">
        <f>RA!J25</f>
        <v>9.7423596954653693</v>
      </c>
      <c r="I21" s="20">
        <f>VLOOKUP(B21,RMS!B:D,3,FALSE)</f>
        <v>220777.44358079601</v>
      </c>
      <c r="J21" s="21">
        <f>VLOOKUP(B21,RMS!B:E,4,FALSE)</f>
        <v>199268.50956633801</v>
      </c>
      <c r="K21" s="22">
        <f t="shared" si="1"/>
        <v>-6.9807960244361311E-3</v>
      </c>
      <c r="L21" s="22">
        <f t="shared" si="2"/>
        <v>-4.9663380195852369E-3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433610.3138</v>
      </c>
      <c r="F22" s="25">
        <f>VLOOKUP(C22,RA!B26:I57,8,0)</f>
        <v>96345.589600000007</v>
      </c>
      <c r="G22" s="16">
        <f t="shared" si="0"/>
        <v>337264.7242</v>
      </c>
      <c r="H22" s="27">
        <f>RA!J26</f>
        <v>22.219395280444999</v>
      </c>
      <c r="I22" s="20">
        <f>VLOOKUP(B22,RMS!B:D,3,FALSE)</f>
        <v>433610.23970637599</v>
      </c>
      <c r="J22" s="21">
        <f>VLOOKUP(B22,RMS!B:E,4,FALSE)</f>
        <v>337264.70908452099</v>
      </c>
      <c r="K22" s="22">
        <f t="shared" si="1"/>
        <v>7.4093624018132687E-2</v>
      </c>
      <c r="L22" s="22">
        <f t="shared" si="2"/>
        <v>1.5115479007363319E-2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249109.63310000001</v>
      </c>
      <c r="F23" s="25">
        <f>VLOOKUP(C23,RA!B27:I58,8,0)</f>
        <v>69188.797000000006</v>
      </c>
      <c r="G23" s="16">
        <f t="shared" si="0"/>
        <v>179920.83610000001</v>
      </c>
      <c r="H23" s="27">
        <f>RA!J27</f>
        <v>27.774436555902099</v>
      </c>
      <c r="I23" s="20">
        <f>VLOOKUP(B23,RMS!B:D,3,FALSE)</f>
        <v>249109.49300201199</v>
      </c>
      <c r="J23" s="21">
        <f>VLOOKUP(B23,RMS!B:E,4,FALSE)</f>
        <v>179920.83869250701</v>
      </c>
      <c r="K23" s="22">
        <f t="shared" si="1"/>
        <v>0.14009798801271245</v>
      </c>
      <c r="L23" s="22">
        <f t="shared" si="2"/>
        <v>-2.5925069930963218E-3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887994.01809999999</v>
      </c>
      <c r="F24" s="25">
        <f>VLOOKUP(C24,RA!B28:I59,8,0)</f>
        <v>50507.1728</v>
      </c>
      <c r="G24" s="16">
        <f t="shared" si="0"/>
        <v>837486.84529999993</v>
      </c>
      <c r="H24" s="27">
        <f>RA!J28</f>
        <v>5.6877829997174798</v>
      </c>
      <c r="I24" s="20">
        <f>VLOOKUP(B24,RMS!B:D,3,FALSE)</f>
        <v>887994.01775044203</v>
      </c>
      <c r="J24" s="21">
        <f>VLOOKUP(B24,RMS!B:E,4,FALSE)</f>
        <v>837486.85164513299</v>
      </c>
      <c r="K24" s="22">
        <f t="shared" si="1"/>
        <v>3.4955795854330063E-4</v>
      </c>
      <c r="L24" s="22">
        <f t="shared" si="2"/>
        <v>-6.345133064314723E-3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638964.77</v>
      </c>
      <c r="F25" s="25">
        <f>VLOOKUP(C25,RA!B29:I60,8,0)</f>
        <v>101025.82</v>
      </c>
      <c r="G25" s="16">
        <f t="shared" si="0"/>
        <v>537938.94999999995</v>
      </c>
      <c r="H25" s="27">
        <f>RA!J29</f>
        <v>15.810859180859101</v>
      </c>
      <c r="I25" s="20">
        <f>VLOOKUP(B25,RMS!B:D,3,FALSE)</f>
        <v>638964.93923805305</v>
      </c>
      <c r="J25" s="21">
        <f>VLOOKUP(B25,RMS!B:E,4,FALSE)</f>
        <v>537938.92703685397</v>
      </c>
      <c r="K25" s="22">
        <f t="shared" si="1"/>
        <v>-0.16923805302940309</v>
      </c>
      <c r="L25" s="22">
        <f t="shared" si="2"/>
        <v>2.2963145980611444E-2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999790.06189999997</v>
      </c>
      <c r="F26" s="25">
        <f>VLOOKUP(C26,RA!B30:I61,8,0)</f>
        <v>119070.2065</v>
      </c>
      <c r="G26" s="16">
        <f t="shared" si="0"/>
        <v>880719.8554</v>
      </c>
      <c r="H26" s="27">
        <f>RA!J30</f>
        <v>11.9095209121922</v>
      </c>
      <c r="I26" s="20">
        <f>VLOOKUP(B26,RMS!B:D,3,FALSE)</f>
        <v>999790.13485663699</v>
      </c>
      <c r="J26" s="21">
        <f>VLOOKUP(B26,RMS!B:E,4,FALSE)</f>
        <v>880719.85110914405</v>
      </c>
      <c r="K26" s="22">
        <f t="shared" si="1"/>
        <v>-7.2956637013703585E-2</v>
      </c>
      <c r="L26" s="22">
        <f t="shared" si="2"/>
        <v>4.2908559553325176E-3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675139.20539999998</v>
      </c>
      <c r="F27" s="25">
        <f>VLOOKUP(C27,RA!B31:I62,8,0)</f>
        <v>38983.745199999998</v>
      </c>
      <c r="G27" s="16">
        <f t="shared" si="0"/>
        <v>636155.46019999997</v>
      </c>
      <c r="H27" s="27">
        <f>RA!J31</f>
        <v>5.7741788490720598</v>
      </c>
      <c r="I27" s="20">
        <f>VLOOKUP(B27,RMS!B:D,3,FALSE)</f>
        <v>675139.11820973502</v>
      </c>
      <c r="J27" s="21">
        <f>VLOOKUP(B27,RMS!B:E,4,FALSE)</f>
        <v>636155.4595</v>
      </c>
      <c r="K27" s="22">
        <f t="shared" si="1"/>
        <v>8.7190264952369034E-2</v>
      </c>
      <c r="L27" s="22">
        <f t="shared" si="2"/>
        <v>6.99999975040555E-4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83033.154599999994</v>
      </c>
      <c r="F28" s="25">
        <f>VLOOKUP(C28,RA!B32:I63,8,0)</f>
        <v>21997.803</v>
      </c>
      <c r="G28" s="16">
        <f t="shared" si="0"/>
        <v>61035.351599999995</v>
      </c>
      <c r="H28" s="27">
        <f>RA!J32</f>
        <v>26.492794481880399</v>
      </c>
      <c r="I28" s="20">
        <f>VLOOKUP(B28,RMS!B:D,3,FALSE)</f>
        <v>83033.094312275905</v>
      </c>
      <c r="J28" s="21">
        <f>VLOOKUP(B28,RMS!B:E,4,FALSE)</f>
        <v>61035.350719541297</v>
      </c>
      <c r="K28" s="22">
        <f t="shared" si="1"/>
        <v>6.0287724088993855E-2</v>
      </c>
      <c r="L28" s="22">
        <f t="shared" si="2"/>
        <v>8.8045869779307395E-4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142126.25959999999</v>
      </c>
      <c r="F30" s="25">
        <f>VLOOKUP(C30,RA!B34:I66,8,0)</f>
        <v>20523.3845</v>
      </c>
      <c r="G30" s="16">
        <f t="shared" si="0"/>
        <v>121602.87509999999</v>
      </c>
      <c r="H30" s="27">
        <f>RA!J34</f>
        <v>0</v>
      </c>
      <c r="I30" s="20">
        <f>VLOOKUP(B30,RMS!B:D,3,FALSE)</f>
        <v>142126.2599</v>
      </c>
      <c r="J30" s="21">
        <f>VLOOKUP(B30,RMS!B:E,4,FALSE)</f>
        <v>121602.86870000001</v>
      </c>
      <c r="K30" s="22">
        <f t="shared" si="1"/>
        <v>-3.0000001424923539E-4</v>
      </c>
      <c r="L30" s="22">
        <f t="shared" si="2"/>
        <v>6.3999999838415533E-3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51395.77</v>
      </c>
      <c r="F31" s="25">
        <f>VLOOKUP(C31,RA!B35:I67,8,0)</f>
        <v>5884.03</v>
      </c>
      <c r="G31" s="16">
        <f t="shared" si="0"/>
        <v>45511.74</v>
      </c>
      <c r="H31" s="27">
        <f>RA!J35</f>
        <v>14.440248098951599</v>
      </c>
      <c r="I31" s="20">
        <f>VLOOKUP(B31,RMS!B:D,3,FALSE)</f>
        <v>51395.77</v>
      </c>
      <c r="J31" s="21">
        <f>VLOOKUP(B31,RMS!B:E,4,FALSE)</f>
        <v>45511.74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193133.4</v>
      </c>
      <c r="F32" s="25">
        <f>VLOOKUP(C32,RA!B34:I67,8,0)</f>
        <v>-18160.72</v>
      </c>
      <c r="G32" s="16">
        <f t="shared" si="0"/>
        <v>211294.12</v>
      </c>
      <c r="H32" s="27">
        <f>RA!J35</f>
        <v>14.440248098951599</v>
      </c>
      <c r="I32" s="20">
        <f>VLOOKUP(B32,RMS!B:D,3,FALSE)</f>
        <v>193133.4</v>
      </c>
      <c r="J32" s="21">
        <f>VLOOKUP(B32,RMS!B:E,4,FALSE)</f>
        <v>211294.12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25098.29</v>
      </c>
      <c r="F33" s="25">
        <f>VLOOKUP(C33,RA!B34:I68,8,0)</f>
        <v>-821.38</v>
      </c>
      <c r="G33" s="16">
        <f t="shared" si="0"/>
        <v>25919.670000000002</v>
      </c>
      <c r="H33" s="27">
        <f>RA!J34</f>
        <v>0</v>
      </c>
      <c r="I33" s="20">
        <f>VLOOKUP(B33,RMS!B:D,3,FALSE)</f>
        <v>25098.29</v>
      </c>
      <c r="J33" s="21">
        <f>VLOOKUP(B33,RMS!B:E,4,FALSE)</f>
        <v>25919.67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78051.38</v>
      </c>
      <c r="F34" s="25">
        <f>VLOOKUP(C34,RA!B35:I69,8,0)</f>
        <v>-10323.93</v>
      </c>
      <c r="G34" s="16">
        <f t="shared" si="0"/>
        <v>88375.31</v>
      </c>
      <c r="H34" s="27">
        <f>RA!J35</f>
        <v>14.440248098951599</v>
      </c>
      <c r="I34" s="20">
        <f>VLOOKUP(B34,RMS!B:D,3,FALSE)</f>
        <v>78051.38</v>
      </c>
      <c r="J34" s="21">
        <f>VLOOKUP(B34,RMS!B:E,4,FALSE)</f>
        <v>88375.31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5.12</v>
      </c>
      <c r="F35" s="25">
        <f>VLOOKUP(C35,RA!B36:I70,8,0)</f>
        <v>5.12</v>
      </c>
      <c r="G35" s="16">
        <f t="shared" si="0"/>
        <v>0</v>
      </c>
      <c r="H35" s="27">
        <f>RA!J36</f>
        <v>11.4484713430697</v>
      </c>
      <c r="I35" s="20">
        <f>VLOOKUP(B35,RMS!B:D,3,FALSE)</f>
        <v>5.12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112226.49559999999</v>
      </c>
      <c r="F36" s="25">
        <f>VLOOKUP(C36,RA!B8:I70,8,0)</f>
        <v>7969.6189999999997</v>
      </c>
      <c r="G36" s="16">
        <f t="shared" si="0"/>
        <v>104256.87659999999</v>
      </c>
      <c r="H36" s="27">
        <f>RA!J36</f>
        <v>11.4484713430697</v>
      </c>
      <c r="I36" s="20">
        <f>VLOOKUP(B36,RMS!B:D,3,FALSE)</f>
        <v>112226.495726496</v>
      </c>
      <c r="J36" s="21">
        <f>VLOOKUP(B36,RMS!B:E,4,FALSE)</f>
        <v>104256.876068376</v>
      </c>
      <c r="K36" s="22">
        <f t="shared" si="1"/>
        <v>-1.2649600103031844E-4</v>
      </c>
      <c r="L36" s="22">
        <f t="shared" si="2"/>
        <v>5.3162398398853838E-4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265844.36869999999</v>
      </c>
      <c r="F37" s="25">
        <f>VLOOKUP(C37,RA!B8:I71,8,0)</f>
        <v>16846.784899999999</v>
      </c>
      <c r="G37" s="16">
        <f t="shared" si="0"/>
        <v>248997.58379999999</v>
      </c>
      <c r="H37" s="27">
        <f>RA!J37</f>
        <v>-9.4032000679323193</v>
      </c>
      <c r="I37" s="20">
        <f>VLOOKUP(B37,RMS!B:D,3,FALSE)</f>
        <v>265844.36152649601</v>
      </c>
      <c r="J37" s="21">
        <f>VLOOKUP(B37,RMS!B:E,4,FALSE)</f>
        <v>248997.58286068399</v>
      </c>
      <c r="K37" s="22">
        <f t="shared" si="1"/>
        <v>7.1735039819031954E-3</v>
      </c>
      <c r="L37" s="22">
        <f t="shared" si="2"/>
        <v>9.3931599985808134E-4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63747.83</v>
      </c>
      <c r="F38" s="25">
        <f>VLOOKUP(C38,RA!B9:I72,8,0)</f>
        <v>-4295.8100000000004</v>
      </c>
      <c r="G38" s="16">
        <f t="shared" si="0"/>
        <v>68043.64</v>
      </c>
      <c r="H38" s="27">
        <f>RA!J38</f>
        <v>-3.2726532365352399</v>
      </c>
      <c r="I38" s="20">
        <f>VLOOKUP(B38,RMS!B:D,3,FALSE)</f>
        <v>63747.83</v>
      </c>
      <c r="J38" s="21">
        <f>VLOOKUP(B38,RMS!B:E,4,FALSE)</f>
        <v>68043.64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30359.01</v>
      </c>
      <c r="F39" s="25">
        <f>VLOOKUP(C39,RA!B10:I73,8,0)</f>
        <v>3796.29</v>
      </c>
      <c r="G39" s="16">
        <f t="shared" si="0"/>
        <v>26562.719999999998</v>
      </c>
      <c r="H39" s="27">
        <f>RA!J39</f>
        <v>-13.227094767574901</v>
      </c>
      <c r="I39" s="20">
        <f>VLOOKUP(B39,RMS!B:D,3,FALSE)</f>
        <v>30359.01</v>
      </c>
      <c r="J39" s="21">
        <f>VLOOKUP(B39,RMS!B:E,4,FALSE)</f>
        <v>26562.720000000001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17586.914799999999</v>
      </c>
      <c r="F40" s="25">
        <f>VLOOKUP(C40,RA!B8:I74,8,0)</f>
        <v>2014.9177999999999</v>
      </c>
      <c r="G40" s="16">
        <f t="shared" si="0"/>
        <v>15571.996999999999</v>
      </c>
      <c r="H40" s="27">
        <f>RA!J40</f>
        <v>100</v>
      </c>
      <c r="I40" s="20">
        <f>VLOOKUP(B40,RMS!B:D,3,FALSE)</f>
        <v>17586.9147568263</v>
      </c>
      <c r="J40" s="21">
        <f>VLOOKUP(B40,RMS!B:E,4,FALSE)</f>
        <v>15571.996596323999</v>
      </c>
      <c r="K40" s="22">
        <f t="shared" si="1"/>
        <v>4.3173698941245675E-5</v>
      </c>
      <c r="L40" s="22">
        <f t="shared" si="2"/>
        <v>4.0367600013269112E-4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14273151.6283</v>
      </c>
      <c r="E7" s="68">
        <v>15878399.090299999</v>
      </c>
      <c r="F7" s="69">
        <v>89.890369596638806</v>
      </c>
      <c r="G7" s="68">
        <v>25841223.749400001</v>
      </c>
      <c r="H7" s="69">
        <v>-44.765960905270902</v>
      </c>
      <c r="I7" s="68">
        <v>1655099.5852000001</v>
      </c>
      <c r="J7" s="69">
        <v>11.5958943637813</v>
      </c>
      <c r="K7" s="68">
        <v>1495967.1721000001</v>
      </c>
      <c r="L7" s="69">
        <v>5.7890724781744698</v>
      </c>
      <c r="M7" s="69">
        <v>0.106374268144276</v>
      </c>
      <c r="N7" s="68">
        <v>425763315.15869999</v>
      </c>
      <c r="O7" s="68">
        <v>5794772032.8278999</v>
      </c>
      <c r="P7" s="68">
        <v>775960</v>
      </c>
      <c r="Q7" s="68">
        <v>1205882</v>
      </c>
      <c r="R7" s="69">
        <v>-35.652078727437697</v>
      </c>
      <c r="S7" s="68">
        <v>18.394184788262301</v>
      </c>
      <c r="T7" s="68">
        <v>23.642737224123099</v>
      </c>
      <c r="U7" s="70">
        <v>-28.533759426022598</v>
      </c>
      <c r="V7" s="58"/>
      <c r="W7" s="58"/>
    </row>
    <row r="8" spans="1:23" ht="14.25" thickBot="1" x14ac:dyDescent="0.2">
      <c r="A8" s="55">
        <v>42268</v>
      </c>
      <c r="B8" s="45" t="s">
        <v>6</v>
      </c>
      <c r="C8" s="46"/>
      <c r="D8" s="71">
        <v>462239.52759999997</v>
      </c>
      <c r="E8" s="71">
        <v>581550.9449</v>
      </c>
      <c r="F8" s="72">
        <v>79.483926843156297</v>
      </c>
      <c r="G8" s="71">
        <v>789456.54630000005</v>
      </c>
      <c r="H8" s="72">
        <v>-41.448388797786301</v>
      </c>
      <c r="I8" s="71">
        <v>133096.7776</v>
      </c>
      <c r="J8" s="72">
        <v>28.793897893383001</v>
      </c>
      <c r="K8" s="71">
        <v>203565.08360000001</v>
      </c>
      <c r="L8" s="72">
        <v>25.785470340839201</v>
      </c>
      <c r="M8" s="72">
        <v>-0.34617088920056799</v>
      </c>
      <c r="N8" s="71">
        <v>18670749.843600001</v>
      </c>
      <c r="O8" s="71">
        <v>210415969.32620001</v>
      </c>
      <c r="P8" s="71">
        <v>19540</v>
      </c>
      <c r="Q8" s="71">
        <v>29180</v>
      </c>
      <c r="R8" s="72">
        <v>-33.036326250856803</v>
      </c>
      <c r="S8" s="71">
        <v>23.6560658955988</v>
      </c>
      <c r="T8" s="71">
        <v>24.0448716038382</v>
      </c>
      <c r="U8" s="73">
        <v>-1.6435772116775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59970.849300000002</v>
      </c>
      <c r="E9" s="71">
        <v>78017.13</v>
      </c>
      <c r="F9" s="72">
        <v>76.868822654716993</v>
      </c>
      <c r="G9" s="71">
        <v>150759.23499999999</v>
      </c>
      <c r="H9" s="72">
        <v>-60.220778979145102</v>
      </c>
      <c r="I9" s="71">
        <v>14121.798500000001</v>
      </c>
      <c r="J9" s="72">
        <v>23.547771400329299</v>
      </c>
      <c r="K9" s="71">
        <v>33968.6751</v>
      </c>
      <c r="L9" s="72">
        <v>22.531737508485001</v>
      </c>
      <c r="M9" s="72">
        <v>-0.58426996465340497</v>
      </c>
      <c r="N9" s="71">
        <v>2748536.2519999999</v>
      </c>
      <c r="O9" s="71">
        <v>34731864.125</v>
      </c>
      <c r="P9" s="71">
        <v>3754</v>
      </c>
      <c r="Q9" s="71">
        <v>8314</v>
      </c>
      <c r="R9" s="72">
        <v>-54.847245609814799</v>
      </c>
      <c r="S9" s="71">
        <v>15.9751862812999</v>
      </c>
      <c r="T9" s="71">
        <v>17.271392205917699</v>
      </c>
      <c r="U9" s="73">
        <v>-8.1138704850977703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83747.553</v>
      </c>
      <c r="E10" s="71">
        <v>96257.886499999993</v>
      </c>
      <c r="F10" s="72">
        <v>87.003315827010198</v>
      </c>
      <c r="G10" s="71">
        <v>169404.57399999999</v>
      </c>
      <c r="H10" s="72">
        <v>-50.563582185213001</v>
      </c>
      <c r="I10" s="71">
        <v>25239.246599999999</v>
      </c>
      <c r="J10" s="72">
        <v>30.137294399515199</v>
      </c>
      <c r="K10" s="71">
        <v>45032.434800000003</v>
      </c>
      <c r="L10" s="72">
        <v>26.582773851194801</v>
      </c>
      <c r="M10" s="72">
        <v>-0.43953182384888501</v>
      </c>
      <c r="N10" s="71">
        <v>3522343.8588999999</v>
      </c>
      <c r="O10" s="71">
        <v>53705931.9859</v>
      </c>
      <c r="P10" s="71">
        <v>70478</v>
      </c>
      <c r="Q10" s="71">
        <v>111672</v>
      </c>
      <c r="R10" s="72">
        <v>-36.888387420302301</v>
      </c>
      <c r="S10" s="71">
        <v>1.18827936377309</v>
      </c>
      <c r="T10" s="71">
        <v>1.6293054248155301</v>
      </c>
      <c r="U10" s="73">
        <v>-37.114678120982198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39909.172299999998</v>
      </c>
      <c r="E11" s="71">
        <v>47723.752699999997</v>
      </c>
      <c r="F11" s="72">
        <v>83.625385771475607</v>
      </c>
      <c r="G11" s="71">
        <v>61996.589699999997</v>
      </c>
      <c r="H11" s="72">
        <v>-35.626826422034597</v>
      </c>
      <c r="I11" s="71">
        <v>9839.3518999999997</v>
      </c>
      <c r="J11" s="72">
        <v>24.654362225397499</v>
      </c>
      <c r="K11" s="71">
        <v>14996.176799999999</v>
      </c>
      <c r="L11" s="72">
        <v>24.188712431709799</v>
      </c>
      <c r="M11" s="72">
        <v>-0.34387597377486201</v>
      </c>
      <c r="N11" s="71">
        <v>1457060.3517</v>
      </c>
      <c r="O11" s="71">
        <v>17501172.749000002</v>
      </c>
      <c r="P11" s="71">
        <v>2054</v>
      </c>
      <c r="Q11" s="71">
        <v>3083</v>
      </c>
      <c r="R11" s="72">
        <v>-33.3765812520273</v>
      </c>
      <c r="S11" s="71">
        <v>19.4299767770204</v>
      </c>
      <c r="T11" s="71">
        <v>17.738471942912799</v>
      </c>
      <c r="U11" s="73">
        <v>8.7056451663298695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106763.4132</v>
      </c>
      <c r="E12" s="71">
        <v>233429.5999</v>
      </c>
      <c r="F12" s="72">
        <v>45.736878804460503</v>
      </c>
      <c r="G12" s="71">
        <v>373855.63579999999</v>
      </c>
      <c r="H12" s="72">
        <v>-71.442609666284497</v>
      </c>
      <c r="I12" s="71">
        <v>24409.150799999999</v>
      </c>
      <c r="J12" s="72">
        <v>22.862842305607401</v>
      </c>
      <c r="K12" s="71">
        <v>38625.667300000001</v>
      </c>
      <c r="L12" s="72">
        <v>10.3317065736742</v>
      </c>
      <c r="M12" s="72">
        <v>-0.36805879338167402</v>
      </c>
      <c r="N12" s="71">
        <v>6885216.0877</v>
      </c>
      <c r="O12" s="71">
        <v>62520132.405599996</v>
      </c>
      <c r="P12" s="71">
        <v>986</v>
      </c>
      <c r="Q12" s="71">
        <v>1472</v>
      </c>
      <c r="R12" s="72">
        <v>-33.0163043478261</v>
      </c>
      <c r="S12" s="71">
        <v>108.279323732252</v>
      </c>
      <c r="T12" s="71">
        <v>102.74194986413001</v>
      </c>
      <c r="U12" s="73">
        <v>5.11397160349249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189971.51759999999</v>
      </c>
      <c r="E13" s="71">
        <v>271670.93930000003</v>
      </c>
      <c r="F13" s="72">
        <v>69.927066210868702</v>
      </c>
      <c r="G13" s="71">
        <v>494323.93170000002</v>
      </c>
      <c r="H13" s="72">
        <v>-61.569427369886697</v>
      </c>
      <c r="I13" s="71">
        <v>60667.680999999997</v>
      </c>
      <c r="J13" s="72">
        <v>31.935145734709899</v>
      </c>
      <c r="K13" s="71">
        <v>12298.118700000001</v>
      </c>
      <c r="L13" s="72">
        <v>2.48786633851739</v>
      </c>
      <c r="M13" s="72">
        <v>3.93308631018499</v>
      </c>
      <c r="N13" s="71">
        <v>9335492.4204999991</v>
      </c>
      <c r="O13" s="71">
        <v>96735971.774200007</v>
      </c>
      <c r="P13" s="71">
        <v>7425</v>
      </c>
      <c r="Q13" s="71">
        <v>11285</v>
      </c>
      <c r="R13" s="72">
        <v>-34.2046964997785</v>
      </c>
      <c r="S13" s="71">
        <v>25.585389575757599</v>
      </c>
      <c r="T13" s="71">
        <v>25.831222871067801</v>
      </c>
      <c r="U13" s="73">
        <v>-0.96083467708126102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121692.2423</v>
      </c>
      <c r="E14" s="71">
        <v>126698.1081</v>
      </c>
      <c r="F14" s="72">
        <v>96.048981413322295</v>
      </c>
      <c r="G14" s="71">
        <v>179424.15830000001</v>
      </c>
      <c r="H14" s="72">
        <v>-32.176222280765202</v>
      </c>
      <c r="I14" s="71">
        <v>25915.3946</v>
      </c>
      <c r="J14" s="72">
        <v>21.295847714032998</v>
      </c>
      <c r="K14" s="71">
        <v>35889.584600000002</v>
      </c>
      <c r="L14" s="72">
        <v>20.002648996682002</v>
      </c>
      <c r="M14" s="72">
        <v>-0.27791321942466801</v>
      </c>
      <c r="N14" s="71">
        <v>3664547.2883000001</v>
      </c>
      <c r="O14" s="71">
        <v>49358906.451200001</v>
      </c>
      <c r="P14" s="71">
        <v>1665</v>
      </c>
      <c r="Q14" s="71">
        <v>2893</v>
      </c>
      <c r="R14" s="72">
        <v>-42.447286553750402</v>
      </c>
      <c r="S14" s="71">
        <v>73.088433813813793</v>
      </c>
      <c r="T14" s="71">
        <v>67.265753059108206</v>
      </c>
      <c r="U14" s="73">
        <v>7.9666240619389699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59820.1806</v>
      </c>
      <c r="E15" s="71">
        <v>96589.304499999998</v>
      </c>
      <c r="F15" s="72">
        <v>61.932509929192001</v>
      </c>
      <c r="G15" s="71">
        <v>112779.402</v>
      </c>
      <c r="H15" s="72">
        <v>-46.958239235919997</v>
      </c>
      <c r="I15" s="71">
        <v>12556.6589</v>
      </c>
      <c r="J15" s="72">
        <v>20.990673672422801</v>
      </c>
      <c r="K15" s="71">
        <v>17437.182799999999</v>
      </c>
      <c r="L15" s="72">
        <v>15.461318725559501</v>
      </c>
      <c r="M15" s="72">
        <v>-0.27989176669066101</v>
      </c>
      <c r="N15" s="71">
        <v>3181511.7275999999</v>
      </c>
      <c r="O15" s="71">
        <v>38536859.605700001</v>
      </c>
      <c r="P15" s="71">
        <v>1754</v>
      </c>
      <c r="Q15" s="71">
        <v>2688</v>
      </c>
      <c r="R15" s="72">
        <v>-34.747023809523803</v>
      </c>
      <c r="S15" s="71">
        <v>34.105006043329503</v>
      </c>
      <c r="T15" s="71">
        <v>38.1642710193452</v>
      </c>
      <c r="U15" s="73">
        <v>-11.902255554092299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712480.20770000003</v>
      </c>
      <c r="E16" s="71">
        <v>822147.49129999999</v>
      </c>
      <c r="F16" s="72">
        <v>86.660874750515703</v>
      </c>
      <c r="G16" s="71">
        <v>1163090.4232999999</v>
      </c>
      <c r="H16" s="72">
        <v>-38.742492120388903</v>
      </c>
      <c r="I16" s="71">
        <v>25825.156800000001</v>
      </c>
      <c r="J16" s="72">
        <v>3.6246840994176899</v>
      </c>
      <c r="K16" s="71">
        <v>70642.978000000003</v>
      </c>
      <c r="L16" s="72">
        <v>6.07373051869578</v>
      </c>
      <c r="M16" s="72">
        <v>-0.63442712168787696</v>
      </c>
      <c r="N16" s="71">
        <v>20982718.076499999</v>
      </c>
      <c r="O16" s="71">
        <v>289432527.296</v>
      </c>
      <c r="P16" s="71">
        <v>34207</v>
      </c>
      <c r="Q16" s="71">
        <v>59433</v>
      </c>
      <c r="R16" s="72">
        <v>-42.444433227331601</v>
      </c>
      <c r="S16" s="71">
        <v>20.8284914695823</v>
      </c>
      <c r="T16" s="71">
        <v>21.840804458802399</v>
      </c>
      <c r="U16" s="73">
        <v>-4.8602319121309003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1205884.8030000001</v>
      </c>
      <c r="E17" s="71">
        <v>1058257.0947</v>
      </c>
      <c r="F17" s="72">
        <v>113.95007971497201</v>
      </c>
      <c r="G17" s="71">
        <v>428705.70419999998</v>
      </c>
      <c r="H17" s="72">
        <v>181.28499135561501</v>
      </c>
      <c r="I17" s="71">
        <v>116076.96279999999</v>
      </c>
      <c r="J17" s="72">
        <v>9.6258749186675008</v>
      </c>
      <c r="K17" s="71">
        <v>50348.542200000004</v>
      </c>
      <c r="L17" s="72">
        <v>11.744313571463801</v>
      </c>
      <c r="M17" s="72">
        <v>1.3054681968527799</v>
      </c>
      <c r="N17" s="71">
        <v>18190622.120700002</v>
      </c>
      <c r="O17" s="71">
        <v>270421096.91829997</v>
      </c>
      <c r="P17" s="71">
        <v>17981</v>
      </c>
      <c r="Q17" s="71">
        <v>24725</v>
      </c>
      <c r="R17" s="72">
        <v>-27.276036400404401</v>
      </c>
      <c r="S17" s="71">
        <v>67.064390356487394</v>
      </c>
      <c r="T17" s="71">
        <v>113.589261221436</v>
      </c>
      <c r="U17" s="73">
        <v>-69.373434422710503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1035336.2831999999</v>
      </c>
      <c r="E18" s="71">
        <v>1427944.6947000001</v>
      </c>
      <c r="F18" s="72">
        <v>72.505348914617201</v>
      </c>
      <c r="G18" s="71">
        <v>2086022.9561000001</v>
      </c>
      <c r="H18" s="72">
        <v>-50.367934342599497</v>
      </c>
      <c r="I18" s="71">
        <v>151083.6643</v>
      </c>
      <c r="J18" s="72">
        <v>14.592714150134199</v>
      </c>
      <c r="K18" s="71">
        <v>317620.23149999999</v>
      </c>
      <c r="L18" s="72">
        <v>15.226113910741301</v>
      </c>
      <c r="M18" s="72">
        <v>-0.52432606831595996</v>
      </c>
      <c r="N18" s="71">
        <v>33225357.265700001</v>
      </c>
      <c r="O18" s="71">
        <v>618292205.59920001</v>
      </c>
      <c r="P18" s="71">
        <v>53282</v>
      </c>
      <c r="Q18" s="71">
        <v>107389</v>
      </c>
      <c r="R18" s="72">
        <v>-50.384117553939397</v>
      </c>
      <c r="S18" s="71">
        <v>19.431257895724599</v>
      </c>
      <c r="T18" s="71">
        <v>20.443532678393499</v>
      </c>
      <c r="U18" s="73">
        <v>-5.2095175109151999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450225.35729999997</v>
      </c>
      <c r="E19" s="71">
        <v>495608.49650000001</v>
      </c>
      <c r="F19" s="72">
        <v>90.842945687877204</v>
      </c>
      <c r="G19" s="71">
        <v>754016.99609999999</v>
      </c>
      <c r="H19" s="72">
        <v>-40.289760094440901</v>
      </c>
      <c r="I19" s="71">
        <v>27744.676899999999</v>
      </c>
      <c r="J19" s="72">
        <v>6.1623976637799203</v>
      </c>
      <c r="K19" s="71">
        <v>38522.087399999997</v>
      </c>
      <c r="L19" s="72">
        <v>5.1089149978379398</v>
      </c>
      <c r="M19" s="72">
        <v>-0.27977223529169398</v>
      </c>
      <c r="N19" s="71">
        <v>14242308.3123</v>
      </c>
      <c r="O19" s="71">
        <v>187592739.54139999</v>
      </c>
      <c r="P19" s="71">
        <v>8804</v>
      </c>
      <c r="Q19" s="71">
        <v>15060</v>
      </c>
      <c r="R19" s="72">
        <v>-41.540504648074403</v>
      </c>
      <c r="S19" s="71">
        <v>51.138727544298</v>
      </c>
      <c r="T19" s="71">
        <v>44.267451806108902</v>
      </c>
      <c r="U19" s="73">
        <v>13.4365403054603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980197.02989999996</v>
      </c>
      <c r="E20" s="71">
        <v>1074003.7993999999</v>
      </c>
      <c r="F20" s="72">
        <v>91.265694818546706</v>
      </c>
      <c r="G20" s="71">
        <v>1348897.7183000001</v>
      </c>
      <c r="H20" s="72">
        <v>-27.333480025799801</v>
      </c>
      <c r="I20" s="71">
        <v>69848.079899999997</v>
      </c>
      <c r="J20" s="72">
        <v>7.1259224185902603</v>
      </c>
      <c r="K20" s="71">
        <v>72924.810200000007</v>
      </c>
      <c r="L20" s="72">
        <v>5.4062520242013798</v>
      </c>
      <c r="M20" s="72">
        <v>-4.2190446455218002E-2</v>
      </c>
      <c r="N20" s="71">
        <v>25236661.7357</v>
      </c>
      <c r="O20" s="71">
        <v>311301664.49690002</v>
      </c>
      <c r="P20" s="71">
        <v>36113</v>
      </c>
      <c r="Q20" s="71">
        <v>52772</v>
      </c>
      <c r="R20" s="72">
        <v>-31.567876904418998</v>
      </c>
      <c r="S20" s="71">
        <v>27.142497989643601</v>
      </c>
      <c r="T20" s="71">
        <v>26.252970505192099</v>
      </c>
      <c r="U20" s="73">
        <v>3.27724988610436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281056.87209999998</v>
      </c>
      <c r="E21" s="71">
        <v>389344.40100000001</v>
      </c>
      <c r="F21" s="72">
        <v>72.187213011957496</v>
      </c>
      <c r="G21" s="71">
        <v>474624.64429999999</v>
      </c>
      <c r="H21" s="72">
        <v>-40.783337849108797</v>
      </c>
      <c r="I21" s="71">
        <v>42685.684399999998</v>
      </c>
      <c r="J21" s="72">
        <v>15.187561179721801</v>
      </c>
      <c r="K21" s="71">
        <v>33566.867200000001</v>
      </c>
      <c r="L21" s="72">
        <v>7.0722975730655699</v>
      </c>
      <c r="M21" s="72">
        <v>0.27166125291549398</v>
      </c>
      <c r="N21" s="71">
        <v>7845382.7405000003</v>
      </c>
      <c r="O21" s="71">
        <v>114982195.77249999</v>
      </c>
      <c r="P21" s="71">
        <v>24264</v>
      </c>
      <c r="Q21" s="71">
        <v>38431</v>
      </c>
      <c r="R21" s="72">
        <v>-36.863469594858302</v>
      </c>
      <c r="S21" s="71">
        <v>11.5832868488295</v>
      </c>
      <c r="T21" s="71">
        <v>11.794608873045201</v>
      </c>
      <c r="U21" s="73">
        <v>-1.8243701202738301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1028041.8364</v>
      </c>
      <c r="E22" s="71">
        <v>1051552.8928</v>
      </c>
      <c r="F22" s="72">
        <v>97.764158459267193</v>
      </c>
      <c r="G22" s="71">
        <v>1426156.1642</v>
      </c>
      <c r="H22" s="72">
        <v>-27.915198755482798</v>
      </c>
      <c r="I22" s="71">
        <v>108807.6033</v>
      </c>
      <c r="J22" s="72">
        <v>10.583966473681899</v>
      </c>
      <c r="K22" s="71">
        <v>145406.76790000001</v>
      </c>
      <c r="L22" s="72">
        <v>10.1957114900924</v>
      </c>
      <c r="M22" s="72">
        <v>-0.25170193333208701</v>
      </c>
      <c r="N22" s="71">
        <v>29647970.297699999</v>
      </c>
      <c r="O22" s="71">
        <v>387046751.04839998</v>
      </c>
      <c r="P22" s="71">
        <v>61952</v>
      </c>
      <c r="Q22" s="71">
        <v>100265</v>
      </c>
      <c r="R22" s="72">
        <v>-38.211738891936399</v>
      </c>
      <c r="S22" s="71">
        <v>16.594167038997899</v>
      </c>
      <c r="T22" s="71">
        <v>17.051193548097501</v>
      </c>
      <c r="U22" s="73">
        <v>-2.7541394998950701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2071727.8112000001</v>
      </c>
      <c r="E23" s="71">
        <v>2382702.7475999999</v>
      </c>
      <c r="F23" s="72">
        <v>86.948647425146405</v>
      </c>
      <c r="G23" s="71">
        <v>3304809.8308000001</v>
      </c>
      <c r="H23" s="72">
        <v>-37.311739032848003</v>
      </c>
      <c r="I23" s="71">
        <v>234984.81630000001</v>
      </c>
      <c r="J23" s="72">
        <v>11.342456042229299</v>
      </c>
      <c r="K23" s="71">
        <v>348342.10210000002</v>
      </c>
      <c r="L23" s="72">
        <v>10.5404582997042</v>
      </c>
      <c r="M23" s="72">
        <v>-0.32541942279333802</v>
      </c>
      <c r="N23" s="71">
        <v>63693933.653200001</v>
      </c>
      <c r="O23" s="71">
        <v>830755554.62030005</v>
      </c>
      <c r="P23" s="71">
        <v>67406</v>
      </c>
      <c r="Q23" s="71">
        <v>104364</v>
      </c>
      <c r="R23" s="72">
        <v>-35.412594381204201</v>
      </c>
      <c r="S23" s="71">
        <v>30.735065293890798</v>
      </c>
      <c r="T23" s="71">
        <v>31.335234969913</v>
      </c>
      <c r="U23" s="73">
        <v>-1.95271970397128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216093.53940000001</v>
      </c>
      <c r="E24" s="71">
        <v>253957.10800000001</v>
      </c>
      <c r="F24" s="72">
        <v>85.090565529672105</v>
      </c>
      <c r="G24" s="71">
        <v>323470.44809999998</v>
      </c>
      <c r="H24" s="72">
        <v>-33.195276208602799</v>
      </c>
      <c r="I24" s="71">
        <v>30130.508300000001</v>
      </c>
      <c r="J24" s="72">
        <v>13.9432712258125</v>
      </c>
      <c r="K24" s="71">
        <v>58812.945599999999</v>
      </c>
      <c r="L24" s="72">
        <v>18.1818604900248</v>
      </c>
      <c r="M24" s="72">
        <v>-0.48768918147843998</v>
      </c>
      <c r="N24" s="71">
        <v>5360272.4619000005</v>
      </c>
      <c r="O24" s="71">
        <v>77582516.632799998</v>
      </c>
      <c r="P24" s="71">
        <v>22451</v>
      </c>
      <c r="Q24" s="71">
        <v>33668</v>
      </c>
      <c r="R24" s="72">
        <v>-33.3165023167399</v>
      </c>
      <c r="S24" s="71">
        <v>9.6251186762282295</v>
      </c>
      <c r="T24" s="71">
        <v>9.7251067036948999</v>
      </c>
      <c r="U24" s="73">
        <v>-1.0388238403087899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220777.43659999999</v>
      </c>
      <c r="E25" s="71">
        <v>237315.47200000001</v>
      </c>
      <c r="F25" s="72">
        <v>93.031202196542793</v>
      </c>
      <c r="G25" s="71">
        <v>341218.74839999998</v>
      </c>
      <c r="H25" s="72">
        <v>-35.297389831232401</v>
      </c>
      <c r="I25" s="71">
        <v>21508.932000000001</v>
      </c>
      <c r="J25" s="72">
        <v>9.7423596954653693</v>
      </c>
      <c r="K25" s="71">
        <v>29054.828600000001</v>
      </c>
      <c r="L25" s="72">
        <v>8.5150152904083498</v>
      </c>
      <c r="M25" s="72">
        <v>-0.25971230819788799</v>
      </c>
      <c r="N25" s="71">
        <v>5856856.1653000005</v>
      </c>
      <c r="O25" s="71">
        <v>84884043.043400005</v>
      </c>
      <c r="P25" s="71">
        <v>15813</v>
      </c>
      <c r="Q25" s="71">
        <v>24803</v>
      </c>
      <c r="R25" s="72">
        <v>-36.245615449744001</v>
      </c>
      <c r="S25" s="71">
        <v>13.9617679504205</v>
      </c>
      <c r="T25" s="71">
        <v>15.535816062573099</v>
      </c>
      <c r="U25" s="73">
        <v>-11.2739884930198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433610.3138</v>
      </c>
      <c r="E26" s="71">
        <v>508086.984</v>
      </c>
      <c r="F26" s="72">
        <v>85.341748057848307</v>
      </c>
      <c r="G26" s="71">
        <v>558616.36120000004</v>
      </c>
      <c r="H26" s="72">
        <v>-22.377799162821901</v>
      </c>
      <c r="I26" s="71">
        <v>96345.589600000007</v>
      </c>
      <c r="J26" s="72">
        <v>22.219395280444999</v>
      </c>
      <c r="K26" s="71">
        <v>128169.4664</v>
      </c>
      <c r="L26" s="72">
        <v>22.9440946063003</v>
      </c>
      <c r="M26" s="72">
        <v>-0.24829530537859801</v>
      </c>
      <c r="N26" s="71">
        <v>10442568.896600001</v>
      </c>
      <c r="O26" s="71">
        <v>178408140.71329999</v>
      </c>
      <c r="P26" s="71">
        <v>32057</v>
      </c>
      <c r="Q26" s="71">
        <v>45760</v>
      </c>
      <c r="R26" s="72">
        <v>-29.945367132867101</v>
      </c>
      <c r="S26" s="71">
        <v>13.5262287113579</v>
      </c>
      <c r="T26" s="71">
        <v>14.870441343968499</v>
      </c>
      <c r="U26" s="73">
        <v>-9.9378227390308105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249109.63310000001</v>
      </c>
      <c r="E27" s="71">
        <v>227528.8505</v>
      </c>
      <c r="F27" s="72">
        <v>109.484855460121</v>
      </c>
      <c r="G27" s="71">
        <v>284650.79519999999</v>
      </c>
      <c r="H27" s="72">
        <v>-12.485881894349999</v>
      </c>
      <c r="I27" s="71">
        <v>69188.797000000006</v>
      </c>
      <c r="J27" s="72">
        <v>27.774436555902099</v>
      </c>
      <c r="K27" s="71">
        <v>91059.452600000004</v>
      </c>
      <c r="L27" s="72">
        <v>31.9898816850381</v>
      </c>
      <c r="M27" s="72">
        <v>-0.24017995908751999</v>
      </c>
      <c r="N27" s="71">
        <v>5942338.5900999997</v>
      </c>
      <c r="O27" s="71">
        <v>70389475.783199996</v>
      </c>
      <c r="P27" s="71">
        <v>27589</v>
      </c>
      <c r="Q27" s="71">
        <v>44347</v>
      </c>
      <c r="R27" s="72">
        <v>-37.788350959478699</v>
      </c>
      <c r="S27" s="71">
        <v>9.0293099822392993</v>
      </c>
      <c r="T27" s="71">
        <v>8.9361366879383102</v>
      </c>
      <c r="U27" s="73">
        <v>1.0318982788747399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887994.01809999999</v>
      </c>
      <c r="E28" s="71">
        <v>972731.86719999998</v>
      </c>
      <c r="F28" s="72">
        <v>91.288673481632998</v>
      </c>
      <c r="G28" s="71">
        <v>1281841.9042</v>
      </c>
      <c r="H28" s="72">
        <v>-30.725152985679699</v>
      </c>
      <c r="I28" s="71">
        <v>50507.1728</v>
      </c>
      <c r="J28" s="72">
        <v>5.6877829997174798</v>
      </c>
      <c r="K28" s="71">
        <v>10041.761200000001</v>
      </c>
      <c r="L28" s="72">
        <v>0.78338531195600802</v>
      </c>
      <c r="M28" s="72">
        <v>4.0297125966309597</v>
      </c>
      <c r="N28" s="71">
        <v>21200805.841200002</v>
      </c>
      <c r="O28" s="71">
        <v>249919360.42649999</v>
      </c>
      <c r="P28" s="71">
        <v>40654</v>
      </c>
      <c r="Q28" s="71">
        <v>56432</v>
      </c>
      <c r="R28" s="72">
        <v>-27.959313864474101</v>
      </c>
      <c r="S28" s="71">
        <v>21.842721948639699</v>
      </c>
      <c r="T28" s="71">
        <v>23.620999780266501</v>
      </c>
      <c r="U28" s="73">
        <v>-8.1412831047712704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638964.77</v>
      </c>
      <c r="E29" s="71">
        <v>735124.81110000005</v>
      </c>
      <c r="F29" s="72">
        <v>86.919222471064302</v>
      </c>
      <c r="G29" s="71">
        <v>820533.93770000001</v>
      </c>
      <c r="H29" s="72">
        <v>-22.128172810127499</v>
      </c>
      <c r="I29" s="71">
        <v>101025.82</v>
      </c>
      <c r="J29" s="72">
        <v>15.810859180859101</v>
      </c>
      <c r="K29" s="71">
        <v>102141.9932</v>
      </c>
      <c r="L29" s="72">
        <v>12.448235046354</v>
      </c>
      <c r="M29" s="72">
        <v>-1.0927662218364E-2</v>
      </c>
      <c r="N29" s="71">
        <v>14868075.256899999</v>
      </c>
      <c r="O29" s="71">
        <v>184634101.3114</v>
      </c>
      <c r="P29" s="71">
        <v>96318</v>
      </c>
      <c r="Q29" s="71">
        <v>122262</v>
      </c>
      <c r="R29" s="72">
        <v>-21.220002944496201</v>
      </c>
      <c r="S29" s="71">
        <v>6.6339081999210903</v>
      </c>
      <c r="T29" s="71">
        <v>6.9120069383782399</v>
      </c>
      <c r="U29" s="73">
        <v>-4.1920799938179796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999790.06189999997</v>
      </c>
      <c r="E30" s="71">
        <v>992714.63600000006</v>
      </c>
      <c r="F30" s="72">
        <v>100.71273512482</v>
      </c>
      <c r="G30" s="71">
        <v>1223316.2261999999</v>
      </c>
      <c r="H30" s="72">
        <v>-18.2721490578394</v>
      </c>
      <c r="I30" s="71">
        <v>119070.2065</v>
      </c>
      <c r="J30" s="72">
        <v>11.9095209121922</v>
      </c>
      <c r="K30" s="71">
        <v>129607.1697</v>
      </c>
      <c r="L30" s="72">
        <v>10.594739685796499</v>
      </c>
      <c r="M30" s="72">
        <v>-8.1299230778588999E-2</v>
      </c>
      <c r="N30" s="71">
        <v>23733116.5713</v>
      </c>
      <c r="O30" s="71">
        <v>337381124.31349999</v>
      </c>
      <c r="P30" s="71">
        <v>72769</v>
      </c>
      <c r="Q30" s="71">
        <v>100908</v>
      </c>
      <c r="R30" s="72">
        <v>-27.885796963570801</v>
      </c>
      <c r="S30" s="71">
        <v>13.7392304676442</v>
      </c>
      <c r="T30" s="71">
        <v>14.1456987265628</v>
      </c>
      <c r="U30" s="73">
        <v>-2.95844996468943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675139.20539999998</v>
      </c>
      <c r="E31" s="71">
        <v>730273.48300000001</v>
      </c>
      <c r="F31" s="72">
        <v>92.450187651137796</v>
      </c>
      <c r="G31" s="71">
        <v>1109394.2986999999</v>
      </c>
      <c r="H31" s="72">
        <v>-39.143440146471299</v>
      </c>
      <c r="I31" s="71">
        <v>38983.745199999998</v>
      </c>
      <c r="J31" s="72">
        <v>5.7741788490720598</v>
      </c>
      <c r="K31" s="71">
        <v>19538.2955</v>
      </c>
      <c r="L31" s="72">
        <v>1.7611678303102101</v>
      </c>
      <c r="M31" s="72">
        <v>0.99524800922373202</v>
      </c>
      <c r="N31" s="71">
        <v>27564994.4155</v>
      </c>
      <c r="O31" s="71">
        <v>321780006.45609999</v>
      </c>
      <c r="P31" s="71">
        <v>26062</v>
      </c>
      <c r="Q31" s="71">
        <v>55285</v>
      </c>
      <c r="R31" s="72">
        <v>-52.858822465406497</v>
      </c>
      <c r="S31" s="71">
        <v>25.905118770623901</v>
      </c>
      <c r="T31" s="71">
        <v>44.232286352536903</v>
      </c>
      <c r="U31" s="73">
        <v>-70.747282589940298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83033.154599999994</v>
      </c>
      <c r="E32" s="71">
        <v>133212.43599999999</v>
      </c>
      <c r="F32" s="72">
        <v>62.331383685529197</v>
      </c>
      <c r="G32" s="71">
        <v>148844.48610000001</v>
      </c>
      <c r="H32" s="72">
        <v>-44.214826645163797</v>
      </c>
      <c r="I32" s="71">
        <v>21997.803</v>
      </c>
      <c r="J32" s="72">
        <v>26.492794481880399</v>
      </c>
      <c r="K32" s="71">
        <v>34171.649299999997</v>
      </c>
      <c r="L32" s="72">
        <v>22.957954436445899</v>
      </c>
      <c r="M32" s="72">
        <v>-0.356255742680819</v>
      </c>
      <c r="N32" s="71">
        <v>2262465.6305999998</v>
      </c>
      <c r="O32" s="71">
        <v>34484956.683600001</v>
      </c>
      <c r="P32" s="71">
        <v>18750</v>
      </c>
      <c r="Q32" s="71">
        <v>29261</v>
      </c>
      <c r="R32" s="72">
        <v>-35.921533782167401</v>
      </c>
      <c r="S32" s="71">
        <v>4.4284349120000002</v>
      </c>
      <c r="T32" s="71">
        <v>4.6202806978572202</v>
      </c>
      <c r="U32" s="73">
        <v>-4.3321351599266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142126.25959999999</v>
      </c>
      <c r="E35" s="71">
        <v>151916.92730000001</v>
      </c>
      <c r="F35" s="72">
        <v>93.555248994296903</v>
      </c>
      <c r="G35" s="71">
        <v>190830.81419999999</v>
      </c>
      <c r="H35" s="72">
        <v>-25.522374258150599</v>
      </c>
      <c r="I35" s="71">
        <v>20523.3845</v>
      </c>
      <c r="J35" s="72">
        <v>14.440248098951599</v>
      </c>
      <c r="K35" s="71">
        <v>16308.3946</v>
      </c>
      <c r="L35" s="72">
        <v>8.5459964463118698</v>
      </c>
      <c r="M35" s="72">
        <v>0.25845523139352999</v>
      </c>
      <c r="N35" s="71">
        <v>3535601.4501999998</v>
      </c>
      <c r="O35" s="71">
        <v>49827491.548600003</v>
      </c>
      <c r="P35" s="71">
        <v>9875</v>
      </c>
      <c r="Q35" s="71">
        <v>15185</v>
      </c>
      <c r="R35" s="72">
        <v>-34.968719130721098</v>
      </c>
      <c r="S35" s="71">
        <v>14.3925326177215</v>
      </c>
      <c r="T35" s="71">
        <v>14.523223569311799</v>
      </c>
      <c r="U35" s="73">
        <v>-0.90804693698859495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51395.77</v>
      </c>
      <c r="E36" s="74"/>
      <c r="F36" s="74"/>
      <c r="G36" s="71">
        <v>3417.95</v>
      </c>
      <c r="H36" s="72">
        <v>1403.70163402039</v>
      </c>
      <c r="I36" s="71">
        <v>5884.03</v>
      </c>
      <c r="J36" s="72">
        <v>11.4484713430697</v>
      </c>
      <c r="K36" s="71">
        <v>298.29000000000002</v>
      </c>
      <c r="L36" s="72">
        <v>8.72716101756901</v>
      </c>
      <c r="M36" s="72">
        <v>18.725870796875501</v>
      </c>
      <c r="N36" s="71">
        <v>1879834.45</v>
      </c>
      <c r="O36" s="71">
        <v>17991462.989999998</v>
      </c>
      <c r="P36" s="71">
        <v>51</v>
      </c>
      <c r="Q36" s="71">
        <v>114</v>
      </c>
      <c r="R36" s="72">
        <v>-55.2631578947368</v>
      </c>
      <c r="S36" s="71">
        <v>1007.76019607843</v>
      </c>
      <c r="T36" s="71">
        <v>4769.3416666666699</v>
      </c>
      <c r="U36" s="73">
        <v>-373.26156413261299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193133.4</v>
      </c>
      <c r="E37" s="71">
        <v>120097.1974</v>
      </c>
      <c r="F37" s="72">
        <v>160.814243946712</v>
      </c>
      <c r="G37" s="71">
        <v>1664955.82</v>
      </c>
      <c r="H37" s="72">
        <v>-88.400088598146695</v>
      </c>
      <c r="I37" s="71">
        <v>-18160.72</v>
      </c>
      <c r="J37" s="72">
        <v>-9.4032000679323193</v>
      </c>
      <c r="K37" s="71">
        <v>-250290.88</v>
      </c>
      <c r="L37" s="72">
        <v>-15.032884175869601</v>
      </c>
      <c r="M37" s="72">
        <v>-0.92744154321563799</v>
      </c>
      <c r="N37" s="71">
        <v>10239371.84</v>
      </c>
      <c r="O37" s="71">
        <v>127492085.69</v>
      </c>
      <c r="P37" s="71">
        <v>93</v>
      </c>
      <c r="Q37" s="71">
        <v>393</v>
      </c>
      <c r="R37" s="72">
        <v>-76.335877862595396</v>
      </c>
      <c r="S37" s="71">
        <v>2076.7032258064501</v>
      </c>
      <c r="T37" s="71">
        <v>2893.26972010178</v>
      </c>
      <c r="U37" s="73">
        <v>-39.320326763504298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25098.29</v>
      </c>
      <c r="E38" s="71">
        <v>98079.107900000003</v>
      </c>
      <c r="F38" s="72">
        <v>25.5898432779281</v>
      </c>
      <c r="G38" s="71">
        <v>1309969.3500000001</v>
      </c>
      <c r="H38" s="72">
        <v>-98.084055172741301</v>
      </c>
      <c r="I38" s="71">
        <v>-821.38</v>
      </c>
      <c r="J38" s="72">
        <v>-3.2726532365352399</v>
      </c>
      <c r="K38" s="71">
        <v>-148477.66</v>
      </c>
      <c r="L38" s="72">
        <v>-11.334437710317401</v>
      </c>
      <c r="M38" s="72">
        <v>-0.99446798932580205</v>
      </c>
      <c r="N38" s="71">
        <v>4740945.8600000003</v>
      </c>
      <c r="O38" s="71">
        <v>124063166.56</v>
      </c>
      <c r="P38" s="71">
        <v>19</v>
      </c>
      <c r="Q38" s="71">
        <v>203</v>
      </c>
      <c r="R38" s="72">
        <v>-90.640394088670007</v>
      </c>
      <c r="S38" s="71">
        <v>1320.9626315789501</v>
      </c>
      <c r="T38" s="71">
        <v>2750.4066009852199</v>
      </c>
      <c r="U38" s="73">
        <v>-108.212294218926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78051.38</v>
      </c>
      <c r="E39" s="71">
        <v>77586.629300000001</v>
      </c>
      <c r="F39" s="72">
        <v>100.59900875214301</v>
      </c>
      <c r="G39" s="71">
        <v>1018492.59</v>
      </c>
      <c r="H39" s="72">
        <v>-92.336578511582502</v>
      </c>
      <c r="I39" s="71">
        <v>-10323.93</v>
      </c>
      <c r="J39" s="72">
        <v>-13.227094767574901</v>
      </c>
      <c r="K39" s="71">
        <v>-190310.35</v>
      </c>
      <c r="L39" s="72">
        <v>-18.685491860083101</v>
      </c>
      <c r="M39" s="72">
        <v>-0.94575213591903995</v>
      </c>
      <c r="N39" s="71">
        <v>6540209.9199999999</v>
      </c>
      <c r="O39" s="71">
        <v>87797238.25</v>
      </c>
      <c r="P39" s="71">
        <v>51</v>
      </c>
      <c r="Q39" s="71">
        <v>272</v>
      </c>
      <c r="R39" s="72">
        <v>-81.25</v>
      </c>
      <c r="S39" s="71">
        <v>1530.41921568627</v>
      </c>
      <c r="T39" s="71">
        <v>2275.6746323529401</v>
      </c>
      <c r="U39" s="73">
        <v>-48.696161746275301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5.12</v>
      </c>
      <c r="E40" s="74"/>
      <c r="F40" s="74"/>
      <c r="G40" s="71">
        <v>1.64</v>
      </c>
      <c r="H40" s="72">
        <v>212.19512195121899</v>
      </c>
      <c r="I40" s="71">
        <v>5.12</v>
      </c>
      <c r="J40" s="72">
        <v>100</v>
      </c>
      <c r="K40" s="71">
        <v>0.86</v>
      </c>
      <c r="L40" s="72">
        <v>52.439024390243901</v>
      </c>
      <c r="M40" s="72">
        <v>4.9534883720930196</v>
      </c>
      <c r="N40" s="71">
        <v>29.26</v>
      </c>
      <c r="O40" s="71">
        <v>4125.92</v>
      </c>
      <c r="P40" s="71">
        <v>2</v>
      </c>
      <c r="Q40" s="71">
        <v>9</v>
      </c>
      <c r="R40" s="72">
        <v>-77.7777777777778</v>
      </c>
      <c r="S40" s="71">
        <v>2.56</v>
      </c>
      <c r="T40" s="71">
        <v>0.24444444444444399</v>
      </c>
      <c r="U40" s="73">
        <v>90.4513888888889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112226.49559999999</v>
      </c>
      <c r="E41" s="71">
        <v>83792.217499999999</v>
      </c>
      <c r="F41" s="72">
        <v>133.934270924385</v>
      </c>
      <c r="G41" s="71">
        <v>343284.61599999998</v>
      </c>
      <c r="H41" s="72">
        <v>-67.308032352955806</v>
      </c>
      <c r="I41" s="71">
        <v>7969.6189999999997</v>
      </c>
      <c r="J41" s="72">
        <v>7.1013702757016297</v>
      </c>
      <c r="K41" s="71">
        <v>24847.321800000002</v>
      </c>
      <c r="L41" s="72">
        <v>7.2381110722421704</v>
      </c>
      <c r="M41" s="72">
        <v>-0.67925641788886904</v>
      </c>
      <c r="N41" s="71">
        <v>4161105.1283999998</v>
      </c>
      <c r="O41" s="71">
        <v>53922180.9969</v>
      </c>
      <c r="P41" s="71">
        <v>175</v>
      </c>
      <c r="Q41" s="71">
        <v>406</v>
      </c>
      <c r="R41" s="72">
        <v>-56.8965517241379</v>
      </c>
      <c r="S41" s="71">
        <v>641.29426057142905</v>
      </c>
      <c r="T41" s="71">
        <v>741.09721527093598</v>
      </c>
      <c r="U41" s="73">
        <v>-15.562739421771401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265844.36869999999</v>
      </c>
      <c r="E42" s="71">
        <v>262208.39889999997</v>
      </c>
      <c r="F42" s="72">
        <v>101.38667175241299</v>
      </c>
      <c r="G42" s="71">
        <v>898042.75309999997</v>
      </c>
      <c r="H42" s="72">
        <v>-70.397359392710598</v>
      </c>
      <c r="I42" s="71">
        <v>16846.784899999999</v>
      </c>
      <c r="J42" s="72">
        <v>6.3370854844065798</v>
      </c>
      <c r="K42" s="71">
        <v>55249.619899999998</v>
      </c>
      <c r="L42" s="72">
        <v>6.1522260169998599</v>
      </c>
      <c r="M42" s="72">
        <v>-0.69507871854155501</v>
      </c>
      <c r="N42" s="71">
        <v>7813999.2506999997</v>
      </c>
      <c r="O42" s="71">
        <v>133811025.38609999</v>
      </c>
      <c r="P42" s="71">
        <v>1454</v>
      </c>
      <c r="Q42" s="71">
        <v>2956</v>
      </c>
      <c r="R42" s="72">
        <v>-50.811907983761799</v>
      </c>
      <c r="S42" s="71">
        <v>182.83656719394801</v>
      </c>
      <c r="T42" s="71">
        <v>226.16796481732101</v>
      </c>
      <c r="U42" s="73">
        <v>-23.6995248206604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63747.83</v>
      </c>
      <c r="E43" s="71">
        <v>50050.515399999997</v>
      </c>
      <c r="F43" s="72">
        <v>127.366980121048</v>
      </c>
      <c r="G43" s="71">
        <v>770588.15</v>
      </c>
      <c r="H43" s="72">
        <v>-91.727379924022998</v>
      </c>
      <c r="I43" s="71">
        <v>-4295.8100000000004</v>
      </c>
      <c r="J43" s="72">
        <v>-6.7387548721266297</v>
      </c>
      <c r="K43" s="71">
        <v>-122339.15</v>
      </c>
      <c r="L43" s="72">
        <v>-15.876074658038799</v>
      </c>
      <c r="M43" s="72">
        <v>-0.96488605650766801</v>
      </c>
      <c r="N43" s="71">
        <v>4716816.9000000004</v>
      </c>
      <c r="O43" s="71">
        <v>57091813.219999999</v>
      </c>
      <c r="P43" s="71">
        <v>55</v>
      </c>
      <c r="Q43" s="71">
        <v>340</v>
      </c>
      <c r="R43" s="72">
        <v>-83.823529411764696</v>
      </c>
      <c r="S43" s="71">
        <v>1159.05145454545</v>
      </c>
      <c r="T43" s="71">
        <v>1578.6184117647099</v>
      </c>
      <c r="U43" s="73">
        <v>-36.199165755224598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30359.01</v>
      </c>
      <c r="E44" s="71">
        <v>10223.1649</v>
      </c>
      <c r="F44" s="72">
        <v>296.96292974790998</v>
      </c>
      <c r="G44" s="71">
        <v>215570.21</v>
      </c>
      <c r="H44" s="72">
        <v>-85.9168806302132</v>
      </c>
      <c r="I44" s="71">
        <v>3796.29</v>
      </c>
      <c r="J44" s="72">
        <v>12.5046567724046</v>
      </c>
      <c r="K44" s="71">
        <v>26771.62</v>
      </c>
      <c r="L44" s="72">
        <v>12.4189794127862</v>
      </c>
      <c r="M44" s="72">
        <v>-0.85819722527064102</v>
      </c>
      <c r="N44" s="71">
        <v>1837827.44</v>
      </c>
      <c r="O44" s="71">
        <v>22682248.690000001</v>
      </c>
      <c r="P44" s="71">
        <v>32</v>
      </c>
      <c r="Q44" s="71">
        <v>216</v>
      </c>
      <c r="R44" s="72">
        <v>-85.185185185185205</v>
      </c>
      <c r="S44" s="71">
        <v>948.71906249999995</v>
      </c>
      <c r="T44" s="71">
        <v>1281.6362037036999</v>
      </c>
      <c r="U44" s="73">
        <v>-35.091225038361003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17586.914799999999</v>
      </c>
      <c r="E45" s="77"/>
      <c r="F45" s="77"/>
      <c r="G45" s="76">
        <v>15858.1402</v>
      </c>
      <c r="H45" s="78">
        <v>10.901496507137701</v>
      </c>
      <c r="I45" s="76">
        <v>2014.9177999999999</v>
      </c>
      <c r="J45" s="78">
        <v>11.456914546489999</v>
      </c>
      <c r="K45" s="76">
        <v>2124.2334999999998</v>
      </c>
      <c r="L45" s="78">
        <v>13.3952246178275</v>
      </c>
      <c r="M45" s="78">
        <v>-5.1461244726626998E-2</v>
      </c>
      <c r="N45" s="76">
        <v>535639.30189999996</v>
      </c>
      <c r="O45" s="76">
        <v>7293709.2624000004</v>
      </c>
      <c r="P45" s="76">
        <v>25</v>
      </c>
      <c r="Q45" s="76">
        <v>36</v>
      </c>
      <c r="R45" s="78">
        <v>-30.5555555555556</v>
      </c>
      <c r="S45" s="76">
        <v>703.47659199999998</v>
      </c>
      <c r="T45" s="76">
        <v>1781.5511361111101</v>
      </c>
      <c r="U45" s="79">
        <v>-153.24952619192601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45931</v>
      </c>
      <c r="D2" s="32">
        <v>462240.16927094001</v>
      </c>
      <c r="E2" s="32">
        <v>329142.76254188002</v>
      </c>
      <c r="F2" s="32">
        <v>133097.40672905999</v>
      </c>
      <c r="G2" s="32">
        <v>329142.76254188002</v>
      </c>
      <c r="H2" s="32">
        <v>0.28793994026738401</v>
      </c>
    </row>
    <row r="3" spans="1:8" ht="14.25" x14ac:dyDescent="0.2">
      <c r="A3" s="32">
        <v>2</v>
      </c>
      <c r="B3" s="33">
        <v>13</v>
      </c>
      <c r="C3" s="32">
        <v>7350</v>
      </c>
      <c r="D3" s="32">
        <v>59970.8901005597</v>
      </c>
      <c r="E3" s="32">
        <v>45849.056089108199</v>
      </c>
      <c r="F3" s="32">
        <v>14121.834011451499</v>
      </c>
      <c r="G3" s="32">
        <v>45849.056089108199</v>
      </c>
      <c r="H3" s="32">
        <v>0.23547814594333799</v>
      </c>
    </row>
    <row r="4" spans="1:8" ht="14.25" x14ac:dyDescent="0.2">
      <c r="A4" s="32">
        <v>3</v>
      </c>
      <c r="B4" s="33">
        <v>14</v>
      </c>
      <c r="C4" s="32">
        <v>83918</v>
      </c>
      <c r="D4" s="32">
        <v>83749.289889743595</v>
      </c>
      <c r="E4" s="32">
        <v>58508.306431623903</v>
      </c>
      <c r="F4" s="32">
        <v>25240.983458119699</v>
      </c>
      <c r="G4" s="32">
        <v>58508.306431623903</v>
      </c>
      <c r="H4" s="32">
        <v>0.30138743255434802</v>
      </c>
    </row>
    <row r="5" spans="1:8" ht="14.25" x14ac:dyDescent="0.2">
      <c r="A5" s="32">
        <v>4</v>
      </c>
      <c r="B5" s="33">
        <v>15</v>
      </c>
      <c r="C5" s="32">
        <v>2733</v>
      </c>
      <c r="D5" s="32">
        <v>39909.205005128199</v>
      </c>
      <c r="E5" s="32">
        <v>30069.819899145299</v>
      </c>
      <c r="F5" s="32">
        <v>9839.3851059829103</v>
      </c>
      <c r="G5" s="32">
        <v>30069.819899145299</v>
      </c>
      <c r="H5" s="32">
        <v>0.246544252252546</v>
      </c>
    </row>
    <row r="6" spans="1:8" ht="14.25" x14ac:dyDescent="0.2">
      <c r="A6" s="32">
        <v>5</v>
      </c>
      <c r="B6" s="33">
        <v>16</v>
      </c>
      <c r="C6" s="32">
        <v>4603</v>
      </c>
      <c r="D6" s="32">
        <v>106763.422979487</v>
      </c>
      <c r="E6" s="32">
        <v>82354.261839316197</v>
      </c>
      <c r="F6" s="32">
        <v>24409.161140170901</v>
      </c>
      <c r="G6" s="32">
        <v>82354.261839316197</v>
      </c>
      <c r="H6" s="32">
        <v>0.228628498965051</v>
      </c>
    </row>
    <row r="7" spans="1:8" ht="14.25" x14ac:dyDescent="0.2">
      <c r="A7" s="32">
        <v>6</v>
      </c>
      <c r="B7" s="33">
        <v>17</v>
      </c>
      <c r="C7" s="32">
        <v>12793</v>
      </c>
      <c r="D7" s="32">
        <v>189971.71851880301</v>
      </c>
      <c r="E7" s="32">
        <v>129303.834747863</v>
      </c>
      <c r="F7" s="32">
        <v>60667.8837709402</v>
      </c>
      <c r="G7" s="32">
        <v>129303.834747863</v>
      </c>
      <c r="H7" s="32">
        <v>0.31935218696742601</v>
      </c>
    </row>
    <row r="8" spans="1:8" ht="14.25" x14ac:dyDescent="0.2">
      <c r="A8" s="32">
        <v>7</v>
      </c>
      <c r="B8" s="33">
        <v>18</v>
      </c>
      <c r="C8" s="32">
        <v>62102</v>
      </c>
      <c r="D8" s="32">
        <v>121692.23325812</v>
      </c>
      <c r="E8" s="32">
        <v>95776.847638461506</v>
      </c>
      <c r="F8" s="32">
        <v>25915.3856196581</v>
      </c>
      <c r="G8" s="32">
        <v>95776.847638461506</v>
      </c>
      <c r="H8" s="32">
        <v>0.21295841916788</v>
      </c>
    </row>
    <row r="9" spans="1:8" ht="14.25" x14ac:dyDescent="0.2">
      <c r="A9" s="32">
        <v>8</v>
      </c>
      <c r="B9" s="33">
        <v>19</v>
      </c>
      <c r="C9" s="32">
        <v>19573</v>
      </c>
      <c r="D9" s="32">
        <v>59820.200073504297</v>
      </c>
      <c r="E9" s="32">
        <v>47263.522710256402</v>
      </c>
      <c r="F9" s="32">
        <v>12556.6773632479</v>
      </c>
      <c r="G9" s="32">
        <v>47263.522710256402</v>
      </c>
      <c r="H9" s="32">
        <v>0.20990697703817099</v>
      </c>
    </row>
    <row r="10" spans="1:8" ht="14.25" x14ac:dyDescent="0.2">
      <c r="A10" s="32">
        <v>9</v>
      </c>
      <c r="B10" s="33">
        <v>21</v>
      </c>
      <c r="C10" s="32">
        <v>159996</v>
      </c>
      <c r="D10" s="32">
        <v>712479.84976923105</v>
      </c>
      <c r="E10" s="32">
        <v>686655.050582906</v>
      </c>
      <c r="F10" s="32">
        <v>25824.799186324799</v>
      </c>
      <c r="G10" s="32">
        <v>686655.050582906</v>
      </c>
      <c r="H10" s="35">
        <v>3.6246357275492497E-2</v>
      </c>
    </row>
    <row r="11" spans="1:8" ht="14.25" x14ac:dyDescent="0.2">
      <c r="A11" s="32">
        <v>10</v>
      </c>
      <c r="B11" s="33">
        <v>22</v>
      </c>
      <c r="C11" s="32">
        <v>64656.938999999998</v>
      </c>
      <c r="D11" s="32">
        <v>1205884.69378034</v>
      </c>
      <c r="E11" s="32">
        <v>1089807.8430000001</v>
      </c>
      <c r="F11" s="32">
        <v>116076.85078034201</v>
      </c>
      <c r="G11" s="32">
        <v>1089807.8430000001</v>
      </c>
      <c r="H11" s="32">
        <v>9.6258665010873601E-2</v>
      </c>
    </row>
    <row r="12" spans="1:8" ht="14.25" x14ac:dyDescent="0.2">
      <c r="A12" s="32">
        <v>11</v>
      </c>
      <c r="B12" s="33">
        <v>23</v>
      </c>
      <c r="C12" s="32">
        <v>116097.747</v>
      </c>
      <c r="D12" s="32">
        <v>1035336.2021247901</v>
      </c>
      <c r="E12" s="32">
        <v>884252.61732307705</v>
      </c>
      <c r="F12" s="32">
        <v>151083.58480170899</v>
      </c>
      <c r="G12" s="32">
        <v>884252.61732307705</v>
      </c>
      <c r="H12" s="32">
        <v>0.14592707614361899</v>
      </c>
    </row>
    <row r="13" spans="1:8" ht="14.25" x14ac:dyDescent="0.2">
      <c r="A13" s="32">
        <v>12</v>
      </c>
      <c r="B13" s="33">
        <v>24</v>
      </c>
      <c r="C13" s="32">
        <v>14366</v>
      </c>
      <c r="D13" s="32">
        <v>450225.37312393199</v>
      </c>
      <c r="E13" s="32">
        <v>422480.67994786298</v>
      </c>
      <c r="F13" s="32">
        <v>27744.693176068398</v>
      </c>
      <c r="G13" s="32">
        <v>422480.67994786298</v>
      </c>
      <c r="H13" s="32">
        <v>6.1624010622855802E-2</v>
      </c>
    </row>
    <row r="14" spans="1:8" ht="14.25" x14ac:dyDescent="0.2">
      <c r="A14" s="32">
        <v>13</v>
      </c>
      <c r="B14" s="33">
        <v>25</v>
      </c>
      <c r="C14" s="32">
        <v>72897</v>
      </c>
      <c r="D14" s="32">
        <v>980197.19140000001</v>
      </c>
      <c r="E14" s="32">
        <v>910348.95</v>
      </c>
      <c r="F14" s="32">
        <v>69848.241399999999</v>
      </c>
      <c r="G14" s="32">
        <v>910348.95</v>
      </c>
      <c r="H14" s="32">
        <v>7.1259377207801303E-2</v>
      </c>
    </row>
    <row r="15" spans="1:8" ht="14.25" x14ac:dyDescent="0.2">
      <c r="A15" s="32">
        <v>14</v>
      </c>
      <c r="B15" s="33">
        <v>26</v>
      </c>
      <c r="C15" s="32">
        <v>47458</v>
      </c>
      <c r="D15" s="32">
        <v>281056.708742644</v>
      </c>
      <c r="E15" s="32">
        <v>238371.18768198299</v>
      </c>
      <c r="F15" s="32">
        <v>42685.5210606611</v>
      </c>
      <c r="G15" s="32">
        <v>238371.18768198299</v>
      </c>
      <c r="H15" s="32">
        <v>0.151875118909711</v>
      </c>
    </row>
    <row r="16" spans="1:8" ht="14.25" x14ac:dyDescent="0.2">
      <c r="A16" s="32">
        <v>15</v>
      </c>
      <c r="B16" s="33">
        <v>27</v>
      </c>
      <c r="C16" s="32">
        <v>137154.43799999999</v>
      </c>
      <c r="D16" s="32">
        <v>1028042.9109</v>
      </c>
      <c r="E16" s="32">
        <v>919234.23320000002</v>
      </c>
      <c r="F16" s="32">
        <v>108808.6777</v>
      </c>
      <c r="G16" s="32">
        <v>919234.23320000002</v>
      </c>
      <c r="H16" s="32">
        <v>0.10584059920684</v>
      </c>
    </row>
    <row r="17" spans="1:8" ht="14.25" x14ac:dyDescent="0.2">
      <c r="A17" s="32">
        <v>16</v>
      </c>
      <c r="B17" s="33">
        <v>29</v>
      </c>
      <c r="C17" s="32">
        <v>153856</v>
      </c>
      <c r="D17" s="32">
        <v>2071729.2891581201</v>
      </c>
      <c r="E17" s="32">
        <v>1836743.0213641</v>
      </c>
      <c r="F17" s="32">
        <v>234986.26779401701</v>
      </c>
      <c r="G17" s="32">
        <v>1836743.0213641</v>
      </c>
      <c r="H17" s="32">
        <v>0.11342518012549201</v>
      </c>
    </row>
    <row r="18" spans="1:8" ht="14.25" x14ac:dyDescent="0.2">
      <c r="A18" s="32">
        <v>17</v>
      </c>
      <c r="B18" s="33">
        <v>31</v>
      </c>
      <c r="C18" s="32">
        <v>23660.848999999998</v>
      </c>
      <c r="D18" s="32">
        <v>216093.61678001701</v>
      </c>
      <c r="E18" s="32">
        <v>185963.018279677</v>
      </c>
      <c r="F18" s="32">
        <v>30130.598500339602</v>
      </c>
      <c r="G18" s="32">
        <v>185963.018279677</v>
      </c>
      <c r="H18" s="32">
        <v>0.139433079742529</v>
      </c>
    </row>
    <row r="19" spans="1:8" ht="14.25" x14ac:dyDescent="0.2">
      <c r="A19" s="32">
        <v>18</v>
      </c>
      <c r="B19" s="33">
        <v>32</v>
      </c>
      <c r="C19" s="32">
        <v>13441.428</v>
      </c>
      <c r="D19" s="32">
        <v>220777.44358079601</v>
      </c>
      <c r="E19" s="32">
        <v>199268.50956633801</v>
      </c>
      <c r="F19" s="32">
        <v>21508.934014457202</v>
      </c>
      <c r="G19" s="32">
        <v>199268.50956633801</v>
      </c>
      <c r="H19" s="32">
        <v>9.7423602998581799E-2</v>
      </c>
    </row>
    <row r="20" spans="1:8" ht="14.25" x14ac:dyDescent="0.2">
      <c r="A20" s="32">
        <v>19</v>
      </c>
      <c r="B20" s="33">
        <v>33</v>
      </c>
      <c r="C20" s="32">
        <v>27519.883999999998</v>
      </c>
      <c r="D20" s="32">
        <v>433610.23970637599</v>
      </c>
      <c r="E20" s="32">
        <v>337264.70908452099</v>
      </c>
      <c r="F20" s="32">
        <v>96345.530621854996</v>
      </c>
      <c r="G20" s="32">
        <v>337264.70908452099</v>
      </c>
      <c r="H20" s="32">
        <v>0.22219385475559</v>
      </c>
    </row>
    <row r="21" spans="1:8" ht="14.25" x14ac:dyDescent="0.2">
      <c r="A21" s="32">
        <v>20</v>
      </c>
      <c r="B21" s="33">
        <v>34</v>
      </c>
      <c r="C21" s="32">
        <v>43918.542000000001</v>
      </c>
      <c r="D21" s="32">
        <v>249109.49300201199</v>
      </c>
      <c r="E21" s="32">
        <v>179920.83869250701</v>
      </c>
      <c r="F21" s="32">
        <v>69188.654309505204</v>
      </c>
      <c r="G21" s="32">
        <v>179920.83869250701</v>
      </c>
      <c r="H21" s="32">
        <v>0.277743948958807</v>
      </c>
    </row>
    <row r="22" spans="1:8" ht="14.25" x14ac:dyDescent="0.2">
      <c r="A22" s="32">
        <v>21</v>
      </c>
      <c r="B22" s="33">
        <v>35</v>
      </c>
      <c r="C22" s="32">
        <v>30227.476999999999</v>
      </c>
      <c r="D22" s="32">
        <v>887994.01775044203</v>
      </c>
      <c r="E22" s="32">
        <v>837486.85164513299</v>
      </c>
      <c r="F22" s="32">
        <v>50507.166105309698</v>
      </c>
      <c r="G22" s="32">
        <v>837486.85164513299</v>
      </c>
      <c r="H22" s="32">
        <v>5.6877822480448301E-2</v>
      </c>
    </row>
    <row r="23" spans="1:8" ht="14.25" x14ac:dyDescent="0.2">
      <c r="A23" s="32">
        <v>22</v>
      </c>
      <c r="B23" s="33">
        <v>36</v>
      </c>
      <c r="C23" s="32">
        <v>121568.164</v>
      </c>
      <c r="D23" s="32">
        <v>638964.93923805305</v>
      </c>
      <c r="E23" s="32">
        <v>537938.92703685397</v>
      </c>
      <c r="F23" s="32">
        <v>101026.012201199</v>
      </c>
      <c r="G23" s="32">
        <v>537938.92703685397</v>
      </c>
      <c r="H23" s="32">
        <v>0.158108850732357</v>
      </c>
    </row>
    <row r="24" spans="1:8" ht="14.25" x14ac:dyDescent="0.2">
      <c r="A24" s="32">
        <v>23</v>
      </c>
      <c r="B24" s="33">
        <v>37</v>
      </c>
      <c r="C24" s="32">
        <v>133051.44699999999</v>
      </c>
      <c r="D24" s="32">
        <v>999790.13485663699</v>
      </c>
      <c r="E24" s="32">
        <v>880719.85110914405</v>
      </c>
      <c r="F24" s="32">
        <v>119070.283747494</v>
      </c>
      <c r="G24" s="32">
        <v>880719.85110914405</v>
      </c>
      <c r="H24" s="32">
        <v>0.119095277695021</v>
      </c>
    </row>
    <row r="25" spans="1:8" ht="14.25" x14ac:dyDescent="0.2">
      <c r="A25" s="32">
        <v>24</v>
      </c>
      <c r="B25" s="33">
        <v>38</v>
      </c>
      <c r="C25" s="32">
        <v>125153.601</v>
      </c>
      <c r="D25" s="32">
        <v>675139.11820973502</v>
      </c>
      <c r="E25" s="32">
        <v>636155.4595</v>
      </c>
      <c r="F25" s="32">
        <v>38983.658709734496</v>
      </c>
      <c r="G25" s="32">
        <v>636155.4595</v>
      </c>
      <c r="H25" s="32">
        <v>5.7741667840411098E-2</v>
      </c>
    </row>
    <row r="26" spans="1:8" ht="14.25" x14ac:dyDescent="0.2">
      <c r="A26" s="32">
        <v>25</v>
      </c>
      <c r="B26" s="33">
        <v>39</v>
      </c>
      <c r="C26" s="32">
        <v>53936.021000000001</v>
      </c>
      <c r="D26" s="32">
        <v>83033.094312275905</v>
      </c>
      <c r="E26" s="32">
        <v>61035.350719541297</v>
      </c>
      <c r="F26" s="32">
        <v>21997.743592734601</v>
      </c>
      <c r="G26" s="32">
        <v>61035.350719541297</v>
      </c>
      <c r="H26" s="32">
        <v>0.26492742170976002</v>
      </c>
    </row>
    <row r="27" spans="1:8" ht="14.25" x14ac:dyDescent="0.2">
      <c r="A27" s="32">
        <v>26</v>
      </c>
      <c r="B27" s="33">
        <v>42</v>
      </c>
      <c r="C27" s="32">
        <v>7945.2920000000004</v>
      </c>
      <c r="D27" s="32">
        <v>142126.2599</v>
      </c>
      <c r="E27" s="32">
        <v>121602.86870000001</v>
      </c>
      <c r="F27" s="32">
        <v>20523.391199999998</v>
      </c>
      <c r="G27" s="32">
        <v>121602.86870000001</v>
      </c>
      <c r="H27" s="32">
        <v>0.14440252782589399</v>
      </c>
    </row>
    <row r="28" spans="1:8" ht="14.25" x14ac:dyDescent="0.2">
      <c r="A28" s="32">
        <v>27</v>
      </c>
      <c r="B28" s="33">
        <v>75</v>
      </c>
      <c r="C28" s="32">
        <v>184</v>
      </c>
      <c r="D28" s="32">
        <v>112226.495726496</v>
      </c>
      <c r="E28" s="32">
        <v>104256.876068376</v>
      </c>
      <c r="F28" s="32">
        <v>7969.61965811966</v>
      </c>
      <c r="G28" s="32">
        <v>104256.876068376</v>
      </c>
      <c r="H28" s="32">
        <v>7.1013708541182705E-2</v>
      </c>
    </row>
    <row r="29" spans="1:8" ht="14.25" x14ac:dyDescent="0.2">
      <c r="A29" s="32">
        <v>28</v>
      </c>
      <c r="B29" s="33">
        <v>76</v>
      </c>
      <c r="C29" s="32">
        <v>1513</v>
      </c>
      <c r="D29" s="32">
        <v>265844.36152649601</v>
      </c>
      <c r="E29" s="32">
        <v>248997.58286068399</v>
      </c>
      <c r="F29" s="32">
        <v>16846.778665811999</v>
      </c>
      <c r="G29" s="32">
        <v>248997.58286068399</v>
      </c>
      <c r="H29" s="32">
        <v>6.3370833103537194E-2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17586.9147568263</v>
      </c>
      <c r="E30" s="32">
        <v>15571.996596323999</v>
      </c>
      <c r="F30" s="32">
        <v>2014.91816050223</v>
      </c>
      <c r="G30" s="32">
        <v>15571.996596323999</v>
      </c>
      <c r="H30" s="32">
        <v>0.114569166244475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47</v>
      </c>
      <c r="D32" s="37">
        <v>51395.77</v>
      </c>
      <c r="E32" s="37">
        <v>45511.74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79</v>
      </c>
      <c r="D33" s="37">
        <v>193133.4</v>
      </c>
      <c r="E33" s="37">
        <v>211294.12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</v>
      </c>
      <c r="D34" s="37">
        <v>25098.29</v>
      </c>
      <c r="E34" s="37">
        <v>25919.67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47</v>
      </c>
      <c r="D35" s="37">
        <v>78051.38</v>
      </c>
      <c r="E35" s="37">
        <v>88375.31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6</v>
      </c>
      <c r="D36" s="37">
        <v>5.12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51</v>
      </c>
      <c r="D37" s="37">
        <v>63747.83</v>
      </c>
      <c r="E37" s="37">
        <v>68043.64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30</v>
      </c>
      <c r="D38" s="37">
        <v>30359.01</v>
      </c>
      <c r="E38" s="37">
        <v>26562.720000000001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2015-09-22T00:16:06Z</dcterms:modified>
</cp:coreProperties>
</file>