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<sst xmlns="http://schemas.openxmlformats.org/spreadsheetml/2006/main" count="114" uniqueCount="71">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</sst>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14871003.1971</v>
      </c>
      <c r="F3" s="25">
        <f>RA!I7</f>
        <v>1696392.7834999999</v>
      </c>
      <c r="G3" s="16">
        <f>E3-F3</f>
        <v>13174610.413600001</v>
      </c>
      <c r="H3" s="27">
        <f>RA!J7</f>
        <v>11.4073863142657</v>
      </c>
      <c r="I3" s="20">
        <f>SUM(I4:I39)</f>
        <v>14871007.072319398</v>
      </c>
      <c r="J3" s="21">
        <f>SUM(J4:J39)</f>
        <v>13174610.662078166</v>
      </c>
      <c r="K3" s="22">
        <f>E3-I3</f>
        <v>-3.8752193972468376</v>
      </c>
      <c r="L3" s="22">
        <f>G3-J3</f>
        <v>-0.24847816489636898</v>
      </c>
    </row>
    <row r="4" spans="1:12">
      <c r="A4" s="38">
        <f>RA!A8</f>
        <v>41559</v>
      </c>
      <c r="B4" s="12">
        <v>12</v>
      </c>
      <c r="C4" s="35" t="s">
        <v>6</v>
      </c>
      <c r="D4" s="35"/>
      <c r="E4" s="15">
        <f>RA!D8</f>
        <v>524120.60609999998</v>
      </c>
      <c r="F4" s="25">
        <f>RA!I8</f>
        <v>128112.9338</v>
      </c>
      <c r="G4" s="16">
        <f t="shared" ref="G4:G39" si="0">E4-F4</f>
        <v>396007.67229999998</v>
      </c>
      <c r="H4" s="27">
        <f>RA!J8</f>
        <v>24.443407167921301</v>
      </c>
      <c r="I4" s="20">
        <f>VLOOKUP(B4,RMS!B:D,3,FALSE)</f>
        <v>524121.07342136803</v>
      </c>
      <c r="J4" s="21">
        <f>VLOOKUP(B4,RMS!B:E,4,FALSE)</f>
        <v>396007.66942649602</v>
      </c>
      <c r="K4" s="22">
        <f t="shared" ref="K4:K39" si="1">E4-I4</f>
        <v>-0.46732136805076152</v>
      </c>
      <c r="L4" s="22">
        <f t="shared" ref="L4:L39" si="2">G4-J4</f>
        <v>2.8735039522871375E-3</v>
      </c>
    </row>
    <row r="5" spans="1:12">
      <c r="A5" s="38"/>
      <c r="B5" s="12">
        <v>13</v>
      </c>
      <c r="C5" s="35" t="s">
        <v>7</v>
      </c>
      <c r="D5" s="35"/>
      <c r="E5" s="15">
        <f>RA!D9</f>
        <v>90138.166299999997</v>
      </c>
      <c r="F5" s="25">
        <f>RA!I9</f>
        <v>21082.365399999999</v>
      </c>
      <c r="G5" s="16">
        <f t="shared" si="0"/>
        <v>69055.800900000002</v>
      </c>
      <c r="H5" s="27">
        <f>RA!J9</f>
        <v>23.388944179131801</v>
      </c>
      <c r="I5" s="20">
        <f>VLOOKUP(B5,RMS!B:D,3,FALSE)</f>
        <v>90138.179976938205</v>
      </c>
      <c r="J5" s="21">
        <f>VLOOKUP(B5,RMS!B:E,4,FALSE)</f>
        <v>69055.803042772895</v>
      </c>
      <c r="K5" s="22">
        <f t="shared" si="1"/>
        <v>-1.3676938207936473E-2</v>
      </c>
      <c r="L5" s="22">
        <f t="shared" si="2"/>
        <v>-2.1427728934213519E-3</v>
      </c>
    </row>
    <row r="6" spans="1:12">
      <c r="A6" s="38"/>
      <c r="B6" s="12">
        <v>14</v>
      </c>
      <c r="C6" s="35" t="s">
        <v>8</v>
      </c>
      <c r="D6" s="35"/>
      <c r="E6" s="15">
        <f>RA!D10</f>
        <v>127635.7895</v>
      </c>
      <c r="F6" s="25">
        <f>RA!I10</f>
        <v>34871.133000000002</v>
      </c>
      <c r="G6" s="16">
        <f t="shared" si="0"/>
        <v>92764.656499999997</v>
      </c>
      <c r="H6" s="27">
        <f>RA!J10</f>
        <v>27.3208111428652</v>
      </c>
      <c r="I6" s="20">
        <f>VLOOKUP(B6,RMS!B:D,3,FALSE)</f>
        <v>127637.96144957301</v>
      </c>
      <c r="J6" s="21">
        <f>VLOOKUP(B6,RMS!B:E,4,FALSE)</f>
        <v>92764.656654700899</v>
      </c>
      <c r="K6" s="22">
        <f t="shared" si="1"/>
        <v>-2.1719495730067138</v>
      </c>
      <c r="L6" s="22">
        <f t="shared" si="2"/>
        <v>-1.5470090147573501E-4</v>
      </c>
    </row>
    <row r="7" spans="1:12">
      <c r="A7" s="38"/>
      <c r="B7" s="12">
        <v>15</v>
      </c>
      <c r="C7" s="35" t="s">
        <v>9</v>
      </c>
      <c r="D7" s="35"/>
      <c r="E7" s="15">
        <f>RA!D11</f>
        <v>36051.186800000003</v>
      </c>
      <c r="F7" s="25">
        <f>RA!I11</f>
        <v>9154.0712000000003</v>
      </c>
      <c r="G7" s="16">
        <f t="shared" si="0"/>
        <v>26897.115600000005</v>
      </c>
      <c r="H7" s="27">
        <f>RA!J11</f>
        <v>25.391871981312999</v>
      </c>
      <c r="I7" s="20">
        <f>VLOOKUP(B7,RMS!B:D,3,FALSE)</f>
        <v>36051.2049299145</v>
      </c>
      <c r="J7" s="21">
        <f>VLOOKUP(B7,RMS!B:E,4,FALSE)</f>
        <v>26897.115733333299</v>
      </c>
      <c r="K7" s="22">
        <f t="shared" si="1"/>
        <v>-1.8129914496967103E-2</v>
      </c>
      <c r="L7" s="22">
        <f t="shared" si="2"/>
        <v>-1.3333329479792155E-4</v>
      </c>
    </row>
    <row r="8" spans="1:12">
      <c r="A8" s="38"/>
      <c r="B8" s="12">
        <v>16</v>
      </c>
      <c r="C8" s="35" t="s">
        <v>10</v>
      </c>
      <c r="D8" s="35"/>
      <c r="E8" s="15">
        <f>RA!D12</f>
        <v>169419.16889999999</v>
      </c>
      <c r="F8" s="25">
        <f>RA!I12</f>
        <v>6550.3753999999999</v>
      </c>
      <c r="G8" s="16">
        <f t="shared" si="0"/>
        <v>162868.7935</v>
      </c>
      <c r="H8" s="27">
        <f>RA!J12</f>
        <v>3.8663720537233699</v>
      </c>
      <c r="I8" s="20">
        <f>VLOOKUP(B8,RMS!B:D,3,FALSE)</f>
        <v>169419.174632479</v>
      </c>
      <c r="J8" s="21">
        <f>VLOOKUP(B8,RMS!B:E,4,FALSE)</f>
        <v>162868.79352478599</v>
      </c>
      <c r="K8" s="22">
        <f t="shared" si="1"/>
        <v>-5.7324790104757994E-3</v>
      </c>
      <c r="L8" s="22">
        <f t="shared" si="2"/>
        <v>-2.4785986170172691E-5</v>
      </c>
    </row>
    <row r="9" spans="1:12">
      <c r="A9" s="38"/>
      <c r="B9" s="12">
        <v>17</v>
      </c>
      <c r="C9" s="35" t="s">
        <v>11</v>
      </c>
      <c r="D9" s="35"/>
      <c r="E9" s="15">
        <f>RA!D13</f>
        <v>232993.834</v>
      </c>
      <c r="F9" s="25">
        <f>RA!I13</f>
        <v>59354.226799999997</v>
      </c>
      <c r="G9" s="16">
        <f t="shared" si="0"/>
        <v>173639.6072</v>
      </c>
      <c r="H9" s="27">
        <f>RA!J13</f>
        <v>25.474591228882101</v>
      </c>
      <c r="I9" s="20">
        <f>VLOOKUP(B9,RMS!B:D,3,FALSE)</f>
        <v>232993.946103419</v>
      </c>
      <c r="J9" s="21">
        <f>VLOOKUP(B9,RMS!B:E,4,FALSE)</f>
        <v>173639.607938462</v>
      </c>
      <c r="K9" s="22">
        <f t="shared" si="1"/>
        <v>-0.11210341900005005</v>
      </c>
      <c r="L9" s="22">
        <f t="shared" si="2"/>
        <v>-7.3846199666149914E-4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119710.45480000001</v>
      </c>
      <c r="F10" s="25">
        <f>RA!I14</f>
        <v>23132.9421</v>
      </c>
      <c r="G10" s="16">
        <f t="shared" si="0"/>
        <v>96577.512700000007</v>
      </c>
      <c r="H10" s="27">
        <f>RA!J14</f>
        <v>19.324078367798499</v>
      </c>
      <c r="I10" s="20">
        <f>VLOOKUP(B10,RMS!B:D,3,FALSE)</f>
        <v>119710.442194017</v>
      </c>
      <c r="J10" s="21">
        <f>VLOOKUP(B10,RMS!B:E,4,FALSE)</f>
        <v>96577.513789743607</v>
      </c>
      <c r="K10" s="22">
        <f t="shared" si="1"/>
        <v>1.260598300723359E-2</v>
      </c>
      <c r="L10" s="22">
        <f t="shared" si="2"/>
        <v>-1.0897436004597694E-3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64133.7287</v>
      </c>
      <c r="F11" s="25">
        <f>RA!I15</f>
        <v>14456.7091</v>
      </c>
      <c r="G11" s="16">
        <f t="shared" si="0"/>
        <v>49677.0196</v>
      </c>
      <c r="H11" s="27">
        <f>RA!J15</f>
        <v>22.541507242818401</v>
      </c>
      <c r="I11" s="20">
        <f>VLOOKUP(B11,RMS!B:D,3,FALSE)</f>
        <v>64133.743002564101</v>
      </c>
      <c r="J11" s="21">
        <f>VLOOKUP(B11,RMS!B:E,4,FALSE)</f>
        <v>49677.018805982902</v>
      </c>
      <c r="K11" s="22">
        <f t="shared" si="1"/>
        <v>-1.4302564100944437E-2</v>
      </c>
      <c r="L11" s="22">
        <f t="shared" si="2"/>
        <v>7.9401709808735177E-4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830879.00100000005</v>
      </c>
      <c r="F12" s="25">
        <f>RA!I16</f>
        <v>44492.168799999999</v>
      </c>
      <c r="G12" s="16">
        <f t="shared" si="0"/>
        <v>786386.83220000006</v>
      </c>
      <c r="H12" s="27">
        <f>RA!J16</f>
        <v>5.3548312987151796</v>
      </c>
      <c r="I12" s="20">
        <f>VLOOKUP(B12,RMS!B:D,3,FALSE)</f>
        <v>830878.77549999999</v>
      </c>
      <c r="J12" s="21">
        <f>VLOOKUP(B12,RMS!B:E,4,FALSE)</f>
        <v>786386.83219999995</v>
      </c>
      <c r="K12" s="22">
        <f t="shared" si="1"/>
        <v>0.22550000005867332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364131.49619999999</v>
      </c>
      <c r="F13" s="25">
        <f>RA!I17</f>
        <v>29362.918099999999</v>
      </c>
      <c r="G13" s="16">
        <f t="shared" si="0"/>
        <v>334768.57809999998</v>
      </c>
      <c r="H13" s="27">
        <f>RA!J17</f>
        <v>8.0638226592385607</v>
      </c>
      <c r="I13" s="20">
        <f>VLOOKUP(B13,RMS!B:D,3,FALSE)</f>
        <v>364131.53961367498</v>
      </c>
      <c r="J13" s="21">
        <f>VLOOKUP(B13,RMS!B:E,4,FALSE)</f>
        <v>334768.57856495702</v>
      </c>
      <c r="K13" s="22">
        <f t="shared" si="1"/>
        <v>-4.3413674982730299E-2</v>
      </c>
      <c r="L13" s="22">
        <f t="shared" si="2"/>
        <v>-4.6495703281834722E-4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1551876.4471</v>
      </c>
      <c r="F14" s="25">
        <f>RA!I18</f>
        <v>240959.90210000001</v>
      </c>
      <c r="G14" s="16">
        <f t="shared" si="0"/>
        <v>1310916.5449999999</v>
      </c>
      <c r="H14" s="27">
        <f>RA!J18</f>
        <v>15.5270029743852</v>
      </c>
      <c r="I14" s="20">
        <f>VLOOKUP(B14,RMS!B:D,3,FALSE)</f>
        <v>1551876.68398462</v>
      </c>
      <c r="J14" s="21">
        <f>VLOOKUP(B14,RMS!B:E,4,FALSE)</f>
        <v>1310916.53766923</v>
      </c>
      <c r="K14" s="22">
        <f t="shared" si="1"/>
        <v>-0.23688462004065514</v>
      </c>
      <c r="L14" s="22">
        <f t="shared" si="2"/>
        <v>7.3307699058204889E-3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576526.09369999997</v>
      </c>
      <c r="F15" s="25">
        <f>RA!I19</f>
        <v>63232.330699999999</v>
      </c>
      <c r="G15" s="16">
        <f t="shared" si="0"/>
        <v>513293.76299999998</v>
      </c>
      <c r="H15" s="27">
        <f>RA!J19</f>
        <v>10.967817656646</v>
      </c>
      <c r="I15" s="20">
        <f>VLOOKUP(B15,RMS!B:D,3,FALSE)</f>
        <v>576526.13888546999</v>
      </c>
      <c r="J15" s="21">
        <f>VLOOKUP(B15,RMS!B:E,4,FALSE)</f>
        <v>513293.762531624</v>
      </c>
      <c r="K15" s="22">
        <f t="shared" si="1"/>
        <v>-4.5185470022261143E-2</v>
      </c>
      <c r="L15" s="22">
        <f t="shared" si="2"/>
        <v>4.6837597619742155E-4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840012.15379999997</v>
      </c>
      <c r="F16" s="25">
        <f>RA!I20</f>
        <v>56439.074699999997</v>
      </c>
      <c r="G16" s="16">
        <f t="shared" si="0"/>
        <v>783573.07909999997</v>
      </c>
      <c r="H16" s="27">
        <f>RA!J20</f>
        <v>6.7188402506659104</v>
      </c>
      <c r="I16" s="20">
        <f>VLOOKUP(B16,RMS!B:D,3,FALSE)</f>
        <v>840012.28339999996</v>
      </c>
      <c r="J16" s="21">
        <f>VLOOKUP(B16,RMS!B:E,4,FALSE)</f>
        <v>783573.07909999997</v>
      </c>
      <c r="K16" s="22">
        <f t="shared" si="1"/>
        <v>-0.12959999998565763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344034.75809999998</v>
      </c>
      <c r="F17" s="25">
        <f>RA!I21</f>
        <v>39034.2408</v>
      </c>
      <c r="G17" s="16">
        <f t="shared" si="0"/>
        <v>305000.51729999995</v>
      </c>
      <c r="H17" s="27">
        <f>RA!J21</f>
        <v>11.346016610523399</v>
      </c>
      <c r="I17" s="20">
        <f>VLOOKUP(B17,RMS!B:D,3,FALSE)</f>
        <v>344034.59222934698</v>
      </c>
      <c r="J17" s="21">
        <f>VLOOKUP(B17,RMS!B:E,4,FALSE)</f>
        <v>305000.51732201001</v>
      </c>
      <c r="K17" s="22">
        <f t="shared" si="1"/>
        <v>0.16587065299972892</v>
      </c>
      <c r="L17" s="22">
        <f t="shared" si="2"/>
        <v>-2.2010062821209431E-5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1089747.3873000001</v>
      </c>
      <c r="F18" s="25">
        <f>RA!I22</f>
        <v>132638.5864</v>
      </c>
      <c r="G18" s="16">
        <f t="shared" si="0"/>
        <v>957108.80090000003</v>
      </c>
      <c r="H18" s="27">
        <f>RA!J22</f>
        <v>12.1714984542088</v>
      </c>
      <c r="I18" s="20">
        <f>VLOOKUP(B18,RMS!B:D,3,FALSE)</f>
        <v>1089747.4798063801</v>
      </c>
      <c r="J18" s="21">
        <f>VLOOKUP(B18,RMS!B:E,4,FALSE)</f>
        <v>957108.80204016296</v>
      </c>
      <c r="K18" s="22">
        <f t="shared" si="1"/>
        <v>-9.2506380053237081E-2</v>
      </c>
      <c r="L18" s="22">
        <f t="shared" si="2"/>
        <v>-1.1401629308238626E-3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2341928.2280999999</v>
      </c>
      <c r="F19" s="25">
        <f>RA!I23</f>
        <v>213785.1496</v>
      </c>
      <c r="G19" s="16">
        <f t="shared" si="0"/>
        <v>2128143.0784999998</v>
      </c>
      <c r="H19" s="27">
        <f>RA!J23</f>
        <v>9.1285952761004694</v>
      </c>
      <c r="I19" s="20">
        <f>VLOOKUP(B19,RMS!B:D,3,FALSE)</f>
        <v>2341929.34406154</v>
      </c>
      <c r="J19" s="21">
        <f>VLOOKUP(B19,RMS!B:E,4,FALSE)</f>
        <v>2128143.1092812</v>
      </c>
      <c r="K19" s="22">
        <f t="shared" si="1"/>
        <v>-1.1159615400247276</v>
      </c>
      <c r="L19" s="22">
        <f t="shared" si="2"/>
        <v>-3.0781200155615807E-2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270292.71500000003</v>
      </c>
      <c r="F20" s="25">
        <f>RA!I24</f>
        <v>41025.455800000003</v>
      </c>
      <c r="G20" s="16">
        <f t="shared" si="0"/>
        <v>229267.25920000003</v>
      </c>
      <c r="H20" s="27">
        <f>RA!J24</f>
        <v>15.178158168265799</v>
      </c>
      <c r="I20" s="20">
        <f>VLOOKUP(B20,RMS!B:D,3,FALSE)</f>
        <v>270292.72709093097</v>
      </c>
      <c r="J20" s="21">
        <f>VLOOKUP(B20,RMS!B:E,4,FALSE)</f>
        <v>229267.25360787701</v>
      </c>
      <c r="K20" s="22">
        <f t="shared" si="1"/>
        <v>-1.2090930948033929E-2</v>
      </c>
      <c r="L20" s="22">
        <f t="shared" si="2"/>
        <v>5.5921230232343078E-3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237025.041</v>
      </c>
      <c r="F21" s="25">
        <f>RA!I25</f>
        <v>21142.276099999999</v>
      </c>
      <c r="G21" s="16">
        <f t="shared" si="0"/>
        <v>215882.76490000001</v>
      </c>
      <c r="H21" s="27">
        <f>RA!J25</f>
        <v>8.9198491479218802</v>
      </c>
      <c r="I21" s="20">
        <f>VLOOKUP(B21,RMS!B:D,3,FALSE)</f>
        <v>237025.03714228101</v>
      </c>
      <c r="J21" s="21">
        <f>VLOOKUP(B21,RMS!B:E,4,FALSE)</f>
        <v>215882.762395545</v>
      </c>
      <c r="K21" s="22">
        <f t="shared" si="1"/>
        <v>3.8577189843636006E-3</v>
      </c>
      <c r="L21" s="22">
        <f t="shared" si="2"/>
        <v>2.50445501296781E-3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416278.95990000002</v>
      </c>
      <c r="F22" s="25">
        <f>RA!I26</f>
        <v>95715.975099999996</v>
      </c>
      <c r="G22" s="16">
        <f t="shared" si="0"/>
        <v>320562.98480000003</v>
      </c>
      <c r="H22" s="27">
        <f>RA!J26</f>
        <v>22.9932291372577</v>
      </c>
      <c r="I22" s="20">
        <f>VLOOKUP(B22,RMS!B:D,3,FALSE)</f>
        <v>416278.99923717597</v>
      </c>
      <c r="J22" s="21">
        <f>VLOOKUP(B22,RMS!B:E,4,FALSE)</f>
        <v>320562.98736084503</v>
      </c>
      <c r="K22" s="22">
        <f t="shared" si="1"/>
        <v>-3.9337175956461579E-2</v>
      </c>
      <c r="L22" s="22">
        <f t="shared" si="2"/>
        <v>-2.5608449941501021E-3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215022.32709999999</v>
      </c>
      <c r="F23" s="25">
        <f>RA!I27</f>
        <v>59447.499499999998</v>
      </c>
      <c r="G23" s="16">
        <f t="shared" si="0"/>
        <v>155574.82759999999</v>
      </c>
      <c r="H23" s="27">
        <f>RA!J27</f>
        <v>27.6471286967111</v>
      </c>
      <c r="I23" s="20">
        <f>VLOOKUP(B23,RMS!B:D,3,FALSE)</f>
        <v>215022.259677672</v>
      </c>
      <c r="J23" s="21">
        <f>VLOOKUP(B23,RMS!B:E,4,FALSE)</f>
        <v>155574.83984077099</v>
      </c>
      <c r="K23" s="22">
        <f t="shared" si="1"/>
        <v>6.7422327992971987E-2</v>
      </c>
      <c r="L23" s="22">
        <f t="shared" si="2"/>
        <v>-1.2240771000506356E-2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869930.0318</v>
      </c>
      <c r="F24" s="25">
        <f>RA!I28</f>
        <v>49231.459000000003</v>
      </c>
      <c r="G24" s="16">
        <f t="shared" si="0"/>
        <v>820698.57279999997</v>
      </c>
      <c r="H24" s="27">
        <f>RA!J28</f>
        <v>5.6592435253825704</v>
      </c>
      <c r="I24" s="20">
        <f>VLOOKUP(B24,RMS!B:D,3,FALSE)</f>
        <v>869930.03028940305</v>
      </c>
      <c r="J24" s="21">
        <f>VLOOKUP(B24,RMS!B:E,4,FALSE)</f>
        <v>820698.55010644405</v>
      </c>
      <c r="K24" s="22">
        <f t="shared" si="1"/>
        <v>1.5105969505384564E-3</v>
      </c>
      <c r="L24" s="22">
        <f t="shared" si="2"/>
        <v>2.2693555918522179E-2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588787.52919999999</v>
      </c>
      <c r="F25" s="25">
        <f>RA!I29</f>
        <v>68967.615399999995</v>
      </c>
      <c r="G25" s="16">
        <f t="shared" si="0"/>
        <v>519819.91379999998</v>
      </c>
      <c r="H25" s="27">
        <f>RA!J29</f>
        <v>11.713497990303599</v>
      </c>
      <c r="I25" s="20">
        <f>VLOOKUP(B25,RMS!B:D,3,FALSE)</f>
        <v>588787.52979911503</v>
      </c>
      <c r="J25" s="21">
        <f>VLOOKUP(B25,RMS!B:E,4,FALSE)</f>
        <v>519819.89653323399</v>
      </c>
      <c r="K25" s="22">
        <f t="shared" si="1"/>
        <v>-5.9911503922194242E-4</v>
      </c>
      <c r="L25" s="22">
        <f t="shared" si="2"/>
        <v>1.7266765993554145E-2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1088581.3448999999</v>
      </c>
      <c r="F26" s="25">
        <f>RA!I30</f>
        <v>126683.32030000001</v>
      </c>
      <c r="G26" s="16">
        <f t="shared" si="0"/>
        <v>961898.02459999989</v>
      </c>
      <c r="H26" s="27">
        <f>RA!J30</f>
        <v>11.6374693442535</v>
      </c>
      <c r="I26" s="20">
        <f>VLOOKUP(B26,RMS!B:D,3,FALSE)</f>
        <v>1088581.3375353999</v>
      </c>
      <c r="J26" s="21">
        <f>VLOOKUP(B26,RMS!B:E,4,FALSE)</f>
        <v>961898.02710055304</v>
      </c>
      <c r="K26" s="22">
        <f t="shared" si="1"/>
        <v>7.3645999655127525E-3</v>
      </c>
      <c r="L26" s="22">
        <f t="shared" si="2"/>
        <v>-2.5005531497299671E-3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865366.66079999995</v>
      </c>
      <c r="F27" s="25">
        <f>RA!I31</f>
        <v>27718.446800000002</v>
      </c>
      <c r="G27" s="16">
        <f t="shared" si="0"/>
        <v>837648.21399999992</v>
      </c>
      <c r="H27" s="27">
        <f>RA!J31</f>
        <v>3.20308697522219</v>
      </c>
      <c r="I27" s="20">
        <f>VLOOKUP(B27,RMS!B:D,3,FALSE)</f>
        <v>865366.683172566</v>
      </c>
      <c r="J27" s="21">
        <f>VLOOKUP(B27,RMS!B:E,4,FALSE)</f>
        <v>837648.45530530997</v>
      </c>
      <c r="K27" s="22">
        <f t="shared" si="1"/>
        <v>-2.2372566047124565E-2</v>
      </c>
      <c r="L27" s="22">
        <f t="shared" si="2"/>
        <v>-0.24130531004630029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122784.819</v>
      </c>
      <c r="F28" s="25">
        <f>RA!I32</f>
        <v>27493.8845</v>
      </c>
      <c r="G28" s="16">
        <f t="shared" si="0"/>
        <v>95290.934500000003</v>
      </c>
      <c r="H28" s="27">
        <f>RA!J32</f>
        <v>22.3919249333258</v>
      </c>
      <c r="I28" s="20">
        <f>VLOOKUP(B28,RMS!B:D,3,FALSE)</f>
        <v>122784.646571818</v>
      </c>
      <c r="J28" s="21">
        <f>VLOOKUP(B28,RMS!B:E,4,FALSE)</f>
        <v>95290.939254555095</v>
      </c>
      <c r="K28" s="22">
        <f t="shared" si="1"/>
        <v>0.17242818200611509</v>
      </c>
      <c r="L28" s="22">
        <f t="shared" si="2"/>
        <v>-4.7545550914946944E-3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107.2654</v>
      </c>
      <c r="F29" s="25">
        <f>RA!I33</f>
        <v>23.7395</v>
      </c>
      <c r="G29" s="16">
        <f t="shared" si="0"/>
        <v>83.525900000000007</v>
      </c>
      <c r="H29" s="27">
        <f>RA!J33</f>
        <v>22.131554070557701</v>
      </c>
      <c r="I29" s="20">
        <f>VLOOKUP(B29,RMS!B:D,3,FALSE)</f>
        <v>107.265</v>
      </c>
      <c r="J29" s="21">
        <f>VLOOKUP(B29,RMS!B:E,4,FALSE)</f>
        <v>83.525899999999993</v>
      </c>
      <c r="K29" s="22">
        <f t="shared" si="1"/>
        <v>3.9999999999906777E-4</v>
      </c>
      <c r="L29" s="22">
        <f t="shared" si="2"/>
        <v>0</v>
      </c>
    </row>
    <row r="30" spans="1:12">
      <c r="A30" s="38"/>
      <c r="B30" s="12">
        <v>41</v>
      </c>
      <c r="C30" s="35" t="s">
        <v>40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156341.995</v>
      </c>
      <c r="F31" s="25">
        <f>RA!I35</f>
        <v>16921.768700000001</v>
      </c>
      <c r="G31" s="16">
        <f t="shared" si="0"/>
        <v>139420.22629999998</v>
      </c>
      <c r="H31" s="27">
        <f>RA!J35</f>
        <v>10.8235594025777</v>
      </c>
      <c r="I31" s="20">
        <f>VLOOKUP(B31,RMS!B:D,3,FALSE)</f>
        <v>156341.99369999999</v>
      </c>
      <c r="J31" s="21">
        <f>VLOOKUP(B31,RMS!B:E,4,FALSE)</f>
        <v>139420.23639999999</v>
      </c>
      <c r="K31" s="22">
        <f t="shared" si="1"/>
        <v>1.3000000035390258E-3</v>
      </c>
      <c r="L31" s="22">
        <f t="shared" si="2"/>
        <v>-1.0100000014062971E-2</v>
      </c>
    </row>
    <row r="32" spans="1:12">
      <c r="A32" s="38"/>
      <c r="B32" s="12">
        <v>71</v>
      </c>
      <c r="C32" s="35" t="s">
        <v>41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42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43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338000.85519999999</v>
      </c>
      <c r="F35" s="25">
        <f>RA!I39</f>
        <v>18326.241999999998</v>
      </c>
      <c r="G35" s="16">
        <f t="shared" si="0"/>
        <v>319674.61320000002</v>
      </c>
      <c r="H35" s="27">
        <f>RA!J39</f>
        <v>5.4219513702579496</v>
      </c>
      <c r="I35" s="20">
        <f>VLOOKUP(B35,RMS!B:D,3,FALSE)</f>
        <v>338000.85470085498</v>
      </c>
      <c r="J35" s="21">
        <f>VLOOKUP(B35,RMS!B:E,4,FALSE)</f>
        <v>319674.61111111101</v>
      </c>
      <c r="K35" s="22">
        <f t="shared" si="1"/>
        <v>4.9914501141756773E-4</v>
      </c>
      <c r="L35" s="22">
        <f t="shared" si="2"/>
        <v>2.0888890139758587E-3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378619.83130000002</v>
      </c>
      <c r="F36" s="25">
        <f>RA!I40</f>
        <v>23682.827499999999</v>
      </c>
      <c r="G36" s="16">
        <f t="shared" si="0"/>
        <v>354937.00380000001</v>
      </c>
      <c r="H36" s="27">
        <f>RA!J40</f>
        <v>6.2550414801793304</v>
      </c>
      <c r="I36" s="20">
        <f>VLOOKUP(B36,RMS!B:D,3,FALSE)</f>
        <v>378619.82428205101</v>
      </c>
      <c r="J36" s="21">
        <f>VLOOKUP(B36,RMS!B:E,4,FALSE)</f>
        <v>354937.00355128199</v>
      </c>
      <c r="K36" s="22">
        <f t="shared" si="1"/>
        <v>7.0179490139707923E-3</v>
      </c>
      <c r="L36" s="22">
        <f t="shared" si="2"/>
        <v>2.4871801724657416E-4</v>
      </c>
    </row>
    <row r="37" spans="1:12">
      <c r="A37" s="38"/>
      <c r="B37" s="12">
        <v>77</v>
      </c>
      <c r="C37" s="35" t="s">
        <v>44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45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20525.321100000001</v>
      </c>
      <c r="F39" s="25">
        <f>RA!I43</f>
        <v>3353.1453000000001</v>
      </c>
      <c r="G39" s="16">
        <f t="shared" si="0"/>
        <v>17172.175800000001</v>
      </c>
      <c r="H39" s="27">
        <f>RA!J43</f>
        <v>16.336627737336599</v>
      </c>
      <c r="I39" s="20">
        <f>VLOOKUP(B39,RMS!B:D,3,FALSE)</f>
        <v>20525.3209288254</v>
      </c>
      <c r="J39" s="21">
        <f>VLOOKUP(B39,RMS!B:E,4,FALSE)</f>
        <v>17172.175985175101</v>
      </c>
      <c r="K39" s="22">
        <f t="shared" si="1"/>
        <v>1.711746008368209E-4</v>
      </c>
      <c r="L39" s="22">
        <f t="shared" si="2"/>
        <v>-1.8517510034143925E-4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54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55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67</v>
      </c>
      <c r="F5" s="58" t="s">
        <v>68</v>
      </c>
      <c r="G5" s="58" t="s">
        <v>56</v>
      </c>
      <c r="H5" s="58" t="s">
        <v>57</v>
      </c>
      <c r="I5" s="58" t="s">
        <v>1</v>
      </c>
      <c r="J5" s="58" t="s">
        <v>2</v>
      </c>
      <c r="K5" s="58" t="s">
        <v>58</v>
      </c>
      <c r="L5" s="58" t="s">
        <v>59</v>
      </c>
      <c r="M5" s="58" t="s">
        <v>60</v>
      </c>
      <c r="N5" s="58" t="s">
        <v>61</v>
      </c>
      <c r="O5" s="58" t="s">
        <v>62</v>
      </c>
      <c r="P5" s="58" t="s">
        <v>69</v>
      </c>
      <c r="Q5" s="58" t="s">
        <v>70</v>
      </c>
      <c r="R5" s="58" t="s">
        <v>63</v>
      </c>
      <c r="S5" s="58" t="s">
        <v>64</v>
      </c>
      <c r="T5" s="58" t="s">
        <v>65</v>
      </c>
      <c r="U5" s="59" t="s">
        <v>66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14871003.1971</v>
      </c>
      <c r="E7" s="62">
        <v>23004547</v>
      </c>
      <c r="F7" s="63">
        <v>64.643755850093498</v>
      </c>
      <c r="G7" s="62">
        <v>11630486.138800001</v>
      </c>
      <c r="H7" s="63">
        <v>27.862266629504301</v>
      </c>
      <c r="I7" s="62">
        <v>1696392.7834999999</v>
      </c>
      <c r="J7" s="63">
        <v>11.4073863142657</v>
      </c>
      <c r="K7" s="62">
        <v>1568443.0708000001</v>
      </c>
      <c r="L7" s="63">
        <v>13.4856191915107</v>
      </c>
      <c r="M7" s="63">
        <v>8.1577530662134995E-2</v>
      </c>
      <c r="N7" s="62">
        <v>220144866.2608</v>
      </c>
      <c r="O7" s="62">
        <v>4994670254.2811003</v>
      </c>
      <c r="P7" s="62">
        <v>932388</v>
      </c>
      <c r="Q7" s="62">
        <v>834429</v>
      </c>
      <c r="R7" s="63">
        <v>11.739644715128501</v>
      </c>
      <c r="S7" s="62">
        <v>15.9493721466814</v>
      </c>
      <c r="T7" s="62">
        <v>15.803511124133999</v>
      </c>
      <c r="U7" s="64">
        <v>0.91452516880285695</v>
      </c>
      <c r="V7" s="52"/>
      <c r="W7" s="52"/>
    </row>
    <row r="8" spans="1:23" ht="14.25" thickBot="1">
      <c r="A8" s="49">
        <v>41559</v>
      </c>
      <c r="B8" s="39" t="s">
        <v>6</v>
      </c>
      <c r="C8" s="40"/>
      <c r="D8" s="65">
        <v>524120.60609999998</v>
      </c>
      <c r="E8" s="65">
        <v>629464</v>
      </c>
      <c r="F8" s="66">
        <v>83.264587982791696</v>
      </c>
      <c r="G8" s="65">
        <v>451920.50819999998</v>
      </c>
      <c r="H8" s="66">
        <v>15.9762826846635</v>
      </c>
      <c r="I8" s="65">
        <v>128112.9338</v>
      </c>
      <c r="J8" s="66">
        <v>24.443407167921301</v>
      </c>
      <c r="K8" s="65">
        <v>97354.246100000004</v>
      </c>
      <c r="L8" s="66">
        <v>21.542338604583801</v>
      </c>
      <c r="M8" s="66">
        <v>0.315946031448956</v>
      </c>
      <c r="N8" s="65">
        <v>7929859.7750000004</v>
      </c>
      <c r="O8" s="65">
        <v>174443740.19</v>
      </c>
      <c r="P8" s="65">
        <v>23422</v>
      </c>
      <c r="Q8" s="65">
        <v>21214</v>
      </c>
      <c r="R8" s="66">
        <v>10.408220986141201</v>
      </c>
      <c r="S8" s="65">
        <v>22.377278033472798</v>
      </c>
      <c r="T8" s="65">
        <v>23.175134227396999</v>
      </c>
      <c r="U8" s="67">
        <v>-3.5654747316931799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90138.166299999997</v>
      </c>
      <c r="E9" s="65">
        <v>160661</v>
      </c>
      <c r="F9" s="66">
        <v>56.1045719247359</v>
      </c>
      <c r="G9" s="65">
        <v>63627.137999999999</v>
      </c>
      <c r="H9" s="66">
        <v>41.666227860193899</v>
      </c>
      <c r="I9" s="65">
        <v>21082.365399999999</v>
      </c>
      <c r="J9" s="66">
        <v>23.388944179131801</v>
      </c>
      <c r="K9" s="65">
        <v>14018.8097</v>
      </c>
      <c r="L9" s="66">
        <v>22.032752282524498</v>
      </c>
      <c r="M9" s="66">
        <v>0.50386272808881905</v>
      </c>
      <c r="N9" s="65">
        <v>1227610.4657000001</v>
      </c>
      <c r="O9" s="65">
        <v>33116888.260699999</v>
      </c>
      <c r="P9" s="65">
        <v>5932</v>
      </c>
      <c r="Q9" s="65">
        <v>4514</v>
      </c>
      <c r="R9" s="66">
        <v>31.413380593708499</v>
      </c>
      <c r="S9" s="65">
        <v>15.195240441672301</v>
      </c>
      <c r="T9" s="65">
        <v>15.0510731723527</v>
      </c>
      <c r="U9" s="67">
        <v>0.94876596308563299</v>
      </c>
      <c r="V9" s="52"/>
      <c r="W9" s="52"/>
    </row>
    <row r="10" spans="1:23" ht="14.25" thickBot="1">
      <c r="A10" s="50"/>
      <c r="B10" s="39" t="s">
        <v>8</v>
      </c>
      <c r="C10" s="40"/>
      <c r="D10" s="65">
        <v>127635.7895</v>
      </c>
      <c r="E10" s="65">
        <v>175236</v>
      </c>
      <c r="F10" s="66">
        <v>72.836511618617195</v>
      </c>
      <c r="G10" s="65">
        <v>73464.470300000001</v>
      </c>
      <c r="H10" s="66">
        <v>73.738119908556698</v>
      </c>
      <c r="I10" s="65">
        <v>34871.133000000002</v>
      </c>
      <c r="J10" s="66">
        <v>27.3208111428652</v>
      </c>
      <c r="K10" s="65">
        <v>23159.916099999999</v>
      </c>
      <c r="L10" s="66">
        <v>31.5253291903202</v>
      </c>
      <c r="M10" s="66">
        <v>0.50566750110117997</v>
      </c>
      <c r="N10" s="65">
        <v>1830228.7563</v>
      </c>
      <c r="O10" s="65">
        <v>45411420.423900001</v>
      </c>
      <c r="P10" s="65">
        <v>88011</v>
      </c>
      <c r="Q10" s="65">
        <v>77741</v>
      </c>
      <c r="R10" s="66">
        <v>13.210532408896199</v>
      </c>
      <c r="S10" s="65">
        <v>1.4502254206860501</v>
      </c>
      <c r="T10" s="65">
        <v>1.09606731325813</v>
      </c>
      <c r="U10" s="67">
        <v>24.4209005287181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36051.186800000003</v>
      </c>
      <c r="E11" s="65">
        <v>60361</v>
      </c>
      <c r="F11" s="66">
        <v>59.725960139825403</v>
      </c>
      <c r="G11" s="65">
        <v>34201.564599999998</v>
      </c>
      <c r="H11" s="66">
        <v>5.4080046384778599</v>
      </c>
      <c r="I11" s="65">
        <v>9154.0712000000003</v>
      </c>
      <c r="J11" s="66">
        <v>25.391871981312999</v>
      </c>
      <c r="K11" s="65">
        <v>8631.6579000000002</v>
      </c>
      <c r="L11" s="66">
        <v>25.237611205658101</v>
      </c>
      <c r="M11" s="66">
        <v>6.0522938472805002E-2</v>
      </c>
      <c r="N11" s="65">
        <v>560498.49789999996</v>
      </c>
      <c r="O11" s="65">
        <v>15953833.5255</v>
      </c>
      <c r="P11" s="65">
        <v>1977</v>
      </c>
      <c r="Q11" s="65">
        <v>1817</v>
      </c>
      <c r="R11" s="66">
        <v>8.8057237204182801</v>
      </c>
      <c r="S11" s="65">
        <v>18.235299342438001</v>
      </c>
      <c r="T11" s="65">
        <v>20.456509301045699</v>
      </c>
      <c r="U11" s="67">
        <v>-12.180825315208001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169419.16889999999</v>
      </c>
      <c r="E12" s="65">
        <v>201967</v>
      </c>
      <c r="F12" s="66">
        <v>83.884579609540197</v>
      </c>
      <c r="G12" s="65">
        <v>151740.45060000001</v>
      </c>
      <c r="H12" s="66">
        <v>11.650629894728899</v>
      </c>
      <c r="I12" s="65">
        <v>6550.3753999999999</v>
      </c>
      <c r="J12" s="66">
        <v>3.8663720537233699</v>
      </c>
      <c r="K12" s="65">
        <v>19172.37</v>
      </c>
      <c r="L12" s="66">
        <v>12.6349763192281</v>
      </c>
      <c r="M12" s="66">
        <v>-0.65834294873299404</v>
      </c>
      <c r="N12" s="65">
        <v>2918384.3306</v>
      </c>
      <c r="O12" s="65">
        <v>58764602.796400003</v>
      </c>
      <c r="P12" s="65">
        <v>1346</v>
      </c>
      <c r="Q12" s="65">
        <v>1322</v>
      </c>
      <c r="R12" s="66">
        <v>1.8154311649016599</v>
      </c>
      <c r="S12" s="65">
        <v>125.86862473997</v>
      </c>
      <c r="T12" s="65">
        <v>116.429301664145</v>
      </c>
      <c r="U12" s="67">
        <v>7.4993455242126901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232993.834</v>
      </c>
      <c r="E13" s="65">
        <v>350671</v>
      </c>
      <c r="F13" s="66">
        <v>66.442287500249506</v>
      </c>
      <c r="G13" s="65">
        <v>219441.8823</v>
      </c>
      <c r="H13" s="66">
        <v>6.17564503091213</v>
      </c>
      <c r="I13" s="65">
        <v>59354.226799999997</v>
      </c>
      <c r="J13" s="66">
        <v>25.474591228882101</v>
      </c>
      <c r="K13" s="65">
        <v>57812.858699999997</v>
      </c>
      <c r="L13" s="66">
        <v>26.3454077653981</v>
      </c>
      <c r="M13" s="66">
        <v>2.6661336848925E-2</v>
      </c>
      <c r="N13" s="65">
        <v>3598552.0040000002</v>
      </c>
      <c r="O13" s="65">
        <v>90038653.457599998</v>
      </c>
      <c r="P13" s="65">
        <v>8573</v>
      </c>
      <c r="Q13" s="65">
        <v>8035</v>
      </c>
      <c r="R13" s="66">
        <v>6.6957062850031104</v>
      </c>
      <c r="S13" s="65">
        <v>27.177631400909799</v>
      </c>
      <c r="T13" s="65">
        <v>26.142125438705701</v>
      </c>
      <c r="U13" s="67">
        <v>3.8101405782164801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119710.45480000001</v>
      </c>
      <c r="E14" s="65">
        <v>197436</v>
      </c>
      <c r="F14" s="66">
        <v>60.632536518162901</v>
      </c>
      <c r="G14" s="65">
        <v>105205.0564</v>
      </c>
      <c r="H14" s="66">
        <v>13.7877388182266</v>
      </c>
      <c r="I14" s="65">
        <v>23132.9421</v>
      </c>
      <c r="J14" s="66">
        <v>19.324078367798499</v>
      </c>
      <c r="K14" s="65">
        <v>19757.142500000002</v>
      </c>
      <c r="L14" s="66">
        <v>18.779651070079201</v>
      </c>
      <c r="M14" s="66">
        <v>0.17086476953840901</v>
      </c>
      <c r="N14" s="65">
        <v>2158820.7741</v>
      </c>
      <c r="O14" s="65">
        <v>46994804.517499998</v>
      </c>
      <c r="P14" s="65">
        <v>1749</v>
      </c>
      <c r="Q14" s="65">
        <v>1588</v>
      </c>
      <c r="R14" s="66">
        <v>10.138539042821201</v>
      </c>
      <c r="S14" s="65">
        <v>68.445085648942296</v>
      </c>
      <c r="T14" s="65">
        <v>67.904008186398002</v>
      </c>
      <c r="U14" s="67">
        <v>0.79052784785671104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64133.7287</v>
      </c>
      <c r="E15" s="65">
        <v>124952</v>
      </c>
      <c r="F15" s="66">
        <v>51.326692409885403</v>
      </c>
      <c r="G15" s="65">
        <v>67909.936000000002</v>
      </c>
      <c r="H15" s="66">
        <v>-5.5606108949948103</v>
      </c>
      <c r="I15" s="65">
        <v>14456.7091</v>
      </c>
      <c r="J15" s="66">
        <v>22.541507242818401</v>
      </c>
      <c r="K15" s="65">
        <v>15403.808999999999</v>
      </c>
      <c r="L15" s="66">
        <v>22.682702866926601</v>
      </c>
      <c r="M15" s="66">
        <v>-6.1484786003254001E-2</v>
      </c>
      <c r="N15" s="65">
        <v>1616383.4939999999</v>
      </c>
      <c r="O15" s="65">
        <v>29436807.928100001</v>
      </c>
      <c r="P15" s="65">
        <v>1687</v>
      </c>
      <c r="Q15" s="65">
        <v>1578</v>
      </c>
      <c r="R15" s="66">
        <v>6.9074778200253402</v>
      </c>
      <c r="S15" s="65">
        <v>38.016436692353302</v>
      </c>
      <c r="T15" s="65">
        <v>35.294305893536098</v>
      </c>
      <c r="U15" s="67">
        <v>7.1604049081346597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830879.00100000005</v>
      </c>
      <c r="E16" s="65">
        <v>1001470</v>
      </c>
      <c r="F16" s="66">
        <v>82.965940167953093</v>
      </c>
      <c r="G16" s="65">
        <v>537485.04590000003</v>
      </c>
      <c r="H16" s="66">
        <v>54.586440560168903</v>
      </c>
      <c r="I16" s="65">
        <v>44492.168799999999</v>
      </c>
      <c r="J16" s="66">
        <v>5.3548312987151796</v>
      </c>
      <c r="K16" s="65">
        <v>24774.381600000001</v>
      </c>
      <c r="L16" s="66">
        <v>4.6093155128653196</v>
      </c>
      <c r="M16" s="66">
        <v>0.79589422324874504</v>
      </c>
      <c r="N16" s="65">
        <v>11623578.458900001</v>
      </c>
      <c r="O16" s="65">
        <v>249228735.10229999</v>
      </c>
      <c r="P16" s="65">
        <v>55032</v>
      </c>
      <c r="Q16" s="65">
        <v>44914</v>
      </c>
      <c r="R16" s="66">
        <v>22.527496994255699</v>
      </c>
      <c r="S16" s="65">
        <v>15.0981065743567</v>
      </c>
      <c r="T16" s="65">
        <v>14.453205305695301</v>
      </c>
      <c r="U16" s="67">
        <v>4.27140493071321</v>
      </c>
      <c r="V16" s="52"/>
      <c r="W16" s="52"/>
    </row>
    <row r="17" spans="1:21" ht="12" thickBot="1">
      <c r="A17" s="50"/>
      <c r="B17" s="39" t="s">
        <v>15</v>
      </c>
      <c r="C17" s="40"/>
      <c r="D17" s="65">
        <v>364131.49619999999</v>
      </c>
      <c r="E17" s="65">
        <v>954100</v>
      </c>
      <c r="F17" s="66">
        <v>38.164919421444303</v>
      </c>
      <c r="G17" s="65">
        <v>359177.40379999997</v>
      </c>
      <c r="H17" s="66">
        <v>1.37928843729784</v>
      </c>
      <c r="I17" s="65">
        <v>29362.918099999999</v>
      </c>
      <c r="J17" s="66">
        <v>8.0638226592385607</v>
      </c>
      <c r="K17" s="65">
        <v>53836.639199999998</v>
      </c>
      <c r="L17" s="66">
        <v>14.9888714129628</v>
      </c>
      <c r="M17" s="66">
        <v>-0.45459229000312501</v>
      </c>
      <c r="N17" s="65">
        <v>6344494.9775</v>
      </c>
      <c r="O17" s="65">
        <v>235974450.22409999</v>
      </c>
      <c r="P17" s="65">
        <v>10032</v>
      </c>
      <c r="Q17" s="65">
        <v>8881</v>
      </c>
      <c r="R17" s="66">
        <v>12.9602522238487</v>
      </c>
      <c r="S17" s="65">
        <v>36.296999222487997</v>
      </c>
      <c r="T17" s="65">
        <v>41.0719040423376</v>
      </c>
      <c r="U17" s="67">
        <v>-13.155095247904701</v>
      </c>
    </row>
    <row r="18" spans="1:21" ht="12" thickBot="1">
      <c r="A18" s="50"/>
      <c r="B18" s="39" t="s">
        <v>16</v>
      </c>
      <c r="C18" s="40"/>
      <c r="D18" s="65">
        <v>1551876.4471</v>
      </c>
      <c r="E18" s="65">
        <v>2226008</v>
      </c>
      <c r="F18" s="66">
        <v>69.715672499829296</v>
      </c>
      <c r="G18" s="65">
        <v>1057859.4186</v>
      </c>
      <c r="H18" s="66">
        <v>46.699686159980999</v>
      </c>
      <c r="I18" s="65">
        <v>240959.90210000001</v>
      </c>
      <c r="J18" s="66">
        <v>15.5270029743852</v>
      </c>
      <c r="K18" s="65">
        <v>176667.48680000001</v>
      </c>
      <c r="L18" s="66">
        <v>16.700469239457799</v>
      </c>
      <c r="M18" s="66">
        <v>0.363917642484967</v>
      </c>
      <c r="N18" s="65">
        <v>22896071.308699999</v>
      </c>
      <c r="O18" s="65">
        <v>582796183.57799995</v>
      </c>
      <c r="P18" s="65">
        <v>83596</v>
      </c>
      <c r="Q18" s="65">
        <v>68565</v>
      </c>
      <c r="R18" s="66">
        <v>21.922263545540702</v>
      </c>
      <c r="S18" s="65">
        <v>18.564003625771601</v>
      </c>
      <c r="T18" s="65">
        <v>18.834281424925301</v>
      </c>
      <c r="U18" s="67">
        <v>-1.4559240808295899</v>
      </c>
    </row>
    <row r="19" spans="1:21" ht="12" thickBot="1">
      <c r="A19" s="50"/>
      <c r="B19" s="39" t="s">
        <v>17</v>
      </c>
      <c r="C19" s="40"/>
      <c r="D19" s="65">
        <v>576526.09369999997</v>
      </c>
      <c r="E19" s="65">
        <v>831894</v>
      </c>
      <c r="F19" s="66">
        <v>69.302831093865294</v>
      </c>
      <c r="G19" s="65">
        <v>468830.02350000001</v>
      </c>
      <c r="H19" s="66">
        <v>22.9712400660706</v>
      </c>
      <c r="I19" s="65">
        <v>63232.330699999999</v>
      </c>
      <c r="J19" s="66">
        <v>10.967817656646</v>
      </c>
      <c r="K19" s="65">
        <v>55783.611700000001</v>
      </c>
      <c r="L19" s="66">
        <v>11.898472560172999</v>
      </c>
      <c r="M19" s="66">
        <v>0.13352880484072399</v>
      </c>
      <c r="N19" s="65">
        <v>9531510.1137000006</v>
      </c>
      <c r="O19" s="65">
        <v>196152598.3274</v>
      </c>
      <c r="P19" s="65">
        <v>12961</v>
      </c>
      <c r="Q19" s="65">
        <v>10741</v>
      </c>
      <c r="R19" s="66">
        <v>20.668466623219398</v>
      </c>
      <c r="S19" s="65">
        <v>44.481605871460502</v>
      </c>
      <c r="T19" s="65">
        <v>43.255668150079103</v>
      </c>
      <c r="U19" s="67">
        <v>2.7560554466581801</v>
      </c>
    </row>
    <row r="20" spans="1:21" ht="12" thickBot="1">
      <c r="A20" s="50"/>
      <c r="B20" s="39" t="s">
        <v>18</v>
      </c>
      <c r="C20" s="40"/>
      <c r="D20" s="65">
        <v>840012.15379999997</v>
      </c>
      <c r="E20" s="65">
        <v>1337438</v>
      </c>
      <c r="F20" s="66">
        <v>62.807558466261597</v>
      </c>
      <c r="G20" s="65">
        <v>791269.4656</v>
      </c>
      <c r="H20" s="66">
        <v>6.1600618144717103</v>
      </c>
      <c r="I20" s="65">
        <v>56439.074699999997</v>
      </c>
      <c r="J20" s="66">
        <v>6.7188402506659104</v>
      </c>
      <c r="K20" s="65">
        <v>69224.062699999995</v>
      </c>
      <c r="L20" s="66">
        <v>8.74848148569831</v>
      </c>
      <c r="M20" s="66">
        <v>-0.18468994019329599</v>
      </c>
      <c r="N20" s="65">
        <v>12503727.5165</v>
      </c>
      <c r="O20" s="65">
        <v>293693894.602</v>
      </c>
      <c r="P20" s="65">
        <v>36420</v>
      </c>
      <c r="Q20" s="65">
        <v>33908</v>
      </c>
      <c r="R20" s="66">
        <v>7.4082812315677797</v>
      </c>
      <c r="S20" s="65">
        <v>23.064584124107601</v>
      </c>
      <c r="T20" s="65">
        <v>24.469088026424402</v>
      </c>
      <c r="U20" s="67">
        <v>-6.0894395266758403</v>
      </c>
    </row>
    <row r="21" spans="1:21" ht="12" thickBot="1">
      <c r="A21" s="50"/>
      <c r="B21" s="39" t="s">
        <v>19</v>
      </c>
      <c r="C21" s="40"/>
      <c r="D21" s="65">
        <v>344034.75809999998</v>
      </c>
      <c r="E21" s="65">
        <v>469806</v>
      </c>
      <c r="F21" s="66">
        <v>73.2291111863195</v>
      </c>
      <c r="G21" s="65">
        <v>272540.12560000003</v>
      </c>
      <c r="H21" s="66">
        <v>26.232699622708299</v>
      </c>
      <c r="I21" s="65">
        <v>39034.2408</v>
      </c>
      <c r="J21" s="66">
        <v>11.346016610523399</v>
      </c>
      <c r="K21" s="65">
        <v>40540.484299999996</v>
      </c>
      <c r="L21" s="66">
        <v>14.875051594971399</v>
      </c>
      <c r="M21" s="66">
        <v>-3.7154057875919001E-2</v>
      </c>
      <c r="N21" s="65">
        <v>4597138.9853999997</v>
      </c>
      <c r="O21" s="65">
        <v>114534794.425</v>
      </c>
      <c r="P21" s="65">
        <v>33763</v>
      </c>
      <c r="Q21" s="65">
        <v>30221</v>
      </c>
      <c r="R21" s="66">
        <v>11.720326924985899</v>
      </c>
      <c r="S21" s="65">
        <v>10.1896975416876</v>
      </c>
      <c r="T21" s="65">
        <v>10.191322884749001</v>
      </c>
      <c r="U21" s="67">
        <v>-1.5950846967919E-2</v>
      </c>
    </row>
    <row r="22" spans="1:21" ht="12" thickBot="1">
      <c r="A22" s="50"/>
      <c r="B22" s="39" t="s">
        <v>20</v>
      </c>
      <c r="C22" s="40"/>
      <c r="D22" s="65">
        <v>1089747.3873000001</v>
      </c>
      <c r="E22" s="65">
        <v>1249668</v>
      </c>
      <c r="F22" s="66">
        <v>87.202952088074596</v>
      </c>
      <c r="G22" s="65">
        <v>621268.82339999999</v>
      </c>
      <c r="H22" s="66">
        <v>75.406739603666395</v>
      </c>
      <c r="I22" s="65">
        <v>132638.5864</v>
      </c>
      <c r="J22" s="66">
        <v>12.1714984542088</v>
      </c>
      <c r="K22" s="65">
        <v>94457.498900000006</v>
      </c>
      <c r="L22" s="66">
        <v>15.2039657137574</v>
      </c>
      <c r="M22" s="66">
        <v>0.40421446623757701</v>
      </c>
      <c r="N22" s="65">
        <v>14648962.7852</v>
      </c>
      <c r="O22" s="65">
        <v>326975289.89480001</v>
      </c>
      <c r="P22" s="65">
        <v>73175</v>
      </c>
      <c r="Q22" s="65">
        <v>62382</v>
      </c>
      <c r="R22" s="66">
        <v>17.3014651662339</v>
      </c>
      <c r="S22" s="65">
        <v>14.892345572941601</v>
      </c>
      <c r="T22" s="65">
        <v>15.122549073450701</v>
      </c>
      <c r="U22" s="67">
        <v>-1.5457840363801401</v>
      </c>
    </row>
    <row r="23" spans="1:21" ht="12" thickBot="1">
      <c r="A23" s="50"/>
      <c r="B23" s="39" t="s">
        <v>21</v>
      </c>
      <c r="C23" s="40"/>
      <c r="D23" s="65">
        <v>2341928.2280999999</v>
      </c>
      <c r="E23" s="65">
        <v>2823299</v>
      </c>
      <c r="F23" s="66">
        <v>82.950060482435603</v>
      </c>
      <c r="G23" s="65">
        <v>1982720.4642</v>
      </c>
      <c r="H23" s="66">
        <v>18.116914128131299</v>
      </c>
      <c r="I23" s="65">
        <v>213785.1496</v>
      </c>
      <c r="J23" s="66">
        <v>9.1285952761004694</v>
      </c>
      <c r="K23" s="65">
        <v>257164.43710000001</v>
      </c>
      <c r="L23" s="66">
        <v>12.9702820817841</v>
      </c>
      <c r="M23" s="66">
        <v>-0.16868307293644799</v>
      </c>
      <c r="N23" s="65">
        <v>35926301.799999997</v>
      </c>
      <c r="O23" s="65">
        <v>717097014.35039997</v>
      </c>
      <c r="P23" s="65">
        <v>82173</v>
      </c>
      <c r="Q23" s="65">
        <v>73104</v>
      </c>
      <c r="R23" s="66">
        <v>12.4056139198949</v>
      </c>
      <c r="S23" s="65">
        <v>28.499972352232501</v>
      </c>
      <c r="T23" s="65">
        <v>28.623438560133501</v>
      </c>
      <c r="U23" s="67">
        <v>-0.43321518482579702</v>
      </c>
    </row>
    <row r="24" spans="1:21" ht="12" thickBot="1">
      <c r="A24" s="50"/>
      <c r="B24" s="39" t="s">
        <v>22</v>
      </c>
      <c r="C24" s="40"/>
      <c r="D24" s="65">
        <v>270292.71500000003</v>
      </c>
      <c r="E24" s="65">
        <v>404492</v>
      </c>
      <c r="F24" s="66">
        <v>66.822759164581697</v>
      </c>
      <c r="G24" s="65">
        <v>229512.3756</v>
      </c>
      <c r="H24" s="66">
        <v>17.7682529290155</v>
      </c>
      <c r="I24" s="65">
        <v>41025.455800000003</v>
      </c>
      <c r="J24" s="66">
        <v>15.178158168265799</v>
      </c>
      <c r="K24" s="65">
        <v>33026.869899999998</v>
      </c>
      <c r="L24" s="66">
        <v>14.3900170148385</v>
      </c>
      <c r="M24" s="66">
        <v>0.242184194996935</v>
      </c>
      <c r="N24" s="65">
        <v>4081447.8991999999</v>
      </c>
      <c r="O24" s="65">
        <v>88320504.283000007</v>
      </c>
      <c r="P24" s="65">
        <v>31257</v>
      </c>
      <c r="Q24" s="65">
        <v>28142</v>
      </c>
      <c r="R24" s="66">
        <v>11.068865041574901</v>
      </c>
      <c r="S24" s="65">
        <v>8.6474298557123195</v>
      </c>
      <c r="T24" s="65">
        <v>8.5118235981806603</v>
      </c>
      <c r="U24" s="67">
        <v>1.5681683435927001</v>
      </c>
    </row>
    <row r="25" spans="1:21" ht="12" thickBot="1">
      <c r="A25" s="50"/>
      <c r="B25" s="39" t="s">
        <v>23</v>
      </c>
      <c r="C25" s="40"/>
      <c r="D25" s="65">
        <v>237025.041</v>
      </c>
      <c r="E25" s="65">
        <v>404024</v>
      </c>
      <c r="F25" s="66">
        <v>58.666079490327299</v>
      </c>
      <c r="G25" s="65">
        <v>191062.40659999999</v>
      </c>
      <c r="H25" s="66">
        <v>24.056346414721698</v>
      </c>
      <c r="I25" s="65">
        <v>21142.276099999999</v>
      </c>
      <c r="J25" s="66">
        <v>8.9198491479218802</v>
      </c>
      <c r="K25" s="65">
        <v>24224.839400000001</v>
      </c>
      <c r="L25" s="66">
        <v>12.679019295887</v>
      </c>
      <c r="M25" s="66">
        <v>-0.12724803863921599</v>
      </c>
      <c r="N25" s="65">
        <v>3224680.1671000002</v>
      </c>
      <c r="O25" s="65">
        <v>73782316.670399994</v>
      </c>
      <c r="P25" s="65">
        <v>16977</v>
      </c>
      <c r="Q25" s="65">
        <v>15307</v>
      </c>
      <c r="R25" s="66">
        <v>10.9100411576403</v>
      </c>
      <c r="S25" s="65">
        <v>13.961538611062</v>
      </c>
      <c r="T25" s="65">
        <v>14.603006265107499</v>
      </c>
      <c r="U25" s="67">
        <v>-4.5945341120010399</v>
      </c>
    </row>
    <row r="26" spans="1:21" ht="12" thickBot="1">
      <c r="A26" s="50"/>
      <c r="B26" s="39" t="s">
        <v>24</v>
      </c>
      <c r="C26" s="40"/>
      <c r="D26" s="65">
        <v>416278.95990000002</v>
      </c>
      <c r="E26" s="65">
        <v>520268</v>
      </c>
      <c r="F26" s="66">
        <v>80.012408969992407</v>
      </c>
      <c r="G26" s="65">
        <v>310864.68290000001</v>
      </c>
      <c r="H26" s="66">
        <v>33.910020275255903</v>
      </c>
      <c r="I26" s="65">
        <v>95715.975099999996</v>
      </c>
      <c r="J26" s="66">
        <v>22.9932291372577</v>
      </c>
      <c r="K26" s="65">
        <v>69659.804999999993</v>
      </c>
      <c r="L26" s="66">
        <v>22.408401092770099</v>
      </c>
      <c r="M26" s="66">
        <v>0.37404885213215899</v>
      </c>
      <c r="N26" s="65">
        <v>5650949.6974999998</v>
      </c>
      <c r="O26" s="65">
        <v>158729502.64359999</v>
      </c>
      <c r="P26" s="65">
        <v>35771</v>
      </c>
      <c r="Q26" s="65">
        <v>33330</v>
      </c>
      <c r="R26" s="66">
        <v>7.3237323732373101</v>
      </c>
      <c r="S26" s="65">
        <v>11.6373307958961</v>
      </c>
      <c r="T26" s="65">
        <v>11.542231878187801</v>
      </c>
      <c r="U26" s="67">
        <v>0.81718840321901998</v>
      </c>
    </row>
    <row r="27" spans="1:21" ht="12" thickBot="1">
      <c r="A27" s="50"/>
      <c r="B27" s="39" t="s">
        <v>25</v>
      </c>
      <c r="C27" s="40"/>
      <c r="D27" s="65">
        <v>215022.32709999999</v>
      </c>
      <c r="E27" s="65">
        <v>331926</v>
      </c>
      <c r="F27" s="66">
        <v>64.780200134969903</v>
      </c>
      <c r="G27" s="65">
        <v>174586.00380000001</v>
      </c>
      <c r="H27" s="66">
        <v>23.1612628846941</v>
      </c>
      <c r="I27" s="65">
        <v>59447.499499999998</v>
      </c>
      <c r="J27" s="66">
        <v>27.6471286967111</v>
      </c>
      <c r="K27" s="65">
        <v>49641.455199999997</v>
      </c>
      <c r="L27" s="66">
        <v>28.433811485179302</v>
      </c>
      <c r="M27" s="66">
        <v>0.19753740619594101</v>
      </c>
      <c r="N27" s="65">
        <v>3006658.7351000002</v>
      </c>
      <c r="O27" s="65">
        <v>74155100.173299998</v>
      </c>
      <c r="P27" s="65">
        <v>34343</v>
      </c>
      <c r="Q27" s="65">
        <v>30775</v>
      </c>
      <c r="R27" s="66">
        <v>11.593826157595499</v>
      </c>
      <c r="S27" s="65">
        <v>6.2610234137961198</v>
      </c>
      <c r="T27" s="65">
        <v>6.2067347977254297</v>
      </c>
      <c r="U27" s="67">
        <v>0.86708853301945299</v>
      </c>
    </row>
    <row r="28" spans="1:21" ht="12" thickBot="1">
      <c r="A28" s="50"/>
      <c r="B28" s="39" t="s">
        <v>26</v>
      </c>
      <c r="C28" s="40"/>
      <c r="D28" s="65">
        <v>869930.0318</v>
      </c>
      <c r="E28" s="65">
        <v>1321889</v>
      </c>
      <c r="F28" s="66">
        <v>65.809612743581397</v>
      </c>
      <c r="G28" s="65">
        <v>651579.49670000002</v>
      </c>
      <c r="H28" s="66">
        <v>33.510958556225503</v>
      </c>
      <c r="I28" s="65">
        <v>49231.459000000003</v>
      </c>
      <c r="J28" s="66">
        <v>5.6592435253825704</v>
      </c>
      <c r="K28" s="65">
        <v>38888.880899999996</v>
      </c>
      <c r="L28" s="66">
        <v>5.9684015683362102</v>
      </c>
      <c r="M28" s="66">
        <v>0.265952062919867</v>
      </c>
      <c r="N28" s="65">
        <v>11328289.022399999</v>
      </c>
      <c r="O28" s="65">
        <v>255266060.34290001</v>
      </c>
      <c r="P28" s="65">
        <v>46225</v>
      </c>
      <c r="Q28" s="65">
        <v>43041</v>
      </c>
      <c r="R28" s="66">
        <v>7.3975976394600398</v>
      </c>
      <c r="S28" s="65">
        <v>18.819470671714399</v>
      </c>
      <c r="T28" s="65">
        <v>18.459995650658701</v>
      </c>
      <c r="U28" s="67">
        <v>1.9101229111403999</v>
      </c>
    </row>
    <row r="29" spans="1:21" ht="12" thickBot="1">
      <c r="A29" s="50"/>
      <c r="B29" s="39" t="s">
        <v>27</v>
      </c>
      <c r="C29" s="40"/>
      <c r="D29" s="65">
        <v>588787.52919999999</v>
      </c>
      <c r="E29" s="65">
        <v>767961</v>
      </c>
      <c r="F29" s="66">
        <v>76.668936209000194</v>
      </c>
      <c r="G29" s="65">
        <v>436318.03869999998</v>
      </c>
      <c r="H29" s="66">
        <v>34.944576427387602</v>
      </c>
      <c r="I29" s="65">
        <v>68967.615399999995</v>
      </c>
      <c r="J29" s="66">
        <v>11.713497990303599</v>
      </c>
      <c r="K29" s="65">
        <v>81966.180099999998</v>
      </c>
      <c r="L29" s="66">
        <v>18.785879296720399</v>
      </c>
      <c r="M29" s="66">
        <v>-0.15858448794541299</v>
      </c>
      <c r="N29" s="65">
        <v>7566000.8268999998</v>
      </c>
      <c r="O29" s="65">
        <v>181165096.98730001</v>
      </c>
      <c r="P29" s="65">
        <v>90568</v>
      </c>
      <c r="Q29" s="65">
        <v>86074</v>
      </c>
      <c r="R29" s="66">
        <v>5.2210888305411496</v>
      </c>
      <c r="S29" s="65">
        <v>6.5010547787297899</v>
      </c>
      <c r="T29" s="65">
        <v>6.4347299893115197</v>
      </c>
      <c r="U29" s="67">
        <v>1.02021582151982</v>
      </c>
    </row>
    <row r="30" spans="1:21" ht="12" thickBot="1">
      <c r="A30" s="50"/>
      <c r="B30" s="39" t="s">
        <v>28</v>
      </c>
      <c r="C30" s="40"/>
      <c r="D30" s="65">
        <v>1088581.3448999999</v>
      </c>
      <c r="E30" s="65">
        <v>1475300</v>
      </c>
      <c r="F30" s="66">
        <v>73.787117528638205</v>
      </c>
      <c r="G30" s="65">
        <v>739252.68629999994</v>
      </c>
      <c r="H30" s="66">
        <v>47.254296815397304</v>
      </c>
      <c r="I30" s="65">
        <v>126683.32030000001</v>
      </c>
      <c r="J30" s="66">
        <v>11.6374693442535</v>
      </c>
      <c r="K30" s="65">
        <v>117929.6957</v>
      </c>
      <c r="L30" s="66">
        <v>15.9525555855934</v>
      </c>
      <c r="M30" s="66">
        <v>7.4227483994092999E-2</v>
      </c>
      <c r="N30" s="65">
        <v>14777186.1697</v>
      </c>
      <c r="O30" s="65">
        <v>334005868.04900002</v>
      </c>
      <c r="P30" s="65">
        <v>79447</v>
      </c>
      <c r="Q30" s="65">
        <v>72100</v>
      </c>
      <c r="R30" s="66">
        <v>10.190013869625499</v>
      </c>
      <c r="S30" s="65">
        <v>13.7019817601672</v>
      </c>
      <c r="T30" s="65">
        <v>13.3095933203884</v>
      </c>
      <c r="U30" s="67">
        <v>2.8637349446742899</v>
      </c>
    </row>
    <row r="31" spans="1:21" ht="12" thickBot="1">
      <c r="A31" s="50"/>
      <c r="B31" s="39" t="s">
        <v>29</v>
      </c>
      <c r="C31" s="40"/>
      <c r="D31" s="65">
        <v>865366.66079999995</v>
      </c>
      <c r="E31" s="65">
        <v>1281833</v>
      </c>
      <c r="F31" s="66">
        <v>67.510093810972293</v>
      </c>
      <c r="G31" s="65">
        <v>860435.11510000005</v>
      </c>
      <c r="H31" s="66">
        <v>0.57314556477936496</v>
      </c>
      <c r="I31" s="65">
        <v>27718.446800000002</v>
      </c>
      <c r="J31" s="66">
        <v>3.20308697522219</v>
      </c>
      <c r="K31" s="65">
        <v>38389.1319</v>
      </c>
      <c r="L31" s="66">
        <v>4.4615952122709901</v>
      </c>
      <c r="M31" s="66">
        <v>-0.27796109398347701</v>
      </c>
      <c r="N31" s="65">
        <v>11599540.380000001</v>
      </c>
      <c r="O31" s="65">
        <v>269715513.32440001</v>
      </c>
      <c r="P31" s="65">
        <v>34008</v>
      </c>
      <c r="Q31" s="65">
        <v>32505</v>
      </c>
      <c r="R31" s="66">
        <v>4.6239040147669597</v>
      </c>
      <c r="S31" s="65">
        <v>25.445973323923798</v>
      </c>
      <c r="T31" s="65">
        <v>25.198776674357799</v>
      </c>
      <c r="U31" s="67">
        <v>0.97145684474006699</v>
      </c>
    </row>
    <row r="32" spans="1:21" ht="12" thickBot="1">
      <c r="A32" s="50"/>
      <c r="B32" s="39" t="s">
        <v>30</v>
      </c>
      <c r="C32" s="40"/>
      <c r="D32" s="65">
        <v>122784.819</v>
      </c>
      <c r="E32" s="65">
        <v>163332</v>
      </c>
      <c r="F32" s="66">
        <v>75.174992653001297</v>
      </c>
      <c r="G32" s="65">
        <v>89351.999500000005</v>
      </c>
      <c r="H32" s="66">
        <v>37.4169796838178</v>
      </c>
      <c r="I32" s="65">
        <v>27493.8845</v>
      </c>
      <c r="J32" s="66">
        <v>22.3919249333258</v>
      </c>
      <c r="K32" s="65">
        <v>26977.617200000001</v>
      </c>
      <c r="L32" s="66">
        <v>30.1925165088219</v>
      </c>
      <c r="M32" s="66">
        <v>1.9136875439095001E-2</v>
      </c>
      <c r="N32" s="65">
        <v>1655398.8788000001</v>
      </c>
      <c r="O32" s="65">
        <v>40974671.082400002</v>
      </c>
      <c r="P32" s="65">
        <v>28583</v>
      </c>
      <c r="Q32" s="65">
        <v>28017</v>
      </c>
      <c r="R32" s="66">
        <v>2.0202020202020101</v>
      </c>
      <c r="S32" s="65">
        <v>4.2957288947976098</v>
      </c>
      <c r="T32" s="65">
        <v>4.1467263732733697</v>
      </c>
      <c r="U32" s="67">
        <v>3.4686202312415202</v>
      </c>
    </row>
    <row r="33" spans="1:21" ht="12" thickBot="1">
      <c r="A33" s="50"/>
      <c r="B33" s="39" t="s">
        <v>31</v>
      </c>
      <c r="C33" s="40"/>
      <c r="D33" s="65">
        <v>107.2654</v>
      </c>
      <c r="E33" s="68"/>
      <c r="F33" s="68"/>
      <c r="G33" s="65">
        <v>171.93450000000001</v>
      </c>
      <c r="H33" s="66">
        <v>-37.612637370626601</v>
      </c>
      <c r="I33" s="65">
        <v>23.7395</v>
      </c>
      <c r="J33" s="66">
        <v>22.131554070557701</v>
      </c>
      <c r="K33" s="65">
        <v>30.555700000000002</v>
      </c>
      <c r="L33" s="66">
        <v>17.771709575448799</v>
      </c>
      <c r="M33" s="66">
        <v>-0.22307458182925</v>
      </c>
      <c r="N33" s="65">
        <v>562.56619999999998</v>
      </c>
      <c r="O33" s="65">
        <v>28754.122800000001</v>
      </c>
      <c r="P33" s="65">
        <v>22</v>
      </c>
      <c r="Q33" s="65">
        <v>6</v>
      </c>
      <c r="R33" s="66">
        <v>266.66666666666703</v>
      </c>
      <c r="S33" s="65">
        <v>4.8757000000000001</v>
      </c>
      <c r="T33" s="65">
        <v>-4.3304833333333299</v>
      </c>
      <c r="U33" s="67">
        <v>188.81767404338501</v>
      </c>
    </row>
    <row r="34" spans="1:21" ht="12" thickBot="1">
      <c r="A34" s="50"/>
      <c r="B34" s="39" t="s">
        <v>40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156341.995</v>
      </c>
      <c r="E35" s="65">
        <v>298687</v>
      </c>
      <c r="F35" s="66">
        <v>52.3430865755791</v>
      </c>
      <c r="G35" s="65">
        <v>108849.1036</v>
      </c>
      <c r="H35" s="66">
        <v>43.631862669744599</v>
      </c>
      <c r="I35" s="65">
        <v>16921.768700000001</v>
      </c>
      <c r="J35" s="66">
        <v>10.8235594025777</v>
      </c>
      <c r="K35" s="65">
        <v>13816.2052</v>
      </c>
      <c r="L35" s="66">
        <v>12.692989416589</v>
      </c>
      <c r="M35" s="66">
        <v>0.22477688012335001</v>
      </c>
      <c r="N35" s="65">
        <v>2144846.2692</v>
      </c>
      <c r="O35" s="65">
        <v>42485783.550800003</v>
      </c>
      <c r="P35" s="65">
        <v>12888</v>
      </c>
      <c r="Q35" s="65">
        <v>12381</v>
      </c>
      <c r="R35" s="66">
        <v>4.0949842500605902</v>
      </c>
      <c r="S35" s="65">
        <v>12.1308189788951</v>
      </c>
      <c r="T35" s="65">
        <v>12.0823930377191</v>
      </c>
      <c r="U35" s="67">
        <v>0.39919762433403699</v>
      </c>
    </row>
    <row r="36" spans="1:21" ht="12" thickBot="1">
      <c r="A36" s="50"/>
      <c r="B36" s="39" t="s">
        <v>41</v>
      </c>
      <c r="C36" s="40"/>
      <c r="D36" s="68"/>
      <c r="E36" s="65">
        <v>772207</v>
      </c>
      <c r="F36" s="68"/>
      <c r="G36" s="65">
        <v>6317.13</v>
      </c>
      <c r="H36" s="68"/>
      <c r="I36" s="68"/>
      <c r="J36" s="68"/>
      <c r="K36" s="65">
        <v>260.20510000000002</v>
      </c>
      <c r="L36" s="66">
        <v>4.1190398171321503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42</v>
      </c>
      <c r="C37" s="40"/>
      <c r="D37" s="68"/>
      <c r="E37" s="65">
        <v>348071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43</v>
      </c>
      <c r="C38" s="40"/>
      <c r="D38" s="68"/>
      <c r="E38" s="65">
        <v>412383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338000.85519999999</v>
      </c>
      <c r="E39" s="65">
        <v>565466</v>
      </c>
      <c r="F39" s="66">
        <v>59.773860002192897</v>
      </c>
      <c r="G39" s="65">
        <v>236484.43</v>
      </c>
      <c r="H39" s="66">
        <v>42.927318809107199</v>
      </c>
      <c r="I39" s="65">
        <v>18326.241999999998</v>
      </c>
      <c r="J39" s="66">
        <v>5.4219513702579496</v>
      </c>
      <c r="K39" s="65">
        <v>13791.8207</v>
      </c>
      <c r="L39" s="66">
        <v>5.8320206112512398</v>
      </c>
      <c r="M39" s="66">
        <v>0.328776120182595</v>
      </c>
      <c r="N39" s="65">
        <v>5358846.2762000002</v>
      </c>
      <c r="O39" s="65">
        <v>107308439.1737</v>
      </c>
      <c r="P39" s="65">
        <v>506</v>
      </c>
      <c r="Q39" s="65">
        <v>390</v>
      </c>
      <c r="R39" s="66">
        <v>29.743589743589698</v>
      </c>
      <c r="S39" s="65">
        <v>667.98587984189703</v>
      </c>
      <c r="T39" s="65">
        <v>610.287092051282</v>
      </c>
      <c r="U39" s="67">
        <v>8.6377256663376798</v>
      </c>
    </row>
    <row r="40" spans="1:21" ht="12" thickBot="1">
      <c r="A40" s="50"/>
      <c r="B40" s="39" t="s">
        <v>34</v>
      </c>
      <c r="C40" s="40"/>
      <c r="D40" s="65">
        <v>378619.83130000002</v>
      </c>
      <c r="E40" s="65">
        <v>567892</v>
      </c>
      <c r="F40" s="66">
        <v>66.671097902418097</v>
      </c>
      <c r="G40" s="65">
        <v>315445.60849999997</v>
      </c>
      <c r="H40" s="66">
        <v>20.026978058247401</v>
      </c>
      <c r="I40" s="65">
        <v>23682.827499999999</v>
      </c>
      <c r="J40" s="66">
        <v>6.2550414801793304</v>
      </c>
      <c r="K40" s="65">
        <v>30492.452300000001</v>
      </c>
      <c r="L40" s="66">
        <v>9.6664691085721692</v>
      </c>
      <c r="M40" s="66">
        <v>-0.22332165130582199</v>
      </c>
      <c r="N40" s="65">
        <v>9370268.4978</v>
      </c>
      <c r="O40" s="65">
        <v>143680005.38679999</v>
      </c>
      <c r="P40" s="65">
        <v>1900</v>
      </c>
      <c r="Q40" s="65">
        <v>1789</v>
      </c>
      <c r="R40" s="66">
        <v>6.2045835662381199</v>
      </c>
      <c r="S40" s="65">
        <v>199.27359542105299</v>
      </c>
      <c r="T40" s="65">
        <v>194.40426651760799</v>
      </c>
      <c r="U40" s="67">
        <v>2.4435394429234201</v>
      </c>
    </row>
    <row r="41" spans="1:21" ht="12" thickBot="1">
      <c r="A41" s="50"/>
      <c r="B41" s="39" t="s">
        <v>44</v>
      </c>
      <c r="C41" s="40"/>
      <c r="D41" s="68"/>
      <c r="E41" s="65">
        <v>402564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45</v>
      </c>
      <c r="C42" s="40"/>
      <c r="D42" s="68"/>
      <c r="E42" s="65">
        <v>171821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20525.321100000001</v>
      </c>
      <c r="E43" s="71"/>
      <c r="F43" s="71"/>
      <c r="G43" s="70">
        <v>21593.35</v>
      </c>
      <c r="H43" s="72">
        <v>-4.9461009986870899</v>
      </c>
      <c r="I43" s="70">
        <v>3353.1453000000001</v>
      </c>
      <c r="J43" s="72">
        <v>16.336627737336599</v>
      </c>
      <c r="K43" s="70">
        <v>1587.9441999999999</v>
      </c>
      <c r="L43" s="72">
        <v>7.3538575533671304</v>
      </c>
      <c r="M43" s="72">
        <v>1.11162665539507</v>
      </c>
      <c r="N43" s="70">
        <v>468066.83120000002</v>
      </c>
      <c r="O43" s="70">
        <v>14438900.987</v>
      </c>
      <c r="P43" s="70">
        <v>44</v>
      </c>
      <c r="Q43" s="70">
        <v>47</v>
      </c>
      <c r="R43" s="72">
        <v>-6.3829787234042499</v>
      </c>
      <c r="S43" s="70">
        <v>466.48457045454501</v>
      </c>
      <c r="T43" s="70">
        <v>352.60223191489399</v>
      </c>
      <c r="U43" s="73">
        <v>24.412884316556099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48682</v>
      </c>
      <c r="D2" s="32">
        <v>524121.07342136803</v>
      </c>
      <c r="E2" s="32">
        <v>396007.66942649602</v>
      </c>
      <c r="F2" s="32">
        <v>128113.403994872</v>
      </c>
      <c r="G2" s="32">
        <v>396007.66942649602</v>
      </c>
      <c r="H2" s="32">
        <v>0.244434750845965</v>
      </c>
    </row>
    <row r="3" spans="1:8" ht="14.25">
      <c r="A3" s="32">
        <v>2</v>
      </c>
      <c r="B3" s="33">
        <v>13</v>
      </c>
      <c r="C3" s="32">
        <v>13299.111999999999</v>
      </c>
      <c r="D3" s="32">
        <v>90138.179976938205</v>
      </c>
      <c r="E3" s="32">
        <v>69055.803042772895</v>
      </c>
      <c r="F3" s="32">
        <v>21082.376934165299</v>
      </c>
      <c r="G3" s="32">
        <v>69055.803042772895</v>
      </c>
      <c r="H3" s="32">
        <v>0.23388953426349701</v>
      </c>
    </row>
    <row r="4" spans="1:8" ht="14.25">
      <c r="A4" s="32">
        <v>3</v>
      </c>
      <c r="B4" s="33">
        <v>14</v>
      </c>
      <c r="C4" s="32">
        <v>140541</v>
      </c>
      <c r="D4" s="32">
        <v>127637.96144957301</v>
      </c>
      <c r="E4" s="32">
        <v>92764.656654700899</v>
      </c>
      <c r="F4" s="32">
        <v>34873.304794871801</v>
      </c>
      <c r="G4" s="32">
        <v>92764.656654700899</v>
      </c>
      <c r="H4" s="32">
        <v>0.27322047766055502</v>
      </c>
    </row>
    <row r="5" spans="1:8" ht="14.25">
      <c r="A5" s="32">
        <v>4</v>
      </c>
      <c r="B5" s="33">
        <v>15</v>
      </c>
      <c r="C5" s="32">
        <v>2583</v>
      </c>
      <c r="D5" s="32">
        <v>36051.2049299145</v>
      </c>
      <c r="E5" s="32">
        <v>26897.115733333299</v>
      </c>
      <c r="F5" s="32">
        <v>9154.0891965812007</v>
      </c>
      <c r="G5" s="32">
        <v>26897.115733333299</v>
      </c>
      <c r="H5" s="32">
        <v>0.25391909131406898</v>
      </c>
    </row>
    <row r="6" spans="1:8" ht="14.25">
      <c r="A6" s="32">
        <v>5</v>
      </c>
      <c r="B6" s="33">
        <v>16</v>
      </c>
      <c r="C6" s="32">
        <v>2167</v>
      </c>
      <c r="D6" s="32">
        <v>169419.174632479</v>
      </c>
      <c r="E6" s="32">
        <v>162868.79352478599</v>
      </c>
      <c r="F6" s="32">
        <v>6550.3811076923103</v>
      </c>
      <c r="G6" s="32">
        <v>162868.79352478599</v>
      </c>
      <c r="H6" s="32">
        <v>3.8663752918771201E-2</v>
      </c>
    </row>
    <row r="7" spans="1:8" ht="14.25">
      <c r="A7" s="32">
        <v>6</v>
      </c>
      <c r="B7" s="33">
        <v>17</v>
      </c>
      <c r="C7" s="32">
        <v>14765</v>
      </c>
      <c r="D7" s="32">
        <v>232993.946103419</v>
      </c>
      <c r="E7" s="32">
        <v>173639.607938462</v>
      </c>
      <c r="F7" s="32">
        <v>59354.338164957298</v>
      </c>
      <c r="G7" s="32">
        <v>173639.607938462</v>
      </c>
      <c r="H7" s="32">
        <v>0.25474626769320302</v>
      </c>
    </row>
    <row r="8" spans="1:8" ht="14.25">
      <c r="A8" s="32">
        <v>7</v>
      </c>
      <c r="B8" s="33">
        <v>18</v>
      </c>
      <c r="C8" s="32">
        <v>40886</v>
      </c>
      <c r="D8" s="32">
        <v>119710.442194017</v>
      </c>
      <c r="E8" s="32">
        <v>96577.513789743607</v>
      </c>
      <c r="F8" s="32">
        <v>23132.928404273502</v>
      </c>
      <c r="G8" s="32">
        <v>96577.513789743607</v>
      </c>
      <c r="H8" s="32">
        <v>0.193240689619887</v>
      </c>
    </row>
    <row r="9" spans="1:8" ht="14.25">
      <c r="A9" s="32">
        <v>8</v>
      </c>
      <c r="B9" s="33">
        <v>19</v>
      </c>
      <c r="C9" s="32">
        <v>14056</v>
      </c>
      <c r="D9" s="32">
        <v>64133.743002564101</v>
      </c>
      <c r="E9" s="32">
        <v>49677.018805982902</v>
      </c>
      <c r="F9" s="32">
        <v>14456.724196581201</v>
      </c>
      <c r="G9" s="32">
        <v>49677.018805982902</v>
      </c>
      <c r="H9" s="32">
        <v>0.22541525755019801</v>
      </c>
    </row>
    <row r="10" spans="1:8" ht="14.25">
      <c r="A10" s="32">
        <v>9</v>
      </c>
      <c r="B10" s="33">
        <v>21</v>
      </c>
      <c r="C10" s="32">
        <v>236351</v>
      </c>
      <c r="D10" s="32">
        <v>830878.77549999999</v>
      </c>
      <c r="E10" s="32">
        <v>786386.83219999995</v>
      </c>
      <c r="F10" s="32">
        <v>44491.943299999999</v>
      </c>
      <c r="G10" s="32">
        <v>786386.83219999995</v>
      </c>
      <c r="H10" s="32">
        <v>5.3548056120733101E-2</v>
      </c>
    </row>
    <row r="11" spans="1:8" ht="14.25">
      <c r="A11" s="32">
        <v>10</v>
      </c>
      <c r="B11" s="33">
        <v>22</v>
      </c>
      <c r="C11" s="32">
        <v>28311.371999999999</v>
      </c>
      <c r="D11" s="32">
        <v>364131.53961367498</v>
      </c>
      <c r="E11" s="32">
        <v>334768.57856495702</v>
      </c>
      <c r="F11" s="32">
        <v>29362.961048717902</v>
      </c>
      <c r="G11" s="32">
        <v>334768.57856495702</v>
      </c>
      <c r="H11" s="32">
        <v>8.0638334926632693E-2</v>
      </c>
    </row>
    <row r="12" spans="1:8" ht="14.25">
      <c r="A12" s="32">
        <v>11</v>
      </c>
      <c r="B12" s="33">
        <v>23</v>
      </c>
      <c r="C12" s="32">
        <v>198146.698</v>
      </c>
      <c r="D12" s="32">
        <v>1551876.68398462</v>
      </c>
      <c r="E12" s="32">
        <v>1310916.53766923</v>
      </c>
      <c r="F12" s="32">
        <v>240960.14631538501</v>
      </c>
      <c r="G12" s="32">
        <v>1310916.53766923</v>
      </c>
      <c r="H12" s="32">
        <v>0.15527016341059599</v>
      </c>
    </row>
    <row r="13" spans="1:8" ht="14.25">
      <c r="A13" s="32">
        <v>12</v>
      </c>
      <c r="B13" s="33">
        <v>24</v>
      </c>
      <c r="C13" s="32">
        <v>22215.486000000001</v>
      </c>
      <c r="D13" s="32">
        <v>576526.13888546999</v>
      </c>
      <c r="E13" s="32">
        <v>513293.762531624</v>
      </c>
      <c r="F13" s="32">
        <v>63232.376353846201</v>
      </c>
      <c r="G13" s="32">
        <v>513293.762531624</v>
      </c>
      <c r="H13" s="32">
        <v>0.109678247158205</v>
      </c>
    </row>
    <row r="14" spans="1:8" ht="14.25">
      <c r="A14" s="32">
        <v>13</v>
      </c>
      <c r="B14" s="33">
        <v>25</v>
      </c>
      <c r="C14" s="32">
        <v>70867</v>
      </c>
      <c r="D14" s="32">
        <v>840012.28339999996</v>
      </c>
      <c r="E14" s="32">
        <v>783573.07909999997</v>
      </c>
      <c r="F14" s="32">
        <v>56439.204299999998</v>
      </c>
      <c r="G14" s="32">
        <v>783573.07909999997</v>
      </c>
      <c r="H14" s="32">
        <v>6.7188546424058193E-2</v>
      </c>
    </row>
    <row r="15" spans="1:8" ht="14.25">
      <c r="A15" s="32">
        <v>14</v>
      </c>
      <c r="B15" s="33">
        <v>26</v>
      </c>
      <c r="C15" s="32">
        <v>81006</v>
      </c>
      <c r="D15" s="32">
        <v>344034.59222934698</v>
      </c>
      <c r="E15" s="32">
        <v>305000.51732201001</v>
      </c>
      <c r="F15" s="32">
        <v>39034.074907336799</v>
      </c>
      <c r="G15" s="32">
        <v>305000.51732201001</v>
      </c>
      <c r="H15" s="32">
        <v>0.113459738610573</v>
      </c>
    </row>
    <row r="16" spans="1:8" ht="14.25">
      <c r="A16" s="32">
        <v>15</v>
      </c>
      <c r="B16" s="33">
        <v>27</v>
      </c>
      <c r="C16" s="32">
        <v>179485.41899999999</v>
      </c>
      <c r="D16" s="32">
        <v>1089747.4798063801</v>
      </c>
      <c r="E16" s="32">
        <v>957108.80204016296</v>
      </c>
      <c r="F16" s="32">
        <v>132638.67776621299</v>
      </c>
      <c r="G16" s="32">
        <v>957108.80204016296</v>
      </c>
      <c r="H16" s="32">
        <v>0.12171505805159499</v>
      </c>
    </row>
    <row r="17" spans="1:8" ht="14.25">
      <c r="A17" s="32">
        <v>16</v>
      </c>
      <c r="B17" s="33">
        <v>29</v>
      </c>
      <c r="C17" s="32">
        <v>196622</v>
      </c>
      <c r="D17" s="32">
        <v>2341929.34406154</v>
      </c>
      <c r="E17" s="32">
        <v>2128143.1092812</v>
      </c>
      <c r="F17" s="32">
        <v>213786.234780342</v>
      </c>
      <c r="G17" s="32">
        <v>2128143.1092812</v>
      </c>
      <c r="H17" s="32">
        <v>9.1286372632224194E-2</v>
      </c>
    </row>
    <row r="18" spans="1:8" ht="14.25">
      <c r="A18" s="32">
        <v>17</v>
      </c>
      <c r="B18" s="33">
        <v>31</v>
      </c>
      <c r="C18" s="32">
        <v>46190.625999999997</v>
      </c>
      <c r="D18" s="32">
        <v>270292.72709093097</v>
      </c>
      <c r="E18" s="32">
        <v>229267.25360787701</v>
      </c>
      <c r="F18" s="32">
        <v>41025.473483054098</v>
      </c>
      <c r="G18" s="32">
        <v>229267.25360787701</v>
      </c>
      <c r="H18" s="32">
        <v>0.151781640314919</v>
      </c>
    </row>
    <row r="19" spans="1:8" ht="14.25">
      <c r="A19" s="32">
        <v>18</v>
      </c>
      <c r="B19" s="33">
        <v>32</v>
      </c>
      <c r="C19" s="32">
        <v>14832.835999999999</v>
      </c>
      <c r="D19" s="32">
        <v>237025.03714228101</v>
      </c>
      <c r="E19" s="32">
        <v>215882.762395545</v>
      </c>
      <c r="F19" s="32">
        <v>21142.274746736701</v>
      </c>
      <c r="G19" s="32">
        <v>215882.762395545</v>
      </c>
      <c r="H19" s="32">
        <v>8.9198487221607003E-2</v>
      </c>
    </row>
    <row r="20" spans="1:8" ht="14.25">
      <c r="A20" s="32">
        <v>19</v>
      </c>
      <c r="B20" s="33">
        <v>33</v>
      </c>
      <c r="C20" s="32">
        <v>28639.75</v>
      </c>
      <c r="D20" s="32">
        <v>416278.99923717597</v>
      </c>
      <c r="E20" s="32">
        <v>320562.98736084503</v>
      </c>
      <c r="F20" s="32">
        <v>95716.011876330696</v>
      </c>
      <c r="G20" s="32">
        <v>320562.98736084503</v>
      </c>
      <c r="H20" s="32">
        <v>0.22993235799002301</v>
      </c>
    </row>
    <row r="21" spans="1:8" ht="14.25">
      <c r="A21" s="32">
        <v>20</v>
      </c>
      <c r="B21" s="33">
        <v>34</v>
      </c>
      <c r="C21" s="32">
        <v>51026.550999999999</v>
      </c>
      <c r="D21" s="32">
        <v>215022.259677672</v>
      </c>
      <c r="E21" s="32">
        <v>155574.83984077099</v>
      </c>
      <c r="F21" s="32">
        <v>59447.419836900597</v>
      </c>
      <c r="G21" s="32">
        <v>155574.83984077099</v>
      </c>
      <c r="H21" s="32">
        <v>0.27647100316969497</v>
      </c>
    </row>
    <row r="22" spans="1:8" ht="14.25">
      <c r="A22" s="32">
        <v>21</v>
      </c>
      <c r="B22" s="33">
        <v>35</v>
      </c>
      <c r="C22" s="32">
        <v>32873.81</v>
      </c>
      <c r="D22" s="32">
        <v>869930.03028940305</v>
      </c>
      <c r="E22" s="32">
        <v>820698.55010644405</v>
      </c>
      <c r="F22" s="32">
        <v>49231.480182958898</v>
      </c>
      <c r="G22" s="32">
        <v>820698.55010644405</v>
      </c>
      <c r="H22" s="32">
        <v>5.6592459702283E-2</v>
      </c>
    </row>
    <row r="23" spans="1:8" ht="14.25">
      <c r="A23" s="32">
        <v>22</v>
      </c>
      <c r="B23" s="33">
        <v>36</v>
      </c>
      <c r="C23" s="32">
        <v>106338.742</v>
      </c>
      <c r="D23" s="32">
        <v>588787.52979911503</v>
      </c>
      <c r="E23" s="32">
        <v>519819.89653323399</v>
      </c>
      <c r="F23" s="32">
        <v>68967.633265880897</v>
      </c>
      <c r="G23" s="32">
        <v>519819.89653323399</v>
      </c>
      <c r="H23" s="32">
        <v>0.117135010127357</v>
      </c>
    </row>
    <row r="24" spans="1:8" ht="14.25">
      <c r="A24" s="32">
        <v>23</v>
      </c>
      <c r="B24" s="33">
        <v>37</v>
      </c>
      <c r="C24" s="32">
        <v>135389.80799999999</v>
      </c>
      <c r="D24" s="32">
        <v>1088581.3375353999</v>
      </c>
      <c r="E24" s="32">
        <v>961898.02710055304</v>
      </c>
      <c r="F24" s="32">
        <v>126683.310434845</v>
      </c>
      <c r="G24" s="32">
        <v>961898.02710055304</v>
      </c>
      <c r="H24" s="32">
        <v>0.116374685167452</v>
      </c>
    </row>
    <row r="25" spans="1:8" ht="14.25">
      <c r="A25" s="32">
        <v>24</v>
      </c>
      <c r="B25" s="33">
        <v>38</v>
      </c>
      <c r="C25" s="32">
        <v>191494.45699999999</v>
      </c>
      <c r="D25" s="32">
        <v>865366.683172566</v>
      </c>
      <c r="E25" s="32">
        <v>837648.45530530997</v>
      </c>
      <c r="F25" s="32">
        <v>27718.227867256599</v>
      </c>
      <c r="G25" s="32">
        <v>837648.45530530997</v>
      </c>
      <c r="H25" s="32">
        <v>3.2030615929928598E-2</v>
      </c>
    </row>
    <row r="26" spans="1:8" ht="14.25">
      <c r="A26" s="32">
        <v>25</v>
      </c>
      <c r="B26" s="33">
        <v>39</v>
      </c>
      <c r="C26" s="32">
        <v>103610.59299999999</v>
      </c>
      <c r="D26" s="32">
        <v>122784.646571818</v>
      </c>
      <c r="E26" s="32">
        <v>95290.939254555095</v>
      </c>
      <c r="F26" s="32">
        <v>27493.707317262499</v>
      </c>
      <c r="G26" s="32">
        <v>95290.939254555095</v>
      </c>
      <c r="H26" s="32">
        <v>0.22391812074957801</v>
      </c>
    </row>
    <row r="27" spans="1:8" ht="14.25">
      <c r="A27" s="32">
        <v>26</v>
      </c>
      <c r="B27" s="33">
        <v>40</v>
      </c>
      <c r="C27" s="32">
        <v>32</v>
      </c>
      <c r="D27" s="32">
        <v>107.265</v>
      </c>
      <c r="E27" s="32">
        <v>83.525899999999993</v>
      </c>
      <c r="F27" s="32">
        <v>23.739100000000001</v>
      </c>
      <c r="G27" s="32">
        <v>83.525899999999993</v>
      </c>
      <c r="H27" s="32">
        <v>0.22131263692723599</v>
      </c>
    </row>
    <row r="28" spans="1:8" ht="14.25">
      <c r="A28" s="32">
        <v>27</v>
      </c>
      <c r="B28" s="33">
        <v>42</v>
      </c>
      <c r="C28" s="32">
        <v>11506.119000000001</v>
      </c>
      <c r="D28" s="32">
        <v>156341.99369999999</v>
      </c>
      <c r="E28" s="32">
        <v>139420.23639999999</v>
      </c>
      <c r="F28" s="32">
        <v>16921.757300000001</v>
      </c>
      <c r="G28" s="32">
        <v>139420.23639999999</v>
      </c>
      <c r="H28" s="32">
        <v>0.108235522008698</v>
      </c>
    </row>
    <row r="29" spans="1:8" ht="14.25">
      <c r="A29" s="32">
        <v>28</v>
      </c>
      <c r="B29" s="33">
        <v>75</v>
      </c>
      <c r="C29" s="32">
        <v>511</v>
      </c>
      <c r="D29" s="32">
        <v>338000.85470085498</v>
      </c>
      <c r="E29" s="32">
        <v>319674.61111111101</v>
      </c>
      <c r="F29" s="32">
        <v>18326.243589743601</v>
      </c>
      <c r="G29" s="32">
        <v>319674.61111111101</v>
      </c>
      <c r="H29" s="32">
        <v>5.42195184860201E-2</v>
      </c>
    </row>
    <row r="30" spans="1:8" ht="14.25">
      <c r="A30" s="32">
        <v>29</v>
      </c>
      <c r="B30" s="33">
        <v>76</v>
      </c>
      <c r="C30" s="32">
        <v>2034</v>
      </c>
      <c r="D30" s="32">
        <v>378619.82428205101</v>
      </c>
      <c r="E30" s="32">
        <v>354937.00355128199</v>
      </c>
      <c r="F30" s="32">
        <v>23682.820730769199</v>
      </c>
      <c r="G30" s="32">
        <v>354937.00355128199</v>
      </c>
      <c r="H30" s="32">
        <v>6.2550398082501901E-2</v>
      </c>
    </row>
    <row r="31" spans="1:8" ht="14.25">
      <c r="A31" s="32">
        <v>30</v>
      </c>
      <c r="B31" s="33">
        <v>99</v>
      </c>
      <c r="C31" s="32">
        <v>46</v>
      </c>
      <c r="D31" s="32">
        <v>20525.3209288254</v>
      </c>
      <c r="E31" s="32">
        <v>17172.175985175101</v>
      </c>
      <c r="F31" s="32">
        <v>3353.1449436502498</v>
      </c>
      <c r="G31" s="32">
        <v>17172.175985175101</v>
      </c>
      <c r="H31" s="32">
        <v>0.16336626137431901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2013-10-13T03:35:05Z</dcterms:modified>
</cp:coreProperties>
</file>