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<sst xmlns="http://schemas.openxmlformats.org/spreadsheetml/2006/main" count="114" uniqueCount="71">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</sst>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32179480.911200002</v>
      </c>
      <c r="F3" s="25">
        <f>RA!I7</f>
        <v>1508850.5349999999</v>
      </c>
      <c r="G3" s="16">
        <f>E3-F3</f>
        <v>30670630.376200002</v>
      </c>
      <c r="H3" s="27">
        <f>RA!J7</f>
        <v>4.6888591496043901</v>
      </c>
      <c r="I3" s="20">
        <f>SUM(I4:I39)</f>
        <v>32179487.02112557</v>
      </c>
      <c r="J3" s="21">
        <f>SUM(J4:J39)</f>
        <v>30670631.196359154</v>
      </c>
      <c r="K3" s="22">
        <f>E3-I3</f>
        <v>-6.1099255681037903</v>
      </c>
      <c r="L3" s="22">
        <f>G3-J3</f>
        <v>-0.82015915215015411</v>
      </c>
    </row>
    <row r="4" spans="1:12">
      <c r="A4" s="38">
        <f>RA!A8</f>
        <v>41566</v>
      </c>
      <c r="B4" s="12">
        <v>12</v>
      </c>
      <c r="C4" s="35" t="s">
        <v>6</v>
      </c>
      <c r="D4" s="35"/>
      <c r="E4" s="15">
        <f>RA!D8</f>
        <v>947392.8371</v>
      </c>
      <c r="F4" s="25">
        <f>RA!I8</f>
        <v>160763.90890000001</v>
      </c>
      <c r="G4" s="16">
        <f t="shared" ref="G4:G39" si="0">E4-F4</f>
        <v>786628.92819999997</v>
      </c>
      <c r="H4" s="27">
        <f>RA!J8</f>
        <v>16.9690863815377</v>
      </c>
      <c r="I4" s="20">
        <f>VLOOKUP(B4,RMS!B:D,3,FALSE)</f>
        <v>947393.62347948703</v>
      </c>
      <c r="J4" s="21">
        <f>VLOOKUP(B4,RMS!B:E,4,FALSE)</f>
        <v>786628.92188461497</v>
      </c>
      <c r="K4" s="22">
        <f t="shared" ref="K4:K39" si="1">E4-I4</f>
        <v>-0.78637948702089489</v>
      </c>
      <c r="L4" s="22">
        <f t="shared" ref="L4:L39" si="2">G4-J4</f>
        <v>6.3153849914669991E-3</v>
      </c>
    </row>
    <row r="5" spans="1:12">
      <c r="A5" s="38"/>
      <c r="B5" s="12">
        <v>13</v>
      </c>
      <c r="C5" s="35" t="s">
        <v>7</v>
      </c>
      <c r="D5" s="35"/>
      <c r="E5" s="15">
        <f>RA!D9</f>
        <v>374243.50589999999</v>
      </c>
      <c r="F5" s="25">
        <f>RA!I9</f>
        <v>170432.27129999999</v>
      </c>
      <c r="G5" s="16">
        <f t="shared" si="0"/>
        <v>203811.2346</v>
      </c>
      <c r="H5" s="27">
        <f>RA!J9</f>
        <v>45.540475282299298</v>
      </c>
      <c r="I5" s="20">
        <f>VLOOKUP(B5,RMS!B:D,3,FALSE)</f>
        <v>374243.546882422</v>
      </c>
      <c r="J5" s="21">
        <f>VLOOKUP(B5,RMS!B:E,4,FALSE)</f>
        <v>203811.24052981599</v>
      </c>
      <c r="K5" s="22">
        <f t="shared" si="1"/>
        <v>-4.0982422011438757E-2</v>
      </c>
      <c r="L5" s="22">
        <f t="shared" si="2"/>
        <v>-5.9298159903846681E-3</v>
      </c>
    </row>
    <row r="6" spans="1:12">
      <c r="A6" s="38"/>
      <c r="B6" s="12">
        <v>14</v>
      </c>
      <c r="C6" s="35" t="s">
        <v>8</v>
      </c>
      <c r="D6" s="35"/>
      <c r="E6" s="15">
        <f>RA!D10</f>
        <v>194932.40160000001</v>
      </c>
      <c r="F6" s="25">
        <f>RA!I10</f>
        <v>47319.911399999997</v>
      </c>
      <c r="G6" s="16">
        <f t="shared" si="0"/>
        <v>147612.4902</v>
      </c>
      <c r="H6" s="27">
        <f>RA!J10</f>
        <v>24.275036377533699</v>
      </c>
      <c r="I6" s="20">
        <f>VLOOKUP(B6,RMS!B:D,3,FALSE)</f>
        <v>194935.240063248</v>
      </c>
      <c r="J6" s="21">
        <f>VLOOKUP(B6,RMS!B:E,4,FALSE)</f>
        <v>147612.49031709399</v>
      </c>
      <c r="K6" s="22">
        <f t="shared" si="1"/>
        <v>-2.8384632479865104</v>
      </c>
      <c r="L6" s="22">
        <f t="shared" si="2"/>
        <v>-1.1709399404935539E-4</v>
      </c>
    </row>
    <row r="7" spans="1:12">
      <c r="A7" s="38"/>
      <c r="B7" s="12">
        <v>15</v>
      </c>
      <c r="C7" s="35" t="s">
        <v>9</v>
      </c>
      <c r="D7" s="35"/>
      <c r="E7" s="15">
        <f>RA!D11</f>
        <v>63219.659399999997</v>
      </c>
      <c r="F7" s="25">
        <f>RA!I11</f>
        <v>14106.534600000001</v>
      </c>
      <c r="G7" s="16">
        <f t="shared" si="0"/>
        <v>49113.124799999998</v>
      </c>
      <c r="H7" s="27">
        <f>RA!J11</f>
        <v>22.313525150057998</v>
      </c>
      <c r="I7" s="20">
        <f>VLOOKUP(B7,RMS!B:D,3,FALSE)</f>
        <v>63219.700305128201</v>
      </c>
      <c r="J7" s="21">
        <f>VLOOKUP(B7,RMS!B:E,4,FALSE)</f>
        <v>49113.124660683803</v>
      </c>
      <c r="K7" s="22">
        <f t="shared" si="1"/>
        <v>-4.0905128204030916E-2</v>
      </c>
      <c r="L7" s="22">
        <f t="shared" si="2"/>
        <v>1.3931619469076395E-4</v>
      </c>
    </row>
    <row r="8" spans="1:12">
      <c r="A8" s="38"/>
      <c r="B8" s="12">
        <v>16</v>
      </c>
      <c r="C8" s="35" t="s">
        <v>10</v>
      </c>
      <c r="D8" s="35"/>
      <c r="E8" s="15">
        <f>RA!D12</f>
        <v>414618.64669999998</v>
      </c>
      <c r="F8" s="25">
        <f>RA!I12</f>
        <v>-1599.4363000000001</v>
      </c>
      <c r="G8" s="16">
        <f t="shared" si="0"/>
        <v>416218.08299999998</v>
      </c>
      <c r="H8" s="27">
        <f>RA!J12</f>
        <v>-0.38576082207833801</v>
      </c>
      <c r="I8" s="20">
        <f>VLOOKUP(B8,RMS!B:D,3,FALSE)</f>
        <v>414618.64899914502</v>
      </c>
      <c r="J8" s="21">
        <f>VLOOKUP(B8,RMS!B:E,4,FALSE)</f>
        <v>416218.08161880297</v>
      </c>
      <c r="K8" s="22">
        <f t="shared" si="1"/>
        <v>-2.2991450387053192E-3</v>
      </c>
      <c r="L8" s="22">
        <f t="shared" si="2"/>
        <v>1.3811970129609108E-3</v>
      </c>
    </row>
    <row r="9" spans="1:12">
      <c r="A9" s="38"/>
      <c r="B9" s="12">
        <v>17</v>
      </c>
      <c r="C9" s="35" t="s">
        <v>11</v>
      </c>
      <c r="D9" s="35"/>
      <c r="E9" s="15">
        <f>RA!D13</f>
        <v>829697.87620000006</v>
      </c>
      <c r="F9" s="25">
        <f>RA!I13</f>
        <v>72722.508000000002</v>
      </c>
      <c r="G9" s="16">
        <f t="shared" si="0"/>
        <v>756975.36820000003</v>
      </c>
      <c r="H9" s="27">
        <f>RA!J13</f>
        <v>8.7649384295242108</v>
      </c>
      <c r="I9" s="20">
        <f>VLOOKUP(B9,RMS!B:D,3,FALSE)</f>
        <v>829698.29417350399</v>
      </c>
      <c r="J9" s="21">
        <f>VLOOKUP(B9,RMS!B:E,4,FALSE)</f>
        <v>756975.36798034201</v>
      </c>
      <c r="K9" s="22">
        <f t="shared" si="1"/>
        <v>-0.41797350393608212</v>
      </c>
      <c r="L9" s="22">
        <f t="shared" si="2"/>
        <v>2.196580171585083E-4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324799.40830000001</v>
      </c>
      <c r="F10" s="25">
        <f>RA!I14</f>
        <v>59522.521200000003</v>
      </c>
      <c r="G10" s="16">
        <f t="shared" si="0"/>
        <v>265276.88709999999</v>
      </c>
      <c r="H10" s="27">
        <f>RA!J14</f>
        <v>18.325932769256202</v>
      </c>
      <c r="I10" s="20">
        <f>VLOOKUP(B10,RMS!B:D,3,FALSE)</f>
        <v>324799.37451453001</v>
      </c>
      <c r="J10" s="21">
        <f>VLOOKUP(B10,RMS!B:E,4,FALSE)</f>
        <v>265276.89025812002</v>
      </c>
      <c r="K10" s="22">
        <f t="shared" si="1"/>
        <v>3.3785470004659146E-2</v>
      </c>
      <c r="L10" s="22">
        <f t="shared" si="2"/>
        <v>-3.1581200310029089E-3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252083.35620000001</v>
      </c>
      <c r="F11" s="25">
        <f>RA!I15</f>
        <v>44182.342299999997</v>
      </c>
      <c r="G11" s="16">
        <f t="shared" si="0"/>
        <v>207901.01390000002</v>
      </c>
      <c r="H11" s="27">
        <f>RA!J15</f>
        <v>17.526878000206501</v>
      </c>
      <c r="I11" s="20">
        <f>VLOOKUP(B11,RMS!B:D,3,FALSE)</f>
        <v>252083.63750341901</v>
      </c>
      <c r="J11" s="21">
        <f>VLOOKUP(B11,RMS!B:E,4,FALSE)</f>
        <v>207901.01232991499</v>
      </c>
      <c r="K11" s="22">
        <f t="shared" si="1"/>
        <v>-0.28130341900396161</v>
      </c>
      <c r="L11" s="22">
        <f t="shared" si="2"/>
        <v>1.5700850344728678E-3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2591924.2097999998</v>
      </c>
      <c r="F12" s="25">
        <f>RA!I16</f>
        <v>-143887.81580000001</v>
      </c>
      <c r="G12" s="16">
        <f t="shared" si="0"/>
        <v>2735812.0255999998</v>
      </c>
      <c r="H12" s="27">
        <f>RA!J16</f>
        <v>-5.5513897843140603</v>
      </c>
      <c r="I12" s="20">
        <f>VLOOKUP(B12,RMS!B:D,3,FALSE)</f>
        <v>2591923.8892000001</v>
      </c>
      <c r="J12" s="21">
        <f>VLOOKUP(B12,RMS!B:E,4,FALSE)</f>
        <v>2735812.0255999998</v>
      </c>
      <c r="K12" s="22">
        <f t="shared" si="1"/>
        <v>0.32059999974444509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968217.728</v>
      </c>
      <c r="F13" s="25">
        <f>RA!I17</f>
        <v>45285.522799999999</v>
      </c>
      <c r="G13" s="16">
        <f t="shared" si="0"/>
        <v>922932.20519999997</v>
      </c>
      <c r="H13" s="27">
        <f>RA!J17</f>
        <v>4.6772044644900399</v>
      </c>
      <c r="I13" s="20">
        <f>VLOOKUP(B13,RMS!B:D,3,FALSE)</f>
        <v>968217.78086153802</v>
      </c>
      <c r="J13" s="21">
        <f>VLOOKUP(B13,RMS!B:E,4,FALSE)</f>
        <v>922932.20629230805</v>
      </c>
      <c r="K13" s="22">
        <f t="shared" si="1"/>
        <v>-5.2861538017168641E-2</v>
      </c>
      <c r="L13" s="22">
        <f t="shared" si="2"/>
        <v>-1.0923080844804645E-3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2485213.9920999999</v>
      </c>
      <c r="F14" s="25">
        <f>RA!I18</f>
        <v>351090.69390000001</v>
      </c>
      <c r="G14" s="16">
        <f t="shared" si="0"/>
        <v>2134123.2982000001</v>
      </c>
      <c r="H14" s="27">
        <f>RA!J18</f>
        <v>14.1271816035177</v>
      </c>
      <c r="I14" s="20">
        <f>VLOOKUP(B14,RMS!B:D,3,FALSE)</f>
        <v>2485214.4545453</v>
      </c>
      <c r="J14" s="21">
        <f>VLOOKUP(B14,RMS!B:E,4,FALSE)</f>
        <v>2134123.3110017101</v>
      </c>
      <c r="K14" s="22">
        <f t="shared" si="1"/>
        <v>-0.46244530007243156</v>
      </c>
      <c r="L14" s="22">
        <f t="shared" si="2"/>
        <v>-1.2801710050553083E-2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1656912.1717999999</v>
      </c>
      <c r="F15" s="25">
        <f>RA!I19</f>
        <v>3852.9018999999998</v>
      </c>
      <c r="G15" s="16">
        <f t="shared" si="0"/>
        <v>1653059.2699</v>
      </c>
      <c r="H15" s="27">
        <f>RA!J19</f>
        <v>0.232535071295564</v>
      </c>
      <c r="I15" s="20">
        <f>VLOOKUP(B15,RMS!B:D,3,FALSE)</f>
        <v>1656912.24101197</v>
      </c>
      <c r="J15" s="21">
        <f>VLOOKUP(B15,RMS!B:E,4,FALSE)</f>
        <v>1653059.2709871801</v>
      </c>
      <c r="K15" s="22">
        <f t="shared" si="1"/>
        <v>-6.9211970083415508E-2</v>
      </c>
      <c r="L15" s="22">
        <f t="shared" si="2"/>
        <v>-1.0871801059693098E-3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1608281.4642</v>
      </c>
      <c r="F16" s="25">
        <f>RA!I20</f>
        <v>5539.9124000000002</v>
      </c>
      <c r="G16" s="16">
        <f t="shared" si="0"/>
        <v>1602741.5518</v>
      </c>
      <c r="H16" s="27">
        <f>RA!J20</f>
        <v>0.34446162088647198</v>
      </c>
      <c r="I16" s="20">
        <f>VLOOKUP(B16,RMS!B:D,3,FALSE)</f>
        <v>1608281.6592000001</v>
      </c>
      <c r="J16" s="21">
        <f>VLOOKUP(B16,RMS!B:E,4,FALSE)</f>
        <v>1602741.5518</v>
      </c>
      <c r="K16" s="22">
        <f t="shared" si="1"/>
        <v>-0.19500000006519258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501985.67879999999</v>
      </c>
      <c r="F17" s="25">
        <f>RA!I21</f>
        <v>48677.875599999999</v>
      </c>
      <c r="G17" s="16">
        <f t="shared" si="0"/>
        <v>453307.80319999997</v>
      </c>
      <c r="H17" s="27">
        <f>RA!J21</f>
        <v>9.6970646087682795</v>
      </c>
      <c r="I17" s="20">
        <f>VLOOKUP(B17,RMS!B:D,3,FALSE)</f>
        <v>501985.46389781398</v>
      </c>
      <c r="J17" s="21">
        <f>VLOOKUP(B17,RMS!B:E,4,FALSE)</f>
        <v>453307.803273361</v>
      </c>
      <c r="K17" s="22">
        <f t="shared" si="1"/>
        <v>0.21490218600956723</v>
      </c>
      <c r="L17" s="22">
        <f t="shared" si="2"/>
        <v>-7.3361035902053118E-5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1424951.8202</v>
      </c>
      <c r="F18" s="25">
        <f>RA!I22</f>
        <v>173945.2573</v>
      </c>
      <c r="G18" s="16">
        <f t="shared" si="0"/>
        <v>1251006.5629</v>
      </c>
      <c r="H18" s="27">
        <f>RA!J22</f>
        <v>12.2070974494833</v>
      </c>
      <c r="I18" s="20">
        <f>VLOOKUP(B18,RMS!B:D,3,FALSE)</f>
        <v>1424951.9702451299</v>
      </c>
      <c r="J18" s="21">
        <f>VLOOKUP(B18,RMS!B:E,4,FALSE)</f>
        <v>1251006.5627433599</v>
      </c>
      <c r="K18" s="22">
        <f t="shared" si="1"/>
        <v>-0.15004512993618846</v>
      </c>
      <c r="L18" s="22">
        <f t="shared" si="2"/>
        <v>1.5664007514715195E-4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5425033.1672</v>
      </c>
      <c r="F19" s="25">
        <f>RA!I23</f>
        <v>-88678.1973</v>
      </c>
      <c r="G19" s="16">
        <f t="shared" si="0"/>
        <v>5513711.3645000001</v>
      </c>
      <c r="H19" s="27">
        <f>RA!J23</f>
        <v>-1.6346111547511399</v>
      </c>
      <c r="I19" s="20">
        <f>VLOOKUP(B19,RMS!B:D,3,FALSE)</f>
        <v>5425035.1570871798</v>
      </c>
      <c r="J19" s="21">
        <f>VLOOKUP(B19,RMS!B:E,4,FALSE)</f>
        <v>5513711.4051461499</v>
      </c>
      <c r="K19" s="22">
        <f t="shared" si="1"/>
        <v>-1.9898871798068285</v>
      </c>
      <c r="L19" s="22">
        <f t="shared" si="2"/>
        <v>-4.0646149776875973E-2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398244.9927</v>
      </c>
      <c r="F20" s="25">
        <f>RA!I24</f>
        <v>55393.129000000001</v>
      </c>
      <c r="G20" s="16">
        <f t="shared" si="0"/>
        <v>342851.86369999999</v>
      </c>
      <c r="H20" s="27">
        <f>RA!J24</f>
        <v>13.9093095997136</v>
      </c>
      <c r="I20" s="20">
        <f>VLOOKUP(B20,RMS!B:D,3,FALSE)</f>
        <v>398245.01189121098</v>
      </c>
      <c r="J20" s="21">
        <f>VLOOKUP(B20,RMS!B:E,4,FALSE)</f>
        <v>342851.851350257</v>
      </c>
      <c r="K20" s="22">
        <f t="shared" si="1"/>
        <v>-1.9191210973076522E-2</v>
      </c>
      <c r="L20" s="22">
        <f t="shared" si="2"/>
        <v>1.2349742988590151E-2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366508.00870000001</v>
      </c>
      <c r="F21" s="25">
        <f>RA!I25</f>
        <v>29761.511600000002</v>
      </c>
      <c r="G21" s="16">
        <f t="shared" si="0"/>
        <v>336746.49709999998</v>
      </c>
      <c r="H21" s="27">
        <f>RA!J25</f>
        <v>8.1202895689957106</v>
      </c>
      <c r="I21" s="20">
        <f>VLOOKUP(B21,RMS!B:D,3,FALSE)</f>
        <v>366508.00425150897</v>
      </c>
      <c r="J21" s="21">
        <f>VLOOKUP(B21,RMS!B:E,4,FALSE)</f>
        <v>336746.49605310202</v>
      </c>
      <c r="K21" s="22">
        <f t="shared" si="1"/>
        <v>4.4484910322353244E-3</v>
      </c>
      <c r="L21" s="22">
        <f t="shared" si="2"/>
        <v>1.046897959895432E-3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773416.46790000005</v>
      </c>
      <c r="F22" s="25">
        <f>RA!I26</f>
        <v>119360.2196</v>
      </c>
      <c r="G22" s="16">
        <f t="shared" si="0"/>
        <v>654056.24830000009</v>
      </c>
      <c r="H22" s="27">
        <f>RA!J26</f>
        <v>15.432852098959</v>
      </c>
      <c r="I22" s="20">
        <f>VLOOKUP(B22,RMS!B:D,3,FALSE)</f>
        <v>773416.46487978997</v>
      </c>
      <c r="J22" s="21">
        <f>VLOOKUP(B22,RMS!B:E,4,FALSE)</f>
        <v>654056.61923441198</v>
      </c>
      <c r="K22" s="22">
        <f t="shared" si="1"/>
        <v>3.0202100751921535E-3</v>
      </c>
      <c r="L22" s="22">
        <f t="shared" si="2"/>
        <v>-0.37093441188335419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327896.90769999998</v>
      </c>
      <c r="F23" s="25">
        <f>RA!I27</f>
        <v>89475.64</v>
      </c>
      <c r="G23" s="16">
        <f t="shared" si="0"/>
        <v>238421.26769999997</v>
      </c>
      <c r="H23" s="27">
        <f>RA!J27</f>
        <v>27.287735229837299</v>
      </c>
      <c r="I23" s="20">
        <f>VLOOKUP(B23,RMS!B:D,3,FALSE)</f>
        <v>327896.78471743403</v>
      </c>
      <c r="J23" s="21">
        <f>VLOOKUP(B23,RMS!B:E,4,FALSE)</f>
        <v>238421.26998916201</v>
      </c>
      <c r="K23" s="22">
        <f t="shared" si="1"/>
        <v>0.12298256595386192</v>
      </c>
      <c r="L23" s="22">
        <f t="shared" si="2"/>
        <v>-2.2891620465088636E-3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1235761.7268000001</v>
      </c>
      <c r="F24" s="25">
        <f>RA!I28</f>
        <v>80341.853600000002</v>
      </c>
      <c r="G24" s="16">
        <f t="shared" si="0"/>
        <v>1155419.8732</v>
      </c>
      <c r="H24" s="27">
        <f>RA!J28</f>
        <v>6.5014032930154704</v>
      </c>
      <c r="I24" s="20">
        <f>VLOOKUP(B24,RMS!B:D,3,FALSE)</f>
        <v>1235761.7274044501</v>
      </c>
      <c r="J24" s="21">
        <f>VLOOKUP(B24,RMS!B:E,4,FALSE)</f>
        <v>1155419.8565468099</v>
      </c>
      <c r="K24" s="22">
        <f t="shared" si="1"/>
        <v>-6.0445000417530537E-4</v>
      </c>
      <c r="L24" s="22">
        <f t="shared" si="2"/>
        <v>1.6653190134093165E-2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768508.01459999999</v>
      </c>
      <c r="F25" s="25">
        <f>RA!I29</f>
        <v>111526.53810000001</v>
      </c>
      <c r="G25" s="16">
        <f t="shared" si="0"/>
        <v>656981.47649999999</v>
      </c>
      <c r="H25" s="27">
        <f>RA!J29</f>
        <v>14.512085232845401</v>
      </c>
      <c r="I25" s="20">
        <f>VLOOKUP(B25,RMS!B:D,3,FALSE)</f>
        <v>768508.01543716795</v>
      </c>
      <c r="J25" s="21">
        <f>VLOOKUP(B25,RMS!B:E,4,FALSE)</f>
        <v>656981.40691821603</v>
      </c>
      <c r="K25" s="22">
        <f t="shared" si="1"/>
        <v>-8.3716795779764652E-4</v>
      </c>
      <c r="L25" s="22">
        <f t="shared" si="2"/>
        <v>6.958178395871073E-2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1232503.9757999999</v>
      </c>
      <c r="F26" s="25">
        <f>RA!I30</f>
        <v>178113.89799999999</v>
      </c>
      <c r="G26" s="16">
        <f t="shared" si="0"/>
        <v>1054390.0777999999</v>
      </c>
      <c r="H26" s="27">
        <f>RA!J30</f>
        <v>14.4513852691135</v>
      </c>
      <c r="I26" s="20">
        <f>VLOOKUP(B26,RMS!B:D,3,FALSE)</f>
        <v>1232503.9732407101</v>
      </c>
      <c r="J26" s="21">
        <f>VLOOKUP(B26,RMS!B:E,4,FALSE)</f>
        <v>1054390.05392112</v>
      </c>
      <c r="K26" s="22">
        <f t="shared" si="1"/>
        <v>2.5592898018658161E-3</v>
      </c>
      <c r="L26" s="22">
        <f t="shared" si="2"/>
        <v>2.3878879845142365E-2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5520471.7763999999</v>
      </c>
      <c r="F27" s="25">
        <f>RA!I31</f>
        <v>-251640.8419</v>
      </c>
      <c r="G27" s="16">
        <f t="shared" si="0"/>
        <v>5772112.6183000002</v>
      </c>
      <c r="H27" s="27">
        <f>RA!J31</f>
        <v>-4.55832131912645</v>
      </c>
      <c r="I27" s="20">
        <f>VLOOKUP(B27,RMS!B:D,3,FALSE)</f>
        <v>5520471.3745539803</v>
      </c>
      <c r="J27" s="21">
        <f>VLOOKUP(B27,RMS!B:E,4,FALSE)</f>
        <v>5772113.1247362802</v>
      </c>
      <c r="K27" s="22">
        <f t="shared" si="1"/>
        <v>0.40184601955115795</v>
      </c>
      <c r="L27" s="22">
        <f t="shared" si="2"/>
        <v>-0.50643627997487783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167063.97289999999</v>
      </c>
      <c r="F28" s="25">
        <f>RA!I32</f>
        <v>40530.959699999999</v>
      </c>
      <c r="G28" s="16">
        <f t="shared" si="0"/>
        <v>126533.01319999999</v>
      </c>
      <c r="H28" s="27">
        <f>RA!J32</f>
        <v>24.260742155498001</v>
      </c>
      <c r="I28" s="20">
        <f>VLOOKUP(B28,RMS!B:D,3,FALSE)</f>
        <v>167063.84734064699</v>
      </c>
      <c r="J28" s="21">
        <f>VLOOKUP(B28,RMS!B:E,4,FALSE)</f>
        <v>126533.035541349</v>
      </c>
      <c r="K28" s="22">
        <f t="shared" si="1"/>
        <v>0.12555935300770216</v>
      </c>
      <c r="L28" s="22">
        <f t="shared" si="2"/>
        <v>-2.2341349016642198E-2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97.564400000000006</v>
      </c>
      <c r="F29" s="25">
        <f>RA!I33</f>
        <v>21.179099999999998</v>
      </c>
      <c r="G29" s="16">
        <f t="shared" si="0"/>
        <v>76.385300000000001</v>
      </c>
      <c r="H29" s="27">
        <f>RA!J33</f>
        <v>21.707815555673999</v>
      </c>
      <c r="I29" s="20">
        <f>VLOOKUP(B29,RMS!B:D,3,FALSE)</f>
        <v>97.5642</v>
      </c>
      <c r="J29" s="21">
        <f>VLOOKUP(B29,RMS!B:E,4,FALSE)</f>
        <v>76.385300000000001</v>
      </c>
      <c r="K29" s="22">
        <f t="shared" si="1"/>
        <v>2.0000000000663931E-4</v>
      </c>
      <c r="L29" s="22">
        <f t="shared" si="2"/>
        <v>0</v>
      </c>
    </row>
    <row r="30" spans="1:12">
      <c r="A30" s="38"/>
      <c r="B30" s="12">
        <v>41</v>
      </c>
      <c r="C30" s="35" t="s">
        <v>40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276030.53110000002</v>
      </c>
      <c r="F31" s="25">
        <f>RA!I35</f>
        <v>27407.181700000001</v>
      </c>
      <c r="G31" s="16">
        <f t="shared" si="0"/>
        <v>248623.34940000001</v>
      </c>
      <c r="H31" s="27">
        <f>RA!J35</f>
        <v>9.9290399474219608</v>
      </c>
      <c r="I31" s="20">
        <f>VLOOKUP(B31,RMS!B:D,3,FALSE)</f>
        <v>276030.53039999999</v>
      </c>
      <c r="J31" s="21">
        <f>VLOOKUP(B31,RMS!B:E,4,FALSE)</f>
        <v>248623.33110000001</v>
      </c>
      <c r="K31" s="22">
        <f t="shared" si="1"/>
        <v>7.0000003324821591E-4</v>
      </c>
      <c r="L31" s="22">
        <f t="shared" si="2"/>
        <v>1.8299999996088445E-2</v>
      </c>
    </row>
    <row r="32" spans="1:12">
      <c r="A32" s="38"/>
      <c r="B32" s="12">
        <v>71</v>
      </c>
      <c r="C32" s="35" t="s">
        <v>41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42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43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487549.57280000002</v>
      </c>
      <c r="F35" s="25">
        <f>RA!I39</f>
        <v>28291.5193</v>
      </c>
      <c r="G35" s="16">
        <f t="shared" si="0"/>
        <v>459258.05350000004</v>
      </c>
      <c r="H35" s="27">
        <f>RA!J39</f>
        <v>5.8027985005753697</v>
      </c>
      <c r="I35" s="20">
        <f>VLOOKUP(B35,RMS!B:D,3,FALSE)</f>
        <v>487549.57264957298</v>
      </c>
      <c r="J35" s="21">
        <f>VLOOKUP(B35,RMS!B:E,4,FALSE)</f>
        <v>459258.05384615401</v>
      </c>
      <c r="K35" s="22">
        <f t="shared" si="1"/>
        <v>1.5042704762890935E-4</v>
      </c>
      <c r="L35" s="22">
        <f t="shared" si="2"/>
        <v>-3.4615397453308105E-4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534953.64639999997</v>
      </c>
      <c r="F36" s="25">
        <f>RA!I40</f>
        <v>33627.938300000002</v>
      </c>
      <c r="G36" s="16">
        <f t="shared" si="0"/>
        <v>501325.70809999999</v>
      </c>
      <c r="H36" s="27">
        <f>RA!J40</f>
        <v>6.2861405892456403</v>
      </c>
      <c r="I36" s="20">
        <f>VLOOKUP(B36,RMS!B:D,3,FALSE)</f>
        <v>534953.638448718</v>
      </c>
      <c r="J36" s="21">
        <f>VLOOKUP(B36,RMS!B:E,4,FALSE)</f>
        <v>501325.71285213699</v>
      </c>
      <c r="K36" s="22">
        <f t="shared" si="1"/>
        <v>7.9512819647789001E-3</v>
      </c>
      <c r="L36" s="22">
        <f t="shared" si="2"/>
        <v>-4.7521369997411966E-3</v>
      </c>
    </row>
    <row r="37" spans="1:12">
      <c r="A37" s="38"/>
      <c r="B37" s="12">
        <v>77</v>
      </c>
      <c r="C37" s="35" t="s">
        <v>44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45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26965.8295</v>
      </c>
      <c r="F39" s="25">
        <f>RA!I43</f>
        <v>3363.0967000000001</v>
      </c>
      <c r="G39" s="16">
        <f t="shared" si="0"/>
        <v>23602.732799999998</v>
      </c>
      <c r="H39" s="27">
        <f>RA!J43</f>
        <v>12.471697560796301</v>
      </c>
      <c r="I39" s="20">
        <f>VLOOKUP(B39,RMS!B:D,3,FALSE)</f>
        <v>26965.829740564299</v>
      </c>
      <c r="J39" s="21">
        <f>VLOOKUP(B39,RMS!B:E,4,FALSE)</f>
        <v>23602.732546706</v>
      </c>
      <c r="K39" s="22">
        <f t="shared" si="1"/>
        <v>-2.4056429901975207E-4</v>
      </c>
      <c r="L39" s="22">
        <f t="shared" si="2"/>
        <v>2.5329399795737118E-4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B28" sqref="B28:C28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54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55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67</v>
      </c>
      <c r="F5" s="58" t="s">
        <v>68</v>
      </c>
      <c r="G5" s="58" t="s">
        <v>56</v>
      </c>
      <c r="H5" s="58" t="s">
        <v>57</v>
      </c>
      <c r="I5" s="58" t="s">
        <v>1</v>
      </c>
      <c r="J5" s="58" t="s">
        <v>2</v>
      </c>
      <c r="K5" s="58" t="s">
        <v>58</v>
      </c>
      <c r="L5" s="58" t="s">
        <v>59</v>
      </c>
      <c r="M5" s="58" t="s">
        <v>60</v>
      </c>
      <c r="N5" s="58" t="s">
        <v>61</v>
      </c>
      <c r="O5" s="58" t="s">
        <v>62</v>
      </c>
      <c r="P5" s="58" t="s">
        <v>69</v>
      </c>
      <c r="Q5" s="58" t="s">
        <v>70</v>
      </c>
      <c r="R5" s="58" t="s">
        <v>63</v>
      </c>
      <c r="S5" s="58" t="s">
        <v>64</v>
      </c>
      <c r="T5" s="58" t="s">
        <v>65</v>
      </c>
      <c r="U5" s="59" t="s">
        <v>66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32179480.911200002</v>
      </c>
      <c r="E7" s="62">
        <v>23667062</v>
      </c>
      <c r="F7" s="63">
        <v>135.96736642342901</v>
      </c>
      <c r="G7" s="62">
        <v>12998452.6099</v>
      </c>
      <c r="H7" s="63">
        <v>147.56393608490899</v>
      </c>
      <c r="I7" s="62">
        <v>1508850.5349999999</v>
      </c>
      <c r="J7" s="63">
        <v>4.6888591496043901</v>
      </c>
      <c r="K7" s="62">
        <v>1581011.3123000001</v>
      </c>
      <c r="L7" s="63">
        <v>12.1630732499333</v>
      </c>
      <c r="M7" s="63">
        <v>-4.5642163809076999E-2</v>
      </c>
      <c r="N7" s="62">
        <v>344469788.57870001</v>
      </c>
      <c r="O7" s="62">
        <v>5118995176.599</v>
      </c>
      <c r="P7" s="62">
        <v>1431307</v>
      </c>
      <c r="Q7" s="62">
        <v>956516</v>
      </c>
      <c r="R7" s="63">
        <v>49.6375387343233</v>
      </c>
      <c r="S7" s="62">
        <v>22.482584736328398</v>
      </c>
      <c r="T7" s="62">
        <v>17.2004145970376</v>
      </c>
      <c r="U7" s="64">
        <v>23.494496745988702</v>
      </c>
      <c r="V7" s="52"/>
      <c r="W7" s="52"/>
    </row>
    <row r="8" spans="1:23" ht="14.25" thickBot="1">
      <c r="A8" s="47">
        <v>41566</v>
      </c>
      <c r="B8" s="50" t="s">
        <v>6</v>
      </c>
      <c r="C8" s="51"/>
      <c r="D8" s="65">
        <v>947392.8371</v>
      </c>
      <c r="E8" s="65">
        <v>654581</v>
      </c>
      <c r="F8" s="66">
        <v>144.73271254436</v>
      </c>
      <c r="G8" s="65">
        <v>425946.33049999998</v>
      </c>
      <c r="H8" s="66">
        <v>122.42070638051899</v>
      </c>
      <c r="I8" s="65">
        <v>160763.90890000001</v>
      </c>
      <c r="J8" s="66">
        <v>16.9690863815377</v>
      </c>
      <c r="K8" s="65">
        <v>95352.6826</v>
      </c>
      <c r="L8" s="66">
        <v>22.3860791306899</v>
      </c>
      <c r="M8" s="66">
        <v>0.68599251239104597</v>
      </c>
      <c r="N8" s="65">
        <v>12408503.6022</v>
      </c>
      <c r="O8" s="65">
        <v>178922384.01719999</v>
      </c>
      <c r="P8" s="65">
        <v>37434</v>
      </c>
      <c r="Q8" s="65">
        <v>24860</v>
      </c>
      <c r="R8" s="66">
        <v>50.579243765084499</v>
      </c>
      <c r="S8" s="65">
        <v>25.3083516883047</v>
      </c>
      <c r="T8" s="65">
        <v>23.9079026870475</v>
      </c>
      <c r="U8" s="67">
        <v>5.5335448886797503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374243.50589999999</v>
      </c>
      <c r="E9" s="65">
        <v>162548</v>
      </c>
      <c r="F9" s="66">
        <v>230.23568785835599</v>
      </c>
      <c r="G9" s="65">
        <v>64944.796699999999</v>
      </c>
      <c r="H9" s="66">
        <v>476.24863717527001</v>
      </c>
      <c r="I9" s="65">
        <v>170432.27129999999</v>
      </c>
      <c r="J9" s="66">
        <v>45.540475282299298</v>
      </c>
      <c r="K9" s="65">
        <v>14452.5013</v>
      </c>
      <c r="L9" s="66">
        <v>22.253516885672202</v>
      </c>
      <c r="M9" s="66">
        <v>10.792579551610199</v>
      </c>
      <c r="N9" s="65">
        <v>2110127.5088999998</v>
      </c>
      <c r="O9" s="65">
        <v>33999405.303900003</v>
      </c>
      <c r="P9" s="65">
        <v>10131</v>
      </c>
      <c r="Q9" s="65">
        <v>5616</v>
      </c>
      <c r="R9" s="66">
        <v>80.395299145299205</v>
      </c>
      <c r="S9" s="65">
        <v>36.940430944625398</v>
      </c>
      <c r="T9" s="65">
        <v>15.248634205840499</v>
      </c>
      <c r="U9" s="67">
        <v>58.721017010606801</v>
      </c>
      <c r="V9" s="52"/>
      <c r="W9" s="52"/>
    </row>
    <row r="10" spans="1:23" ht="14.25" thickBot="1">
      <c r="A10" s="48"/>
      <c r="B10" s="50" t="s">
        <v>8</v>
      </c>
      <c r="C10" s="51"/>
      <c r="D10" s="65">
        <v>194932.40160000001</v>
      </c>
      <c r="E10" s="65">
        <v>179004</v>
      </c>
      <c r="F10" s="66">
        <v>108.89834953408899</v>
      </c>
      <c r="G10" s="65">
        <v>73286.676000000007</v>
      </c>
      <c r="H10" s="66">
        <v>165.98614132806401</v>
      </c>
      <c r="I10" s="65">
        <v>47319.911399999997</v>
      </c>
      <c r="J10" s="66">
        <v>24.275036377533699</v>
      </c>
      <c r="K10" s="65">
        <v>22117.6181</v>
      </c>
      <c r="L10" s="66">
        <v>30.1795896705699</v>
      </c>
      <c r="M10" s="66">
        <v>1.1394668804775101</v>
      </c>
      <c r="N10" s="65">
        <v>2683649.2071000002</v>
      </c>
      <c r="O10" s="65">
        <v>46264840.874700002</v>
      </c>
      <c r="P10" s="65">
        <v>124794</v>
      </c>
      <c r="Q10" s="65">
        <v>88021</v>
      </c>
      <c r="R10" s="66">
        <v>41.777530362072703</v>
      </c>
      <c r="S10" s="65">
        <v>1.5620334439155701</v>
      </c>
      <c r="T10" s="65">
        <v>1.2391008781995201</v>
      </c>
      <c r="U10" s="67">
        <v>20.673857334741299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63219.659399999997</v>
      </c>
      <c r="E11" s="65">
        <v>62149</v>
      </c>
      <c r="F11" s="66">
        <v>101.722729891068</v>
      </c>
      <c r="G11" s="65">
        <v>34475.648000000001</v>
      </c>
      <c r="H11" s="66">
        <v>83.374825616040596</v>
      </c>
      <c r="I11" s="65">
        <v>14106.534600000001</v>
      </c>
      <c r="J11" s="66">
        <v>22.313525150057998</v>
      </c>
      <c r="K11" s="65">
        <v>8187.0128999999997</v>
      </c>
      <c r="L11" s="66">
        <v>23.7472342796863</v>
      </c>
      <c r="M11" s="66">
        <v>0.72303803258939503</v>
      </c>
      <c r="N11" s="65">
        <v>886460.64300000004</v>
      </c>
      <c r="O11" s="65">
        <v>16279795.670600001</v>
      </c>
      <c r="P11" s="65">
        <v>3426</v>
      </c>
      <c r="Q11" s="65">
        <v>2535</v>
      </c>
      <c r="R11" s="66">
        <v>35.147928994082797</v>
      </c>
      <c r="S11" s="65">
        <v>18.452907005253898</v>
      </c>
      <c r="T11" s="65">
        <v>17.6963793688363</v>
      </c>
      <c r="U11" s="67">
        <v>4.09977482790244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414618.64669999998</v>
      </c>
      <c r="E12" s="65">
        <v>211352</v>
      </c>
      <c r="F12" s="66">
        <v>196.17446094666701</v>
      </c>
      <c r="G12" s="65">
        <v>175270.22020000001</v>
      </c>
      <c r="H12" s="66">
        <v>136.559665542087</v>
      </c>
      <c r="I12" s="65">
        <v>-1599.4363000000001</v>
      </c>
      <c r="J12" s="66">
        <v>-0.38576082207833801</v>
      </c>
      <c r="K12" s="65">
        <v>18496.421300000002</v>
      </c>
      <c r="L12" s="66">
        <v>10.5530884133619</v>
      </c>
      <c r="M12" s="66">
        <v>-1.0864727437842301</v>
      </c>
      <c r="N12" s="65">
        <v>4716206.1233000001</v>
      </c>
      <c r="O12" s="65">
        <v>60562424.589100003</v>
      </c>
      <c r="P12" s="65">
        <v>3636</v>
      </c>
      <c r="Q12" s="65">
        <v>2628</v>
      </c>
      <c r="R12" s="66">
        <v>38.356164383561598</v>
      </c>
      <c r="S12" s="65">
        <v>114.03153099559999</v>
      </c>
      <c r="T12" s="65">
        <v>123.590572260274</v>
      </c>
      <c r="U12" s="67">
        <v>-8.3828053356955401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829697.87620000006</v>
      </c>
      <c r="E13" s="65">
        <v>362910</v>
      </c>
      <c r="F13" s="66">
        <v>228.62359157917899</v>
      </c>
      <c r="G13" s="65">
        <v>218811.7795</v>
      </c>
      <c r="H13" s="66">
        <v>279.18336850781799</v>
      </c>
      <c r="I13" s="65">
        <v>72722.508000000002</v>
      </c>
      <c r="J13" s="66">
        <v>8.7649384295242108</v>
      </c>
      <c r="K13" s="65">
        <v>60136.230300000003</v>
      </c>
      <c r="L13" s="66">
        <v>27.483086348191801</v>
      </c>
      <c r="M13" s="66">
        <v>0.20929608718755999</v>
      </c>
      <c r="N13" s="65">
        <v>6293849.5884999996</v>
      </c>
      <c r="O13" s="65">
        <v>92733951.042099997</v>
      </c>
      <c r="P13" s="65">
        <v>24503</v>
      </c>
      <c r="Q13" s="65">
        <v>12849</v>
      </c>
      <c r="R13" s="66">
        <v>90.699665343606497</v>
      </c>
      <c r="S13" s="65">
        <v>33.8610731828756</v>
      </c>
      <c r="T13" s="65">
        <v>30.0017040003113</v>
      </c>
      <c r="U13" s="67">
        <v>11.397657604414199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324799.40830000001</v>
      </c>
      <c r="E14" s="65">
        <v>203548</v>
      </c>
      <c r="F14" s="66">
        <v>159.56895095997001</v>
      </c>
      <c r="G14" s="65">
        <v>111234.774</v>
      </c>
      <c r="H14" s="66">
        <v>191.99448753318799</v>
      </c>
      <c r="I14" s="65">
        <v>59522.521200000003</v>
      </c>
      <c r="J14" s="66">
        <v>18.325932769256202</v>
      </c>
      <c r="K14" s="65">
        <v>20830.136200000001</v>
      </c>
      <c r="L14" s="66">
        <v>18.726280866089599</v>
      </c>
      <c r="M14" s="66">
        <v>1.85751953940656</v>
      </c>
      <c r="N14" s="65">
        <v>3516321.8322000001</v>
      </c>
      <c r="O14" s="65">
        <v>48352305.575599998</v>
      </c>
      <c r="P14" s="65">
        <v>4402</v>
      </c>
      <c r="Q14" s="65">
        <v>3588</v>
      </c>
      <c r="R14" s="66">
        <v>22.686733556298801</v>
      </c>
      <c r="S14" s="65">
        <v>73.784508927760101</v>
      </c>
      <c r="T14" s="65">
        <v>63.005279013377901</v>
      </c>
      <c r="U14" s="67">
        <v>14.6090691271467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252083.35620000001</v>
      </c>
      <c r="E15" s="65">
        <v>128739</v>
      </c>
      <c r="F15" s="66">
        <v>195.80962738564099</v>
      </c>
      <c r="G15" s="65">
        <v>69694.684999999998</v>
      </c>
      <c r="H15" s="66">
        <v>261.69667199155901</v>
      </c>
      <c r="I15" s="65">
        <v>44182.342299999997</v>
      </c>
      <c r="J15" s="66">
        <v>17.526878000206501</v>
      </c>
      <c r="K15" s="65">
        <v>16380.6142</v>
      </c>
      <c r="L15" s="66">
        <v>23.503390825283201</v>
      </c>
      <c r="M15" s="66">
        <v>1.6972335567246299</v>
      </c>
      <c r="N15" s="65">
        <v>2465088.8467999999</v>
      </c>
      <c r="O15" s="65">
        <v>30285513.280900002</v>
      </c>
      <c r="P15" s="65">
        <v>8639</v>
      </c>
      <c r="Q15" s="65">
        <v>4759</v>
      </c>
      <c r="R15" s="66">
        <v>81.529733137213697</v>
      </c>
      <c r="S15" s="65">
        <v>29.1796916541266</v>
      </c>
      <c r="T15" s="65">
        <v>31.265345555789001</v>
      </c>
      <c r="U15" s="67">
        <v>-7.1476214566764904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2591924.2097999998</v>
      </c>
      <c r="E16" s="65">
        <v>1053889</v>
      </c>
      <c r="F16" s="66">
        <v>245.93901348244501</v>
      </c>
      <c r="G16" s="65">
        <v>487642.46</v>
      </c>
      <c r="H16" s="66">
        <v>431.52143679202999</v>
      </c>
      <c r="I16" s="65">
        <v>-143887.81580000001</v>
      </c>
      <c r="J16" s="66">
        <v>-5.5513897843140603</v>
      </c>
      <c r="K16" s="65">
        <v>46997.092600000004</v>
      </c>
      <c r="L16" s="66">
        <v>9.6376128936762395</v>
      </c>
      <c r="M16" s="66">
        <v>-4.06163228063176</v>
      </c>
      <c r="N16" s="65">
        <v>18299260.732700001</v>
      </c>
      <c r="O16" s="65">
        <v>255904417.3761</v>
      </c>
      <c r="P16" s="65">
        <v>82298</v>
      </c>
      <c r="Q16" s="65">
        <v>40882</v>
      </c>
      <c r="R16" s="66">
        <v>101.306198326892</v>
      </c>
      <c r="S16" s="65">
        <v>31.494376653138598</v>
      </c>
      <c r="T16" s="65">
        <v>15.4886805440047</v>
      </c>
      <c r="U16" s="67">
        <v>50.820806156640799</v>
      </c>
      <c r="V16" s="52"/>
      <c r="W16" s="52"/>
    </row>
    <row r="17" spans="1:21" ht="12" thickBot="1">
      <c r="A17" s="48"/>
      <c r="B17" s="50" t="s">
        <v>15</v>
      </c>
      <c r="C17" s="51"/>
      <c r="D17" s="65">
        <v>968217.728</v>
      </c>
      <c r="E17" s="65">
        <v>472758</v>
      </c>
      <c r="F17" s="66">
        <v>204.80197648691299</v>
      </c>
      <c r="G17" s="65">
        <v>1023374.3296000001</v>
      </c>
      <c r="H17" s="66">
        <v>-5.3896800031674301</v>
      </c>
      <c r="I17" s="65">
        <v>45285.522799999999</v>
      </c>
      <c r="J17" s="66">
        <v>4.6772044644900399</v>
      </c>
      <c r="K17" s="65">
        <v>39501.791899999997</v>
      </c>
      <c r="L17" s="66">
        <v>3.8599553220608702</v>
      </c>
      <c r="M17" s="66">
        <v>0.14641692494967601</v>
      </c>
      <c r="N17" s="65">
        <v>11856642.0668</v>
      </c>
      <c r="O17" s="65">
        <v>241486597.3134</v>
      </c>
      <c r="P17" s="65">
        <v>11866</v>
      </c>
      <c r="Q17" s="65">
        <v>9811</v>
      </c>
      <c r="R17" s="66">
        <v>20.945877076750602</v>
      </c>
      <c r="S17" s="65">
        <v>81.595965616045902</v>
      </c>
      <c r="T17" s="65">
        <v>70.110654377739294</v>
      </c>
      <c r="U17" s="67">
        <v>14.075832244392201</v>
      </c>
    </row>
    <row r="18" spans="1:21" ht="12" thickBot="1">
      <c r="A18" s="48"/>
      <c r="B18" s="50" t="s">
        <v>16</v>
      </c>
      <c r="C18" s="51"/>
      <c r="D18" s="65">
        <v>2485213.9920999999</v>
      </c>
      <c r="E18" s="65">
        <v>2264603</v>
      </c>
      <c r="F18" s="66">
        <v>109.741707138072</v>
      </c>
      <c r="G18" s="65">
        <v>1180602.8563999999</v>
      </c>
      <c r="H18" s="66">
        <v>110.503809865253</v>
      </c>
      <c r="I18" s="65">
        <v>351090.69390000001</v>
      </c>
      <c r="J18" s="66">
        <v>14.1271816035177</v>
      </c>
      <c r="K18" s="65">
        <v>210209.05720000001</v>
      </c>
      <c r="L18" s="66">
        <v>17.805230273708499</v>
      </c>
      <c r="M18" s="66">
        <v>0.67019774778762498</v>
      </c>
      <c r="N18" s="65">
        <v>34191979.239799999</v>
      </c>
      <c r="O18" s="65">
        <v>594092091.50909996</v>
      </c>
      <c r="P18" s="65">
        <v>134947</v>
      </c>
      <c r="Q18" s="65">
        <v>84332</v>
      </c>
      <c r="R18" s="66">
        <v>60.018735474078603</v>
      </c>
      <c r="S18" s="65">
        <v>18.416222606653001</v>
      </c>
      <c r="T18" s="65">
        <v>19.0045914326709</v>
      </c>
      <c r="U18" s="67">
        <v>-3.1948398897249</v>
      </c>
    </row>
    <row r="19" spans="1:21" ht="12" thickBot="1">
      <c r="A19" s="48"/>
      <c r="B19" s="50" t="s">
        <v>17</v>
      </c>
      <c r="C19" s="51"/>
      <c r="D19" s="65">
        <v>1656912.1717999999</v>
      </c>
      <c r="E19" s="65">
        <v>888908</v>
      </c>
      <c r="F19" s="66">
        <v>186.398611757347</v>
      </c>
      <c r="G19" s="65">
        <v>460884.59950000001</v>
      </c>
      <c r="H19" s="66">
        <v>259.506951110437</v>
      </c>
      <c r="I19" s="65">
        <v>3852.9018999999998</v>
      </c>
      <c r="J19" s="66">
        <v>0.232535071295564</v>
      </c>
      <c r="K19" s="65">
        <v>58281.000599999999</v>
      </c>
      <c r="L19" s="66">
        <v>12.645464973927799</v>
      </c>
      <c r="M19" s="66">
        <v>-0.93389094455595201</v>
      </c>
      <c r="N19" s="65">
        <v>14720641.375399999</v>
      </c>
      <c r="O19" s="65">
        <v>201341729.5891</v>
      </c>
      <c r="P19" s="65">
        <v>25945</v>
      </c>
      <c r="Q19" s="65">
        <v>13436</v>
      </c>
      <c r="R19" s="66">
        <v>93.100625186067305</v>
      </c>
      <c r="S19" s="65">
        <v>63.862484941221801</v>
      </c>
      <c r="T19" s="65">
        <v>46.320862518606702</v>
      </c>
      <c r="U19" s="67">
        <v>27.467804359257499</v>
      </c>
    </row>
    <row r="20" spans="1:21" ht="12" thickBot="1">
      <c r="A20" s="48"/>
      <c r="B20" s="50" t="s">
        <v>18</v>
      </c>
      <c r="C20" s="51"/>
      <c r="D20" s="65">
        <v>1608281.4642</v>
      </c>
      <c r="E20" s="65">
        <v>1489522</v>
      </c>
      <c r="F20" s="66">
        <v>107.972991617445</v>
      </c>
      <c r="G20" s="65">
        <v>988390.91359999997</v>
      </c>
      <c r="H20" s="66">
        <v>62.717143801148701</v>
      </c>
      <c r="I20" s="65">
        <v>5539.9124000000002</v>
      </c>
      <c r="J20" s="66">
        <v>0.34446162088647198</v>
      </c>
      <c r="K20" s="65">
        <v>53424.919800000003</v>
      </c>
      <c r="L20" s="66">
        <v>5.4052419002327001</v>
      </c>
      <c r="M20" s="66">
        <v>-0.89630471284301305</v>
      </c>
      <c r="N20" s="65">
        <v>20244711.0297</v>
      </c>
      <c r="O20" s="65">
        <v>301434878.11519998</v>
      </c>
      <c r="P20" s="65">
        <v>55957</v>
      </c>
      <c r="Q20" s="65">
        <v>41415</v>
      </c>
      <c r="R20" s="66">
        <v>35.112881806108902</v>
      </c>
      <c r="S20" s="65">
        <v>28.7413811355148</v>
      </c>
      <c r="T20" s="65">
        <v>30.467191157793099</v>
      </c>
      <c r="U20" s="67">
        <v>-6.0046175726251798</v>
      </c>
    </row>
    <row r="21" spans="1:21" ht="12" thickBot="1">
      <c r="A21" s="48"/>
      <c r="B21" s="50" t="s">
        <v>19</v>
      </c>
      <c r="C21" s="51"/>
      <c r="D21" s="65">
        <v>501985.67879999999</v>
      </c>
      <c r="E21" s="65">
        <v>486380</v>
      </c>
      <c r="F21" s="66">
        <v>103.208536288499</v>
      </c>
      <c r="G21" s="65">
        <v>272531.15870000003</v>
      </c>
      <c r="H21" s="66">
        <v>84.193866563559297</v>
      </c>
      <c r="I21" s="65">
        <v>48677.875599999999</v>
      </c>
      <c r="J21" s="66">
        <v>9.6970646087682795</v>
      </c>
      <c r="K21" s="65">
        <v>36467.907599999999</v>
      </c>
      <c r="L21" s="66">
        <v>13.381188328687101</v>
      </c>
      <c r="M21" s="66">
        <v>0.33481405442630902</v>
      </c>
      <c r="N21" s="65">
        <v>7118221.3058000002</v>
      </c>
      <c r="O21" s="65">
        <v>117055876.7454</v>
      </c>
      <c r="P21" s="65">
        <v>47673</v>
      </c>
      <c r="Q21" s="65">
        <v>33993</v>
      </c>
      <c r="R21" s="66">
        <v>40.2435795604978</v>
      </c>
      <c r="S21" s="65">
        <v>10.529769026493</v>
      </c>
      <c r="T21" s="65">
        <v>9.8396885800017699</v>
      </c>
      <c r="U21" s="67">
        <v>6.5536142792398504</v>
      </c>
    </row>
    <row r="22" spans="1:21" ht="12" thickBot="1">
      <c r="A22" s="48"/>
      <c r="B22" s="50" t="s">
        <v>20</v>
      </c>
      <c r="C22" s="51"/>
      <c r="D22" s="65">
        <v>1424951.8202</v>
      </c>
      <c r="E22" s="65">
        <v>1280893</v>
      </c>
      <c r="F22" s="66">
        <v>111.246748963418</v>
      </c>
      <c r="G22" s="65">
        <v>622387.11780000001</v>
      </c>
      <c r="H22" s="66">
        <v>128.94943989793501</v>
      </c>
      <c r="I22" s="65">
        <v>173945.2573</v>
      </c>
      <c r="J22" s="66">
        <v>12.2070974494833</v>
      </c>
      <c r="K22" s="65">
        <v>92806.013900000005</v>
      </c>
      <c r="L22" s="66">
        <v>14.9113005789787</v>
      </c>
      <c r="M22" s="66">
        <v>0.87428863702118298</v>
      </c>
      <c r="N22" s="65">
        <v>21925681.2766</v>
      </c>
      <c r="O22" s="65">
        <v>334252008.38620001</v>
      </c>
      <c r="P22" s="65">
        <v>94989</v>
      </c>
      <c r="Q22" s="65">
        <v>62373</v>
      </c>
      <c r="R22" s="66">
        <v>52.291857053532802</v>
      </c>
      <c r="S22" s="65">
        <v>15.001229828716999</v>
      </c>
      <c r="T22" s="65">
        <v>15.181630979750899</v>
      </c>
      <c r="U22" s="67">
        <v>-1.20257574274678</v>
      </c>
    </row>
    <row r="23" spans="1:21" ht="12" thickBot="1">
      <c r="A23" s="48"/>
      <c r="B23" s="50" t="s">
        <v>21</v>
      </c>
      <c r="C23" s="51"/>
      <c r="D23" s="65">
        <v>5425033.1672</v>
      </c>
      <c r="E23" s="65">
        <v>3034026</v>
      </c>
      <c r="F23" s="66">
        <v>178.80641653037901</v>
      </c>
      <c r="G23" s="65">
        <v>1913508.588</v>
      </c>
      <c r="H23" s="66">
        <v>183.51235009978399</v>
      </c>
      <c r="I23" s="65">
        <v>-88678.1973</v>
      </c>
      <c r="J23" s="66">
        <v>-1.6346111547511399</v>
      </c>
      <c r="K23" s="65">
        <v>239993.94880000001</v>
      </c>
      <c r="L23" s="66">
        <v>12.5420889305149</v>
      </c>
      <c r="M23" s="66">
        <v>-1.3695018051221799</v>
      </c>
      <c r="N23" s="65">
        <v>56030856.880400002</v>
      </c>
      <c r="O23" s="65">
        <v>737201569.43079996</v>
      </c>
      <c r="P23" s="65">
        <v>145401</v>
      </c>
      <c r="Q23" s="65">
        <v>87422</v>
      </c>
      <c r="R23" s="66">
        <v>66.320834572533201</v>
      </c>
      <c r="S23" s="65">
        <v>37.310838076766998</v>
      </c>
      <c r="T23" s="65">
        <v>30.084672209512501</v>
      </c>
      <c r="U23" s="67">
        <v>19.367471329340599</v>
      </c>
    </row>
    <row r="24" spans="1:21" ht="12" thickBot="1">
      <c r="A24" s="48"/>
      <c r="B24" s="50" t="s">
        <v>22</v>
      </c>
      <c r="C24" s="51"/>
      <c r="D24" s="65">
        <v>398244.9927</v>
      </c>
      <c r="E24" s="65">
        <v>412196</v>
      </c>
      <c r="F24" s="66">
        <v>96.615443308523098</v>
      </c>
      <c r="G24" s="65">
        <v>219371.73920000001</v>
      </c>
      <c r="H24" s="66">
        <v>81.538877410696102</v>
      </c>
      <c r="I24" s="65">
        <v>55393.129000000001</v>
      </c>
      <c r="J24" s="66">
        <v>13.9093095997136</v>
      </c>
      <c r="K24" s="65">
        <v>34389.570099999997</v>
      </c>
      <c r="L24" s="66">
        <v>15.6763903251217</v>
      </c>
      <c r="M24" s="66">
        <v>0.61075375001561905</v>
      </c>
      <c r="N24" s="65">
        <v>6090357.6683</v>
      </c>
      <c r="O24" s="65">
        <v>90329414.052100003</v>
      </c>
      <c r="P24" s="65">
        <v>43245</v>
      </c>
      <c r="Q24" s="65">
        <v>33216</v>
      </c>
      <c r="R24" s="66">
        <v>30.193280346820799</v>
      </c>
      <c r="S24" s="65">
        <v>9.2090413388831092</v>
      </c>
      <c r="T24" s="65">
        <v>8.9823368406791904</v>
      </c>
      <c r="U24" s="67">
        <v>2.4617600232361698</v>
      </c>
    </row>
    <row r="25" spans="1:21" ht="12" thickBot="1">
      <c r="A25" s="48"/>
      <c r="B25" s="50" t="s">
        <v>23</v>
      </c>
      <c r="C25" s="51"/>
      <c r="D25" s="65">
        <v>366508.00870000001</v>
      </c>
      <c r="E25" s="65">
        <v>406970</v>
      </c>
      <c r="F25" s="66">
        <v>90.057745951790096</v>
      </c>
      <c r="G25" s="65">
        <v>283826.66480000003</v>
      </c>
      <c r="H25" s="66">
        <v>29.130928892203201</v>
      </c>
      <c r="I25" s="65">
        <v>29761.511600000002</v>
      </c>
      <c r="J25" s="66">
        <v>8.1202895689957106</v>
      </c>
      <c r="K25" s="65">
        <v>12788.5191</v>
      </c>
      <c r="L25" s="66">
        <v>4.5057497007941496</v>
      </c>
      <c r="M25" s="66">
        <v>1.3272054697873501</v>
      </c>
      <c r="N25" s="65">
        <v>5004496.2067999998</v>
      </c>
      <c r="O25" s="65">
        <v>75562132.710099995</v>
      </c>
      <c r="P25" s="65">
        <v>24598</v>
      </c>
      <c r="Q25" s="65">
        <v>19213</v>
      </c>
      <c r="R25" s="66">
        <v>28.027897777546499</v>
      </c>
      <c r="S25" s="65">
        <v>14.8999109155216</v>
      </c>
      <c r="T25" s="65">
        <v>14.2961177223755</v>
      </c>
      <c r="U25" s="67">
        <v>4.0523275378588197</v>
      </c>
    </row>
    <row r="26" spans="1:21" ht="12" thickBot="1">
      <c r="A26" s="48"/>
      <c r="B26" s="50" t="s">
        <v>24</v>
      </c>
      <c r="C26" s="51"/>
      <c r="D26" s="65">
        <v>773416.46790000005</v>
      </c>
      <c r="E26" s="65">
        <v>591048</v>
      </c>
      <c r="F26" s="66">
        <v>130.85510278352999</v>
      </c>
      <c r="G26" s="65">
        <v>364815.26899999997</v>
      </c>
      <c r="H26" s="66">
        <v>112.002219649419</v>
      </c>
      <c r="I26" s="65">
        <v>119360.2196</v>
      </c>
      <c r="J26" s="66">
        <v>15.432852098959</v>
      </c>
      <c r="K26" s="65">
        <v>72333.285900000003</v>
      </c>
      <c r="L26" s="66">
        <v>19.8273734809055</v>
      </c>
      <c r="M26" s="66">
        <v>0.65014236689059401</v>
      </c>
      <c r="N26" s="65">
        <v>9273535.4286000002</v>
      </c>
      <c r="O26" s="65">
        <v>162352088.37470001</v>
      </c>
      <c r="P26" s="65">
        <v>55000</v>
      </c>
      <c r="Q26" s="65">
        <v>42124</v>
      </c>
      <c r="R26" s="66">
        <v>30.566897730509901</v>
      </c>
      <c r="S26" s="65">
        <v>14.0621175981818</v>
      </c>
      <c r="T26" s="65">
        <v>12.1688425291995</v>
      </c>
      <c r="U26" s="67">
        <v>13.4636554968585</v>
      </c>
    </row>
    <row r="27" spans="1:21" ht="12" thickBot="1">
      <c r="A27" s="48"/>
      <c r="B27" s="50" t="s">
        <v>25</v>
      </c>
      <c r="C27" s="51"/>
      <c r="D27" s="65">
        <v>327896.90769999998</v>
      </c>
      <c r="E27" s="65">
        <v>335940</v>
      </c>
      <c r="F27" s="66">
        <v>97.605794993153594</v>
      </c>
      <c r="G27" s="65">
        <v>191108.78039999999</v>
      </c>
      <c r="H27" s="66">
        <v>71.576055801149394</v>
      </c>
      <c r="I27" s="65">
        <v>89475.64</v>
      </c>
      <c r="J27" s="66">
        <v>27.287735229837299</v>
      </c>
      <c r="K27" s="65">
        <v>50409.1037</v>
      </c>
      <c r="L27" s="66">
        <v>26.377178272233898</v>
      </c>
      <c r="M27" s="66">
        <v>0.77498970290162095</v>
      </c>
      <c r="N27" s="65">
        <v>4673309.4791999999</v>
      </c>
      <c r="O27" s="65">
        <v>75821750.917400002</v>
      </c>
      <c r="P27" s="65">
        <v>49584</v>
      </c>
      <c r="Q27" s="65">
        <v>36419</v>
      </c>
      <c r="R27" s="66">
        <v>36.148713583568998</v>
      </c>
      <c r="S27" s="65">
        <v>6.6129579642626704</v>
      </c>
      <c r="T27" s="65">
        <v>6.5052441335566602</v>
      </c>
      <c r="U27" s="67">
        <v>1.62882981092738</v>
      </c>
    </row>
    <row r="28" spans="1:21" ht="12" thickBot="1">
      <c r="A28" s="48"/>
      <c r="B28" s="50" t="s">
        <v>26</v>
      </c>
      <c r="C28" s="51"/>
      <c r="D28" s="65">
        <v>1235761.7268000001</v>
      </c>
      <c r="E28" s="65">
        <v>1355017</v>
      </c>
      <c r="F28" s="66">
        <v>91.198983245228703</v>
      </c>
      <c r="G28" s="65">
        <v>715776.54200000002</v>
      </c>
      <c r="H28" s="66">
        <v>72.646301504527301</v>
      </c>
      <c r="I28" s="65">
        <v>80341.853600000002</v>
      </c>
      <c r="J28" s="66">
        <v>6.5014032930154704</v>
      </c>
      <c r="K28" s="65">
        <v>28195.102999999999</v>
      </c>
      <c r="L28" s="66">
        <v>3.93909290757394</v>
      </c>
      <c r="M28" s="66">
        <v>1.8494967228883701</v>
      </c>
      <c r="N28" s="65">
        <v>17816681.104899999</v>
      </c>
      <c r="O28" s="65">
        <v>261754452.42539999</v>
      </c>
      <c r="P28" s="65">
        <v>61033</v>
      </c>
      <c r="Q28" s="65">
        <v>50083</v>
      </c>
      <c r="R28" s="66">
        <v>21.863706247628901</v>
      </c>
      <c r="S28" s="65">
        <v>20.2474354332902</v>
      </c>
      <c r="T28" s="65">
        <v>19.1883069404788</v>
      </c>
      <c r="U28" s="67">
        <v>5.2309266341454501</v>
      </c>
    </row>
    <row r="29" spans="1:21" ht="12" thickBot="1">
      <c r="A29" s="48"/>
      <c r="B29" s="50" t="s">
        <v>27</v>
      </c>
      <c r="C29" s="51"/>
      <c r="D29" s="65">
        <v>768508.01459999999</v>
      </c>
      <c r="E29" s="65">
        <v>776225</v>
      </c>
      <c r="F29" s="66">
        <v>99.005831376211802</v>
      </c>
      <c r="G29" s="65">
        <v>455672.15960000001</v>
      </c>
      <c r="H29" s="66">
        <v>68.653712632918996</v>
      </c>
      <c r="I29" s="65">
        <v>111526.53810000001</v>
      </c>
      <c r="J29" s="66">
        <v>14.512085232845401</v>
      </c>
      <c r="K29" s="65">
        <v>91122.510299999994</v>
      </c>
      <c r="L29" s="66">
        <v>19.997383728685499</v>
      </c>
      <c r="M29" s="66">
        <v>0.22391863144270799</v>
      </c>
      <c r="N29" s="65">
        <v>11988526.633300001</v>
      </c>
      <c r="O29" s="65">
        <v>185587622.79370001</v>
      </c>
      <c r="P29" s="65">
        <v>116664</v>
      </c>
      <c r="Q29" s="65">
        <v>100023</v>
      </c>
      <c r="R29" s="66">
        <v>16.637173450106499</v>
      </c>
      <c r="S29" s="65">
        <v>6.5873621219913598</v>
      </c>
      <c r="T29" s="65">
        <v>6.41015648400868</v>
      </c>
      <c r="U29" s="67">
        <v>2.69008496422409</v>
      </c>
    </row>
    <row r="30" spans="1:21" ht="12" thickBot="1">
      <c r="A30" s="48"/>
      <c r="B30" s="50" t="s">
        <v>28</v>
      </c>
      <c r="C30" s="51"/>
      <c r="D30" s="65">
        <v>1232503.9757999999</v>
      </c>
      <c r="E30" s="65">
        <v>1506474</v>
      </c>
      <c r="F30" s="66">
        <v>81.813823258815006</v>
      </c>
      <c r="G30" s="65">
        <v>844684.39859999996</v>
      </c>
      <c r="H30" s="66">
        <v>45.912956110327301</v>
      </c>
      <c r="I30" s="65">
        <v>178113.89799999999</v>
      </c>
      <c r="J30" s="66">
        <v>14.4513852691135</v>
      </c>
      <c r="K30" s="65">
        <v>111953.43610000001</v>
      </c>
      <c r="L30" s="66">
        <v>13.253877576708501</v>
      </c>
      <c r="M30" s="66">
        <v>0.59096410261944599</v>
      </c>
      <c r="N30" s="65">
        <v>21592983.381499998</v>
      </c>
      <c r="O30" s="65">
        <v>340821665.2608</v>
      </c>
      <c r="P30" s="65">
        <v>95445</v>
      </c>
      <c r="Q30" s="65">
        <v>75831</v>
      </c>
      <c r="R30" s="66">
        <v>25.865411243422901</v>
      </c>
      <c r="S30" s="65">
        <v>12.9132377369165</v>
      </c>
      <c r="T30" s="65">
        <v>12.437061283643899</v>
      </c>
      <c r="U30" s="67">
        <v>3.6875062859824501</v>
      </c>
    </row>
    <row r="31" spans="1:21" ht="12" thickBot="1">
      <c r="A31" s="48"/>
      <c r="B31" s="50" t="s">
        <v>29</v>
      </c>
      <c r="C31" s="51"/>
      <c r="D31" s="65">
        <v>5520471.7763999999</v>
      </c>
      <c r="E31" s="65">
        <v>1495011</v>
      </c>
      <c r="F31" s="66">
        <v>369.25960922026701</v>
      </c>
      <c r="G31" s="65">
        <v>916201.46550000005</v>
      </c>
      <c r="H31" s="66">
        <v>502.53906856471798</v>
      </c>
      <c r="I31" s="65">
        <v>-251640.8419</v>
      </c>
      <c r="J31" s="66">
        <v>-4.55832131912645</v>
      </c>
      <c r="K31" s="65">
        <v>43963.257799999999</v>
      </c>
      <c r="L31" s="66">
        <v>4.7984269241490303</v>
      </c>
      <c r="M31" s="66">
        <v>-6.7238897773403901</v>
      </c>
      <c r="N31" s="65">
        <v>22200770.385699999</v>
      </c>
      <c r="O31" s="65">
        <v>280316743.3301</v>
      </c>
      <c r="P31" s="65">
        <v>110557</v>
      </c>
      <c r="Q31" s="65">
        <v>34485</v>
      </c>
      <c r="R31" s="66">
        <v>220.59446136001199</v>
      </c>
      <c r="S31" s="65">
        <v>49.9332631710339</v>
      </c>
      <c r="T31" s="65">
        <v>26.702241702189401</v>
      </c>
      <c r="U31" s="67">
        <v>46.5241404097155</v>
      </c>
    </row>
    <row r="32" spans="1:21" ht="12" thickBot="1">
      <c r="A32" s="48"/>
      <c r="B32" s="50" t="s">
        <v>30</v>
      </c>
      <c r="C32" s="51"/>
      <c r="D32" s="65">
        <v>167063.97289999999</v>
      </c>
      <c r="E32" s="65">
        <v>164883</v>
      </c>
      <c r="F32" s="66">
        <v>101.322739700272</v>
      </c>
      <c r="G32" s="65">
        <v>98809.494699999996</v>
      </c>
      <c r="H32" s="66">
        <v>69.076841661047396</v>
      </c>
      <c r="I32" s="65">
        <v>40530.959699999999</v>
      </c>
      <c r="J32" s="66">
        <v>24.260742155498001</v>
      </c>
      <c r="K32" s="65">
        <v>28696.363600000001</v>
      </c>
      <c r="L32" s="66">
        <v>29.042111476357999</v>
      </c>
      <c r="M32" s="66">
        <v>0.412407518421602</v>
      </c>
      <c r="N32" s="65">
        <v>2544802.4308000002</v>
      </c>
      <c r="O32" s="65">
        <v>41864074.634400003</v>
      </c>
      <c r="P32" s="65">
        <v>34054</v>
      </c>
      <c r="Q32" s="65">
        <v>27070</v>
      </c>
      <c r="R32" s="66">
        <v>25.799778352419601</v>
      </c>
      <c r="S32" s="65">
        <v>4.9058546103247798</v>
      </c>
      <c r="T32" s="65">
        <v>4.5915839527151796</v>
      </c>
      <c r="U32" s="67">
        <v>6.4060328438634704</v>
      </c>
    </row>
    <row r="33" spans="1:21" ht="12" thickBot="1">
      <c r="A33" s="48"/>
      <c r="B33" s="50" t="s">
        <v>31</v>
      </c>
      <c r="C33" s="51"/>
      <c r="D33" s="65">
        <v>97.564400000000006</v>
      </c>
      <c r="E33" s="68"/>
      <c r="F33" s="68"/>
      <c r="G33" s="65">
        <v>151.8329</v>
      </c>
      <c r="H33" s="66">
        <v>-35.742253490514898</v>
      </c>
      <c r="I33" s="65">
        <v>21.179099999999998</v>
      </c>
      <c r="J33" s="66">
        <v>21.707815555673999</v>
      </c>
      <c r="K33" s="65">
        <v>27.4345</v>
      </c>
      <c r="L33" s="66">
        <v>18.068877035214399</v>
      </c>
      <c r="M33" s="66">
        <v>-0.22801217445187599</v>
      </c>
      <c r="N33" s="65">
        <v>795.86689999999999</v>
      </c>
      <c r="O33" s="65">
        <v>28987.423500000001</v>
      </c>
      <c r="P33" s="65">
        <v>15</v>
      </c>
      <c r="Q33" s="65">
        <v>14</v>
      </c>
      <c r="R33" s="66">
        <v>7.1428571428571397</v>
      </c>
      <c r="S33" s="65">
        <v>6.5042933333333304</v>
      </c>
      <c r="T33" s="65">
        <v>4.4933071428571401</v>
      </c>
      <c r="U33" s="67">
        <v>30.9178274628275</v>
      </c>
    </row>
    <row r="34" spans="1:21" ht="12" thickBot="1">
      <c r="A34" s="48"/>
      <c r="B34" s="50" t="s">
        <v>40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276030.53110000002</v>
      </c>
      <c r="E35" s="65">
        <v>299362</v>
      </c>
      <c r="F35" s="66">
        <v>92.206269032141705</v>
      </c>
      <c r="G35" s="65">
        <v>197981.0387</v>
      </c>
      <c r="H35" s="66">
        <v>39.422710837611199</v>
      </c>
      <c r="I35" s="65">
        <v>27407.181700000001</v>
      </c>
      <c r="J35" s="66">
        <v>9.9290399474219608</v>
      </c>
      <c r="K35" s="65">
        <v>27826.710800000001</v>
      </c>
      <c r="L35" s="66">
        <v>14.0552403314571</v>
      </c>
      <c r="M35" s="66">
        <v>-1.5076489025789E-2</v>
      </c>
      <c r="N35" s="65">
        <v>3441083.0410000002</v>
      </c>
      <c r="O35" s="65">
        <v>43782020.3226</v>
      </c>
      <c r="P35" s="65">
        <v>21454</v>
      </c>
      <c r="Q35" s="65">
        <v>16862</v>
      </c>
      <c r="R35" s="66">
        <v>27.2328312181236</v>
      </c>
      <c r="S35" s="65">
        <v>12.866156945091801</v>
      </c>
      <c r="T35" s="65">
        <v>12.7061398054798</v>
      </c>
      <c r="U35" s="67">
        <v>1.2437057957161901</v>
      </c>
    </row>
    <row r="36" spans="1:21" ht="12" thickBot="1">
      <c r="A36" s="48"/>
      <c r="B36" s="50" t="s">
        <v>41</v>
      </c>
      <c r="C36" s="51"/>
      <c r="D36" s="68"/>
      <c r="E36" s="65">
        <v>814716</v>
      </c>
      <c r="F36" s="68"/>
      <c r="G36" s="65">
        <v>6098.84</v>
      </c>
      <c r="H36" s="68"/>
      <c r="I36" s="68"/>
      <c r="J36" s="68"/>
      <c r="K36" s="65">
        <v>251.21369999999999</v>
      </c>
      <c r="L36" s="66">
        <v>4.1190406700290598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42</v>
      </c>
      <c r="C37" s="51"/>
      <c r="D37" s="68"/>
      <c r="E37" s="65">
        <v>367232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43</v>
      </c>
      <c r="C38" s="51"/>
      <c r="D38" s="68"/>
      <c r="E38" s="65">
        <v>435086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487549.57280000002</v>
      </c>
      <c r="E39" s="65">
        <v>573219</v>
      </c>
      <c r="F39" s="66">
        <v>85.054677671186695</v>
      </c>
      <c r="G39" s="65">
        <v>256349.65</v>
      </c>
      <c r="H39" s="66">
        <v>90.189287482935896</v>
      </c>
      <c r="I39" s="65">
        <v>28291.5193</v>
      </c>
      <c r="J39" s="66">
        <v>5.8027985005753697</v>
      </c>
      <c r="K39" s="65">
        <v>13269.1366</v>
      </c>
      <c r="L39" s="66">
        <v>5.1761867433796001</v>
      </c>
      <c r="M39" s="66">
        <v>1.1321296292932901</v>
      </c>
      <c r="N39" s="65">
        <v>7530538.2408999996</v>
      </c>
      <c r="O39" s="65">
        <v>109480131.1384</v>
      </c>
      <c r="P39" s="65">
        <v>666</v>
      </c>
      <c r="Q39" s="65">
        <v>432</v>
      </c>
      <c r="R39" s="66">
        <v>54.1666666666667</v>
      </c>
      <c r="S39" s="65">
        <v>732.05641561561595</v>
      </c>
      <c r="T39" s="65">
        <v>545.01424351851904</v>
      </c>
      <c r="U39" s="67">
        <v>25.550240132764301</v>
      </c>
    </row>
    <row r="40" spans="1:21" ht="12" thickBot="1">
      <c r="A40" s="48"/>
      <c r="B40" s="50" t="s">
        <v>34</v>
      </c>
      <c r="C40" s="51"/>
      <c r="D40" s="65">
        <v>534953.64639999997</v>
      </c>
      <c r="E40" s="65">
        <v>591867</v>
      </c>
      <c r="F40" s="66">
        <v>90.384097508392898</v>
      </c>
      <c r="G40" s="65">
        <v>300467.22100000002</v>
      </c>
      <c r="H40" s="66">
        <v>78.040601107699501</v>
      </c>
      <c r="I40" s="65">
        <v>33627.938300000002</v>
      </c>
      <c r="J40" s="66">
        <v>6.2861405892456403</v>
      </c>
      <c r="K40" s="65">
        <v>30041.357199999999</v>
      </c>
      <c r="L40" s="66">
        <v>9.9982144807735907</v>
      </c>
      <c r="M40" s="66">
        <v>0.11938811805746299</v>
      </c>
      <c r="N40" s="65">
        <v>12174331.330700001</v>
      </c>
      <c r="O40" s="65">
        <v>146484068.21970001</v>
      </c>
      <c r="P40" s="65">
        <v>2877</v>
      </c>
      <c r="Q40" s="65">
        <v>2171</v>
      </c>
      <c r="R40" s="66">
        <v>32.519576232151103</v>
      </c>
      <c r="S40" s="65">
        <v>185.94148293361101</v>
      </c>
      <c r="T40" s="65">
        <v>190.81632160294799</v>
      </c>
      <c r="U40" s="67">
        <v>-2.62170581433789</v>
      </c>
    </row>
    <row r="41" spans="1:21" ht="12" thickBot="1">
      <c r="A41" s="48"/>
      <c r="B41" s="50" t="s">
        <v>44</v>
      </c>
      <c r="C41" s="51"/>
      <c r="D41" s="68"/>
      <c r="E41" s="65">
        <v>424722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45</v>
      </c>
      <c r="C42" s="51"/>
      <c r="D42" s="68"/>
      <c r="E42" s="65">
        <v>181284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26965.8295</v>
      </c>
      <c r="E43" s="71"/>
      <c r="F43" s="71"/>
      <c r="G43" s="70">
        <v>24150.58</v>
      </c>
      <c r="H43" s="72">
        <v>11.657067863380499</v>
      </c>
      <c r="I43" s="70">
        <v>3363.0967000000001</v>
      </c>
      <c r="J43" s="72">
        <v>12.471697560796301</v>
      </c>
      <c r="K43" s="70">
        <v>2109.3606</v>
      </c>
      <c r="L43" s="72">
        <v>8.7342026568306004</v>
      </c>
      <c r="M43" s="72">
        <v>0.59436783829185003</v>
      </c>
      <c r="N43" s="70">
        <v>669376.12089999998</v>
      </c>
      <c r="O43" s="70">
        <v>14640210.276699999</v>
      </c>
      <c r="P43" s="70">
        <v>74</v>
      </c>
      <c r="Q43" s="70">
        <v>53</v>
      </c>
      <c r="R43" s="72">
        <v>39.622641509433997</v>
      </c>
      <c r="S43" s="70">
        <v>364.40310135135098</v>
      </c>
      <c r="T43" s="70">
        <v>699.07775471698096</v>
      </c>
      <c r="U43" s="73">
        <v>-91.841878437511497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76089</v>
      </c>
      <c r="D2" s="32">
        <v>947393.62347948703</v>
      </c>
      <c r="E2" s="32">
        <v>786628.92188461497</v>
      </c>
      <c r="F2" s="32">
        <v>160764.70159487199</v>
      </c>
      <c r="G2" s="32">
        <v>786628.92188461497</v>
      </c>
      <c r="H2" s="32">
        <v>0.169691559675515</v>
      </c>
    </row>
    <row r="3" spans="1:8" ht="14.25">
      <c r="A3" s="32">
        <v>2</v>
      </c>
      <c r="B3" s="33">
        <v>13</v>
      </c>
      <c r="C3" s="32">
        <v>30126.594000000001</v>
      </c>
      <c r="D3" s="32">
        <v>374243.546882422</v>
      </c>
      <c r="E3" s="32">
        <v>203811.24052981599</v>
      </c>
      <c r="F3" s="32">
        <v>170432.30635260601</v>
      </c>
      <c r="G3" s="32">
        <v>203811.24052981599</v>
      </c>
      <c r="H3" s="32">
        <v>0.45540479661537397</v>
      </c>
    </row>
    <row r="4" spans="1:8" ht="14.25">
      <c r="A4" s="32">
        <v>3</v>
      </c>
      <c r="B4" s="33">
        <v>14</v>
      </c>
      <c r="C4" s="32">
        <v>157405</v>
      </c>
      <c r="D4" s="32">
        <v>194935.240063248</v>
      </c>
      <c r="E4" s="32">
        <v>147612.49031709399</v>
      </c>
      <c r="F4" s="32">
        <v>47322.749746153801</v>
      </c>
      <c r="G4" s="32">
        <v>147612.49031709399</v>
      </c>
      <c r="H4" s="32">
        <v>0.242761389530183</v>
      </c>
    </row>
    <row r="5" spans="1:8" ht="14.25">
      <c r="A5" s="32">
        <v>4</v>
      </c>
      <c r="B5" s="33">
        <v>15</v>
      </c>
      <c r="C5" s="32">
        <v>4351</v>
      </c>
      <c r="D5" s="32">
        <v>63219.700305128201</v>
      </c>
      <c r="E5" s="32">
        <v>49113.124660683803</v>
      </c>
      <c r="F5" s="32">
        <v>14106.5756444444</v>
      </c>
      <c r="G5" s="32">
        <v>49113.124660683803</v>
      </c>
      <c r="H5" s="32">
        <v>0.22313575636011301</v>
      </c>
    </row>
    <row r="6" spans="1:8" ht="14.25">
      <c r="A6" s="32">
        <v>5</v>
      </c>
      <c r="B6" s="33">
        <v>16</v>
      </c>
      <c r="C6" s="32">
        <v>5019</v>
      </c>
      <c r="D6" s="32">
        <v>414618.64899914502</v>
      </c>
      <c r="E6" s="32">
        <v>416218.08161880297</v>
      </c>
      <c r="F6" s="32">
        <v>-1599.4326196581201</v>
      </c>
      <c r="G6" s="32">
        <v>416218.08161880297</v>
      </c>
      <c r="H6" s="32">
        <v>-3.85759932294173E-3</v>
      </c>
    </row>
    <row r="7" spans="1:8" ht="14.25">
      <c r="A7" s="32">
        <v>6</v>
      </c>
      <c r="B7" s="33">
        <v>17</v>
      </c>
      <c r="C7" s="32">
        <v>44816.508000000002</v>
      </c>
      <c r="D7" s="32">
        <v>829698.29417350399</v>
      </c>
      <c r="E7" s="32">
        <v>756975.36798034201</v>
      </c>
      <c r="F7" s="32">
        <v>72722.926193162406</v>
      </c>
      <c r="G7" s="32">
        <v>756975.36798034201</v>
      </c>
      <c r="H7" s="32">
        <v>8.7649844170891805E-2</v>
      </c>
    </row>
    <row r="8" spans="1:8" ht="14.25">
      <c r="A8" s="32">
        <v>7</v>
      </c>
      <c r="B8" s="33">
        <v>18</v>
      </c>
      <c r="C8" s="32">
        <v>67943</v>
      </c>
      <c r="D8" s="32">
        <v>324799.37451453001</v>
      </c>
      <c r="E8" s="32">
        <v>265276.89025812002</v>
      </c>
      <c r="F8" s="32">
        <v>59522.484256410302</v>
      </c>
      <c r="G8" s="32">
        <v>265276.89025812002</v>
      </c>
      <c r="H8" s="32">
        <v>0.18325923301230801</v>
      </c>
    </row>
    <row r="9" spans="1:8" ht="14.25">
      <c r="A9" s="32">
        <v>8</v>
      </c>
      <c r="B9" s="33">
        <v>19</v>
      </c>
      <c r="C9" s="32">
        <v>27453</v>
      </c>
      <c r="D9" s="32">
        <v>252083.63750341901</v>
      </c>
      <c r="E9" s="32">
        <v>207901.01232991499</v>
      </c>
      <c r="F9" s="32">
        <v>44182.625173504297</v>
      </c>
      <c r="G9" s="32">
        <v>207901.01232991499</v>
      </c>
      <c r="H9" s="32">
        <v>0.17526970655881999</v>
      </c>
    </row>
    <row r="10" spans="1:8" ht="14.25">
      <c r="A10" s="32">
        <v>9</v>
      </c>
      <c r="B10" s="33">
        <v>21</v>
      </c>
      <c r="C10" s="32">
        <v>664467</v>
      </c>
      <c r="D10" s="32">
        <v>2591923.8892000001</v>
      </c>
      <c r="E10" s="32">
        <v>2735812.0255999998</v>
      </c>
      <c r="F10" s="32">
        <v>-143888.13639999999</v>
      </c>
      <c r="G10" s="32">
        <v>2735812.0255999998</v>
      </c>
      <c r="H10" s="32">
        <v>-5.5514028401663897E-2</v>
      </c>
    </row>
    <row r="11" spans="1:8" ht="14.25">
      <c r="A11" s="32">
        <v>10</v>
      </c>
      <c r="B11" s="33">
        <v>22</v>
      </c>
      <c r="C11" s="32">
        <v>61576.294000000002</v>
      </c>
      <c r="D11" s="32">
        <v>968217.78086153802</v>
      </c>
      <c r="E11" s="32">
        <v>922932.20629230805</v>
      </c>
      <c r="F11" s="32">
        <v>45285.574569230797</v>
      </c>
      <c r="G11" s="32">
        <v>922932.20629230805</v>
      </c>
      <c r="H11" s="32">
        <v>4.6772095559879899E-2</v>
      </c>
    </row>
    <row r="12" spans="1:8" ht="14.25">
      <c r="A12" s="32">
        <v>11</v>
      </c>
      <c r="B12" s="33">
        <v>23</v>
      </c>
      <c r="C12" s="32">
        <v>323734.19900000002</v>
      </c>
      <c r="D12" s="32">
        <v>2485214.4545453</v>
      </c>
      <c r="E12" s="32">
        <v>2134123.3110017101</v>
      </c>
      <c r="F12" s="32">
        <v>351091.14354358998</v>
      </c>
      <c r="G12" s="32">
        <v>2134123.3110017101</v>
      </c>
      <c r="H12" s="32">
        <v>0.141271970674992</v>
      </c>
    </row>
    <row r="13" spans="1:8" ht="14.25">
      <c r="A13" s="32">
        <v>12</v>
      </c>
      <c r="B13" s="33">
        <v>24</v>
      </c>
      <c r="C13" s="32">
        <v>45921.542000000001</v>
      </c>
      <c r="D13" s="32">
        <v>1656912.24101197</v>
      </c>
      <c r="E13" s="32">
        <v>1653059.2709871801</v>
      </c>
      <c r="F13" s="32">
        <v>3852.9700247863202</v>
      </c>
      <c r="G13" s="32">
        <v>1653059.2709871801</v>
      </c>
      <c r="H13" s="32">
        <v>2.3253917313285802E-3</v>
      </c>
    </row>
    <row r="14" spans="1:8" ht="14.25">
      <c r="A14" s="32">
        <v>13</v>
      </c>
      <c r="B14" s="33">
        <v>25</v>
      </c>
      <c r="C14" s="32">
        <v>109030</v>
      </c>
      <c r="D14" s="32">
        <v>1608281.6592000001</v>
      </c>
      <c r="E14" s="32">
        <v>1602741.5518</v>
      </c>
      <c r="F14" s="32">
        <v>5540.1073999999999</v>
      </c>
      <c r="G14" s="32">
        <v>1602741.5518</v>
      </c>
      <c r="H14" s="32">
        <v>3.44473703863277E-3</v>
      </c>
    </row>
    <row r="15" spans="1:8" ht="14.25">
      <c r="A15" s="32">
        <v>14</v>
      </c>
      <c r="B15" s="33">
        <v>26</v>
      </c>
      <c r="C15" s="32">
        <v>106906</v>
      </c>
      <c r="D15" s="32">
        <v>501985.46389781398</v>
      </c>
      <c r="E15" s="32">
        <v>453307.803273361</v>
      </c>
      <c r="F15" s="32">
        <v>48677.6606244535</v>
      </c>
      <c r="G15" s="32">
        <v>453307.803273361</v>
      </c>
      <c r="H15" s="32">
        <v>9.6970259350702095E-2</v>
      </c>
    </row>
    <row r="16" spans="1:8" ht="14.25">
      <c r="A16" s="32">
        <v>15</v>
      </c>
      <c r="B16" s="33">
        <v>27</v>
      </c>
      <c r="C16" s="32">
        <v>236154.75099999999</v>
      </c>
      <c r="D16" s="32">
        <v>1424951.9702451299</v>
      </c>
      <c r="E16" s="32">
        <v>1251006.5627433599</v>
      </c>
      <c r="F16" s="32">
        <v>173945.40750177001</v>
      </c>
      <c r="G16" s="32">
        <v>1251006.5627433599</v>
      </c>
      <c r="H16" s="32">
        <v>0.122071067049261</v>
      </c>
    </row>
    <row r="17" spans="1:8" ht="14.25">
      <c r="A17" s="32">
        <v>16</v>
      </c>
      <c r="B17" s="33">
        <v>29</v>
      </c>
      <c r="C17" s="32">
        <v>405076</v>
      </c>
      <c r="D17" s="32">
        <v>5425035.1570871798</v>
      </c>
      <c r="E17" s="32">
        <v>5513711.4051461499</v>
      </c>
      <c r="F17" s="32">
        <v>-88676.248058974394</v>
      </c>
      <c r="G17" s="32">
        <v>5513711.4051461499</v>
      </c>
      <c r="H17" s="32">
        <v>-1.6345746247032E-2</v>
      </c>
    </row>
    <row r="18" spans="1:8" ht="14.25">
      <c r="A18" s="32">
        <v>17</v>
      </c>
      <c r="B18" s="33">
        <v>31</v>
      </c>
      <c r="C18" s="32">
        <v>61591.843000000001</v>
      </c>
      <c r="D18" s="32">
        <v>398245.01189121098</v>
      </c>
      <c r="E18" s="32">
        <v>342851.851350257</v>
      </c>
      <c r="F18" s="32">
        <v>55393.160540954297</v>
      </c>
      <c r="G18" s="32">
        <v>342851.851350257</v>
      </c>
      <c r="H18" s="32">
        <v>0.13909316849418901</v>
      </c>
    </row>
    <row r="19" spans="1:8" ht="14.25">
      <c r="A19" s="32">
        <v>18</v>
      </c>
      <c r="B19" s="33">
        <v>32</v>
      </c>
      <c r="C19" s="32">
        <v>21948.242999999999</v>
      </c>
      <c r="D19" s="32">
        <v>366508.00425150897</v>
      </c>
      <c r="E19" s="32">
        <v>336746.49605310202</v>
      </c>
      <c r="F19" s="32">
        <v>29761.508198406798</v>
      </c>
      <c r="G19" s="32">
        <v>336746.49605310202</v>
      </c>
      <c r="H19" s="32">
        <v>8.1202887394468695E-2</v>
      </c>
    </row>
    <row r="20" spans="1:8" ht="14.25">
      <c r="A20" s="32">
        <v>19</v>
      </c>
      <c r="B20" s="33">
        <v>33</v>
      </c>
      <c r="C20" s="32">
        <v>87041.148000000001</v>
      </c>
      <c r="D20" s="32">
        <v>773416.46487978997</v>
      </c>
      <c r="E20" s="32">
        <v>654056.61923441198</v>
      </c>
      <c r="F20" s="32">
        <v>119359.84564537799</v>
      </c>
      <c r="G20" s="32">
        <v>654056.61923441198</v>
      </c>
      <c r="H20" s="32">
        <v>0.15432803808221199</v>
      </c>
    </row>
    <row r="21" spans="1:8" ht="14.25">
      <c r="A21" s="32">
        <v>20</v>
      </c>
      <c r="B21" s="33">
        <v>34</v>
      </c>
      <c r="C21" s="32">
        <v>65340.434999999998</v>
      </c>
      <c r="D21" s="32">
        <v>327896.78471743403</v>
      </c>
      <c r="E21" s="32">
        <v>238421.26998916201</v>
      </c>
      <c r="F21" s="32">
        <v>89475.514728272698</v>
      </c>
      <c r="G21" s="32">
        <v>238421.26998916201</v>
      </c>
      <c r="H21" s="32">
        <v>0.27287707259886201</v>
      </c>
    </row>
    <row r="22" spans="1:8" ht="14.25">
      <c r="A22" s="32">
        <v>21</v>
      </c>
      <c r="B22" s="33">
        <v>35</v>
      </c>
      <c r="C22" s="32">
        <v>47836.574999999997</v>
      </c>
      <c r="D22" s="32">
        <v>1235761.7274044501</v>
      </c>
      <c r="E22" s="32">
        <v>1155419.8565468099</v>
      </c>
      <c r="F22" s="32">
        <v>80341.8708576348</v>
      </c>
      <c r="G22" s="32">
        <v>1155419.8565468099</v>
      </c>
      <c r="H22" s="32">
        <v>6.5014046863534306E-2</v>
      </c>
    </row>
    <row r="23" spans="1:8" ht="14.25">
      <c r="A23" s="32">
        <v>22</v>
      </c>
      <c r="B23" s="33">
        <v>36</v>
      </c>
      <c r="C23" s="32">
        <v>144638.57699999999</v>
      </c>
      <c r="D23" s="32">
        <v>768508.01543716795</v>
      </c>
      <c r="E23" s="32">
        <v>656981.40691821603</v>
      </c>
      <c r="F23" s="32">
        <v>111526.608518953</v>
      </c>
      <c r="G23" s="32">
        <v>656981.40691821603</v>
      </c>
      <c r="H23" s="32">
        <v>0.14512094380110099</v>
      </c>
    </row>
    <row r="24" spans="1:8" ht="14.25">
      <c r="A24" s="32">
        <v>23</v>
      </c>
      <c r="B24" s="33">
        <v>37</v>
      </c>
      <c r="C24" s="32">
        <v>160870.45499999999</v>
      </c>
      <c r="D24" s="32">
        <v>1232503.9732407101</v>
      </c>
      <c r="E24" s="32">
        <v>1054390.05392112</v>
      </c>
      <c r="F24" s="32">
        <v>178113.91931958299</v>
      </c>
      <c r="G24" s="32">
        <v>1054390.05392112</v>
      </c>
      <c r="H24" s="32">
        <v>0.14451387028899901</v>
      </c>
    </row>
    <row r="25" spans="1:8" ht="14.25">
      <c r="A25" s="32">
        <v>24</v>
      </c>
      <c r="B25" s="33">
        <v>38</v>
      </c>
      <c r="C25" s="32">
        <v>1324756.166</v>
      </c>
      <c r="D25" s="32">
        <v>5520471.3745539803</v>
      </c>
      <c r="E25" s="32">
        <v>5772113.1247362802</v>
      </c>
      <c r="F25" s="32">
        <v>-251641.75018230101</v>
      </c>
      <c r="G25" s="32">
        <v>5772113.1247362802</v>
      </c>
      <c r="H25" s="32">
        <v>-4.5583381039201898E-2</v>
      </c>
    </row>
    <row r="26" spans="1:8" ht="14.25">
      <c r="A26" s="32">
        <v>25</v>
      </c>
      <c r="B26" s="33">
        <v>39</v>
      </c>
      <c r="C26" s="32">
        <v>102582.999</v>
      </c>
      <c r="D26" s="32">
        <v>167063.84734064699</v>
      </c>
      <c r="E26" s="32">
        <v>126533.035541349</v>
      </c>
      <c r="F26" s="32">
        <v>40530.811799298899</v>
      </c>
      <c r="G26" s="32">
        <v>126533.035541349</v>
      </c>
      <c r="H26" s="32">
        <v>0.24260671859576899</v>
      </c>
    </row>
    <row r="27" spans="1:8" ht="14.25">
      <c r="A27" s="32">
        <v>26</v>
      </c>
      <c r="B27" s="33">
        <v>40</v>
      </c>
      <c r="C27" s="32">
        <v>28.1</v>
      </c>
      <c r="D27" s="32">
        <v>97.5642</v>
      </c>
      <c r="E27" s="32">
        <v>76.385300000000001</v>
      </c>
      <c r="F27" s="32">
        <v>21.178899999999999</v>
      </c>
      <c r="G27" s="32">
        <v>76.385300000000001</v>
      </c>
      <c r="H27" s="32">
        <v>0.217076550620002</v>
      </c>
    </row>
    <row r="28" spans="1:8" ht="14.25">
      <c r="A28" s="32">
        <v>27</v>
      </c>
      <c r="B28" s="33">
        <v>42</v>
      </c>
      <c r="C28" s="32">
        <v>18313.812999999998</v>
      </c>
      <c r="D28" s="32">
        <v>276030.53039999999</v>
      </c>
      <c r="E28" s="32">
        <v>248623.33110000001</v>
      </c>
      <c r="F28" s="32">
        <v>27407.1993</v>
      </c>
      <c r="G28" s="32">
        <v>248623.33110000001</v>
      </c>
      <c r="H28" s="32">
        <v>9.9290463487078096E-2</v>
      </c>
    </row>
    <row r="29" spans="1:8" ht="14.25">
      <c r="A29" s="32">
        <v>28</v>
      </c>
      <c r="B29" s="33">
        <v>75</v>
      </c>
      <c r="C29" s="32">
        <v>677</v>
      </c>
      <c r="D29" s="32">
        <v>487549.57264957298</v>
      </c>
      <c r="E29" s="32">
        <v>459258.05384615401</v>
      </c>
      <c r="F29" s="32">
        <v>28291.5188034188</v>
      </c>
      <c r="G29" s="32">
        <v>459258.05384615401</v>
      </c>
      <c r="H29" s="32">
        <v>5.8027984005132899E-2</v>
      </c>
    </row>
    <row r="30" spans="1:8" ht="14.25">
      <c r="A30" s="32">
        <v>29</v>
      </c>
      <c r="B30" s="33">
        <v>76</v>
      </c>
      <c r="C30" s="32">
        <v>2947</v>
      </c>
      <c r="D30" s="32">
        <v>534953.638448718</v>
      </c>
      <c r="E30" s="32">
        <v>501325.71285213699</v>
      </c>
      <c r="F30" s="32">
        <v>33627.925596581197</v>
      </c>
      <c r="G30" s="32">
        <v>501325.71285213699</v>
      </c>
      <c r="H30" s="32">
        <v>6.2861383080030905E-2</v>
      </c>
    </row>
    <row r="31" spans="1:8" ht="14.25">
      <c r="A31" s="32">
        <v>30</v>
      </c>
      <c r="B31" s="33">
        <v>99</v>
      </c>
      <c r="C31" s="32">
        <v>79</v>
      </c>
      <c r="D31" s="32">
        <v>26965.829740564299</v>
      </c>
      <c r="E31" s="32">
        <v>23602.732546706</v>
      </c>
      <c r="F31" s="32">
        <v>3363.0971938582602</v>
      </c>
      <c r="G31" s="32">
        <v>23602.732546706</v>
      </c>
      <c r="H31" s="32">
        <v>0.124716992809578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2013-10-20T03:00:00Z</dcterms:modified>
</cp:coreProperties>
</file>