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<sst xmlns="http://schemas.openxmlformats.org/spreadsheetml/2006/main" count="114" uniqueCount="71">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</sst>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13118451.895500001</v>
      </c>
      <c r="F3" s="25">
        <f>RA!I7</f>
        <v>1280993.8237000001</v>
      </c>
      <c r="G3" s="16">
        <f>E3-F3</f>
        <v>11837458.071800001</v>
      </c>
      <c r="H3" s="27">
        <f>RA!J7</f>
        <v>9.7648246447388907</v>
      </c>
      <c r="I3" s="20">
        <f>SUM(I4:I39)</f>
        <v>13118454.816793183</v>
      </c>
      <c r="J3" s="21">
        <f>SUM(J4:J39)</f>
        <v>11837458.026585232</v>
      </c>
      <c r="K3" s="22">
        <f>E3-I3</f>
        <v>-2.9212931822985411</v>
      </c>
      <c r="L3" s="22">
        <f>G3-J3</f>
        <v>4.5214768499135971E-2</v>
      </c>
    </row>
    <row r="4" spans="1:12">
      <c r="A4" s="59">
        <f>RA!A8</f>
        <v>41577</v>
      </c>
      <c r="B4" s="12">
        <v>12</v>
      </c>
      <c r="C4" s="56" t="s">
        <v>6</v>
      </c>
      <c r="D4" s="56"/>
      <c r="E4" s="15">
        <f>RA!D8</f>
        <v>471457.07760000002</v>
      </c>
      <c r="F4" s="25">
        <f>RA!I8</f>
        <v>109210.7727</v>
      </c>
      <c r="G4" s="16">
        <f t="shared" ref="G4:G39" si="0">E4-F4</f>
        <v>362246.30489999999</v>
      </c>
      <c r="H4" s="27">
        <f>RA!J8</f>
        <v>23.164520777999201</v>
      </c>
      <c r="I4" s="20">
        <f>VLOOKUP(B4,RMS!B:D,3,FALSE)</f>
        <v>471457.42626239301</v>
      </c>
      <c r="J4" s="21">
        <f>VLOOKUP(B4,RMS!B:E,4,FALSE)</f>
        <v>362246.30262478598</v>
      </c>
      <c r="K4" s="22">
        <f t="shared" ref="K4:K39" si="1">E4-I4</f>
        <v>-0.34866239299299195</v>
      </c>
      <c r="L4" s="22">
        <f t="shared" ref="L4:L39" si="2">G4-J4</f>
        <v>2.2752140066586435E-3</v>
      </c>
    </row>
    <row r="5" spans="1:12">
      <c r="A5" s="59"/>
      <c r="B5" s="12">
        <v>13</v>
      </c>
      <c r="C5" s="56" t="s">
        <v>7</v>
      </c>
      <c r="D5" s="56"/>
      <c r="E5" s="15">
        <f>RA!D9</f>
        <v>59620.588199999998</v>
      </c>
      <c r="F5" s="25">
        <f>RA!I9</f>
        <v>13688.793600000001</v>
      </c>
      <c r="G5" s="16">
        <f t="shared" si="0"/>
        <v>45931.794599999994</v>
      </c>
      <c r="H5" s="27">
        <f>RA!J9</f>
        <v>22.959843257635001</v>
      </c>
      <c r="I5" s="20">
        <f>VLOOKUP(B5,RMS!B:D,3,FALSE)</f>
        <v>59620.593295416402</v>
      </c>
      <c r="J5" s="21">
        <f>VLOOKUP(B5,RMS!B:E,4,FALSE)</f>
        <v>45931.786983586702</v>
      </c>
      <c r="K5" s="22">
        <f t="shared" si="1"/>
        <v>-5.0954164034919813E-3</v>
      </c>
      <c r="L5" s="22">
        <f t="shared" si="2"/>
        <v>7.6164132915437222E-3</v>
      </c>
    </row>
    <row r="6" spans="1:12">
      <c r="A6" s="59"/>
      <c r="B6" s="12">
        <v>14</v>
      </c>
      <c r="C6" s="56" t="s">
        <v>8</v>
      </c>
      <c r="D6" s="56"/>
      <c r="E6" s="15">
        <f>RA!D10</f>
        <v>79270.2255</v>
      </c>
      <c r="F6" s="25">
        <f>RA!I10</f>
        <v>21334.842100000002</v>
      </c>
      <c r="G6" s="16">
        <f t="shared" si="0"/>
        <v>57935.383399999999</v>
      </c>
      <c r="H6" s="27">
        <f>RA!J10</f>
        <v>26.914067628078101</v>
      </c>
      <c r="I6" s="20">
        <f>VLOOKUP(B6,RMS!B:D,3,FALSE)</f>
        <v>79271.962812820493</v>
      </c>
      <c r="J6" s="21">
        <f>VLOOKUP(B6,RMS!B:E,4,FALSE)</f>
        <v>57935.383503418801</v>
      </c>
      <c r="K6" s="22">
        <f t="shared" si="1"/>
        <v>-1.7373128204926616</v>
      </c>
      <c r="L6" s="22">
        <f t="shared" si="2"/>
        <v>-1.0341880260966718E-4</v>
      </c>
    </row>
    <row r="7" spans="1:12">
      <c r="A7" s="59"/>
      <c r="B7" s="12">
        <v>15</v>
      </c>
      <c r="C7" s="56" t="s">
        <v>9</v>
      </c>
      <c r="D7" s="56"/>
      <c r="E7" s="15">
        <f>RA!D11</f>
        <v>36963.984499999999</v>
      </c>
      <c r="F7" s="25">
        <f>RA!I11</f>
        <v>9183.5684000000001</v>
      </c>
      <c r="G7" s="16">
        <f t="shared" si="0"/>
        <v>27780.416099999999</v>
      </c>
      <c r="H7" s="27">
        <f>RA!J11</f>
        <v>24.844638705007601</v>
      </c>
      <c r="I7" s="20">
        <f>VLOOKUP(B7,RMS!B:D,3,FALSE)</f>
        <v>36963.999766666697</v>
      </c>
      <c r="J7" s="21">
        <f>VLOOKUP(B7,RMS!B:E,4,FALSE)</f>
        <v>27780.416032478599</v>
      </c>
      <c r="K7" s="22">
        <f t="shared" si="1"/>
        <v>-1.5266666698153131E-2</v>
      </c>
      <c r="L7" s="22">
        <f t="shared" si="2"/>
        <v>6.7521399614633992E-5</v>
      </c>
    </row>
    <row r="8" spans="1:12">
      <c r="A8" s="59"/>
      <c r="B8" s="12">
        <v>16</v>
      </c>
      <c r="C8" s="56" t="s">
        <v>10</v>
      </c>
      <c r="D8" s="56"/>
      <c r="E8" s="15">
        <f>RA!D12</f>
        <v>171769.0894</v>
      </c>
      <c r="F8" s="25">
        <f>RA!I12</f>
        <v>-278.05020000000002</v>
      </c>
      <c r="G8" s="16">
        <f t="shared" si="0"/>
        <v>172047.13959999999</v>
      </c>
      <c r="H8" s="27">
        <f>RA!J12</f>
        <v>-0.16187440998333699</v>
      </c>
      <c r="I8" s="20">
        <f>VLOOKUP(B8,RMS!B:D,3,FALSE)</f>
        <v>171769.089850427</v>
      </c>
      <c r="J8" s="21">
        <f>VLOOKUP(B8,RMS!B:E,4,FALSE)</f>
        <v>172047.14094359</v>
      </c>
      <c r="K8" s="22">
        <f t="shared" si="1"/>
        <v>-4.5042700367048383E-4</v>
      </c>
      <c r="L8" s="22">
        <f t="shared" si="2"/>
        <v>-1.3435900036711246E-3</v>
      </c>
    </row>
    <row r="9" spans="1:12">
      <c r="A9" s="59"/>
      <c r="B9" s="12">
        <v>17</v>
      </c>
      <c r="C9" s="56" t="s">
        <v>11</v>
      </c>
      <c r="D9" s="56"/>
      <c r="E9" s="15">
        <f>RA!D13</f>
        <v>308690.3137</v>
      </c>
      <c r="F9" s="25">
        <f>RA!I13</f>
        <v>64360.645600000003</v>
      </c>
      <c r="G9" s="16">
        <f t="shared" si="0"/>
        <v>244329.66810000001</v>
      </c>
      <c r="H9" s="27">
        <f>RA!J13</f>
        <v>20.849583787895799</v>
      </c>
      <c r="I9" s="20">
        <f>VLOOKUP(B9,RMS!B:D,3,FALSE)</f>
        <v>308690.49065213703</v>
      </c>
      <c r="J9" s="21">
        <f>VLOOKUP(B9,RMS!B:E,4,FALSE)</f>
        <v>244329.66821965799</v>
      </c>
      <c r="K9" s="22">
        <f t="shared" si="1"/>
        <v>-0.17695213702972978</v>
      </c>
      <c r="L9" s="22">
        <f t="shared" si="2"/>
        <v>-1.1965798330493271E-4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158017.58290000001</v>
      </c>
      <c r="F10" s="25">
        <f>RA!I14</f>
        <v>31215.254499999999</v>
      </c>
      <c r="G10" s="16">
        <f t="shared" si="0"/>
        <v>126802.32840000001</v>
      </c>
      <c r="H10" s="27">
        <f>RA!J14</f>
        <v>19.754291849758399</v>
      </c>
      <c r="I10" s="20">
        <f>VLOOKUP(B10,RMS!B:D,3,FALSE)</f>
        <v>158017.57015555599</v>
      </c>
      <c r="J10" s="21">
        <f>VLOOKUP(B10,RMS!B:E,4,FALSE)</f>
        <v>126802.331723077</v>
      </c>
      <c r="K10" s="22">
        <f t="shared" si="1"/>
        <v>1.2744444014970213E-2</v>
      </c>
      <c r="L10" s="22">
        <f t="shared" si="2"/>
        <v>-3.3230769913643599E-3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101016.9216</v>
      </c>
      <c r="F11" s="25">
        <f>RA!I15</f>
        <v>16746.813999999998</v>
      </c>
      <c r="G11" s="16">
        <f t="shared" si="0"/>
        <v>84270.107600000003</v>
      </c>
      <c r="H11" s="27">
        <f>RA!J15</f>
        <v>16.578226434490801</v>
      </c>
      <c r="I11" s="20">
        <f>VLOOKUP(B11,RMS!B:D,3,FALSE)</f>
        <v>101016.932629915</v>
      </c>
      <c r="J11" s="21">
        <f>VLOOKUP(B11,RMS!B:E,4,FALSE)</f>
        <v>84270.106341025603</v>
      </c>
      <c r="K11" s="22">
        <f t="shared" si="1"/>
        <v>-1.1029914996470325E-2</v>
      </c>
      <c r="L11" s="22">
        <f t="shared" si="2"/>
        <v>1.2589744001161307E-3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616615.53269999998</v>
      </c>
      <c r="F12" s="25">
        <f>RA!I16</f>
        <v>-18387.650300000001</v>
      </c>
      <c r="G12" s="16">
        <f t="shared" si="0"/>
        <v>635003.18299999996</v>
      </c>
      <c r="H12" s="27">
        <f>RA!J16</f>
        <v>-2.98202839936341</v>
      </c>
      <c r="I12" s="20">
        <f>VLOOKUP(B12,RMS!B:D,3,FALSE)</f>
        <v>616615.35640000005</v>
      </c>
      <c r="J12" s="21">
        <f>VLOOKUP(B12,RMS!B:E,4,FALSE)</f>
        <v>635003.18299999996</v>
      </c>
      <c r="K12" s="22">
        <f t="shared" si="1"/>
        <v>0.17629999993368983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465740.5441</v>
      </c>
      <c r="F13" s="25">
        <f>RA!I17</f>
        <v>14377.037399999999</v>
      </c>
      <c r="G13" s="16">
        <f t="shared" si="0"/>
        <v>451363.50670000003</v>
      </c>
      <c r="H13" s="27">
        <f>RA!J17</f>
        <v>3.0869198703287202</v>
      </c>
      <c r="I13" s="20">
        <f>VLOOKUP(B13,RMS!B:D,3,FALSE)</f>
        <v>465740.57496239297</v>
      </c>
      <c r="J13" s="21">
        <f>VLOOKUP(B13,RMS!B:E,4,FALSE)</f>
        <v>451363.506621368</v>
      </c>
      <c r="K13" s="22">
        <f t="shared" si="1"/>
        <v>-3.0862392974086106E-2</v>
      </c>
      <c r="L13" s="22">
        <f t="shared" si="2"/>
        <v>7.8632030636072159E-5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1287341.0164999999</v>
      </c>
      <c r="F14" s="25">
        <f>RA!I18</f>
        <v>130658.2945</v>
      </c>
      <c r="G14" s="16">
        <f t="shared" si="0"/>
        <v>1156682.7219999998</v>
      </c>
      <c r="H14" s="27">
        <f>RA!J18</f>
        <v>10.1494703287891</v>
      </c>
      <c r="I14" s="20">
        <f>VLOOKUP(B14,RMS!B:D,3,FALSE)</f>
        <v>1287341.04345556</v>
      </c>
      <c r="J14" s="21">
        <f>VLOOKUP(B14,RMS!B:E,4,FALSE)</f>
        <v>1156682.71918889</v>
      </c>
      <c r="K14" s="22">
        <f t="shared" si="1"/>
        <v>-2.6955560082569718E-2</v>
      </c>
      <c r="L14" s="22">
        <f t="shared" si="2"/>
        <v>2.8111098799854517E-3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645949.04669999995</v>
      </c>
      <c r="F15" s="25">
        <f>RA!I19</f>
        <v>52116.252200000003</v>
      </c>
      <c r="G15" s="16">
        <f t="shared" si="0"/>
        <v>593832.79449999996</v>
      </c>
      <c r="H15" s="27">
        <f>RA!J19</f>
        <v>8.06816767765965</v>
      </c>
      <c r="I15" s="20">
        <f>VLOOKUP(B15,RMS!B:D,3,FALSE)</f>
        <v>645949.03839658096</v>
      </c>
      <c r="J15" s="21">
        <f>VLOOKUP(B15,RMS!B:E,4,FALSE)</f>
        <v>593832.79521367501</v>
      </c>
      <c r="K15" s="22">
        <f t="shared" si="1"/>
        <v>8.3034189883619547E-3</v>
      </c>
      <c r="L15" s="22">
        <f t="shared" si="2"/>
        <v>-7.1367505006492138E-4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837579.86</v>
      </c>
      <c r="F16" s="25">
        <f>RA!I20</f>
        <v>20852.937699999999</v>
      </c>
      <c r="G16" s="16">
        <f t="shared" si="0"/>
        <v>816726.92229999998</v>
      </c>
      <c r="H16" s="27">
        <f>RA!J20</f>
        <v>2.48966560633394</v>
      </c>
      <c r="I16" s="20">
        <f>VLOOKUP(B16,RMS!B:D,3,FALSE)</f>
        <v>837579.86569999997</v>
      </c>
      <c r="J16" s="21">
        <f>VLOOKUP(B16,RMS!B:E,4,FALSE)</f>
        <v>816726.92229999998</v>
      </c>
      <c r="K16" s="22">
        <f t="shared" si="1"/>
        <v>-5.6999999796971679E-3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281697.875</v>
      </c>
      <c r="F17" s="25">
        <f>RA!I21</f>
        <v>38034.847999999998</v>
      </c>
      <c r="G17" s="16">
        <f t="shared" si="0"/>
        <v>243663.027</v>
      </c>
      <c r="H17" s="27">
        <f>RA!J21</f>
        <v>13.5020003257036</v>
      </c>
      <c r="I17" s="20">
        <f>VLOOKUP(B17,RMS!B:D,3,FALSE)</f>
        <v>281697.738660442</v>
      </c>
      <c r="J17" s="21">
        <f>VLOOKUP(B17,RMS!B:E,4,FALSE)</f>
        <v>243663.026820331</v>
      </c>
      <c r="K17" s="22">
        <f t="shared" si="1"/>
        <v>0.1363395579974167</v>
      </c>
      <c r="L17" s="22">
        <f t="shared" si="2"/>
        <v>1.7966900486499071E-4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775294.36739999999</v>
      </c>
      <c r="F18" s="25">
        <f>RA!I22</f>
        <v>104770.2884</v>
      </c>
      <c r="G18" s="16">
        <f t="shared" si="0"/>
        <v>670524.07900000003</v>
      </c>
      <c r="H18" s="27">
        <f>RA!J22</f>
        <v>13.5136140291273</v>
      </c>
      <c r="I18" s="20">
        <f>VLOOKUP(B18,RMS!B:D,3,FALSE)</f>
        <v>775294.50717610598</v>
      </c>
      <c r="J18" s="21">
        <f>VLOOKUP(B18,RMS!B:E,4,FALSE)</f>
        <v>670524.08069469</v>
      </c>
      <c r="K18" s="22">
        <f t="shared" si="1"/>
        <v>-0.13977610599249601</v>
      </c>
      <c r="L18" s="22">
        <f t="shared" si="2"/>
        <v>-1.6946899704635143E-3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2141670.7540000002</v>
      </c>
      <c r="F19" s="25">
        <f>RA!I23</f>
        <v>108277.2778</v>
      </c>
      <c r="G19" s="16">
        <f t="shared" si="0"/>
        <v>2033393.4762000002</v>
      </c>
      <c r="H19" s="27">
        <f>RA!J23</f>
        <v>5.0557387309776898</v>
      </c>
      <c r="I19" s="20">
        <f>VLOOKUP(B19,RMS!B:D,3,FALSE)</f>
        <v>2141671.6089359</v>
      </c>
      <c r="J19" s="21">
        <f>VLOOKUP(B19,RMS!B:E,4,FALSE)</f>
        <v>2033393.5012316201</v>
      </c>
      <c r="K19" s="22">
        <f t="shared" si="1"/>
        <v>-0.85493589984253049</v>
      </c>
      <c r="L19" s="22">
        <f t="shared" si="2"/>
        <v>-2.5031619938090444E-2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241117.69409999999</v>
      </c>
      <c r="F20" s="25">
        <f>RA!I24</f>
        <v>35609.131500000003</v>
      </c>
      <c r="G20" s="16">
        <f t="shared" si="0"/>
        <v>205508.5626</v>
      </c>
      <c r="H20" s="27">
        <f>RA!J24</f>
        <v>14.768361000180899</v>
      </c>
      <c r="I20" s="20">
        <f>VLOOKUP(B20,RMS!B:D,3,FALSE)</f>
        <v>241117.68831887899</v>
      </c>
      <c r="J20" s="21">
        <f>VLOOKUP(B20,RMS!B:E,4,FALSE)</f>
        <v>205508.566056054</v>
      </c>
      <c r="K20" s="22">
        <f t="shared" si="1"/>
        <v>5.7811209990177304E-3</v>
      </c>
      <c r="L20" s="22">
        <f t="shared" si="2"/>
        <v>-3.4560539934318513E-3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221157.14300000001</v>
      </c>
      <c r="F21" s="25">
        <f>RA!I25</f>
        <v>13075.409799999999</v>
      </c>
      <c r="G21" s="16">
        <f t="shared" si="0"/>
        <v>208081.73320000002</v>
      </c>
      <c r="H21" s="27">
        <f>RA!J25</f>
        <v>5.91227107686049</v>
      </c>
      <c r="I21" s="20">
        <f>VLOOKUP(B21,RMS!B:D,3,FALSE)</f>
        <v>221157.13643185099</v>
      </c>
      <c r="J21" s="21">
        <f>VLOOKUP(B21,RMS!B:E,4,FALSE)</f>
        <v>208081.73924770701</v>
      </c>
      <c r="K21" s="22">
        <f t="shared" si="1"/>
        <v>6.5681490232236683E-3</v>
      </c>
      <c r="L21" s="22">
        <f t="shared" si="2"/>
        <v>-6.0477069928310812E-3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396893.99119999999</v>
      </c>
      <c r="F22" s="25">
        <f>RA!I26</f>
        <v>81802.351599999995</v>
      </c>
      <c r="G22" s="16">
        <f t="shared" si="0"/>
        <v>315091.63959999999</v>
      </c>
      <c r="H22" s="27">
        <f>RA!J26</f>
        <v>20.6106298945652</v>
      </c>
      <c r="I22" s="20">
        <f>VLOOKUP(B22,RMS!B:D,3,FALSE)</f>
        <v>396894.02239243599</v>
      </c>
      <c r="J22" s="21">
        <f>VLOOKUP(B22,RMS!B:E,4,FALSE)</f>
        <v>315091.600258247</v>
      </c>
      <c r="K22" s="22">
        <f t="shared" si="1"/>
        <v>-3.1192435999400914E-2</v>
      </c>
      <c r="L22" s="22">
        <f t="shared" si="2"/>
        <v>3.9341752999462187E-2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219302.97010000001</v>
      </c>
      <c r="F23" s="25">
        <f>RA!I27</f>
        <v>125624.94530000001</v>
      </c>
      <c r="G23" s="16">
        <f t="shared" si="0"/>
        <v>93678.024799999999</v>
      </c>
      <c r="H23" s="27">
        <f>RA!J27</f>
        <v>57.283740955590503</v>
      </c>
      <c r="I23" s="20">
        <f>VLOOKUP(B23,RMS!B:D,3,FALSE)</f>
        <v>219302.942574177</v>
      </c>
      <c r="J23" s="21">
        <f>VLOOKUP(B23,RMS!B:E,4,FALSE)</f>
        <v>93678.016635241802</v>
      </c>
      <c r="K23" s="22">
        <f t="shared" si="1"/>
        <v>2.7525823010364547E-2</v>
      </c>
      <c r="L23" s="22">
        <f t="shared" si="2"/>
        <v>8.1647581973811612E-3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813567.98490000004</v>
      </c>
      <c r="F24" s="25">
        <f>RA!I28</f>
        <v>36413.372000000003</v>
      </c>
      <c r="G24" s="16">
        <f t="shared" si="0"/>
        <v>777154.61290000007</v>
      </c>
      <c r="H24" s="27">
        <f>RA!J28</f>
        <v>4.4757626499370904</v>
      </c>
      <c r="I24" s="20">
        <f>VLOOKUP(B24,RMS!B:D,3,FALSE)</f>
        <v>813567.98414247797</v>
      </c>
      <c r="J24" s="21">
        <f>VLOOKUP(B24,RMS!B:E,4,FALSE)</f>
        <v>777154.62002194405</v>
      </c>
      <c r="K24" s="22">
        <f t="shared" si="1"/>
        <v>7.5752206612378359E-4</v>
      </c>
      <c r="L24" s="22">
        <f t="shared" si="2"/>
        <v>-7.1219439851120114E-3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581838.81429999997</v>
      </c>
      <c r="F25" s="25">
        <f>RA!I29</f>
        <v>61634.473400000003</v>
      </c>
      <c r="G25" s="16">
        <f t="shared" si="0"/>
        <v>520204.34089999995</v>
      </c>
      <c r="H25" s="27">
        <f>RA!J29</f>
        <v>10.5930494640773</v>
      </c>
      <c r="I25" s="20">
        <f>VLOOKUP(B25,RMS!B:D,3,FALSE)</f>
        <v>581838.81534867303</v>
      </c>
      <c r="J25" s="21">
        <f>VLOOKUP(B25,RMS!B:E,4,FALSE)</f>
        <v>520204.350903176</v>
      </c>
      <c r="K25" s="22">
        <f t="shared" si="1"/>
        <v>-1.0486730607226491E-3</v>
      </c>
      <c r="L25" s="22">
        <f t="shared" si="2"/>
        <v>-1.0003176052123308E-2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670678.93310000002</v>
      </c>
      <c r="F26" s="25">
        <f>RA!I30</f>
        <v>86283.644400000005</v>
      </c>
      <c r="G26" s="16">
        <f t="shared" si="0"/>
        <v>584395.28870000003</v>
      </c>
      <c r="H26" s="27">
        <f>RA!J30</f>
        <v>12.865119230923399</v>
      </c>
      <c r="I26" s="20">
        <f>VLOOKUP(B26,RMS!B:D,3,FALSE)</f>
        <v>670678.94189557503</v>
      </c>
      <c r="J26" s="21">
        <f>VLOOKUP(B26,RMS!B:E,4,FALSE)</f>
        <v>584395.25501827104</v>
      </c>
      <c r="K26" s="22">
        <f t="shared" si="1"/>
        <v>-8.7955750059336424E-3</v>
      </c>
      <c r="L26" s="22">
        <f t="shared" si="2"/>
        <v>3.3681728993542492E-2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627115.58530000004</v>
      </c>
      <c r="F27" s="25">
        <f>RA!I31</f>
        <v>41274.821100000001</v>
      </c>
      <c r="G27" s="16">
        <f t="shared" si="0"/>
        <v>585840.76420000009</v>
      </c>
      <c r="H27" s="27">
        <f>RA!J31</f>
        <v>6.5816927640627698</v>
      </c>
      <c r="I27" s="20">
        <f>VLOOKUP(B27,RMS!B:D,3,FALSE)</f>
        <v>627115.55431504396</v>
      </c>
      <c r="J27" s="21">
        <f>VLOOKUP(B27,RMS!B:E,4,FALSE)</f>
        <v>585840.74780353997</v>
      </c>
      <c r="K27" s="22">
        <f t="shared" si="1"/>
        <v>3.0984956072643399E-2</v>
      </c>
      <c r="L27" s="22">
        <f t="shared" si="2"/>
        <v>1.6396460123360157E-2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116185.3909</v>
      </c>
      <c r="F28" s="25">
        <f>RA!I32</f>
        <v>28919.552299999999</v>
      </c>
      <c r="G28" s="16">
        <f t="shared" si="0"/>
        <v>87265.838600000003</v>
      </c>
      <c r="H28" s="27">
        <f>RA!J32</f>
        <v>24.8908680135964</v>
      </c>
      <c r="I28" s="20">
        <f>VLOOKUP(B28,RMS!B:D,3,FALSE)</f>
        <v>116185.330607518</v>
      </c>
      <c r="J28" s="21">
        <f>VLOOKUP(B28,RMS!B:E,4,FALSE)</f>
        <v>87265.838356877095</v>
      </c>
      <c r="K28" s="22">
        <f t="shared" si="1"/>
        <v>6.0292481997748837E-2</v>
      </c>
      <c r="L28" s="22">
        <f t="shared" si="2"/>
        <v>2.4312290770467371E-4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-115.81189999999999</v>
      </c>
      <c r="F29" s="25">
        <f>RA!I33</f>
        <v>-25.705400000000001</v>
      </c>
      <c r="G29" s="16">
        <f t="shared" si="0"/>
        <v>-90.106499999999997</v>
      </c>
      <c r="H29" s="27">
        <f>RA!J33</f>
        <v>22.195819255188798</v>
      </c>
      <c r="I29" s="20">
        <f>VLOOKUP(B29,RMS!B:D,3,FALSE)</f>
        <v>-115.812</v>
      </c>
      <c r="J29" s="21">
        <f>VLOOKUP(B29,RMS!B:E,4,FALSE)</f>
        <v>-90.106499999999997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156063.7683</v>
      </c>
      <c r="F31" s="25">
        <f>RA!I35</f>
        <v>15033.8613</v>
      </c>
      <c r="G31" s="16">
        <f t="shared" si="0"/>
        <v>141029.90700000001</v>
      </c>
      <c r="H31" s="27">
        <f>RA!J35</f>
        <v>9.6331528219288796</v>
      </c>
      <c r="I31" s="20">
        <f>VLOOKUP(B31,RMS!B:D,3,FALSE)</f>
        <v>156063.76759999999</v>
      </c>
      <c r="J31" s="21">
        <f>VLOOKUP(B31,RMS!B:E,4,FALSE)</f>
        <v>141029.91769999999</v>
      </c>
      <c r="K31" s="22">
        <f t="shared" si="1"/>
        <v>7.0000000414438546E-4</v>
      </c>
      <c r="L31" s="22">
        <f t="shared" si="2"/>
        <v>-1.0699999984353781E-2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229925.64230000001</v>
      </c>
      <c r="F35" s="25">
        <f>RA!I39</f>
        <v>10961.2055</v>
      </c>
      <c r="G35" s="16">
        <f t="shared" si="0"/>
        <v>218964.4368</v>
      </c>
      <c r="H35" s="27">
        <f>RA!J39</f>
        <v>4.7672827573090597</v>
      </c>
      <c r="I35" s="20">
        <f>VLOOKUP(B35,RMS!B:D,3,FALSE)</f>
        <v>229925.641025641</v>
      </c>
      <c r="J35" s="21">
        <f>VLOOKUP(B35,RMS!B:E,4,FALSE)</f>
        <v>218964.43589743599</v>
      </c>
      <c r="K35" s="22">
        <f t="shared" si="1"/>
        <v>1.2743590050376952E-3</v>
      </c>
      <c r="L35" s="22">
        <f t="shared" si="2"/>
        <v>9.0256400289945304E-4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352493.17180000001</v>
      </c>
      <c r="F36" s="25">
        <f>RA!I40</f>
        <v>20418.407800000001</v>
      </c>
      <c r="G36" s="16">
        <f t="shared" si="0"/>
        <v>332074.76400000002</v>
      </c>
      <c r="H36" s="27">
        <f>RA!J40</f>
        <v>5.7925683200425597</v>
      </c>
      <c r="I36" s="20">
        <f>VLOOKUP(B36,RMS!B:D,3,FALSE)</f>
        <v>352493.16674102598</v>
      </c>
      <c r="J36" s="21">
        <f>VLOOKUP(B36,RMS!B:E,4,FALSE)</f>
        <v>332074.762035897</v>
      </c>
      <c r="K36" s="22">
        <f t="shared" si="1"/>
        <v>5.058974027633667E-3</v>
      </c>
      <c r="L36" s="22">
        <f t="shared" si="2"/>
        <v>1.9641030230559409E-3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53531.838300000003</v>
      </c>
      <c r="F39" s="25">
        <f>RA!I43</f>
        <v>7806.4267</v>
      </c>
      <c r="G39" s="16">
        <f t="shared" si="0"/>
        <v>45725.411600000007</v>
      </c>
      <c r="H39" s="27">
        <f>RA!J43</f>
        <v>14.5827734445652</v>
      </c>
      <c r="I39" s="20">
        <f>VLOOKUP(B39,RMS!B:D,3,FALSE)</f>
        <v>53531.838287572798</v>
      </c>
      <c r="J39" s="21">
        <f>VLOOKUP(B39,RMS!B:E,4,FALSE)</f>
        <v>45725.411708645297</v>
      </c>
      <c r="K39" s="22">
        <f t="shared" si="1"/>
        <v>1.2427204637788236E-5</v>
      </c>
      <c r="L39" s="22">
        <f t="shared" si="2"/>
        <v>-1.0864529031096026E-4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13118451.895500001</v>
      </c>
      <c r="E7" s="44">
        <v>19068539</v>
      </c>
      <c r="F7" s="45">
        <v>68.796313632103704</v>
      </c>
      <c r="G7" s="44">
        <v>9683794.8779000007</v>
      </c>
      <c r="H7" s="45">
        <v>35.468089327650297</v>
      </c>
      <c r="I7" s="44">
        <v>1280993.8237000001</v>
      </c>
      <c r="J7" s="45">
        <v>9.7648246447388907</v>
      </c>
      <c r="K7" s="44">
        <v>1370495.8935</v>
      </c>
      <c r="L7" s="45">
        <v>14.152467196798</v>
      </c>
      <c r="M7" s="45">
        <v>-6.5306339277987999E-2</v>
      </c>
      <c r="N7" s="44">
        <v>514776664.23470002</v>
      </c>
      <c r="O7" s="44">
        <v>5289302052.2550001</v>
      </c>
      <c r="P7" s="44">
        <v>789434</v>
      </c>
      <c r="Q7" s="44">
        <v>784566</v>
      </c>
      <c r="R7" s="45">
        <v>0.62047042568758004</v>
      </c>
      <c r="S7" s="44">
        <v>16.617541042696399</v>
      </c>
      <c r="T7" s="44">
        <v>16.710527104921699</v>
      </c>
      <c r="U7" s="46">
        <v>-0.55956571424359103</v>
      </c>
    </row>
    <row r="8" spans="1:23" ht="12" thickBot="1">
      <c r="A8" s="68">
        <v>41577</v>
      </c>
      <c r="B8" s="71" t="s">
        <v>6</v>
      </c>
      <c r="C8" s="72"/>
      <c r="D8" s="47">
        <v>471457.07760000002</v>
      </c>
      <c r="E8" s="47">
        <v>579169</v>
      </c>
      <c r="F8" s="48">
        <v>81.402332928730701</v>
      </c>
      <c r="G8" s="47">
        <v>339756.70689999999</v>
      </c>
      <c r="H8" s="48">
        <v>38.763140807920301</v>
      </c>
      <c r="I8" s="47">
        <v>109210.7727</v>
      </c>
      <c r="J8" s="48">
        <v>23.164520777999201</v>
      </c>
      <c r="K8" s="47">
        <v>78455.868700000006</v>
      </c>
      <c r="L8" s="48">
        <v>23.091779236926701</v>
      </c>
      <c r="M8" s="48">
        <v>0.39200259342740501</v>
      </c>
      <c r="N8" s="47">
        <v>18965286.741</v>
      </c>
      <c r="O8" s="47">
        <v>185479167.15599999</v>
      </c>
      <c r="P8" s="47">
        <v>19711</v>
      </c>
      <c r="Q8" s="47">
        <v>21569</v>
      </c>
      <c r="R8" s="48">
        <v>-8.6142148453799408</v>
      </c>
      <c r="S8" s="47">
        <v>23.918475856120999</v>
      </c>
      <c r="T8" s="47">
        <v>24.7763841856368</v>
      </c>
      <c r="U8" s="49">
        <v>-3.58680182916547</v>
      </c>
    </row>
    <row r="9" spans="1:23" ht="12" thickBot="1">
      <c r="A9" s="69"/>
      <c r="B9" s="71" t="s">
        <v>7</v>
      </c>
      <c r="C9" s="72"/>
      <c r="D9" s="47">
        <v>59620.588199999998</v>
      </c>
      <c r="E9" s="47">
        <v>91722</v>
      </c>
      <c r="F9" s="48">
        <v>65.001404461307004</v>
      </c>
      <c r="G9" s="47">
        <v>49967.262999999999</v>
      </c>
      <c r="H9" s="48">
        <v>19.319299518166499</v>
      </c>
      <c r="I9" s="47">
        <v>13688.793600000001</v>
      </c>
      <c r="J9" s="48">
        <v>22.959843257635001</v>
      </c>
      <c r="K9" s="47">
        <v>10734.697099999999</v>
      </c>
      <c r="L9" s="48">
        <v>21.4834602807842</v>
      </c>
      <c r="M9" s="48">
        <v>0.27519141643968698</v>
      </c>
      <c r="N9" s="47">
        <v>3062443.2207999998</v>
      </c>
      <c r="O9" s="47">
        <v>34951721.015799999</v>
      </c>
      <c r="P9" s="47">
        <v>4207</v>
      </c>
      <c r="Q9" s="47">
        <v>3987</v>
      </c>
      <c r="R9" s="48">
        <v>5.5179332831702999</v>
      </c>
      <c r="S9" s="47">
        <v>14.171758545281699</v>
      </c>
      <c r="T9" s="47">
        <v>28.015321820918</v>
      </c>
      <c r="U9" s="49">
        <v>-97.684159883216296</v>
      </c>
    </row>
    <row r="10" spans="1:23" ht="12" thickBot="1">
      <c r="A10" s="69"/>
      <c r="B10" s="71" t="s">
        <v>8</v>
      </c>
      <c r="C10" s="72"/>
      <c r="D10" s="47">
        <v>79270.2255</v>
      </c>
      <c r="E10" s="47">
        <v>105844</v>
      </c>
      <c r="F10" s="48">
        <v>74.893452156003207</v>
      </c>
      <c r="G10" s="47">
        <v>56077.124000000003</v>
      </c>
      <c r="H10" s="48">
        <v>41.359292070684702</v>
      </c>
      <c r="I10" s="47">
        <v>21334.842100000002</v>
      </c>
      <c r="J10" s="48">
        <v>26.914067628078101</v>
      </c>
      <c r="K10" s="47">
        <v>16489.887599999998</v>
      </c>
      <c r="L10" s="48">
        <v>29.4057298658897</v>
      </c>
      <c r="M10" s="48">
        <v>0.293813676449802</v>
      </c>
      <c r="N10" s="47">
        <v>3903191.4857999999</v>
      </c>
      <c r="O10" s="47">
        <v>47484383.153399996</v>
      </c>
      <c r="P10" s="47">
        <v>69866</v>
      </c>
      <c r="Q10" s="47">
        <v>69184</v>
      </c>
      <c r="R10" s="48">
        <v>0.98577705827938</v>
      </c>
      <c r="S10" s="47">
        <v>1.13460374860447</v>
      </c>
      <c r="T10" s="47">
        <v>1.1628889194033301</v>
      </c>
      <c r="U10" s="49">
        <v>-2.4929558741233602</v>
      </c>
    </row>
    <row r="11" spans="1:23" ht="12" thickBot="1">
      <c r="A11" s="69"/>
      <c r="B11" s="71" t="s">
        <v>9</v>
      </c>
      <c r="C11" s="72"/>
      <c r="D11" s="47">
        <v>36963.984499999999</v>
      </c>
      <c r="E11" s="47">
        <v>49687</v>
      </c>
      <c r="F11" s="48">
        <v>74.393673395455593</v>
      </c>
      <c r="G11" s="47">
        <v>31652.953000000001</v>
      </c>
      <c r="H11" s="48">
        <v>16.778944763858199</v>
      </c>
      <c r="I11" s="47">
        <v>9183.5684000000001</v>
      </c>
      <c r="J11" s="48">
        <v>24.844638705007601</v>
      </c>
      <c r="K11" s="47">
        <v>7552.0209000000004</v>
      </c>
      <c r="L11" s="48">
        <v>23.858819428316899</v>
      </c>
      <c r="M11" s="48">
        <v>0.21604117912332599</v>
      </c>
      <c r="N11" s="47">
        <v>1386909.1414000001</v>
      </c>
      <c r="O11" s="47">
        <v>16780244.169</v>
      </c>
      <c r="P11" s="47">
        <v>1841</v>
      </c>
      <c r="Q11" s="47">
        <v>1915</v>
      </c>
      <c r="R11" s="48">
        <v>-3.8642297650130502</v>
      </c>
      <c r="S11" s="47">
        <v>20.078209940249899</v>
      </c>
      <c r="T11" s="47">
        <v>20.1122445953003</v>
      </c>
      <c r="U11" s="49">
        <v>-0.169510405318406</v>
      </c>
    </row>
    <row r="12" spans="1:23" ht="12" thickBot="1">
      <c r="A12" s="69"/>
      <c r="B12" s="71" t="s">
        <v>10</v>
      </c>
      <c r="C12" s="72"/>
      <c r="D12" s="47">
        <v>171769.0894</v>
      </c>
      <c r="E12" s="47">
        <v>203795</v>
      </c>
      <c r="F12" s="48">
        <v>84.285232414926796</v>
      </c>
      <c r="G12" s="47">
        <v>122913.0068</v>
      </c>
      <c r="H12" s="48">
        <v>39.748504956433997</v>
      </c>
      <c r="I12" s="47">
        <v>-278.05020000000002</v>
      </c>
      <c r="J12" s="48">
        <v>-0.16187440998333699</v>
      </c>
      <c r="K12" s="47">
        <v>13014.1237</v>
      </c>
      <c r="L12" s="48">
        <v>10.5880769162015</v>
      </c>
      <c r="M12" s="48">
        <v>-1.02136526487757</v>
      </c>
      <c r="N12" s="47">
        <v>7125055.2567999996</v>
      </c>
      <c r="O12" s="47">
        <v>62971273.722599998</v>
      </c>
      <c r="P12" s="47">
        <v>1305</v>
      </c>
      <c r="Q12" s="47">
        <v>1197</v>
      </c>
      <c r="R12" s="48">
        <v>9.0225563909774404</v>
      </c>
      <c r="S12" s="47">
        <v>131.62382329501901</v>
      </c>
      <c r="T12" s="47">
        <v>128.36347318295699</v>
      </c>
      <c r="U12" s="49">
        <v>2.4770212796159998</v>
      </c>
    </row>
    <row r="13" spans="1:23" ht="12" thickBot="1">
      <c r="A13" s="69"/>
      <c r="B13" s="71" t="s">
        <v>11</v>
      </c>
      <c r="C13" s="72"/>
      <c r="D13" s="47">
        <v>308690.3137</v>
      </c>
      <c r="E13" s="47">
        <v>362687</v>
      </c>
      <c r="F13" s="48">
        <v>85.112042532541807</v>
      </c>
      <c r="G13" s="47">
        <v>194847.18950000001</v>
      </c>
      <c r="H13" s="48">
        <v>58.426875179536601</v>
      </c>
      <c r="I13" s="47">
        <v>64360.645600000003</v>
      </c>
      <c r="J13" s="48">
        <v>20.849583787895799</v>
      </c>
      <c r="K13" s="47">
        <v>50076.261100000003</v>
      </c>
      <c r="L13" s="48">
        <v>25.7002737522165</v>
      </c>
      <c r="M13" s="48">
        <v>0.28525261643385802</v>
      </c>
      <c r="N13" s="47">
        <v>9838978.2681000009</v>
      </c>
      <c r="O13" s="47">
        <v>96279079.721699998</v>
      </c>
      <c r="P13" s="47">
        <v>10390</v>
      </c>
      <c r="Q13" s="47">
        <v>9469</v>
      </c>
      <c r="R13" s="48">
        <v>9.7264758686239396</v>
      </c>
      <c r="S13" s="47">
        <v>29.710328556304098</v>
      </c>
      <c r="T13" s="47">
        <v>29.691984845284601</v>
      </c>
      <c r="U13" s="49">
        <v>6.1741865239744002E-2</v>
      </c>
    </row>
    <row r="14" spans="1:23" ht="12" thickBot="1">
      <c r="A14" s="69"/>
      <c r="B14" s="71" t="s">
        <v>12</v>
      </c>
      <c r="C14" s="72"/>
      <c r="D14" s="47">
        <v>158017.58290000001</v>
      </c>
      <c r="E14" s="47">
        <v>187738</v>
      </c>
      <c r="F14" s="48">
        <v>84.169205435234204</v>
      </c>
      <c r="G14" s="47">
        <v>137164.057</v>
      </c>
      <c r="H14" s="48">
        <v>15.2033458007151</v>
      </c>
      <c r="I14" s="47">
        <v>31215.254499999999</v>
      </c>
      <c r="J14" s="48">
        <v>19.754291849758399</v>
      </c>
      <c r="K14" s="47">
        <v>28623.415000000001</v>
      </c>
      <c r="L14" s="48">
        <v>20.868014278696901</v>
      </c>
      <c r="M14" s="48">
        <v>9.0549625193220004E-2</v>
      </c>
      <c r="N14" s="47">
        <v>5338625.7326999996</v>
      </c>
      <c r="O14" s="47">
        <v>50174609.476099998</v>
      </c>
      <c r="P14" s="47">
        <v>2678</v>
      </c>
      <c r="Q14" s="47">
        <v>1858</v>
      </c>
      <c r="R14" s="48">
        <v>44.133476856835301</v>
      </c>
      <c r="S14" s="47">
        <v>59.005818857356203</v>
      </c>
      <c r="T14" s="47">
        <v>67.027681054897698</v>
      </c>
      <c r="U14" s="49">
        <v>-13.5950357996624</v>
      </c>
    </row>
    <row r="15" spans="1:23" ht="12" thickBot="1">
      <c r="A15" s="69"/>
      <c r="B15" s="71" t="s">
        <v>13</v>
      </c>
      <c r="C15" s="72"/>
      <c r="D15" s="47">
        <v>101016.9216</v>
      </c>
      <c r="E15" s="47">
        <v>149996</v>
      </c>
      <c r="F15" s="48">
        <v>67.346410304274798</v>
      </c>
      <c r="G15" s="47">
        <v>75830.916500000007</v>
      </c>
      <c r="H15" s="48">
        <v>33.213372938727403</v>
      </c>
      <c r="I15" s="47">
        <v>16746.813999999998</v>
      </c>
      <c r="J15" s="48">
        <v>16.578226434490801</v>
      </c>
      <c r="K15" s="47">
        <v>17276.4038</v>
      </c>
      <c r="L15" s="48">
        <v>22.7827970403074</v>
      </c>
      <c r="M15" s="48">
        <v>-3.0653937366294001E-2</v>
      </c>
      <c r="N15" s="47">
        <v>3621919.5498000002</v>
      </c>
      <c r="O15" s="47">
        <v>31442343.983899999</v>
      </c>
      <c r="P15" s="47">
        <v>3096</v>
      </c>
      <c r="Q15" s="47">
        <v>2408</v>
      </c>
      <c r="R15" s="48">
        <v>28.571428571428601</v>
      </c>
      <c r="S15" s="47">
        <v>32.628204651162797</v>
      </c>
      <c r="T15" s="47">
        <v>32.9457412790698</v>
      </c>
      <c r="U15" s="49">
        <v>-0.97319675201822298</v>
      </c>
    </row>
    <row r="16" spans="1:23" ht="12" thickBot="1">
      <c r="A16" s="69"/>
      <c r="B16" s="71" t="s">
        <v>14</v>
      </c>
      <c r="C16" s="72"/>
      <c r="D16" s="47">
        <v>616615.53269999998</v>
      </c>
      <c r="E16" s="47">
        <v>626475</v>
      </c>
      <c r="F16" s="48">
        <v>98.426199401412703</v>
      </c>
      <c r="G16" s="47">
        <v>377909.84460000001</v>
      </c>
      <c r="H16" s="48">
        <v>63.164718122826002</v>
      </c>
      <c r="I16" s="47">
        <v>-18387.650300000001</v>
      </c>
      <c r="J16" s="48">
        <v>-2.98202839936341</v>
      </c>
      <c r="K16" s="47">
        <v>35153.565199999997</v>
      </c>
      <c r="L16" s="48">
        <v>9.3021035843108102</v>
      </c>
      <c r="M16" s="48">
        <v>-1.5230664427743399</v>
      </c>
      <c r="N16" s="47">
        <v>25719227.812100001</v>
      </c>
      <c r="O16" s="47">
        <v>263324384.45550001</v>
      </c>
      <c r="P16" s="47">
        <v>33392</v>
      </c>
      <c r="Q16" s="47">
        <v>35753</v>
      </c>
      <c r="R16" s="48">
        <v>-6.60364165244874</v>
      </c>
      <c r="S16" s="47">
        <v>18.465965881049399</v>
      </c>
      <c r="T16" s="47">
        <v>15.5120336279473</v>
      </c>
      <c r="U16" s="49">
        <v>15.996630082228799</v>
      </c>
    </row>
    <row r="17" spans="1:21" ht="12" thickBot="1">
      <c r="A17" s="69"/>
      <c r="B17" s="71" t="s">
        <v>15</v>
      </c>
      <c r="C17" s="72"/>
      <c r="D17" s="47">
        <v>465740.5441</v>
      </c>
      <c r="E17" s="47">
        <v>466323</v>
      </c>
      <c r="F17" s="48">
        <v>99.875096038582697</v>
      </c>
      <c r="G17" s="47">
        <v>378580.58769999997</v>
      </c>
      <c r="H17" s="48">
        <v>23.022827696878199</v>
      </c>
      <c r="I17" s="47">
        <v>14377.037399999999</v>
      </c>
      <c r="J17" s="48">
        <v>3.0869198703287202</v>
      </c>
      <c r="K17" s="47">
        <v>53405.044399999999</v>
      </c>
      <c r="L17" s="48">
        <v>14.106651565113999</v>
      </c>
      <c r="M17" s="48">
        <v>-0.73079252041591802</v>
      </c>
      <c r="N17" s="47">
        <v>18217220.780499998</v>
      </c>
      <c r="O17" s="47">
        <v>247847176.0271</v>
      </c>
      <c r="P17" s="47">
        <v>8999</v>
      </c>
      <c r="Q17" s="47">
        <v>8738</v>
      </c>
      <c r="R17" s="48">
        <v>2.98695353627831</v>
      </c>
      <c r="S17" s="47">
        <v>51.754699866651897</v>
      </c>
      <c r="T17" s="47">
        <v>82.498342423895593</v>
      </c>
      <c r="U17" s="49">
        <v>-59.402610074942103</v>
      </c>
    </row>
    <row r="18" spans="1:21" ht="12" thickBot="1">
      <c r="A18" s="69"/>
      <c r="B18" s="71" t="s">
        <v>16</v>
      </c>
      <c r="C18" s="72"/>
      <c r="D18" s="47">
        <v>1287341.0164999999</v>
      </c>
      <c r="E18" s="47">
        <v>1653788</v>
      </c>
      <c r="F18" s="48">
        <v>77.841961394084393</v>
      </c>
      <c r="G18" s="47">
        <v>918450.72620000003</v>
      </c>
      <c r="H18" s="48">
        <v>40.164407275962198</v>
      </c>
      <c r="I18" s="47">
        <v>130658.2945</v>
      </c>
      <c r="J18" s="48">
        <v>10.1494703287891</v>
      </c>
      <c r="K18" s="47">
        <v>159492.73370000001</v>
      </c>
      <c r="L18" s="48">
        <v>17.365409939832698</v>
      </c>
      <c r="M18" s="48">
        <v>-0.18078841920307501</v>
      </c>
      <c r="N18" s="47">
        <v>50537859.741300002</v>
      </c>
      <c r="O18" s="47">
        <v>610437972.01059997</v>
      </c>
      <c r="P18" s="47">
        <v>71665</v>
      </c>
      <c r="Q18" s="47">
        <v>61635</v>
      </c>
      <c r="R18" s="48">
        <v>16.273221383953899</v>
      </c>
      <c r="S18" s="47">
        <v>17.9633156561781</v>
      </c>
      <c r="T18" s="47">
        <v>18.20343120954</v>
      </c>
      <c r="U18" s="49">
        <v>-1.3366995156008401</v>
      </c>
    </row>
    <row r="19" spans="1:21" ht="12" thickBot="1">
      <c r="A19" s="69"/>
      <c r="B19" s="71" t="s">
        <v>17</v>
      </c>
      <c r="C19" s="72"/>
      <c r="D19" s="47">
        <v>645949.04669999995</v>
      </c>
      <c r="E19" s="47">
        <v>728187</v>
      </c>
      <c r="F19" s="48">
        <v>88.706478789102306</v>
      </c>
      <c r="G19" s="47">
        <v>364288.31969999999</v>
      </c>
      <c r="H19" s="48">
        <v>77.318077953186702</v>
      </c>
      <c r="I19" s="47">
        <v>52116.252200000003</v>
      </c>
      <c r="J19" s="48">
        <v>8.06816767765965</v>
      </c>
      <c r="K19" s="47">
        <v>51765.392899999999</v>
      </c>
      <c r="L19" s="48">
        <v>14.210006223265699</v>
      </c>
      <c r="M19" s="48">
        <v>6.7778737945209996E-3</v>
      </c>
      <c r="N19" s="47">
        <v>21902617.244600002</v>
      </c>
      <c r="O19" s="47">
        <v>208523705.45829999</v>
      </c>
      <c r="P19" s="47">
        <v>11799</v>
      </c>
      <c r="Q19" s="47">
        <v>16315</v>
      </c>
      <c r="R19" s="48">
        <v>-27.680049034630699</v>
      </c>
      <c r="S19" s="47">
        <v>54.746084134248697</v>
      </c>
      <c r="T19" s="47">
        <v>38.713944921851102</v>
      </c>
      <c r="U19" s="49">
        <v>29.284540558341099</v>
      </c>
    </row>
    <row r="20" spans="1:21" ht="12" thickBot="1">
      <c r="A20" s="69"/>
      <c r="B20" s="71" t="s">
        <v>18</v>
      </c>
      <c r="C20" s="72"/>
      <c r="D20" s="47">
        <v>837579.86</v>
      </c>
      <c r="E20" s="47">
        <v>1259311</v>
      </c>
      <c r="F20" s="48">
        <v>66.510961946651804</v>
      </c>
      <c r="G20" s="47">
        <v>633645.45140000002</v>
      </c>
      <c r="H20" s="48">
        <v>32.184308772266803</v>
      </c>
      <c r="I20" s="47">
        <v>20852.937699999999</v>
      </c>
      <c r="J20" s="48">
        <v>2.48966560633394</v>
      </c>
      <c r="K20" s="47">
        <v>48192.172599999998</v>
      </c>
      <c r="L20" s="48">
        <v>7.6055422623996396</v>
      </c>
      <c r="M20" s="48">
        <v>-0.56729616917084202</v>
      </c>
      <c r="N20" s="47">
        <v>33379747.871100001</v>
      </c>
      <c r="O20" s="47">
        <v>314569914.95660001</v>
      </c>
      <c r="P20" s="47">
        <v>33323</v>
      </c>
      <c r="Q20" s="47">
        <v>38741</v>
      </c>
      <c r="R20" s="48">
        <v>-13.9851836555587</v>
      </c>
      <c r="S20" s="47">
        <v>25.135187708189498</v>
      </c>
      <c r="T20" s="47">
        <v>22.132277966495401</v>
      </c>
      <c r="U20" s="49">
        <v>11.947035274042101</v>
      </c>
    </row>
    <row r="21" spans="1:21" ht="12" thickBot="1">
      <c r="A21" s="69"/>
      <c r="B21" s="71" t="s">
        <v>19</v>
      </c>
      <c r="C21" s="72"/>
      <c r="D21" s="47">
        <v>281697.875</v>
      </c>
      <c r="E21" s="47">
        <v>388340</v>
      </c>
      <c r="F21" s="48">
        <v>72.538980017510397</v>
      </c>
      <c r="G21" s="47">
        <v>221730.011</v>
      </c>
      <c r="H21" s="48">
        <v>27.045443117756399</v>
      </c>
      <c r="I21" s="47">
        <v>38034.847999999998</v>
      </c>
      <c r="J21" s="48">
        <v>13.5020003257036</v>
      </c>
      <c r="K21" s="47">
        <v>31740.2565</v>
      </c>
      <c r="L21" s="48">
        <v>14.314822047251001</v>
      </c>
      <c r="M21" s="48">
        <v>0.19831570989352301</v>
      </c>
      <c r="N21" s="47">
        <v>10610326.9224</v>
      </c>
      <c r="O21" s="47">
        <v>120547982.362</v>
      </c>
      <c r="P21" s="47">
        <v>25869</v>
      </c>
      <c r="Q21" s="47">
        <v>25607</v>
      </c>
      <c r="R21" s="48">
        <v>1.0231577303081201</v>
      </c>
      <c r="S21" s="47">
        <v>10.8893994742742</v>
      </c>
      <c r="T21" s="47">
        <v>10.4607236341625</v>
      </c>
      <c r="U21" s="49">
        <v>3.9366343490697</v>
      </c>
    </row>
    <row r="22" spans="1:21" ht="12" thickBot="1">
      <c r="A22" s="69"/>
      <c r="B22" s="71" t="s">
        <v>20</v>
      </c>
      <c r="C22" s="72"/>
      <c r="D22" s="47">
        <v>775294.36739999999</v>
      </c>
      <c r="E22" s="47">
        <v>919438</v>
      </c>
      <c r="F22" s="48">
        <v>84.322637023921104</v>
      </c>
      <c r="G22" s="47">
        <v>500266.43170000002</v>
      </c>
      <c r="H22" s="48">
        <v>54.976292285973102</v>
      </c>
      <c r="I22" s="47">
        <v>104770.2884</v>
      </c>
      <c r="J22" s="48">
        <v>13.5136140291273</v>
      </c>
      <c r="K22" s="47">
        <v>73300.777000000002</v>
      </c>
      <c r="L22" s="48">
        <v>14.6523477001865</v>
      </c>
      <c r="M22" s="48">
        <v>0.42932029765523499</v>
      </c>
      <c r="N22" s="47">
        <v>32474183.964600001</v>
      </c>
      <c r="O22" s="47">
        <v>344800511.07419997</v>
      </c>
      <c r="P22" s="47">
        <v>51707</v>
      </c>
      <c r="Q22" s="47">
        <v>53895</v>
      </c>
      <c r="R22" s="48">
        <v>-4.0597458020224497</v>
      </c>
      <c r="S22" s="47">
        <v>14.993992445897099</v>
      </c>
      <c r="T22" s="47">
        <v>15.121187188050801</v>
      </c>
      <c r="U22" s="49">
        <v>-0.84830469678254805</v>
      </c>
    </row>
    <row r="23" spans="1:21" ht="12" thickBot="1">
      <c r="A23" s="69"/>
      <c r="B23" s="71" t="s">
        <v>21</v>
      </c>
      <c r="C23" s="72"/>
      <c r="D23" s="47">
        <v>2141670.7540000002</v>
      </c>
      <c r="E23" s="47">
        <v>2561234</v>
      </c>
      <c r="F23" s="48">
        <v>83.6187069982672</v>
      </c>
      <c r="G23" s="47">
        <v>1323872.8285000001</v>
      </c>
      <c r="H23" s="48">
        <v>61.773148288464903</v>
      </c>
      <c r="I23" s="47">
        <v>108277.2778</v>
      </c>
      <c r="J23" s="48">
        <v>5.0557387309776898</v>
      </c>
      <c r="K23" s="47">
        <v>171622.20980000001</v>
      </c>
      <c r="L23" s="48">
        <v>12.9636477239626</v>
      </c>
      <c r="M23" s="48">
        <v>-0.36909518921717099</v>
      </c>
      <c r="N23" s="47">
        <v>84303122.169599995</v>
      </c>
      <c r="O23" s="47">
        <v>765473834.72000003</v>
      </c>
      <c r="P23" s="47">
        <v>74048</v>
      </c>
      <c r="Q23" s="47">
        <v>72163</v>
      </c>
      <c r="R23" s="48">
        <v>2.6121419564042498</v>
      </c>
      <c r="S23" s="47">
        <v>28.922735982065699</v>
      </c>
      <c r="T23" s="47">
        <v>30.270001705860398</v>
      </c>
      <c r="U23" s="49">
        <v>-4.6581544865951496</v>
      </c>
    </row>
    <row r="24" spans="1:21" ht="12" thickBot="1">
      <c r="A24" s="69"/>
      <c r="B24" s="71" t="s">
        <v>22</v>
      </c>
      <c r="C24" s="72"/>
      <c r="D24" s="47">
        <v>241117.69409999999</v>
      </c>
      <c r="E24" s="47">
        <v>345909</v>
      </c>
      <c r="F24" s="48">
        <v>69.705527783318701</v>
      </c>
      <c r="G24" s="47">
        <v>214505.22140000001</v>
      </c>
      <c r="H24" s="48">
        <v>12.4064451794272</v>
      </c>
      <c r="I24" s="47">
        <v>35609.131500000003</v>
      </c>
      <c r="J24" s="48">
        <v>14.768361000180899</v>
      </c>
      <c r="K24" s="47">
        <v>30201.248599999999</v>
      </c>
      <c r="L24" s="48">
        <v>14.0794934514354</v>
      </c>
      <c r="M24" s="48">
        <v>0.179061567010842</v>
      </c>
      <c r="N24" s="47">
        <v>9052006.375</v>
      </c>
      <c r="O24" s="47">
        <v>93291062.7588</v>
      </c>
      <c r="P24" s="47">
        <v>28055</v>
      </c>
      <c r="Q24" s="47">
        <v>26889</v>
      </c>
      <c r="R24" s="48">
        <v>4.3363457175796798</v>
      </c>
      <c r="S24" s="47">
        <v>8.5944642345393003</v>
      </c>
      <c r="T24" s="47">
        <v>8.3143040797352104</v>
      </c>
      <c r="U24" s="49">
        <v>3.25977451483464</v>
      </c>
    </row>
    <row r="25" spans="1:21" ht="12" thickBot="1">
      <c r="A25" s="69"/>
      <c r="B25" s="71" t="s">
        <v>23</v>
      </c>
      <c r="C25" s="72"/>
      <c r="D25" s="47">
        <v>221157.14300000001</v>
      </c>
      <c r="E25" s="47">
        <v>295850</v>
      </c>
      <c r="F25" s="48">
        <v>74.753132668581998</v>
      </c>
      <c r="G25" s="47">
        <v>194608.63380000001</v>
      </c>
      <c r="H25" s="48">
        <v>13.6419996798724</v>
      </c>
      <c r="I25" s="47">
        <v>13075.409799999999</v>
      </c>
      <c r="J25" s="48">
        <v>5.91227107686049</v>
      </c>
      <c r="K25" s="47">
        <v>28444.614399999999</v>
      </c>
      <c r="L25" s="48">
        <v>14.616316781316399</v>
      </c>
      <c r="M25" s="48">
        <v>-0.54032037080453399</v>
      </c>
      <c r="N25" s="47">
        <v>7684375.6825000001</v>
      </c>
      <c r="O25" s="47">
        <v>78242012.185800001</v>
      </c>
      <c r="P25" s="47">
        <v>15688</v>
      </c>
      <c r="Q25" s="47">
        <v>15155</v>
      </c>
      <c r="R25" s="48">
        <v>3.5169910920488401</v>
      </c>
      <c r="S25" s="47">
        <v>14.097217172361001</v>
      </c>
      <c r="T25" s="47">
        <v>13.3134648498845</v>
      </c>
      <c r="U25" s="49">
        <v>5.5596243775908896</v>
      </c>
    </row>
    <row r="26" spans="1:21" ht="12" thickBot="1">
      <c r="A26" s="69"/>
      <c r="B26" s="71" t="s">
        <v>24</v>
      </c>
      <c r="C26" s="72"/>
      <c r="D26" s="47">
        <v>396893.99119999999</v>
      </c>
      <c r="E26" s="47">
        <v>751345</v>
      </c>
      <c r="F26" s="48">
        <v>52.824466949270999</v>
      </c>
      <c r="G26" s="47">
        <v>330889.74400000001</v>
      </c>
      <c r="H26" s="48">
        <v>19.947504689054401</v>
      </c>
      <c r="I26" s="47">
        <v>81802.351599999995</v>
      </c>
      <c r="J26" s="48">
        <v>20.6106298945652</v>
      </c>
      <c r="K26" s="47">
        <v>64824.428699999997</v>
      </c>
      <c r="L26" s="48">
        <v>19.590945284783398</v>
      </c>
      <c r="M26" s="48">
        <v>0.26190624800677897</v>
      </c>
      <c r="N26" s="47">
        <v>14489954.568</v>
      </c>
      <c r="O26" s="47">
        <v>167568507.51409999</v>
      </c>
      <c r="P26" s="47">
        <v>33329</v>
      </c>
      <c r="Q26" s="47">
        <v>33858</v>
      </c>
      <c r="R26" s="48">
        <v>-1.5624077027585801</v>
      </c>
      <c r="S26" s="47">
        <v>11.9083678238171</v>
      </c>
      <c r="T26" s="47">
        <v>12.425054985527799</v>
      </c>
      <c r="U26" s="49">
        <v>-4.3388579304487704</v>
      </c>
    </row>
    <row r="27" spans="1:21" ht="12" thickBot="1">
      <c r="A27" s="69"/>
      <c r="B27" s="71" t="s">
        <v>25</v>
      </c>
      <c r="C27" s="72"/>
      <c r="D27" s="47">
        <v>219302.97010000001</v>
      </c>
      <c r="E27" s="47">
        <v>307520</v>
      </c>
      <c r="F27" s="48">
        <v>71.313400786940704</v>
      </c>
      <c r="G27" s="47">
        <v>167677.4896</v>
      </c>
      <c r="H27" s="48">
        <v>30.788557619245299</v>
      </c>
      <c r="I27" s="47">
        <v>125624.94530000001</v>
      </c>
      <c r="J27" s="48">
        <v>57.283740955590503</v>
      </c>
      <c r="K27" s="47">
        <v>49439.1014</v>
      </c>
      <c r="L27" s="48">
        <v>29.4846383482592</v>
      </c>
      <c r="M27" s="48">
        <v>1.54100381565592</v>
      </c>
      <c r="N27" s="47">
        <v>7189904.2950999998</v>
      </c>
      <c r="O27" s="47">
        <v>78338345.7333</v>
      </c>
      <c r="P27" s="47">
        <v>34487</v>
      </c>
      <c r="Q27" s="47">
        <v>30555</v>
      </c>
      <c r="R27" s="48">
        <v>12.868597610865701</v>
      </c>
      <c r="S27" s="47">
        <v>6.3590039754110199</v>
      </c>
      <c r="T27" s="47">
        <v>6.3369324791359798</v>
      </c>
      <c r="U27" s="49">
        <v>0.34709046197149901</v>
      </c>
    </row>
    <row r="28" spans="1:21" ht="12" thickBot="1">
      <c r="A28" s="69"/>
      <c r="B28" s="71" t="s">
        <v>26</v>
      </c>
      <c r="C28" s="72"/>
      <c r="D28" s="47">
        <v>813567.98490000004</v>
      </c>
      <c r="E28" s="47">
        <v>1130755</v>
      </c>
      <c r="F28" s="48">
        <v>71.949094622619398</v>
      </c>
      <c r="G28" s="47">
        <v>748123.21389999997</v>
      </c>
      <c r="H28" s="48">
        <v>8.7478599492767195</v>
      </c>
      <c r="I28" s="47">
        <v>36413.372000000003</v>
      </c>
      <c r="J28" s="48">
        <v>4.4757626499370904</v>
      </c>
      <c r="K28" s="47">
        <v>64124.827499999999</v>
      </c>
      <c r="L28" s="48">
        <v>8.5714259775090191</v>
      </c>
      <c r="M28" s="48">
        <v>-0.43214861669608401</v>
      </c>
      <c r="N28" s="47">
        <v>27479444.7599</v>
      </c>
      <c r="O28" s="47">
        <v>271417216.08039999</v>
      </c>
      <c r="P28" s="47">
        <v>43834</v>
      </c>
      <c r="Q28" s="47">
        <v>41803</v>
      </c>
      <c r="R28" s="48">
        <v>4.8585029782551397</v>
      </c>
      <c r="S28" s="47">
        <v>18.560204063056101</v>
      </c>
      <c r="T28" s="47">
        <v>18.110546341171698</v>
      </c>
      <c r="U28" s="49">
        <v>2.4226981576103901</v>
      </c>
    </row>
    <row r="29" spans="1:21" ht="12" thickBot="1">
      <c r="A29" s="69"/>
      <c r="B29" s="71" t="s">
        <v>27</v>
      </c>
      <c r="C29" s="72"/>
      <c r="D29" s="47">
        <v>581838.81429999997</v>
      </c>
      <c r="E29" s="47">
        <v>744293</v>
      </c>
      <c r="F29" s="48">
        <v>78.173355694598797</v>
      </c>
      <c r="G29" s="47">
        <v>447817.51130000001</v>
      </c>
      <c r="H29" s="48">
        <v>29.927660178124899</v>
      </c>
      <c r="I29" s="47">
        <v>61634.473400000003</v>
      </c>
      <c r="J29" s="48">
        <v>10.5930494640773</v>
      </c>
      <c r="K29" s="47">
        <v>88397.326499999996</v>
      </c>
      <c r="L29" s="48">
        <v>19.739586833794299</v>
      </c>
      <c r="M29" s="48">
        <v>-0.30275636333865802</v>
      </c>
      <c r="N29" s="47">
        <v>18422824.9626</v>
      </c>
      <c r="O29" s="47">
        <v>192021921.123</v>
      </c>
      <c r="P29" s="47">
        <v>86161</v>
      </c>
      <c r="Q29" s="47">
        <v>84386</v>
      </c>
      <c r="R29" s="48">
        <v>2.10342947882349</v>
      </c>
      <c r="S29" s="47">
        <v>6.7529255034180196</v>
      </c>
      <c r="T29" s="47">
        <v>6.3055008698125299</v>
      </c>
      <c r="U29" s="49">
        <v>6.6256414849982699</v>
      </c>
    </row>
    <row r="30" spans="1:21" ht="12" thickBot="1">
      <c r="A30" s="69"/>
      <c r="B30" s="71" t="s">
        <v>28</v>
      </c>
      <c r="C30" s="72"/>
      <c r="D30" s="47">
        <v>670678.93310000002</v>
      </c>
      <c r="E30" s="47">
        <v>896752</v>
      </c>
      <c r="F30" s="48">
        <v>74.789789495869499</v>
      </c>
      <c r="G30" s="47">
        <v>588631.52410000004</v>
      </c>
      <c r="H30" s="48">
        <v>13.938670567372</v>
      </c>
      <c r="I30" s="47">
        <v>86283.644400000005</v>
      </c>
      <c r="J30" s="48">
        <v>12.865119230923399</v>
      </c>
      <c r="K30" s="47">
        <v>105176.47659999999</v>
      </c>
      <c r="L30" s="48">
        <v>17.867965321906901</v>
      </c>
      <c r="M30" s="48">
        <v>-0.179629826086036</v>
      </c>
      <c r="N30" s="47">
        <v>31392030.266199999</v>
      </c>
      <c r="O30" s="47">
        <v>350620712.1455</v>
      </c>
      <c r="P30" s="47">
        <v>56255</v>
      </c>
      <c r="Q30" s="47">
        <v>62024</v>
      </c>
      <c r="R30" s="48">
        <v>-9.3012382303624399</v>
      </c>
      <c r="S30" s="47">
        <v>11.922121288774299</v>
      </c>
      <c r="T30" s="47">
        <v>12.1801477911776</v>
      </c>
      <c r="U30" s="49">
        <v>-2.1642667118831498</v>
      </c>
    </row>
    <row r="31" spans="1:21" ht="12" thickBot="1">
      <c r="A31" s="69"/>
      <c r="B31" s="71" t="s">
        <v>29</v>
      </c>
      <c r="C31" s="72"/>
      <c r="D31" s="47">
        <v>627115.58530000004</v>
      </c>
      <c r="E31" s="47">
        <v>987406</v>
      </c>
      <c r="F31" s="48">
        <v>63.511421370743101</v>
      </c>
      <c r="G31" s="47">
        <v>486622.94089999999</v>
      </c>
      <c r="H31" s="48">
        <v>28.870945570334499</v>
      </c>
      <c r="I31" s="47">
        <v>41274.821100000001</v>
      </c>
      <c r="J31" s="48">
        <v>6.5816927640627698</v>
      </c>
      <c r="K31" s="47">
        <v>30874.893199999999</v>
      </c>
      <c r="L31" s="48">
        <v>6.34472619455578</v>
      </c>
      <c r="M31" s="48">
        <v>0.336840935210101</v>
      </c>
      <c r="N31" s="47">
        <v>30747317.538800001</v>
      </c>
      <c r="O31" s="47">
        <v>288863290.48320001</v>
      </c>
      <c r="P31" s="47">
        <v>26520</v>
      </c>
      <c r="Q31" s="47">
        <v>26616</v>
      </c>
      <c r="R31" s="48">
        <v>-0.36068530207393801</v>
      </c>
      <c r="S31" s="47">
        <v>23.646892356711898</v>
      </c>
      <c r="T31" s="47">
        <v>23.429252276825999</v>
      </c>
      <c r="U31" s="49">
        <v>0.92037497614003105</v>
      </c>
    </row>
    <row r="32" spans="1:21" ht="12" thickBot="1">
      <c r="A32" s="69"/>
      <c r="B32" s="71" t="s">
        <v>30</v>
      </c>
      <c r="C32" s="72"/>
      <c r="D32" s="47">
        <v>116185.3909</v>
      </c>
      <c r="E32" s="47">
        <v>146339</v>
      </c>
      <c r="F32" s="48">
        <v>79.394686925563306</v>
      </c>
      <c r="G32" s="47">
        <v>88669.281099999993</v>
      </c>
      <c r="H32" s="48">
        <v>31.0322915204057</v>
      </c>
      <c r="I32" s="47">
        <v>28919.552299999999</v>
      </c>
      <c r="J32" s="48">
        <v>24.8908680135964</v>
      </c>
      <c r="K32" s="47">
        <v>27044.482899999999</v>
      </c>
      <c r="L32" s="48">
        <v>30.500397166296601</v>
      </c>
      <c r="M32" s="48">
        <v>6.9332788019401001E-2</v>
      </c>
      <c r="N32" s="47">
        <v>3931485.2672999999</v>
      </c>
      <c r="O32" s="47">
        <v>43250757.470899999</v>
      </c>
      <c r="P32" s="47">
        <v>26190</v>
      </c>
      <c r="Q32" s="47">
        <v>24097</v>
      </c>
      <c r="R32" s="48">
        <v>8.6857285139228892</v>
      </c>
      <c r="S32" s="47">
        <v>4.4362501298205403</v>
      </c>
      <c r="T32" s="47">
        <v>4.3614146117774002</v>
      </c>
      <c r="U32" s="49">
        <v>1.68690934580305</v>
      </c>
    </row>
    <row r="33" spans="1:21" ht="12" thickBot="1">
      <c r="A33" s="69"/>
      <c r="B33" s="71" t="s">
        <v>31</v>
      </c>
      <c r="C33" s="72"/>
      <c r="D33" s="47">
        <v>-115.81189999999999</v>
      </c>
      <c r="E33" s="50"/>
      <c r="F33" s="50"/>
      <c r="G33" s="47">
        <v>90.179500000000004</v>
      </c>
      <c r="H33" s="48">
        <v>-228.423754844505</v>
      </c>
      <c r="I33" s="47">
        <v>-25.705400000000001</v>
      </c>
      <c r="J33" s="48">
        <v>22.195819255188798</v>
      </c>
      <c r="K33" s="47">
        <v>15.553599999999999</v>
      </c>
      <c r="L33" s="48">
        <v>17.247378838871398</v>
      </c>
      <c r="M33" s="48">
        <v>-2.6526977677193702</v>
      </c>
      <c r="N33" s="47">
        <v>1018.4417</v>
      </c>
      <c r="O33" s="47">
        <v>29209.998299999999</v>
      </c>
      <c r="P33" s="47">
        <v>15</v>
      </c>
      <c r="Q33" s="47">
        <v>10</v>
      </c>
      <c r="R33" s="48">
        <v>50</v>
      </c>
      <c r="S33" s="47">
        <v>-7.7207933333333303</v>
      </c>
      <c r="T33" s="47">
        <v>4.6068499999999997</v>
      </c>
      <c r="U33" s="49">
        <v>159.668091102901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156063.7683</v>
      </c>
      <c r="E35" s="47">
        <v>170167</v>
      </c>
      <c r="F35" s="48">
        <v>91.712122973314493</v>
      </c>
      <c r="G35" s="47">
        <v>113871.1416</v>
      </c>
      <c r="H35" s="48">
        <v>37.052958376593601</v>
      </c>
      <c r="I35" s="47">
        <v>15033.8613</v>
      </c>
      <c r="J35" s="48">
        <v>9.6331528219288796</v>
      </c>
      <c r="K35" s="47">
        <v>24701.785500000002</v>
      </c>
      <c r="L35" s="48">
        <v>21.692753012673801</v>
      </c>
      <c r="M35" s="48">
        <v>-0.39138564295281397</v>
      </c>
      <c r="N35" s="47">
        <v>5649584.3139000004</v>
      </c>
      <c r="O35" s="47">
        <v>45990521.5955</v>
      </c>
      <c r="P35" s="47">
        <v>12791</v>
      </c>
      <c r="Q35" s="47">
        <v>12510</v>
      </c>
      <c r="R35" s="48">
        <v>2.2462030375699502</v>
      </c>
      <c r="S35" s="47">
        <v>12.201060769290899</v>
      </c>
      <c r="T35" s="47">
        <v>12.3166458353317</v>
      </c>
      <c r="U35" s="49">
        <v>-0.94733620483020398</v>
      </c>
    </row>
    <row r="36" spans="1:21" ht="12" thickBot="1">
      <c r="A36" s="69"/>
      <c r="B36" s="71" t="s">
        <v>37</v>
      </c>
      <c r="C36" s="72"/>
      <c r="D36" s="50"/>
      <c r="E36" s="47">
        <v>641707</v>
      </c>
      <c r="F36" s="50"/>
      <c r="G36" s="47">
        <v>6137.02</v>
      </c>
      <c r="H36" s="50"/>
      <c r="I36" s="50"/>
      <c r="J36" s="50"/>
      <c r="K36" s="47">
        <v>252.78630000000001</v>
      </c>
      <c r="L36" s="48">
        <v>4.1190398597364899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289249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342690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229925.64230000001</v>
      </c>
      <c r="E39" s="47">
        <v>359029</v>
      </c>
      <c r="F39" s="48">
        <v>64.040966690713006</v>
      </c>
      <c r="G39" s="47">
        <v>250914.81</v>
      </c>
      <c r="H39" s="48">
        <v>-8.3650573276244593</v>
      </c>
      <c r="I39" s="47">
        <v>10961.2055</v>
      </c>
      <c r="J39" s="48">
        <v>4.7672827573090597</v>
      </c>
      <c r="K39" s="47">
        <v>13212.2727</v>
      </c>
      <c r="L39" s="48">
        <v>5.2656408364257201</v>
      </c>
      <c r="M39" s="48">
        <v>-0.17037698593671899</v>
      </c>
      <c r="N39" s="47">
        <v>10516369.7049</v>
      </c>
      <c r="O39" s="47">
        <v>112465962.6024</v>
      </c>
      <c r="P39" s="47">
        <v>395</v>
      </c>
      <c r="Q39" s="47">
        <v>358</v>
      </c>
      <c r="R39" s="48">
        <v>10.335195530726301</v>
      </c>
      <c r="S39" s="47">
        <v>582.09023367088605</v>
      </c>
      <c r="T39" s="47">
        <v>609.819533240223</v>
      </c>
      <c r="U39" s="49">
        <v>-4.7637458877235801</v>
      </c>
    </row>
    <row r="40" spans="1:21" ht="12" thickBot="1">
      <c r="A40" s="69"/>
      <c r="B40" s="71" t="s">
        <v>34</v>
      </c>
      <c r="C40" s="72"/>
      <c r="D40" s="47">
        <v>352493.17180000001</v>
      </c>
      <c r="E40" s="47">
        <v>848475</v>
      </c>
      <c r="F40" s="48">
        <v>41.544320315860801</v>
      </c>
      <c r="G40" s="47">
        <v>280145.94919999997</v>
      </c>
      <c r="H40" s="48">
        <v>25.824832665472702</v>
      </c>
      <c r="I40" s="47">
        <v>20418.407800000001</v>
      </c>
      <c r="J40" s="48">
        <v>5.7925683200425597</v>
      </c>
      <c r="K40" s="47">
        <v>-6300.5306</v>
      </c>
      <c r="L40" s="48">
        <v>-2.2490172062070299</v>
      </c>
      <c r="M40" s="48">
        <v>-4.2407441684355902</v>
      </c>
      <c r="N40" s="47">
        <v>16726384.272600001</v>
      </c>
      <c r="O40" s="47">
        <v>151036121.16159999</v>
      </c>
      <c r="P40" s="47">
        <v>1779</v>
      </c>
      <c r="Q40" s="47">
        <v>1826</v>
      </c>
      <c r="R40" s="48">
        <v>-2.5739320920043798</v>
      </c>
      <c r="S40" s="47">
        <v>198.141187071388</v>
      </c>
      <c r="T40" s="47">
        <v>185.222245673603</v>
      </c>
      <c r="U40" s="49">
        <v>6.5200686382939503</v>
      </c>
    </row>
    <row r="41" spans="1:21" ht="12" thickBot="1">
      <c r="A41" s="69"/>
      <c r="B41" s="71" t="s">
        <v>40</v>
      </c>
      <c r="C41" s="72"/>
      <c r="D41" s="50"/>
      <c r="E41" s="47">
        <v>334530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142789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53531.838300000003</v>
      </c>
      <c r="E43" s="53"/>
      <c r="F43" s="53"/>
      <c r="G43" s="52">
        <v>38136.800000000003</v>
      </c>
      <c r="H43" s="54">
        <v>40.367934121373601</v>
      </c>
      <c r="I43" s="52">
        <v>7806.4267</v>
      </c>
      <c r="J43" s="54">
        <v>14.5827734445652</v>
      </c>
      <c r="K43" s="52">
        <v>3191.7962000000002</v>
      </c>
      <c r="L43" s="54">
        <v>8.36933408151706</v>
      </c>
      <c r="M43" s="54">
        <v>1.44577855566092</v>
      </c>
      <c r="N43" s="52">
        <v>1107247.8836000001</v>
      </c>
      <c r="O43" s="52">
        <v>15078082.0394</v>
      </c>
      <c r="P43" s="52">
        <v>39</v>
      </c>
      <c r="Q43" s="52">
        <v>45</v>
      </c>
      <c r="R43" s="54">
        <v>-13.3333333333333</v>
      </c>
      <c r="S43" s="52">
        <v>1372.6112384615401</v>
      </c>
      <c r="T43" s="52">
        <v>654.73011333333295</v>
      </c>
      <c r="U43" s="55">
        <v>52.300396864943799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39990</v>
      </c>
      <c r="D2" s="32">
        <v>471457.42626239301</v>
      </c>
      <c r="E2" s="32">
        <v>362246.30262478598</v>
      </c>
      <c r="F2" s="32">
        <v>109211.123637607</v>
      </c>
      <c r="G2" s="32">
        <v>362246.30262478598</v>
      </c>
      <c r="H2" s="32">
        <v>0.231645780836263</v>
      </c>
    </row>
    <row r="3" spans="1:8" ht="14.25">
      <c r="A3" s="32">
        <v>2</v>
      </c>
      <c r="B3" s="33">
        <v>13</v>
      </c>
      <c r="C3" s="32">
        <v>8255.59</v>
      </c>
      <c r="D3" s="32">
        <v>59620.593295416402</v>
      </c>
      <c r="E3" s="32">
        <v>45931.786983586702</v>
      </c>
      <c r="F3" s="32">
        <v>13688.8063118297</v>
      </c>
      <c r="G3" s="32">
        <v>45931.786983586702</v>
      </c>
      <c r="H3" s="32">
        <v>0.22959862616600399</v>
      </c>
    </row>
    <row r="4" spans="1:8" ht="14.25">
      <c r="A4" s="32">
        <v>3</v>
      </c>
      <c r="B4" s="33">
        <v>14</v>
      </c>
      <c r="C4" s="32">
        <v>82561</v>
      </c>
      <c r="D4" s="32">
        <v>79271.962812820493</v>
      </c>
      <c r="E4" s="32">
        <v>57935.383503418801</v>
      </c>
      <c r="F4" s="32">
        <v>21336.579309401699</v>
      </c>
      <c r="G4" s="32">
        <v>57935.383503418801</v>
      </c>
      <c r="H4" s="32">
        <v>0.26915669238293399</v>
      </c>
    </row>
    <row r="5" spans="1:8" ht="14.25">
      <c r="A5" s="32">
        <v>4</v>
      </c>
      <c r="B5" s="33">
        <v>15</v>
      </c>
      <c r="C5" s="32">
        <v>2432</v>
      </c>
      <c r="D5" s="32">
        <v>36963.999766666697</v>
      </c>
      <c r="E5" s="32">
        <v>27780.416032478599</v>
      </c>
      <c r="F5" s="32">
        <v>9183.5837341880306</v>
      </c>
      <c r="G5" s="32">
        <v>27780.416032478599</v>
      </c>
      <c r="H5" s="32">
        <v>0.24844669927926999</v>
      </c>
    </row>
    <row r="6" spans="1:8" ht="14.25">
      <c r="A6" s="32">
        <v>5</v>
      </c>
      <c r="B6" s="33">
        <v>16</v>
      </c>
      <c r="C6" s="32">
        <v>2042</v>
      </c>
      <c r="D6" s="32">
        <v>171769.089850427</v>
      </c>
      <c r="E6" s="32">
        <v>172047.14094359</v>
      </c>
      <c r="F6" s="32">
        <v>-278.05109316239299</v>
      </c>
      <c r="G6" s="32">
        <v>172047.14094359</v>
      </c>
      <c r="H6" s="32">
        <v>-1.6187492953738899E-3</v>
      </c>
    </row>
    <row r="7" spans="1:8" ht="14.25">
      <c r="A7" s="32">
        <v>6</v>
      </c>
      <c r="B7" s="33">
        <v>17</v>
      </c>
      <c r="C7" s="32">
        <v>17167</v>
      </c>
      <c r="D7" s="32">
        <v>308690.49065213703</v>
      </c>
      <c r="E7" s="32">
        <v>244329.66821965799</v>
      </c>
      <c r="F7" s="32">
        <v>64360.822432478599</v>
      </c>
      <c r="G7" s="32">
        <v>244329.66821965799</v>
      </c>
      <c r="H7" s="32">
        <v>0.20849629120907001</v>
      </c>
    </row>
    <row r="8" spans="1:8" ht="14.25">
      <c r="A8" s="32">
        <v>7</v>
      </c>
      <c r="B8" s="33">
        <v>18</v>
      </c>
      <c r="C8" s="32">
        <v>19892</v>
      </c>
      <c r="D8" s="32">
        <v>158017.57015555599</v>
      </c>
      <c r="E8" s="32">
        <v>126802.331723077</v>
      </c>
      <c r="F8" s="32">
        <v>31215.2384324786</v>
      </c>
      <c r="G8" s="32">
        <v>126802.331723077</v>
      </c>
      <c r="H8" s="32">
        <v>0.197542832747964</v>
      </c>
    </row>
    <row r="9" spans="1:8" ht="14.25">
      <c r="A9" s="32">
        <v>8</v>
      </c>
      <c r="B9" s="33">
        <v>19</v>
      </c>
      <c r="C9" s="32">
        <v>18236</v>
      </c>
      <c r="D9" s="32">
        <v>101016.932629915</v>
      </c>
      <c r="E9" s="32">
        <v>84270.106341025603</v>
      </c>
      <c r="F9" s="32">
        <v>16746.8262888889</v>
      </c>
      <c r="G9" s="32">
        <v>84270.106341025603</v>
      </c>
      <c r="H9" s="32">
        <v>0.16578236789511799</v>
      </c>
    </row>
    <row r="10" spans="1:8" ht="14.25">
      <c r="A10" s="32">
        <v>9</v>
      </c>
      <c r="B10" s="33">
        <v>21</v>
      </c>
      <c r="C10" s="32">
        <v>202294</v>
      </c>
      <c r="D10" s="32">
        <v>616615.35640000005</v>
      </c>
      <c r="E10" s="32">
        <v>635003.18299999996</v>
      </c>
      <c r="F10" s="32">
        <v>-18387.8266</v>
      </c>
      <c r="G10" s="32">
        <v>635003.18299999996</v>
      </c>
      <c r="H10" s="32">
        <v>-2.98205784354027E-2</v>
      </c>
    </row>
    <row r="11" spans="1:8" ht="14.25">
      <c r="A11" s="32">
        <v>10</v>
      </c>
      <c r="B11" s="33">
        <v>22</v>
      </c>
      <c r="C11" s="32">
        <v>26955</v>
      </c>
      <c r="D11" s="32">
        <v>465740.57496239297</v>
      </c>
      <c r="E11" s="32">
        <v>451363.506621368</v>
      </c>
      <c r="F11" s="32">
        <v>14377.068341025601</v>
      </c>
      <c r="G11" s="32">
        <v>451363.506621368</v>
      </c>
      <c r="H11" s="32">
        <v>3.08692630917685E-2</v>
      </c>
    </row>
    <row r="12" spans="1:8" ht="14.25">
      <c r="A12" s="32">
        <v>11</v>
      </c>
      <c r="B12" s="33">
        <v>23</v>
      </c>
      <c r="C12" s="32">
        <v>152070.136</v>
      </c>
      <c r="D12" s="32">
        <v>1287341.04345556</v>
      </c>
      <c r="E12" s="32">
        <v>1156682.71918889</v>
      </c>
      <c r="F12" s="32">
        <v>130658.324266667</v>
      </c>
      <c r="G12" s="32">
        <v>1156682.71918889</v>
      </c>
      <c r="H12" s="32">
        <v>0.101494724285296</v>
      </c>
    </row>
    <row r="13" spans="1:8" ht="14.25">
      <c r="A13" s="32">
        <v>12</v>
      </c>
      <c r="B13" s="33">
        <v>24</v>
      </c>
      <c r="C13" s="32">
        <v>20513.04</v>
      </c>
      <c r="D13" s="32">
        <v>645949.03839658096</v>
      </c>
      <c r="E13" s="32">
        <v>593832.79521367501</v>
      </c>
      <c r="F13" s="32">
        <v>52116.243182906001</v>
      </c>
      <c r="G13" s="32">
        <v>593832.79521367501</v>
      </c>
      <c r="H13" s="32">
        <v>8.0681663854276303E-2</v>
      </c>
    </row>
    <row r="14" spans="1:8" ht="14.25">
      <c r="A14" s="32">
        <v>13</v>
      </c>
      <c r="B14" s="33">
        <v>25</v>
      </c>
      <c r="C14" s="32">
        <v>70088</v>
      </c>
      <c r="D14" s="32">
        <v>837579.86569999997</v>
      </c>
      <c r="E14" s="32">
        <v>816726.92229999998</v>
      </c>
      <c r="F14" s="32">
        <v>20852.9434</v>
      </c>
      <c r="G14" s="32">
        <v>816726.92229999998</v>
      </c>
      <c r="H14" s="32">
        <v>2.4896662699230899E-2</v>
      </c>
    </row>
    <row r="15" spans="1:8" ht="14.25">
      <c r="A15" s="32">
        <v>14</v>
      </c>
      <c r="B15" s="33">
        <v>26</v>
      </c>
      <c r="C15" s="32">
        <v>57041</v>
      </c>
      <c r="D15" s="32">
        <v>281697.738660442</v>
      </c>
      <c r="E15" s="32">
        <v>243663.026820331</v>
      </c>
      <c r="F15" s="32">
        <v>38034.711840110402</v>
      </c>
      <c r="G15" s="32">
        <v>243663.026820331</v>
      </c>
      <c r="H15" s="32">
        <v>0.13501958525111701</v>
      </c>
    </row>
    <row r="16" spans="1:8" ht="14.25">
      <c r="A16" s="32">
        <v>15</v>
      </c>
      <c r="B16" s="33">
        <v>27</v>
      </c>
      <c r="C16" s="32">
        <v>122144.435</v>
      </c>
      <c r="D16" s="32">
        <v>775294.50717610598</v>
      </c>
      <c r="E16" s="32">
        <v>670524.08069469</v>
      </c>
      <c r="F16" s="32">
        <v>104770.426481416</v>
      </c>
      <c r="G16" s="32">
        <v>670524.08069469</v>
      </c>
      <c r="H16" s="32">
        <v>0.13513629402977001</v>
      </c>
    </row>
    <row r="17" spans="1:8" ht="14.25">
      <c r="A17" s="32">
        <v>16</v>
      </c>
      <c r="B17" s="33">
        <v>29</v>
      </c>
      <c r="C17" s="32">
        <v>181051</v>
      </c>
      <c r="D17" s="32">
        <v>2141671.6089359</v>
      </c>
      <c r="E17" s="32">
        <v>2033393.5012316201</v>
      </c>
      <c r="F17" s="32">
        <v>108278.10770427401</v>
      </c>
      <c r="G17" s="32">
        <v>2033393.5012316201</v>
      </c>
      <c r="H17" s="32">
        <v>5.0557754630772798E-2</v>
      </c>
    </row>
    <row r="18" spans="1:8" ht="14.25">
      <c r="A18" s="32">
        <v>17</v>
      </c>
      <c r="B18" s="33">
        <v>31</v>
      </c>
      <c r="C18" s="32">
        <v>36178.072999999997</v>
      </c>
      <c r="D18" s="32">
        <v>241117.68831887899</v>
      </c>
      <c r="E18" s="32">
        <v>205508.566056054</v>
      </c>
      <c r="F18" s="32">
        <v>35609.1222628252</v>
      </c>
      <c r="G18" s="32">
        <v>205508.566056054</v>
      </c>
      <c r="H18" s="32">
        <v>0.14768357523290501</v>
      </c>
    </row>
    <row r="19" spans="1:8" ht="14.25">
      <c r="A19" s="32">
        <v>18</v>
      </c>
      <c r="B19" s="33">
        <v>32</v>
      </c>
      <c r="C19" s="32">
        <v>14090.009</v>
      </c>
      <c r="D19" s="32">
        <v>221157.13643185099</v>
      </c>
      <c r="E19" s="32">
        <v>208081.73924770701</v>
      </c>
      <c r="F19" s="32">
        <v>13075.3971841441</v>
      </c>
      <c r="G19" s="32">
        <v>208081.73924770701</v>
      </c>
      <c r="H19" s="32">
        <v>5.9122655479730703E-2</v>
      </c>
    </row>
    <row r="20" spans="1:8" ht="14.25">
      <c r="A20" s="32">
        <v>19</v>
      </c>
      <c r="B20" s="33">
        <v>33</v>
      </c>
      <c r="C20" s="32">
        <v>31548.286</v>
      </c>
      <c r="D20" s="32">
        <v>396894.02239243599</v>
      </c>
      <c r="E20" s="32">
        <v>315091.600258247</v>
      </c>
      <c r="F20" s="32">
        <v>81802.422134189299</v>
      </c>
      <c r="G20" s="32">
        <v>315091.600258247</v>
      </c>
      <c r="H20" s="32">
        <v>0.20610646046290301</v>
      </c>
    </row>
    <row r="21" spans="1:8" ht="14.25">
      <c r="A21" s="32">
        <v>20</v>
      </c>
      <c r="B21" s="33">
        <v>34</v>
      </c>
      <c r="C21" s="32">
        <v>44313.133999999998</v>
      </c>
      <c r="D21" s="32">
        <v>219302.942574177</v>
      </c>
      <c r="E21" s="32">
        <v>93678.016635241802</v>
      </c>
      <c r="F21" s="32">
        <v>125624.92593893599</v>
      </c>
      <c r="G21" s="32">
        <v>93678.016635241802</v>
      </c>
      <c r="H21" s="32">
        <v>0.57283739317106497</v>
      </c>
    </row>
    <row r="22" spans="1:8" ht="14.25">
      <c r="A22" s="32">
        <v>21</v>
      </c>
      <c r="B22" s="33">
        <v>35</v>
      </c>
      <c r="C22" s="32">
        <v>33361.533000000003</v>
      </c>
      <c r="D22" s="32">
        <v>813567.98414247797</v>
      </c>
      <c r="E22" s="32">
        <v>777154.62002194405</v>
      </c>
      <c r="F22" s="32">
        <v>36413.364120533697</v>
      </c>
      <c r="G22" s="32">
        <v>777154.62002194405</v>
      </c>
      <c r="H22" s="32">
        <v>4.4757616855971002E-2</v>
      </c>
    </row>
    <row r="23" spans="1:8" ht="14.25">
      <c r="A23" s="32">
        <v>22</v>
      </c>
      <c r="B23" s="33">
        <v>36</v>
      </c>
      <c r="C23" s="32">
        <v>126263.003</v>
      </c>
      <c r="D23" s="32">
        <v>581838.81534867303</v>
      </c>
      <c r="E23" s="32">
        <v>520204.350903176</v>
      </c>
      <c r="F23" s="32">
        <v>61634.464445496502</v>
      </c>
      <c r="G23" s="32">
        <v>520204.350903176</v>
      </c>
      <c r="H23" s="32">
        <v>0.105930479059843</v>
      </c>
    </row>
    <row r="24" spans="1:8" ht="14.25">
      <c r="A24" s="32">
        <v>23</v>
      </c>
      <c r="B24" s="33">
        <v>37</v>
      </c>
      <c r="C24" s="32">
        <v>88444.725000000006</v>
      </c>
      <c r="D24" s="32">
        <v>670678.94189557503</v>
      </c>
      <c r="E24" s="32">
        <v>584395.25501827104</v>
      </c>
      <c r="F24" s="32">
        <v>86283.686877304004</v>
      </c>
      <c r="G24" s="32">
        <v>584395.25501827104</v>
      </c>
      <c r="H24" s="32">
        <v>0.128651253956828</v>
      </c>
    </row>
    <row r="25" spans="1:8" ht="14.25">
      <c r="A25" s="32">
        <v>24</v>
      </c>
      <c r="B25" s="33">
        <v>38</v>
      </c>
      <c r="C25" s="32">
        <v>133742.61199999999</v>
      </c>
      <c r="D25" s="32">
        <v>627115.55431504396</v>
      </c>
      <c r="E25" s="32">
        <v>585840.74780353997</v>
      </c>
      <c r="F25" s="32">
        <v>41274.806511504401</v>
      </c>
      <c r="G25" s="32">
        <v>585840.74780353997</v>
      </c>
      <c r="H25" s="32">
        <v>6.5816907629704893E-2</v>
      </c>
    </row>
    <row r="26" spans="1:8" ht="14.25">
      <c r="A26" s="32">
        <v>25</v>
      </c>
      <c r="B26" s="33">
        <v>39</v>
      </c>
      <c r="C26" s="32">
        <v>83034.755999999994</v>
      </c>
      <c r="D26" s="32">
        <v>116185.330607518</v>
      </c>
      <c r="E26" s="32">
        <v>87265.838356877095</v>
      </c>
      <c r="F26" s="32">
        <v>28919.4922506412</v>
      </c>
      <c r="G26" s="32">
        <v>87265.838356877095</v>
      </c>
      <c r="H26" s="32">
        <v>0.248908292461921</v>
      </c>
    </row>
    <row r="27" spans="1:8" ht="14.25">
      <c r="A27" s="32">
        <v>26</v>
      </c>
      <c r="B27" s="33">
        <v>40</v>
      </c>
      <c r="C27" s="32">
        <v>-34</v>
      </c>
      <c r="D27" s="32">
        <v>-115.812</v>
      </c>
      <c r="E27" s="32">
        <v>-90.106499999999997</v>
      </c>
      <c r="F27" s="32">
        <v>-25.705500000000001</v>
      </c>
      <c r="G27" s="32">
        <v>-90.106499999999997</v>
      </c>
      <c r="H27" s="32">
        <v>0.22195886436638701</v>
      </c>
    </row>
    <row r="28" spans="1:8" ht="14.25">
      <c r="A28" s="32">
        <v>27</v>
      </c>
      <c r="B28" s="33">
        <v>42</v>
      </c>
      <c r="C28" s="32">
        <v>11326.376</v>
      </c>
      <c r="D28" s="32">
        <v>156063.76759999999</v>
      </c>
      <c r="E28" s="32">
        <v>141029.91769999999</v>
      </c>
      <c r="F28" s="32">
        <v>15033.849899999999</v>
      </c>
      <c r="G28" s="32">
        <v>141029.91769999999</v>
      </c>
      <c r="H28" s="32">
        <v>9.6331455604305199E-2</v>
      </c>
    </row>
    <row r="29" spans="1:8" ht="14.25">
      <c r="A29" s="32">
        <v>28</v>
      </c>
      <c r="B29" s="33">
        <v>75</v>
      </c>
      <c r="C29" s="32">
        <v>409</v>
      </c>
      <c r="D29" s="32">
        <v>229925.641025641</v>
      </c>
      <c r="E29" s="32">
        <v>218964.43589743599</v>
      </c>
      <c r="F29" s="32">
        <v>10961.2051282051</v>
      </c>
      <c r="G29" s="32">
        <v>218964.43589743599</v>
      </c>
      <c r="H29" s="32">
        <v>4.7672826220294201E-2</v>
      </c>
    </row>
    <row r="30" spans="1:8" ht="14.25">
      <c r="A30" s="32">
        <v>29</v>
      </c>
      <c r="B30" s="33">
        <v>76</v>
      </c>
      <c r="C30" s="32">
        <v>2300</v>
      </c>
      <c r="D30" s="32">
        <v>352493.16674102598</v>
      </c>
      <c r="E30" s="32">
        <v>332074.762035897</v>
      </c>
      <c r="F30" s="32">
        <v>20418.4047051282</v>
      </c>
      <c r="G30" s="32">
        <v>332074.762035897</v>
      </c>
      <c r="H30" s="32">
        <v>5.7925675251825397E-2</v>
      </c>
    </row>
    <row r="31" spans="1:8" ht="14.25">
      <c r="A31" s="32">
        <v>30</v>
      </c>
      <c r="B31" s="33">
        <v>99</v>
      </c>
      <c r="C31" s="32">
        <v>42</v>
      </c>
      <c r="D31" s="32">
        <v>53531.838287572798</v>
      </c>
      <c r="E31" s="32">
        <v>45725.411708645297</v>
      </c>
      <c r="F31" s="32">
        <v>7806.4265789274596</v>
      </c>
      <c r="G31" s="32">
        <v>45725.411708645297</v>
      </c>
      <c r="H31" s="32">
        <v>0.145827732217814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2013-10-31T00:39:47Z</dcterms:modified>
</cp:coreProperties>
</file>