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<sst xmlns="http://schemas.openxmlformats.org/spreadsheetml/2006/main" count="114" uniqueCount="71">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</sst>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12400660.954</v>
      </c>
      <c r="F3" s="25">
        <f>RA!I7</f>
        <v>1465206.7396</v>
      </c>
      <c r="G3" s="16">
        <f>E3-F3</f>
        <v>10935454.214400001</v>
      </c>
      <c r="H3" s="27">
        <f>RA!J7</f>
        <v>11.8155535824675</v>
      </c>
      <c r="I3" s="20">
        <f>SUM(I4:I39)</f>
        <v>12400663.871657766</v>
      </c>
      <c r="J3" s="21">
        <f>SUM(J4:J39)</f>
        <v>10935454.310499178</v>
      </c>
      <c r="K3" s="22">
        <f>E3-I3</f>
        <v>-2.9176577664911747</v>
      </c>
      <c r="L3" s="22">
        <f>G3-J3</f>
        <v>-9.6099177375435829E-2</v>
      </c>
    </row>
    <row r="4" spans="1:12">
      <c r="A4" s="59">
        <f>RA!A8</f>
        <v>41583</v>
      </c>
      <c r="B4" s="12">
        <v>12</v>
      </c>
      <c r="C4" s="56" t="s">
        <v>6</v>
      </c>
      <c r="D4" s="56"/>
      <c r="E4" s="15">
        <f>RA!D8</f>
        <v>479565.1887</v>
      </c>
      <c r="F4" s="25">
        <f>RA!I8</f>
        <v>115229.4635</v>
      </c>
      <c r="G4" s="16">
        <f t="shared" ref="G4:G39" si="0">E4-F4</f>
        <v>364335.72519999999</v>
      </c>
      <c r="H4" s="27">
        <f>RA!J8</f>
        <v>24.027904071261499</v>
      </c>
      <c r="I4" s="20">
        <f>VLOOKUP(B4,RMS!B:D,3,FALSE)</f>
        <v>479565.55004359002</v>
      </c>
      <c r="J4" s="21">
        <f>VLOOKUP(B4,RMS!B:E,4,FALSE)</f>
        <v>364335.72155641002</v>
      </c>
      <c r="K4" s="22">
        <f t="shared" ref="K4:K39" si="1">E4-I4</f>
        <v>-0.36134359001880512</v>
      </c>
      <c r="L4" s="22">
        <f t="shared" ref="L4:L39" si="2">G4-J4</f>
        <v>3.6435899673961103E-3</v>
      </c>
    </row>
    <row r="5" spans="1:12">
      <c r="A5" s="59"/>
      <c r="B5" s="12">
        <v>13</v>
      </c>
      <c r="C5" s="56" t="s">
        <v>7</v>
      </c>
      <c r="D5" s="56"/>
      <c r="E5" s="15">
        <f>RA!D9</f>
        <v>61346.5988</v>
      </c>
      <c r="F5" s="25">
        <f>RA!I9</f>
        <v>14524.933499999999</v>
      </c>
      <c r="G5" s="16">
        <f t="shared" si="0"/>
        <v>46821.665300000001</v>
      </c>
      <c r="H5" s="27">
        <f>RA!J9</f>
        <v>23.676835854182698</v>
      </c>
      <c r="I5" s="20">
        <f>VLOOKUP(B5,RMS!B:D,3,FALSE)</f>
        <v>61346.600897042597</v>
      </c>
      <c r="J5" s="21">
        <f>VLOOKUP(B5,RMS!B:E,4,FALSE)</f>
        <v>46821.675265985898</v>
      </c>
      <c r="K5" s="22">
        <f t="shared" si="1"/>
        <v>-2.0970425975974649E-3</v>
      </c>
      <c r="L5" s="22">
        <f t="shared" si="2"/>
        <v>-9.9659858969971538E-3</v>
      </c>
    </row>
    <row r="6" spans="1:12">
      <c r="A6" s="59"/>
      <c r="B6" s="12">
        <v>14</v>
      </c>
      <c r="C6" s="56" t="s">
        <v>8</v>
      </c>
      <c r="D6" s="56"/>
      <c r="E6" s="15">
        <f>RA!D10</f>
        <v>88453.054499999998</v>
      </c>
      <c r="F6" s="25">
        <f>RA!I10</f>
        <v>22849.281800000001</v>
      </c>
      <c r="G6" s="16">
        <f t="shared" si="0"/>
        <v>65603.772700000001</v>
      </c>
      <c r="H6" s="27">
        <f>RA!J10</f>
        <v>25.832100348778798</v>
      </c>
      <c r="I6" s="20">
        <f>VLOOKUP(B6,RMS!B:D,3,FALSE)</f>
        <v>88454.794790598302</v>
      </c>
      <c r="J6" s="21">
        <f>VLOOKUP(B6,RMS!B:E,4,FALSE)</f>
        <v>65603.772949572594</v>
      </c>
      <c r="K6" s="22">
        <f t="shared" si="1"/>
        <v>-1.7402905983035453</v>
      </c>
      <c r="L6" s="22">
        <f t="shared" si="2"/>
        <v>-2.4957259302027524E-4</v>
      </c>
    </row>
    <row r="7" spans="1:12">
      <c r="A7" s="59"/>
      <c r="B7" s="12">
        <v>15</v>
      </c>
      <c r="C7" s="56" t="s">
        <v>9</v>
      </c>
      <c r="D7" s="56"/>
      <c r="E7" s="15">
        <f>RA!D11</f>
        <v>39399.876400000001</v>
      </c>
      <c r="F7" s="25">
        <f>RA!I11</f>
        <v>9297.4467000000004</v>
      </c>
      <c r="G7" s="16">
        <f t="shared" si="0"/>
        <v>30102.429700000001</v>
      </c>
      <c r="H7" s="27">
        <f>RA!J11</f>
        <v>23.597654484012502</v>
      </c>
      <c r="I7" s="20">
        <f>VLOOKUP(B7,RMS!B:D,3,FALSE)</f>
        <v>39399.895143589703</v>
      </c>
      <c r="J7" s="21">
        <f>VLOOKUP(B7,RMS!B:E,4,FALSE)</f>
        <v>30102.429614529901</v>
      </c>
      <c r="K7" s="22">
        <f t="shared" si="1"/>
        <v>-1.8743589702353347E-2</v>
      </c>
      <c r="L7" s="22">
        <f t="shared" si="2"/>
        <v>8.5470099293161184E-5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151465.1747</v>
      </c>
      <c r="F8" s="25">
        <f>RA!I12</f>
        <v>883.80790000000002</v>
      </c>
      <c r="G8" s="16">
        <f t="shared" si="0"/>
        <v>150581.36679999999</v>
      </c>
      <c r="H8" s="27">
        <f>RA!J12</f>
        <v>0.58350568158688398</v>
      </c>
      <c r="I8" s="20">
        <f>VLOOKUP(B8,RMS!B:D,3,FALSE)</f>
        <v>151465.174288034</v>
      </c>
      <c r="J8" s="21">
        <f>VLOOKUP(B8,RMS!B:E,4,FALSE)</f>
        <v>150581.36528547</v>
      </c>
      <c r="K8" s="22">
        <f t="shared" si="1"/>
        <v>4.1196600068360567E-4</v>
      </c>
      <c r="L8" s="22">
        <f t="shared" si="2"/>
        <v>1.5145299839787185E-3</v>
      </c>
    </row>
    <row r="9" spans="1:12">
      <c r="A9" s="59"/>
      <c r="B9" s="12">
        <v>17</v>
      </c>
      <c r="C9" s="56" t="s">
        <v>11</v>
      </c>
      <c r="D9" s="56"/>
      <c r="E9" s="15">
        <f>RA!D13</f>
        <v>268970.38589999999</v>
      </c>
      <c r="F9" s="25">
        <f>RA!I13</f>
        <v>65237.425600000002</v>
      </c>
      <c r="G9" s="16">
        <f t="shared" si="0"/>
        <v>203732.96029999998</v>
      </c>
      <c r="H9" s="27">
        <f>RA!J13</f>
        <v>24.254501246190902</v>
      </c>
      <c r="I9" s="20">
        <f>VLOOKUP(B9,RMS!B:D,3,FALSE)</f>
        <v>268970.51228632499</v>
      </c>
      <c r="J9" s="21">
        <f>VLOOKUP(B9,RMS!B:E,4,FALSE)</f>
        <v>203732.960188889</v>
      </c>
      <c r="K9" s="22">
        <f t="shared" si="1"/>
        <v>-0.12638632499147207</v>
      </c>
      <c r="L9" s="22">
        <f t="shared" si="2"/>
        <v>1.1111097410321236E-4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138398.42749999999</v>
      </c>
      <c r="F10" s="25">
        <f>RA!I14</f>
        <v>29025.629199999999</v>
      </c>
      <c r="G10" s="16">
        <f t="shared" si="0"/>
        <v>109372.79829999999</v>
      </c>
      <c r="H10" s="27">
        <f>RA!J14</f>
        <v>20.972513723105699</v>
      </c>
      <c r="I10" s="20">
        <f>VLOOKUP(B10,RMS!B:D,3,FALSE)</f>
        <v>138398.41691623899</v>
      </c>
      <c r="J10" s="21">
        <f>VLOOKUP(B10,RMS!B:E,4,FALSE)</f>
        <v>109372.80065812</v>
      </c>
      <c r="K10" s="22">
        <f t="shared" si="1"/>
        <v>1.0583761002635583E-2</v>
      </c>
      <c r="L10" s="22">
        <f t="shared" si="2"/>
        <v>-2.3581200075568631E-3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89620.439899999998</v>
      </c>
      <c r="F11" s="25">
        <f>RA!I15</f>
        <v>21218.5026</v>
      </c>
      <c r="G11" s="16">
        <f t="shared" si="0"/>
        <v>68401.937299999991</v>
      </c>
      <c r="H11" s="27">
        <f>RA!J15</f>
        <v>23.675963456189201</v>
      </c>
      <c r="I11" s="20">
        <f>VLOOKUP(B11,RMS!B:D,3,FALSE)</f>
        <v>89620.466171794906</v>
      </c>
      <c r="J11" s="21">
        <f>VLOOKUP(B11,RMS!B:E,4,FALSE)</f>
        <v>68401.936013675193</v>
      </c>
      <c r="K11" s="22">
        <f t="shared" si="1"/>
        <v>-2.6271794908097945E-2</v>
      </c>
      <c r="L11" s="22">
        <f t="shared" si="2"/>
        <v>1.2863247975474223E-3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539882.61910000001</v>
      </c>
      <c r="F12" s="25">
        <f>RA!I16</f>
        <v>29406.9071</v>
      </c>
      <c r="G12" s="16">
        <f t="shared" si="0"/>
        <v>510475.712</v>
      </c>
      <c r="H12" s="27">
        <f>RA!J16</f>
        <v>5.4469075424250901</v>
      </c>
      <c r="I12" s="20">
        <f>VLOOKUP(B12,RMS!B:D,3,FALSE)</f>
        <v>539882.45109999995</v>
      </c>
      <c r="J12" s="21">
        <f>VLOOKUP(B12,RMS!B:E,4,FALSE)</f>
        <v>510475.712</v>
      </c>
      <c r="K12" s="22">
        <f t="shared" si="1"/>
        <v>0.16800000006332994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360775.58559999999</v>
      </c>
      <c r="F13" s="25">
        <f>RA!I17</f>
        <v>50871.972300000001</v>
      </c>
      <c r="G13" s="16">
        <f t="shared" si="0"/>
        <v>309903.61329999997</v>
      </c>
      <c r="H13" s="27">
        <f>RA!J17</f>
        <v>14.1007247525898</v>
      </c>
      <c r="I13" s="20">
        <f>VLOOKUP(B13,RMS!B:D,3,FALSE)</f>
        <v>360775.61859914497</v>
      </c>
      <c r="J13" s="21">
        <f>VLOOKUP(B13,RMS!B:E,4,FALSE)</f>
        <v>309903.61427094002</v>
      </c>
      <c r="K13" s="22">
        <f t="shared" si="1"/>
        <v>-3.299914498347789E-2</v>
      </c>
      <c r="L13" s="22">
        <f t="shared" si="2"/>
        <v>-9.7094004740938544E-4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1195022.8299</v>
      </c>
      <c r="F14" s="25">
        <f>RA!I18</f>
        <v>179942.95680000001</v>
      </c>
      <c r="G14" s="16">
        <f t="shared" si="0"/>
        <v>1015079.8731</v>
      </c>
      <c r="H14" s="27">
        <f>RA!J18</f>
        <v>15.057700346616601</v>
      </c>
      <c r="I14" s="20">
        <f>VLOOKUP(B14,RMS!B:D,3,FALSE)</f>
        <v>1195022.8038359</v>
      </c>
      <c r="J14" s="21">
        <f>VLOOKUP(B14,RMS!B:E,4,FALSE)</f>
        <v>1015079.87760513</v>
      </c>
      <c r="K14" s="22">
        <f t="shared" si="1"/>
        <v>2.6064099976792932E-2</v>
      </c>
      <c r="L14" s="22">
        <f t="shared" si="2"/>
        <v>-4.5051299966871738E-3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466595.65159999998</v>
      </c>
      <c r="F15" s="25">
        <f>RA!I19</f>
        <v>55770.539900000003</v>
      </c>
      <c r="G15" s="16">
        <f t="shared" si="0"/>
        <v>410825.11170000001</v>
      </c>
      <c r="H15" s="27">
        <f>RA!J19</f>
        <v>11.952648874621399</v>
      </c>
      <c r="I15" s="20">
        <f>VLOOKUP(B15,RMS!B:D,3,FALSE)</f>
        <v>466595.65195726498</v>
      </c>
      <c r="J15" s="21">
        <f>VLOOKUP(B15,RMS!B:E,4,FALSE)</f>
        <v>410825.11132478598</v>
      </c>
      <c r="K15" s="22">
        <f t="shared" si="1"/>
        <v>-3.5726500209420919E-4</v>
      </c>
      <c r="L15" s="22">
        <f t="shared" si="2"/>
        <v>3.7521403282880783E-4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842709.15819999995</v>
      </c>
      <c r="F16" s="25">
        <f>RA!I20</f>
        <v>12424.9769</v>
      </c>
      <c r="G16" s="16">
        <f t="shared" si="0"/>
        <v>830284.18129999994</v>
      </c>
      <c r="H16" s="27">
        <f>RA!J20</f>
        <v>1.4744086710223201</v>
      </c>
      <c r="I16" s="20">
        <f>VLOOKUP(B16,RMS!B:D,3,FALSE)</f>
        <v>842709.20149999997</v>
      </c>
      <c r="J16" s="21">
        <f>VLOOKUP(B16,RMS!B:E,4,FALSE)</f>
        <v>830284.18130000005</v>
      </c>
      <c r="K16" s="22">
        <f t="shared" si="1"/>
        <v>-4.330000001937151E-2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288555.77740000002</v>
      </c>
      <c r="F17" s="25">
        <f>RA!I21</f>
        <v>34769.973299999998</v>
      </c>
      <c r="G17" s="16">
        <f t="shared" si="0"/>
        <v>253785.80410000001</v>
      </c>
      <c r="H17" s="27">
        <f>RA!J21</f>
        <v>12.049654182387499</v>
      </c>
      <c r="I17" s="20">
        <f>VLOOKUP(B17,RMS!B:D,3,FALSE)</f>
        <v>288555.538546608</v>
      </c>
      <c r="J17" s="21">
        <f>VLOOKUP(B17,RMS!B:E,4,FALSE)</f>
        <v>253785.80408495601</v>
      </c>
      <c r="K17" s="22">
        <f t="shared" si="1"/>
        <v>0.23885339201660827</v>
      </c>
      <c r="L17" s="22">
        <f t="shared" si="2"/>
        <v>1.5044002793729305E-5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805373.27760000003</v>
      </c>
      <c r="F18" s="25">
        <f>RA!I22</f>
        <v>96352.024900000004</v>
      </c>
      <c r="G18" s="16">
        <f t="shared" si="0"/>
        <v>709021.25270000007</v>
      </c>
      <c r="H18" s="27">
        <f>RA!J22</f>
        <v>11.963648109498701</v>
      </c>
      <c r="I18" s="20">
        <f>VLOOKUP(B18,RMS!B:D,3,FALSE)</f>
        <v>805373.42333451298</v>
      </c>
      <c r="J18" s="21">
        <f>VLOOKUP(B18,RMS!B:E,4,FALSE)</f>
        <v>709021.25437433599</v>
      </c>
      <c r="K18" s="22">
        <f t="shared" si="1"/>
        <v>-0.14573451294563711</v>
      </c>
      <c r="L18" s="22">
        <f t="shared" si="2"/>
        <v>-1.674335915595293E-3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1954295.5086999999</v>
      </c>
      <c r="F19" s="25">
        <f>RA!I23</f>
        <v>186441.3933</v>
      </c>
      <c r="G19" s="16">
        <f t="shared" si="0"/>
        <v>1767854.1154</v>
      </c>
      <c r="H19" s="27">
        <f>RA!J23</f>
        <v>9.5400819615054608</v>
      </c>
      <c r="I19" s="20">
        <f>VLOOKUP(B19,RMS!B:D,3,FALSE)</f>
        <v>1954296.51129573</v>
      </c>
      <c r="J19" s="21">
        <f>VLOOKUP(B19,RMS!B:E,4,FALSE)</f>
        <v>1767854.14239402</v>
      </c>
      <c r="K19" s="22">
        <f t="shared" si="1"/>
        <v>-1.0025957301259041</v>
      </c>
      <c r="L19" s="22">
        <f t="shared" si="2"/>
        <v>-2.6994019979611039E-2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230582.29079999999</v>
      </c>
      <c r="F20" s="25">
        <f>RA!I24</f>
        <v>32753.970600000001</v>
      </c>
      <c r="G20" s="16">
        <f t="shared" si="0"/>
        <v>197828.32019999999</v>
      </c>
      <c r="H20" s="27">
        <f>RA!J24</f>
        <v>14.2048942641522</v>
      </c>
      <c r="I20" s="20">
        <f>VLOOKUP(B20,RMS!B:D,3,FALSE)</f>
        <v>230582.27988072799</v>
      </c>
      <c r="J20" s="21">
        <f>VLOOKUP(B20,RMS!B:E,4,FALSE)</f>
        <v>197828.31952450299</v>
      </c>
      <c r="K20" s="22">
        <f t="shared" si="1"/>
        <v>1.0919271997408941E-2</v>
      </c>
      <c r="L20" s="22">
        <f t="shared" si="2"/>
        <v>6.7549699451774359E-4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214402.52710000001</v>
      </c>
      <c r="F21" s="25">
        <f>RA!I25</f>
        <v>21626.002899999999</v>
      </c>
      <c r="G21" s="16">
        <f t="shared" si="0"/>
        <v>192776.52420000001</v>
      </c>
      <c r="H21" s="27">
        <f>RA!J25</f>
        <v>10.086636194317499</v>
      </c>
      <c r="I21" s="20">
        <f>VLOOKUP(B21,RMS!B:D,3,FALSE)</f>
        <v>214402.52228148401</v>
      </c>
      <c r="J21" s="21">
        <f>VLOOKUP(B21,RMS!B:E,4,FALSE)</f>
        <v>192776.52418238501</v>
      </c>
      <c r="K21" s="22">
        <f t="shared" si="1"/>
        <v>4.8185159976128489E-3</v>
      </c>
      <c r="L21" s="22">
        <f t="shared" si="2"/>
        <v>1.7615006072446704E-5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390501.12949999998</v>
      </c>
      <c r="F22" s="25">
        <f>RA!I26</f>
        <v>83101.746199999994</v>
      </c>
      <c r="G22" s="16">
        <f t="shared" si="0"/>
        <v>307399.38329999999</v>
      </c>
      <c r="H22" s="27">
        <f>RA!J26</f>
        <v>21.280795347865901</v>
      </c>
      <c r="I22" s="20">
        <f>VLOOKUP(B22,RMS!B:D,3,FALSE)</f>
        <v>390501.13419054501</v>
      </c>
      <c r="J22" s="21">
        <f>VLOOKUP(B22,RMS!B:E,4,FALSE)</f>
        <v>307399.36901933001</v>
      </c>
      <c r="K22" s="22">
        <f t="shared" si="1"/>
        <v>-4.6905450290068984E-3</v>
      </c>
      <c r="L22" s="22">
        <f t="shared" si="2"/>
        <v>1.4280669973231852E-2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202327.6525</v>
      </c>
      <c r="F23" s="25">
        <f>RA!I27</f>
        <v>59149.427300000003</v>
      </c>
      <c r="G23" s="16">
        <f t="shared" si="0"/>
        <v>143178.22519999999</v>
      </c>
      <c r="H23" s="27">
        <f>RA!J27</f>
        <v>29.2344751541068</v>
      </c>
      <c r="I23" s="20">
        <f>VLOOKUP(B23,RMS!B:D,3,FALSE)</f>
        <v>202327.60374928499</v>
      </c>
      <c r="J23" s="21">
        <f>VLOOKUP(B23,RMS!B:E,4,FALSE)</f>
        <v>143178.23030951401</v>
      </c>
      <c r="K23" s="22">
        <f t="shared" si="1"/>
        <v>4.8750715010100976E-2</v>
      </c>
      <c r="L23" s="22">
        <f t="shared" si="2"/>
        <v>-5.1095140224788338E-3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793937.61769999994</v>
      </c>
      <c r="F24" s="25">
        <f>RA!I28</f>
        <v>50913.116000000002</v>
      </c>
      <c r="G24" s="16">
        <f t="shared" si="0"/>
        <v>743024.50169999991</v>
      </c>
      <c r="H24" s="27">
        <f>RA!J28</f>
        <v>6.4127350644365402</v>
      </c>
      <c r="I24" s="20">
        <f>VLOOKUP(B24,RMS!B:D,3,FALSE)</f>
        <v>793937.61680798698</v>
      </c>
      <c r="J24" s="21">
        <f>VLOOKUP(B24,RMS!B:E,4,FALSE)</f>
        <v>743024.50551942002</v>
      </c>
      <c r="K24" s="22">
        <f t="shared" si="1"/>
        <v>8.9201296214014292E-4</v>
      </c>
      <c r="L24" s="22">
        <f t="shared" si="2"/>
        <v>-3.8194201188161969E-3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479936.15639999998</v>
      </c>
      <c r="F25" s="25">
        <f>RA!I29</f>
        <v>68427.151899999997</v>
      </c>
      <c r="G25" s="16">
        <f t="shared" si="0"/>
        <v>411509.00449999998</v>
      </c>
      <c r="H25" s="27">
        <f>RA!J29</f>
        <v>14.257553007315</v>
      </c>
      <c r="I25" s="20">
        <f>VLOOKUP(B25,RMS!B:D,3,FALSE)</f>
        <v>479936.157000885</v>
      </c>
      <c r="J25" s="21">
        <f>VLOOKUP(B25,RMS!B:E,4,FALSE)</f>
        <v>411508.97593981703</v>
      </c>
      <c r="K25" s="22">
        <f t="shared" si="1"/>
        <v>-6.0088501777499914E-4</v>
      </c>
      <c r="L25" s="22">
        <f t="shared" si="2"/>
        <v>2.8560182952787727E-2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714091.49529999995</v>
      </c>
      <c r="F26" s="25">
        <f>RA!I30</f>
        <v>107688.5203</v>
      </c>
      <c r="G26" s="16">
        <f t="shared" si="0"/>
        <v>606402.97499999998</v>
      </c>
      <c r="H26" s="27">
        <f>RA!J30</f>
        <v>15.080493327365399</v>
      </c>
      <c r="I26" s="20">
        <f>VLOOKUP(B26,RMS!B:D,3,FALSE)</f>
        <v>714091.49362300895</v>
      </c>
      <c r="J26" s="21">
        <f>VLOOKUP(B26,RMS!B:E,4,FALSE)</f>
        <v>606402.95067590999</v>
      </c>
      <c r="K26" s="22">
        <f t="shared" si="1"/>
        <v>1.6769909998401999E-3</v>
      </c>
      <c r="L26" s="22">
        <f t="shared" si="2"/>
        <v>2.4324089987203479E-2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755051.34510000004</v>
      </c>
      <c r="F27" s="25">
        <f>RA!I31</f>
        <v>35800.204400000002</v>
      </c>
      <c r="G27" s="16">
        <f t="shared" si="0"/>
        <v>719251.14069999999</v>
      </c>
      <c r="H27" s="27">
        <f>RA!J31</f>
        <v>4.7414264781236302</v>
      </c>
      <c r="I27" s="20">
        <f>VLOOKUP(B27,RMS!B:D,3,FALSE)</f>
        <v>755051.36668761098</v>
      </c>
      <c r="J27" s="21">
        <f>VLOOKUP(B27,RMS!B:E,4,FALSE)</f>
        <v>719251.23360885005</v>
      </c>
      <c r="K27" s="22">
        <f t="shared" si="1"/>
        <v>-2.1587610943242908E-2</v>
      </c>
      <c r="L27" s="22">
        <f t="shared" si="2"/>
        <v>-9.2908850056119263E-2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109622.4298</v>
      </c>
      <c r="F28" s="25">
        <f>RA!I32</f>
        <v>28740.316999999999</v>
      </c>
      <c r="G28" s="16">
        <f t="shared" si="0"/>
        <v>80882.112800000003</v>
      </c>
      <c r="H28" s="27">
        <f>RA!J32</f>
        <v>26.217551510612498</v>
      </c>
      <c r="I28" s="20">
        <f>VLOOKUP(B28,RMS!B:D,3,FALSE)</f>
        <v>109622.338743</v>
      </c>
      <c r="J28" s="21">
        <f>VLOOKUP(B28,RMS!B:E,4,FALSE)</f>
        <v>80882.125749690196</v>
      </c>
      <c r="K28" s="22">
        <f t="shared" si="1"/>
        <v>9.1056999997817911E-2</v>
      </c>
      <c r="L28" s="22">
        <f t="shared" si="2"/>
        <v>-1.2949690193636343E-2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31.880500000000001</v>
      </c>
      <c r="F29" s="25">
        <f>RA!I33</f>
        <v>6.4808000000000003</v>
      </c>
      <c r="G29" s="16">
        <f t="shared" si="0"/>
        <v>25.399700000000003</v>
      </c>
      <c r="H29" s="27">
        <f>RA!J33</f>
        <v>20.328413920735201</v>
      </c>
      <c r="I29" s="20">
        <f>VLOOKUP(B29,RMS!B:D,3,FALSE)</f>
        <v>31.880500000000001</v>
      </c>
      <c r="J29" s="21">
        <f>VLOOKUP(B29,RMS!B:E,4,FALSE)</f>
        <v>25.399699999999999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149437.7714</v>
      </c>
      <c r="F31" s="25">
        <f>RA!I35</f>
        <v>12538.504199999999</v>
      </c>
      <c r="G31" s="16">
        <f t="shared" si="0"/>
        <v>136899.2672</v>
      </c>
      <c r="H31" s="27">
        <f>RA!J35</f>
        <v>8.3904518131752592</v>
      </c>
      <c r="I31" s="20">
        <f>VLOOKUP(B31,RMS!B:D,3,FALSE)</f>
        <v>149437.77069999999</v>
      </c>
      <c r="J31" s="21">
        <f>VLOOKUP(B31,RMS!B:E,4,FALSE)</f>
        <v>136899.27919999999</v>
      </c>
      <c r="K31" s="22">
        <f t="shared" si="1"/>
        <v>7.0000000414438546E-4</v>
      </c>
      <c r="L31" s="22">
        <f t="shared" si="2"/>
        <v>-1.1999999987892807E-2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213835.8976</v>
      </c>
      <c r="F35" s="25">
        <f>RA!I39</f>
        <v>9224.2374999999993</v>
      </c>
      <c r="G35" s="16">
        <f t="shared" si="0"/>
        <v>204611.66010000001</v>
      </c>
      <c r="H35" s="27">
        <f>RA!J39</f>
        <v>4.3136992448549503</v>
      </c>
      <c r="I35" s="20">
        <f>VLOOKUP(B35,RMS!B:D,3,FALSE)</f>
        <v>213835.897435897</v>
      </c>
      <c r="J35" s="21">
        <f>VLOOKUP(B35,RMS!B:E,4,FALSE)</f>
        <v>204611.65982905999</v>
      </c>
      <c r="K35" s="22">
        <f t="shared" si="1"/>
        <v>1.6410299576818943E-4</v>
      </c>
      <c r="L35" s="22">
        <f t="shared" si="2"/>
        <v>2.7094001416116953E-4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354058.25109999999</v>
      </c>
      <c r="F36" s="25">
        <f>RA!I40</f>
        <v>26823.074700000001</v>
      </c>
      <c r="G36" s="16">
        <f t="shared" si="0"/>
        <v>327235.1764</v>
      </c>
      <c r="H36" s="27">
        <f>RA!J40</f>
        <v>7.5758931239888296</v>
      </c>
      <c r="I36" s="20">
        <f>VLOOKUP(B36,RMS!B:D,3,FALSE)</f>
        <v>354058.244279487</v>
      </c>
      <c r="J36" s="21">
        <f>VLOOKUP(B36,RMS!B:E,4,FALSE)</f>
        <v>327235.17383076902</v>
      </c>
      <c r="K36" s="22">
        <f t="shared" si="1"/>
        <v>6.8205129937268794E-3</v>
      </c>
      <c r="L36" s="22">
        <f t="shared" si="2"/>
        <v>2.5692309718579054E-3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22414.954699999998</v>
      </c>
      <c r="F39" s="25">
        <f>RA!I43</f>
        <v>4166.7505000000001</v>
      </c>
      <c r="G39" s="16">
        <f t="shared" si="0"/>
        <v>18248.2042</v>
      </c>
      <c r="H39" s="27">
        <f>RA!J43</f>
        <v>18.589154231036702</v>
      </c>
      <c r="I39" s="20">
        <f>VLOOKUP(B39,RMS!B:D,3,FALSE)</f>
        <v>22414.955071477201</v>
      </c>
      <c r="J39" s="21">
        <f>VLOOKUP(B39,RMS!B:E,4,FALSE)</f>
        <v>18248.204523107201</v>
      </c>
      <c r="K39" s="22">
        <f t="shared" si="1"/>
        <v>-3.7147720286156982E-4</v>
      </c>
      <c r="L39" s="22">
        <f t="shared" si="2"/>
        <v>-3.2310720052919351E-4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12400660.954</v>
      </c>
      <c r="E7" s="44">
        <v>15694033</v>
      </c>
      <c r="F7" s="45">
        <v>79.015132400957697</v>
      </c>
      <c r="G7" s="44">
        <v>18027280.849599998</v>
      </c>
      <c r="H7" s="45">
        <v>-31.2116948892204</v>
      </c>
      <c r="I7" s="44">
        <v>1465206.7396</v>
      </c>
      <c r="J7" s="45">
        <v>11.8155535824675</v>
      </c>
      <c r="K7" s="44">
        <v>2374654.8267999999</v>
      </c>
      <c r="L7" s="45">
        <v>13.1725624436183</v>
      </c>
      <c r="M7" s="45">
        <v>-0.38298117138377502</v>
      </c>
      <c r="N7" s="44">
        <v>81189947.694100007</v>
      </c>
      <c r="O7" s="44">
        <v>5388173932.9252996</v>
      </c>
      <c r="P7" s="44">
        <v>770433</v>
      </c>
      <c r="Q7" s="44">
        <v>792884</v>
      </c>
      <c r="R7" s="45">
        <v>-2.8315617416923602</v>
      </c>
      <c r="S7" s="44">
        <v>16.0957032655663</v>
      </c>
      <c r="T7" s="44">
        <v>16.208601132826502</v>
      </c>
      <c r="U7" s="46">
        <v>-0.70141618168227704</v>
      </c>
    </row>
    <row r="8" spans="1:23" ht="12" thickBot="1">
      <c r="A8" s="68">
        <v>41583</v>
      </c>
      <c r="B8" s="71" t="s">
        <v>6</v>
      </c>
      <c r="C8" s="72"/>
      <c r="D8" s="47">
        <v>479565.1887</v>
      </c>
      <c r="E8" s="47">
        <v>540816</v>
      </c>
      <c r="F8" s="48">
        <v>88.6743714498092</v>
      </c>
      <c r="G8" s="47">
        <v>637198.98459999997</v>
      </c>
      <c r="H8" s="48">
        <v>-24.738551019342001</v>
      </c>
      <c r="I8" s="47">
        <v>115229.4635</v>
      </c>
      <c r="J8" s="48">
        <v>24.027904071261499</v>
      </c>
      <c r="K8" s="47">
        <v>127468.29790000001</v>
      </c>
      <c r="L8" s="48">
        <v>20.004472853957498</v>
      </c>
      <c r="M8" s="48">
        <v>-9.6014731518588997E-2</v>
      </c>
      <c r="N8" s="47">
        <v>2897487.8747999999</v>
      </c>
      <c r="O8" s="47">
        <v>188903850.2561</v>
      </c>
      <c r="P8" s="47">
        <v>20104</v>
      </c>
      <c r="Q8" s="47">
        <v>21108</v>
      </c>
      <c r="R8" s="48">
        <v>-4.7564904301686601</v>
      </c>
      <c r="S8" s="47">
        <v>23.854217503979299</v>
      </c>
      <c r="T8" s="47">
        <v>24.242587658707599</v>
      </c>
      <c r="U8" s="49">
        <v>-1.6280984889296899</v>
      </c>
    </row>
    <row r="9" spans="1:23" ht="12" thickBot="1">
      <c r="A9" s="69"/>
      <c r="B9" s="71" t="s">
        <v>7</v>
      </c>
      <c r="C9" s="72"/>
      <c r="D9" s="47">
        <v>61346.5988</v>
      </c>
      <c r="E9" s="47">
        <v>82709</v>
      </c>
      <c r="F9" s="48">
        <v>74.171612279195699</v>
      </c>
      <c r="G9" s="47">
        <v>125601.72990000001</v>
      </c>
      <c r="H9" s="48">
        <v>-51.157839267944702</v>
      </c>
      <c r="I9" s="47">
        <v>14524.933499999999</v>
      </c>
      <c r="J9" s="48">
        <v>23.676835854182698</v>
      </c>
      <c r="K9" s="47">
        <v>29356.382000000001</v>
      </c>
      <c r="L9" s="48">
        <v>23.3725936922784</v>
      </c>
      <c r="M9" s="48">
        <v>-0.50522058542500203</v>
      </c>
      <c r="N9" s="47">
        <v>471742.217</v>
      </c>
      <c r="O9" s="47">
        <v>35492522.525200002</v>
      </c>
      <c r="P9" s="47">
        <v>4161</v>
      </c>
      <c r="Q9" s="47">
        <v>4175</v>
      </c>
      <c r="R9" s="48">
        <v>-0.33532934131737002</v>
      </c>
      <c r="S9" s="47">
        <v>14.743234510934901</v>
      </c>
      <c r="T9" s="47">
        <v>14.9146428502994</v>
      </c>
      <c r="U9" s="49">
        <v>-1.16262370538432</v>
      </c>
    </row>
    <row r="10" spans="1:23" ht="12" thickBot="1">
      <c r="A10" s="69"/>
      <c r="B10" s="71" t="s">
        <v>8</v>
      </c>
      <c r="C10" s="72"/>
      <c r="D10" s="47">
        <v>88453.054499999998</v>
      </c>
      <c r="E10" s="47">
        <v>93334</v>
      </c>
      <c r="F10" s="48">
        <v>94.770452889622206</v>
      </c>
      <c r="G10" s="47">
        <v>142099.652</v>
      </c>
      <c r="H10" s="48">
        <v>-37.752800056118403</v>
      </c>
      <c r="I10" s="47">
        <v>22849.281800000001</v>
      </c>
      <c r="J10" s="48">
        <v>25.832100348778798</v>
      </c>
      <c r="K10" s="47">
        <v>31770.589499999998</v>
      </c>
      <c r="L10" s="48">
        <v>22.357964324923199</v>
      </c>
      <c r="M10" s="48">
        <v>-0.280803971232577</v>
      </c>
      <c r="N10" s="47">
        <v>652735.63399999996</v>
      </c>
      <c r="O10" s="47">
        <v>48241316.496799998</v>
      </c>
      <c r="P10" s="47">
        <v>68851</v>
      </c>
      <c r="Q10" s="47">
        <v>72103</v>
      </c>
      <c r="R10" s="48">
        <v>-4.5102145541794396</v>
      </c>
      <c r="S10" s="47">
        <v>1.2847025388157001</v>
      </c>
      <c r="T10" s="47">
        <v>1.31151020900656</v>
      </c>
      <c r="U10" s="49">
        <v>-2.08668305548531</v>
      </c>
    </row>
    <row r="11" spans="1:23" ht="12" thickBot="1">
      <c r="A11" s="69"/>
      <c r="B11" s="71" t="s">
        <v>9</v>
      </c>
      <c r="C11" s="72"/>
      <c r="D11" s="47">
        <v>39399.876400000001</v>
      </c>
      <c r="E11" s="47">
        <v>35798</v>
      </c>
      <c r="F11" s="48">
        <v>110.061669367004</v>
      </c>
      <c r="G11" s="47">
        <v>52867.796000000002</v>
      </c>
      <c r="H11" s="48">
        <v>-25.474713566648401</v>
      </c>
      <c r="I11" s="47">
        <v>9297.4467000000004</v>
      </c>
      <c r="J11" s="48">
        <v>23.597654484012502</v>
      </c>
      <c r="K11" s="47">
        <v>10389.861699999999</v>
      </c>
      <c r="L11" s="48">
        <v>19.652534219508599</v>
      </c>
      <c r="M11" s="48">
        <v>-0.105142400499903</v>
      </c>
      <c r="N11" s="47">
        <v>240094.9638</v>
      </c>
      <c r="O11" s="47">
        <v>17064421.8772</v>
      </c>
      <c r="P11" s="47">
        <v>2059</v>
      </c>
      <c r="Q11" s="47">
        <v>2091</v>
      </c>
      <c r="R11" s="48">
        <v>-1.53036824485892</v>
      </c>
      <c r="S11" s="47">
        <v>19.135442642059299</v>
      </c>
      <c r="T11" s="47">
        <v>20.530504734576802</v>
      </c>
      <c r="U11" s="49">
        <v>-7.2904615723453201</v>
      </c>
    </row>
    <row r="12" spans="1:23" ht="12" thickBot="1">
      <c r="A12" s="69"/>
      <c r="B12" s="71" t="s">
        <v>10</v>
      </c>
      <c r="C12" s="72"/>
      <c r="D12" s="47">
        <v>151465.1747</v>
      </c>
      <c r="E12" s="47">
        <v>182605</v>
      </c>
      <c r="F12" s="48">
        <v>82.946893403795102</v>
      </c>
      <c r="G12" s="47">
        <v>279428.13199999998</v>
      </c>
      <c r="H12" s="48">
        <v>-45.7945863876011</v>
      </c>
      <c r="I12" s="47">
        <v>883.80790000000002</v>
      </c>
      <c r="J12" s="48">
        <v>0.58350568158688398</v>
      </c>
      <c r="K12" s="47">
        <v>40706.037100000001</v>
      </c>
      <c r="L12" s="48">
        <v>14.567623098163899</v>
      </c>
      <c r="M12" s="48">
        <v>-0.97828803875383896</v>
      </c>
      <c r="N12" s="47">
        <v>1149845.1614000001</v>
      </c>
      <c r="O12" s="47">
        <v>64495419.567400001</v>
      </c>
      <c r="P12" s="47">
        <v>1360</v>
      </c>
      <c r="Q12" s="47">
        <v>1465</v>
      </c>
      <c r="R12" s="48">
        <v>-7.1672354948805399</v>
      </c>
      <c r="S12" s="47">
        <v>111.371451985294</v>
      </c>
      <c r="T12" s="47">
        <v>118.77702662116</v>
      </c>
      <c r="U12" s="49">
        <v>-6.6494370898963897</v>
      </c>
    </row>
    <row r="13" spans="1:23" ht="12" thickBot="1">
      <c r="A13" s="69"/>
      <c r="B13" s="71" t="s">
        <v>11</v>
      </c>
      <c r="C13" s="72"/>
      <c r="D13" s="47">
        <v>268970.38589999999</v>
      </c>
      <c r="E13" s="47">
        <v>249427</v>
      </c>
      <c r="F13" s="48">
        <v>107.83531289715999</v>
      </c>
      <c r="G13" s="47">
        <v>419737.56530000002</v>
      </c>
      <c r="H13" s="48">
        <v>-35.919391511274902</v>
      </c>
      <c r="I13" s="47">
        <v>65237.425600000002</v>
      </c>
      <c r="J13" s="48">
        <v>24.254501246190902</v>
      </c>
      <c r="K13" s="47">
        <v>108205.3786</v>
      </c>
      <c r="L13" s="48">
        <v>25.7792934312806</v>
      </c>
      <c r="M13" s="48">
        <v>-0.39709627706066702</v>
      </c>
      <c r="N13" s="47">
        <v>1763694.8857</v>
      </c>
      <c r="O13" s="47">
        <v>98363604.104699999</v>
      </c>
      <c r="P13" s="47">
        <v>8719</v>
      </c>
      <c r="Q13" s="47">
        <v>9295</v>
      </c>
      <c r="R13" s="48">
        <v>-6.1968800430338904</v>
      </c>
      <c r="S13" s="47">
        <v>30.848765443284801</v>
      </c>
      <c r="T13" s="47">
        <v>30.1386351802044</v>
      </c>
      <c r="U13" s="49">
        <v>2.30197303806513</v>
      </c>
    </row>
    <row r="14" spans="1:23" ht="12" thickBot="1">
      <c r="A14" s="69"/>
      <c r="B14" s="71" t="s">
        <v>12</v>
      </c>
      <c r="C14" s="72"/>
      <c r="D14" s="47">
        <v>138398.42749999999</v>
      </c>
      <c r="E14" s="47">
        <v>133377</v>
      </c>
      <c r="F14" s="48">
        <v>103.76483764067299</v>
      </c>
      <c r="G14" s="47">
        <v>200284.51949999999</v>
      </c>
      <c r="H14" s="48">
        <v>-30.899089033189099</v>
      </c>
      <c r="I14" s="47">
        <v>29025.629199999999</v>
      </c>
      <c r="J14" s="48">
        <v>20.972513723105699</v>
      </c>
      <c r="K14" s="47">
        <v>34667.995300000002</v>
      </c>
      <c r="L14" s="48">
        <v>17.309373378704901</v>
      </c>
      <c r="M14" s="48">
        <v>-0.162754322861005</v>
      </c>
      <c r="N14" s="47">
        <v>918221.52240000002</v>
      </c>
      <c r="O14" s="47">
        <v>51249956.443999998</v>
      </c>
      <c r="P14" s="47">
        <v>1877</v>
      </c>
      <c r="Q14" s="47">
        <v>1923</v>
      </c>
      <c r="R14" s="48">
        <v>-2.3920956838273599</v>
      </c>
      <c r="S14" s="47">
        <v>73.733845231752795</v>
      </c>
      <c r="T14" s="47">
        <v>70.136310972438906</v>
      </c>
      <c r="U14" s="49">
        <v>4.8790813065648404</v>
      </c>
    </row>
    <row r="15" spans="1:23" ht="12" thickBot="1">
      <c r="A15" s="69"/>
      <c r="B15" s="71" t="s">
        <v>13</v>
      </c>
      <c r="C15" s="72"/>
      <c r="D15" s="47">
        <v>89620.439899999998</v>
      </c>
      <c r="E15" s="47">
        <v>83466</v>
      </c>
      <c r="F15" s="48">
        <v>107.373589126111</v>
      </c>
      <c r="G15" s="47">
        <v>150418.93290000001</v>
      </c>
      <c r="H15" s="48">
        <v>-40.4194417736093</v>
      </c>
      <c r="I15" s="47">
        <v>21218.5026</v>
      </c>
      <c r="J15" s="48">
        <v>23.675963456189201</v>
      </c>
      <c r="K15" s="47">
        <v>30081.121800000001</v>
      </c>
      <c r="L15" s="48">
        <v>19.998228427799202</v>
      </c>
      <c r="M15" s="48">
        <v>-0.29462395913705602</v>
      </c>
      <c r="N15" s="47">
        <v>601468.07880000002</v>
      </c>
      <c r="O15" s="47">
        <v>32153377.853</v>
      </c>
      <c r="P15" s="47">
        <v>2448</v>
      </c>
      <c r="Q15" s="47">
        <v>2733</v>
      </c>
      <c r="R15" s="48">
        <v>-10.428100987925401</v>
      </c>
      <c r="S15" s="47">
        <v>36.609656821895399</v>
      </c>
      <c r="T15" s="47">
        <v>36.500676948408298</v>
      </c>
      <c r="U15" s="49">
        <v>0.29768067484833999</v>
      </c>
    </row>
    <row r="16" spans="1:23" ht="12" thickBot="1">
      <c r="A16" s="69"/>
      <c r="B16" s="71" t="s">
        <v>14</v>
      </c>
      <c r="C16" s="72"/>
      <c r="D16" s="47">
        <v>539882.61910000001</v>
      </c>
      <c r="E16" s="47">
        <v>589011</v>
      </c>
      <c r="F16" s="48">
        <v>91.659174293858698</v>
      </c>
      <c r="G16" s="47">
        <v>813647.40449999995</v>
      </c>
      <c r="H16" s="48">
        <v>-33.646612019641701</v>
      </c>
      <c r="I16" s="47">
        <v>29406.9071</v>
      </c>
      <c r="J16" s="48">
        <v>5.4469075424250901</v>
      </c>
      <c r="K16" s="47">
        <v>53011.931700000001</v>
      </c>
      <c r="L16" s="48">
        <v>6.5153445345993202</v>
      </c>
      <c r="M16" s="48">
        <v>-0.44527757889645098</v>
      </c>
      <c r="N16" s="47">
        <v>3552975.1431999998</v>
      </c>
      <c r="O16" s="47">
        <v>267505095.50929999</v>
      </c>
      <c r="P16" s="47">
        <v>33697</v>
      </c>
      <c r="Q16" s="47">
        <v>34136</v>
      </c>
      <c r="R16" s="48">
        <v>-1.2860323412233401</v>
      </c>
      <c r="S16" s="47">
        <v>16.021682022138499</v>
      </c>
      <c r="T16" s="47">
        <v>16.661489729317999</v>
      </c>
      <c r="U16" s="49">
        <v>-3.9933866262947801</v>
      </c>
    </row>
    <row r="17" spans="1:21" ht="12" thickBot="1">
      <c r="A17" s="69"/>
      <c r="B17" s="71" t="s">
        <v>15</v>
      </c>
      <c r="C17" s="72"/>
      <c r="D17" s="47">
        <v>360775.58559999999</v>
      </c>
      <c r="E17" s="47">
        <v>622329</v>
      </c>
      <c r="F17" s="48">
        <v>57.9718421606578</v>
      </c>
      <c r="G17" s="47">
        <v>425934.73540000001</v>
      </c>
      <c r="H17" s="48">
        <v>-15.297918761851699</v>
      </c>
      <c r="I17" s="47">
        <v>50871.972300000001</v>
      </c>
      <c r="J17" s="48">
        <v>14.1007247525898</v>
      </c>
      <c r="K17" s="47">
        <v>57007.683900000004</v>
      </c>
      <c r="L17" s="48">
        <v>13.384135916143</v>
      </c>
      <c r="M17" s="48">
        <v>-0.10762955412752701</v>
      </c>
      <c r="N17" s="47">
        <v>2228203.5625</v>
      </c>
      <c r="O17" s="47">
        <v>250917587.81709999</v>
      </c>
      <c r="P17" s="47">
        <v>8251</v>
      </c>
      <c r="Q17" s="47">
        <v>8575</v>
      </c>
      <c r="R17" s="48">
        <v>-3.77842565597668</v>
      </c>
      <c r="S17" s="47">
        <v>43.7250740031511</v>
      </c>
      <c r="T17" s="47">
        <v>42.807883323615201</v>
      </c>
      <c r="U17" s="49">
        <v>2.09763093704513</v>
      </c>
    </row>
    <row r="18" spans="1:21" ht="12" thickBot="1">
      <c r="A18" s="69"/>
      <c r="B18" s="71" t="s">
        <v>16</v>
      </c>
      <c r="C18" s="72"/>
      <c r="D18" s="47">
        <v>1195022.8299</v>
      </c>
      <c r="E18" s="47">
        <v>1283412</v>
      </c>
      <c r="F18" s="48">
        <v>93.112954366953105</v>
      </c>
      <c r="G18" s="47">
        <v>1984306.9375</v>
      </c>
      <c r="H18" s="48">
        <v>-39.7763114508085</v>
      </c>
      <c r="I18" s="47">
        <v>179942.95680000001</v>
      </c>
      <c r="J18" s="48">
        <v>15.057700346616601</v>
      </c>
      <c r="K18" s="47">
        <v>328165.15759999998</v>
      </c>
      <c r="L18" s="48">
        <v>16.538024002146098</v>
      </c>
      <c r="M18" s="48">
        <v>-0.45166952483318701</v>
      </c>
      <c r="N18" s="47">
        <v>8416669.9008000009</v>
      </c>
      <c r="O18" s="47">
        <v>620282532.3118</v>
      </c>
      <c r="P18" s="47">
        <v>65903</v>
      </c>
      <c r="Q18" s="47">
        <v>67479</v>
      </c>
      <c r="R18" s="48">
        <v>-2.3355414277034399</v>
      </c>
      <c r="S18" s="47">
        <v>18.133056611990298</v>
      </c>
      <c r="T18" s="47">
        <v>18.417554456942199</v>
      </c>
      <c r="U18" s="49">
        <v>-1.5689458817643001</v>
      </c>
    </row>
    <row r="19" spans="1:21" ht="12" thickBot="1">
      <c r="A19" s="69"/>
      <c r="B19" s="71" t="s">
        <v>17</v>
      </c>
      <c r="C19" s="72"/>
      <c r="D19" s="47">
        <v>466595.65159999998</v>
      </c>
      <c r="E19" s="47">
        <v>620432</v>
      </c>
      <c r="F19" s="48">
        <v>75.204962284343793</v>
      </c>
      <c r="G19" s="47">
        <v>693386.29940000002</v>
      </c>
      <c r="H19" s="48">
        <v>-32.707690935953899</v>
      </c>
      <c r="I19" s="47">
        <v>55770.539900000003</v>
      </c>
      <c r="J19" s="48">
        <v>11.952648874621399</v>
      </c>
      <c r="K19" s="47">
        <v>100973.3293</v>
      </c>
      <c r="L19" s="48">
        <v>14.5623484899217</v>
      </c>
      <c r="M19" s="48">
        <v>-0.44767058502843698</v>
      </c>
      <c r="N19" s="47">
        <v>3121511.534</v>
      </c>
      <c r="O19" s="47">
        <v>212225920.85479999</v>
      </c>
      <c r="P19" s="47">
        <v>11247</v>
      </c>
      <c r="Q19" s="47">
        <v>12015</v>
      </c>
      <c r="R19" s="48">
        <v>-6.3920099875155998</v>
      </c>
      <c r="S19" s="47">
        <v>41.486232026318099</v>
      </c>
      <c r="T19" s="47">
        <v>42.087472484394503</v>
      </c>
      <c r="U19" s="49">
        <v>-1.44925298999186</v>
      </c>
    </row>
    <row r="20" spans="1:21" ht="12" thickBot="1">
      <c r="A20" s="69"/>
      <c r="B20" s="71" t="s">
        <v>18</v>
      </c>
      <c r="C20" s="72"/>
      <c r="D20" s="47">
        <v>842709.15819999995</v>
      </c>
      <c r="E20" s="47">
        <v>978109</v>
      </c>
      <c r="F20" s="48">
        <v>86.156978230442604</v>
      </c>
      <c r="G20" s="47">
        <v>1078620.2313000001</v>
      </c>
      <c r="H20" s="48">
        <v>-21.8715601890454</v>
      </c>
      <c r="I20" s="47">
        <v>12424.9769</v>
      </c>
      <c r="J20" s="48">
        <v>1.4744086710223201</v>
      </c>
      <c r="K20" s="47">
        <v>13696.674499999999</v>
      </c>
      <c r="L20" s="48">
        <v>1.26983289414961</v>
      </c>
      <c r="M20" s="48">
        <v>-9.2847179802658997E-2</v>
      </c>
      <c r="N20" s="47">
        <v>5460374.4386</v>
      </c>
      <c r="O20" s="47">
        <v>322669054.31190002</v>
      </c>
      <c r="P20" s="47">
        <v>33664</v>
      </c>
      <c r="Q20" s="47">
        <v>34267</v>
      </c>
      <c r="R20" s="48">
        <v>-1.7597105086526299</v>
      </c>
      <c r="S20" s="47">
        <v>25.032947902804199</v>
      </c>
      <c r="T20" s="47">
        <v>25.1059600928007</v>
      </c>
      <c r="U20" s="49">
        <v>-0.29166437081223601</v>
      </c>
    </row>
    <row r="21" spans="1:21" ht="12" thickBot="1">
      <c r="A21" s="69"/>
      <c r="B21" s="71" t="s">
        <v>19</v>
      </c>
      <c r="C21" s="72"/>
      <c r="D21" s="47">
        <v>288555.77740000002</v>
      </c>
      <c r="E21" s="47">
        <v>318066</v>
      </c>
      <c r="F21" s="48">
        <v>90.721981412662799</v>
      </c>
      <c r="G21" s="47">
        <v>416008.55709999998</v>
      </c>
      <c r="H21" s="48">
        <v>-30.637057225090398</v>
      </c>
      <c r="I21" s="47">
        <v>34769.973299999998</v>
      </c>
      <c r="J21" s="48">
        <v>12.049654182387499</v>
      </c>
      <c r="K21" s="47">
        <v>59137.689100000003</v>
      </c>
      <c r="L21" s="48">
        <v>14.215498236923199</v>
      </c>
      <c r="M21" s="48">
        <v>-0.41205052430768702</v>
      </c>
      <c r="N21" s="47">
        <v>1832195.1285999999</v>
      </c>
      <c r="O21" s="47">
        <v>122709888.10169999</v>
      </c>
      <c r="P21" s="47">
        <v>27812</v>
      </c>
      <c r="Q21" s="47">
        <v>28910</v>
      </c>
      <c r="R21" s="48">
        <v>-3.7979937737806901</v>
      </c>
      <c r="S21" s="47">
        <v>10.375225708327299</v>
      </c>
      <c r="T21" s="47">
        <v>10.571452002767201</v>
      </c>
      <c r="U21" s="49">
        <v>-1.8912966325385201</v>
      </c>
    </row>
    <row r="22" spans="1:21" ht="12" thickBot="1">
      <c r="A22" s="69"/>
      <c r="B22" s="71" t="s">
        <v>20</v>
      </c>
      <c r="C22" s="72"/>
      <c r="D22" s="47">
        <v>805373.27760000003</v>
      </c>
      <c r="E22" s="47">
        <v>1044718</v>
      </c>
      <c r="F22" s="48">
        <v>77.090016406341206</v>
      </c>
      <c r="G22" s="47">
        <v>942287.87360000005</v>
      </c>
      <c r="H22" s="48">
        <v>-14.530017825329701</v>
      </c>
      <c r="I22" s="47">
        <v>96352.024900000004</v>
      </c>
      <c r="J22" s="48">
        <v>11.963648109498701</v>
      </c>
      <c r="K22" s="47">
        <v>139210.85380000001</v>
      </c>
      <c r="L22" s="48">
        <v>14.7737074518583</v>
      </c>
      <c r="M22" s="48">
        <v>-0.30786988032968998</v>
      </c>
      <c r="N22" s="47">
        <v>5153365.3687000005</v>
      </c>
      <c r="O22" s="47">
        <v>350853481.96109998</v>
      </c>
      <c r="P22" s="47">
        <v>53897</v>
      </c>
      <c r="Q22" s="47">
        <v>53925</v>
      </c>
      <c r="R22" s="48">
        <v>-5.1923968474731998E-2</v>
      </c>
      <c r="S22" s="47">
        <v>14.9428220049353</v>
      </c>
      <c r="T22" s="47">
        <v>14.8971434659249</v>
      </c>
      <c r="U22" s="49">
        <v>0.30568883839583399</v>
      </c>
    </row>
    <row r="23" spans="1:21" ht="12" thickBot="1">
      <c r="A23" s="69"/>
      <c r="B23" s="71" t="s">
        <v>21</v>
      </c>
      <c r="C23" s="72"/>
      <c r="D23" s="47">
        <v>1954295.5086999999</v>
      </c>
      <c r="E23" s="47">
        <v>2258555</v>
      </c>
      <c r="F23" s="48">
        <v>86.528577285034004</v>
      </c>
      <c r="G23" s="47">
        <v>2974376.3582000001</v>
      </c>
      <c r="H23" s="48">
        <v>-34.295621221159799</v>
      </c>
      <c r="I23" s="47">
        <v>186441.3933</v>
      </c>
      <c r="J23" s="48">
        <v>9.5400819615054608</v>
      </c>
      <c r="K23" s="47">
        <v>378398.21799999999</v>
      </c>
      <c r="L23" s="48">
        <v>12.7219346992455</v>
      </c>
      <c r="M23" s="48">
        <v>-0.50728786650892699</v>
      </c>
      <c r="N23" s="47">
        <v>12743813.7105</v>
      </c>
      <c r="O23" s="47">
        <v>780859879.49300003</v>
      </c>
      <c r="P23" s="47">
        <v>70781</v>
      </c>
      <c r="Q23" s="47">
        <v>73896</v>
      </c>
      <c r="R23" s="48">
        <v>-4.2153837826134</v>
      </c>
      <c r="S23" s="47">
        <v>27.6104534931691</v>
      </c>
      <c r="T23" s="47">
        <v>28.057223031016601</v>
      </c>
      <c r="U23" s="49">
        <v>-1.6181173480472899</v>
      </c>
    </row>
    <row r="24" spans="1:21" ht="12" thickBot="1">
      <c r="A24" s="69"/>
      <c r="B24" s="71" t="s">
        <v>22</v>
      </c>
      <c r="C24" s="72"/>
      <c r="D24" s="47">
        <v>230582.29079999999</v>
      </c>
      <c r="E24" s="47">
        <v>249052</v>
      </c>
      <c r="F24" s="48">
        <v>92.583994828389294</v>
      </c>
      <c r="G24" s="47">
        <v>348809.1127</v>
      </c>
      <c r="H24" s="48">
        <v>-33.894418922960703</v>
      </c>
      <c r="I24" s="47">
        <v>32753.970600000001</v>
      </c>
      <c r="J24" s="48">
        <v>14.2048942641522</v>
      </c>
      <c r="K24" s="47">
        <v>51294.506800000003</v>
      </c>
      <c r="L24" s="48">
        <v>14.7056097253161</v>
      </c>
      <c r="M24" s="48">
        <v>-0.36145266533686599</v>
      </c>
      <c r="N24" s="47">
        <v>1519172.9617000001</v>
      </c>
      <c r="O24" s="47">
        <v>95122387.056999996</v>
      </c>
      <c r="P24" s="47">
        <v>26986</v>
      </c>
      <c r="Q24" s="47">
        <v>27272</v>
      </c>
      <c r="R24" s="48">
        <v>-1.04869463185685</v>
      </c>
      <c r="S24" s="47">
        <v>8.5445153338768307</v>
      </c>
      <c r="T24" s="47">
        <v>8.4727916544441193</v>
      </c>
      <c r="U24" s="49">
        <v>0.83941191080015698</v>
      </c>
    </row>
    <row r="25" spans="1:21" ht="12" thickBot="1">
      <c r="A25" s="69"/>
      <c r="B25" s="71" t="s">
        <v>23</v>
      </c>
      <c r="C25" s="72"/>
      <c r="D25" s="47">
        <v>214402.52710000001</v>
      </c>
      <c r="E25" s="47">
        <v>228909</v>
      </c>
      <c r="F25" s="48">
        <v>93.662777391889406</v>
      </c>
      <c r="G25" s="47">
        <v>318807.40379999997</v>
      </c>
      <c r="H25" s="48">
        <v>-32.748573419423202</v>
      </c>
      <c r="I25" s="47">
        <v>21626.002899999999</v>
      </c>
      <c r="J25" s="48">
        <v>10.086636194317499</v>
      </c>
      <c r="K25" s="47">
        <v>33855.019099999998</v>
      </c>
      <c r="L25" s="48">
        <v>10.6192700346566</v>
      </c>
      <c r="M25" s="48">
        <v>-0.36121722938268802</v>
      </c>
      <c r="N25" s="47">
        <v>1434216.9746000001</v>
      </c>
      <c r="O25" s="47">
        <v>79938996.791600004</v>
      </c>
      <c r="P25" s="47">
        <v>15064</v>
      </c>
      <c r="Q25" s="47">
        <v>14884</v>
      </c>
      <c r="R25" s="48">
        <v>1.20935232464392</v>
      </c>
      <c r="S25" s="47">
        <v>14.2327752987254</v>
      </c>
      <c r="T25" s="47">
        <v>13.416378413061</v>
      </c>
      <c r="U25" s="49">
        <v>5.7360343891436498</v>
      </c>
    </row>
    <row r="26" spans="1:21" ht="12" thickBot="1">
      <c r="A26" s="69"/>
      <c r="B26" s="71" t="s">
        <v>24</v>
      </c>
      <c r="C26" s="72"/>
      <c r="D26" s="47">
        <v>390501.12949999998</v>
      </c>
      <c r="E26" s="47">
        <v>507561</v>
      </c>
      <c r="F26" s="48">
        <v>76.936787794964602</v>
      </c>
      <c r="G26" s="47">
        <v>528053.44720000005</v>
      </c>
      <c r="H26" s="48">
        <v>-26.048938498436101</v>
      </c>
      <c r="I26" s="47">
        <v>83101.746199999994</v>
      </c>
      <c r="J26" s="48">
        <v>21.280795347865901</v>
      </c>
      <c r="K26" s="47">
        <v>102901.3771</v>
      </c>
      <c r="L26" s="48">
        <v>19.486924599324901</v>
      </c>
      <c r="M26" s="48">
        <v>-0.19241366304319399</v>
      </c>
      <c r="N26" s="47">
        <v>2406942.7278999998</v>
      </c>
      <c r="O26" s="47">
        <v>170453862.79609999</v>
      </c>
      <c r="P26" s="47">
        <v>33757</v>
      </c>
      <c r="Q26" s="47">
        <v>34945</v>
      </c>
      <c r="R26" s="48">
        <v>-3.3996279868364598</v>
      </c>
      <c r="S26" s="47">
        <v>11.568004547205</v>
      </c>
      <c r="T26" s="47">
        <v>11.3093312405208</v>
      </c>
      <c r="U26" s="49">
        <v>2.2361100017608999</v>
      </c>
    </row>
    <row r="27" spans="1:21" ht="12" thickBot="1">
      <c r="A27" s="69"/>
      <c r="B27" s="71" t="s">
        <v>25</v>
      </c>
      <c r="C27" s="72"/>
      <c r="D27" s="47">
        <v>202327.6525</v>
      </c>
      <c r="E27" s="47">
        <v>231191</v>
      </c>
      <c r="F27" s="48">
        <v>87.515367163946706</v>
      </c>
      <c r="G27" s="47">
        <v>304122.60969999997</v>
      </c>
      <c r="H27" s="48">
        <v>-33.471683443863299</v>
      </c>
      <c r="I27" s="47">
        <v>59149.427300000003</v>
      </c>
      <c r="J27" s="48">
        <v>29.2344751541068</v>
      </c>
      <c r="K27" s="47">
        <v>90404.762499999997</v>
      </c>
      <c r="L27" s="48">
        <v>29.726419416556801</v>
      </c>
      <c r="M27" s="48">
        <v>-0.34572664465547398</v>
      </c>
      <c r="N27" s="47">
        <v>1302547.9815</v>
      </c>
      <c r="O27" s="47">
        <v>79899691.235799998</v>
      </c>
      <c r="P27" s="47">
        <v>31733</v>
      </c>
      <c r="Q27" s="47">
        <v>32249</v>
      </c>
      <c r="R27" s="48">
        <v>-1.6000496139415099</v>
      </c>
      <c r="S27" s="47">
        <v>6.37593837645354</v>
      </c>
      <c r="T27" s="47">
        <v>6.4889606251356602</v>
      </c>
      <c r="U27" s="49">
        <v>-1.77263709291046</v>
      </c>
    </row>
    <row r="28" spans="1:21" ht="12" thickBot="1">
      <c r="A28" s="69"/>
      <c r="B28" s="71" t="s">
        <v>26</v>
      </c>
      <c r="C28" s="72"/>
      <c r="D28" s="47">
        <v>793937.61769999994</v>
      </c>
      <c r="E28" s="47">
        <v>818603</v>
      </c>
      <c r="F28" s="48">
        <v>96.986893243733604</v>
      </c>
      <c r="G28" s="47">
        <v>1108597.7095999999</v>
      </c>
      <c r="H28" s="48">
        <v>-28.383613746914101</v>
      </c>
      <c r="I28" s="47">
        <v>50913.116000000002</v>
      </c>
      <c r="J28" s="48">
        <v>6.4127350644365402</v>
      </c>
      <c r="K28" s="47">
        <v>87360.541500000007</v>
      </c>
      <c r="L28" s="48">
        <v>7.88027439922468</v>
      </c>
      <c r="M28" s="48">
        <v>-0.417206954927128</v>
      </c>
      <c r="N28" s="47">
        <v>4791717.8672000002</v>
      </c>
      <c r="O28" s="47">
        <v>277092342.83020002</v>
      </c>
      <c r="P28" s="47">
        <v>42540</v>
      </c>
      <c r="Q28" s="47">
        <v>41966</v>
      </c>
      <c r="R28" s="48">
        <v>1.3677739122146499</v>
      </c>
      <c r="S28" s="47">
        <v>18.663319645040001</v>
      </c>
      <c r="T28" s="47">
        <v>18.6547983581947</v>
      </c>
      <c r="U28" s="49">
        <v>4.5657937640790999E-2</v>
      </c>
    </row>
    <row r="29" spans="1:21" ht="12" thickBot="1">
      <c r="A29" s="69"/>
      <c r="B29" s="71" t="s">
        <v>27</v>
      </c>
      <c r="C29" s="72"/>
      <c r="D29" s="47">
        <v>479936.15639999998</v>
      </c>
      <c r="E29" s="47">
        <v>621031</v>
      </c>
      <c r="F29" s="48">
        <v>77.280547412287007</v>
      </c>
      <c r="G29" s="47">
        <v>552405.6997</v>
      </c>
      <c r="H29" s="48">
        <v>-13.118898544920301</v>
      </c>
      <c r="I29" s="47">
        <v>68427.151899999997</v>
      </c>
      <c r="J29" s="48">
        <v>14.257553007315</v>
      </c>
      <c r="K29" s="47">
        <v>107677.56419999999</v>
      </c>
      <c r="L29" s="48">
        <v>19.492478853581201</v>
      </c>
      <c r="M29" s="48">
        <v>-0.36451801813696699</v>
      </c>
      <c r="N29" s="47">
        <v>2895166.9374000002</v>
      </c>
      <c r="O29" s="47">
        <v>195489813.7983</v>
      </c>
      <c r="P29" s="47">
        <v>76713</v>
      </c>
      <c r="Q29" s="47">
        <v>78059</v>
      </c>
      <c r="R29" s="48">
        <v>-1.72433671966077</v>
      </c>
      <c r="S29" s="47">
        <v>6.2562558679754403</v>
      </c>
      <c r="T29" s="47">
        <v>6.3319303847089996</v>
      </c>
      <c r="U29" s="49">
        <v>-1.20958155053926</v>
      </c>
    </row>
    <row r="30" spans="1:21" ht="12" thickBot="1">
      <c r="A30" s="69"/>
      <c r="B30" s="71" t="s">
        <v>28</v>
      </c>
      <c r="C30" s="72"/>
      <c r="D30" s="47">
        <v>714091.49529999995</v>
      </c>
      <c r="E30" s="47">
        <v>950091</v>
      </c>
      <c r="F30" s="48">
        <v>75.160326252958896</v>
      </c>
      <c r="G30" s="47">
        <v>1061660.5419999999</v>
      </c>
      <c r="H30" s="48">
        <v>-32.7382466381613</v>
      </c>
      <c r="I30" s="47">
        <v>107688.5203</v>
      </c>
      <c r="J30" s="48">
        <v>15.080493327365399</v>
      </c>
      <c r="K30" s="47">
        <v>165367.99239999999</v>
      </c>
      <c r="L30" s="48">
        <v>15.5763528790919</v>
      </c>
      <c r="M30" s="48">
        <v>-0.34879465646823699</v>
      </c>
      <c r="N30" s="47">
        <v>4908141.0596000003</v>
      </c>
      <c r="O30" s="47">
        <v>356522941.7543</v>
      </c>
      <c r="P30" s="47">
        <v>58868</v>
      </c>
      <c r="Q30" s="47">
        <v>63923</v>
      </c>
      <c r="R30" s="48">
        <v>-7.9079517544545803</v>
      </c>
      <c r="S30" s="47">
        <v>12.130384849154</v>
      </c>
      <c r="T30" s="47">
        <v>12.2204601536223</v>
      </c>
      <c r="U30" s="49">
        <v>-0.74255933004937702</v>
      </c>
    </row>
    <row r="31" spans="1:21" ht="12" thickBot="1">
      <c r="A31" s="69"/>
      <c r="B31" s="71" t="s">
        <v>29</v>
      </c>
      <c r="C31" s="72"/>
      <c r="D31" s="47">
        <v>755051.34510000004</v>
      </c>
      <c r="E31" s="47">
        <v>944156</v>
      </c>
      <c r="F31" s="48">
        <v>79.971037106156203</v>
      </c>
      <c r="G31" s="47">
        <v>1194826.7782999999</v>
      </c>
      <c r="H31" s="48">
        <v>-36.806626800389701</v>
      </c>
      <c r="I31" s="47">
        <v>35800.204400000002</v>
      </c>
      <c r="J31" s="48">
        <v>4.7414264781236302</v>
      </c>
      <c r="K31" s="47">
        <v>47241.000200000002</v>
      </c>
      <c r="L31" s="48">
        <v>3.95379489796961</v>
      </c>
      <c r="M31" s="48">
        <v>-0.24217937282369401</v>
      </c>
      <c r="N31" s="47">
        <v>5318582.4409999996</v>
      </c>
      <c r="O31" s="47">
        <v>295385134.8416</v>
      </c>
      <c r="P31" s="47">
        <v>30994</v>
      </c>
      <c r="Q31" s="47">
        <v>31644</v>
      </c>
      <c r="R31" s="48">
        <v>-2.0541018834534199</v>
      </c>
      <c r="S31" s="47">
        <v>24.361210076143799</v>
      </c>
      <c r="T31" s="47">
        <v>24.1447361174314</v>
      </c>
      <c r="U31" s="49">
        <v>0.88860100970242395</v>
      </c>
    </row>
    <row r="32" spans="1:21" ht="12" thickBot="1">
      <c r="A32" s="69"/>
      <c r="B32" s="71" t="s">
        <v>30</v>
      </c>
      <c r="C32" s="72"/>
      <c r="D32" s="47">
        <v>109622.4298</v>
      </c>
      <c r="E32" s="47">
        <v>130285</v>
      </c>
      <c r="F32" s="48">
        <v>84.140484169321098</v>
      </c>
      <c r="G32" s="47">
        <v>144785.48130000001</v>
      </c>
      <c r="H32" s="48">
        <v>-24.286310467236099</v>
      </c>
      <c r="I32" s="47">
        <v>28740.316999999999</v>
      </c>
      <c r="J32" s="48">
        <v>26.217551510612498</v>
      </c>
      <c r="K32" s="47">
        <v>37671.944000000003</v>
      </c>
      <c r="L32" s="48">
        <v>26.019144780091999</v>
      </c>
      <c r="M32" s="48">
        <v>-0.237089622983088</v>
      </c>
      <c r="N32" s="47">
        <v>675347.18209999998</v>
      </c>
      <c r="O32" s="47">
        <v>44052713.005199999</v>
      </c>
      <c r="P32" s="47">
        <v>24668</v>
      </c>
      <c r="Q32" s="47">
        <v>24832</v>
      </c>
      <c r="R32" s="48">
        <v>-0.6604381443299</v>
      </c>
      <c r="S32" s="47">
        <v>4.4439123479811897</v>
      </c>
      <c r="T32" s="47">
        <v>4.56324183714562</v>
      </c>
      <c r="U32" s="49">
        <v>-2.6852349871085401</v>
      </c>
    </row>
    <row r="33" spans="1:21" ht="12" thickBot="1">
      <c r="A33" s="69"/>
      <c r="B33" s="71" t="s">
        <v>31</v>
      </c>
      <c r="C33" s="72"/>
      <c r="D33" s="47">
        <v>31.880500000000001</v>
      </c>
      <c r="E33" s="50"/>
      <c r="F33" s="50"/>
      <c r="G33" s="47">
        <v>187.0986</v>
      </c>
      <c r="H33" s="48">
        <v>-82.960588694944803</v>
      </c>
      <c r="I33" s="47">
        <v>6.4808000000000003</v>
      </c>
      <c r="J33" s="48">
        <v>20.328413920735201</v>
      </c>
      <c r="K33" s="47">
        <v>34.8658</v>
      </c>
      <c r="L33" s="48">
        <v>18.634987113746401</v>
      </c>
      <c r="M33" s="48">
        <v>-0.81412157472365498</v>
      </c>
      <c r="N33" s="47">
        <v>186.97790000000001</v>
      </c>
      <c r="O33" s="47">
        <v>29480.202300000001</v>
      </c>
      <c r="P33" s="47">
        <v>7</v>
      </c>
      <c r="Q33" s="47">
        <v>10</v>
      </c>
      <c r="R33" s="48">
        <v>-30</v>
      </c>
      <c r="S33" s="47">
        <v>4.5543571428571399</v>
      </c>
      <c r="T33" s="47">
        <v>4.8376299999999999</v>
      </c>
      <c r="U33" s="49">
        <v>-6.2198208936497101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149437.7714</v>
      </c>
      <c r="E35" s="47">
        <v>172539</v>
      </c>
      <c r="F35" s="48">
        <v>86.611010496177698</v>
      </c>
      <c r="G35" s="47">
        <v>202878.31030000001</v>
      </c>
      <c r="H35" s="48">
        <v>-26.341179015625901</v>
      </c>
      <c r="I35" s="47">
        <v>12538.504199999999</v>
      </c>
      <c r="J35" s="48">
        <v>8.3904518131752592</v>
      </c>
      <c r="K35" s="47">
        <v>38583.539599999996</v>
      </c>
      <c r="L35" s="48">
        <v>19.0180702623882</v>
      </c>
      <c r="M35" s="48">
        <v>-0.67502970619108305</v>
      </c>
      <c r="N35" s="47">
        <v>1011183.0289</v>
      </c>
      <c r="O35" s="47">
        <v>47200945.075800002</v>
      </c>
      <c r="P35" s="47">
        <v>11959</v>
      </c>
      <c r="Q35" s="47">
        <v>12658</v>
      </c>
      <c r="R35" s="48">
        <v>-5.5221993995891898</v>
      </c>
      <c r="S35" s="47">
        <v>12.4958417426206</v>
      </c>
      <c r="T35" s="47">
        <v>12.6598993837889</v>
      </c>
      <c r="U35" s="49">
        <v>-1.3128978787297101</v>
      </c>
    </row>
    <row r="36" spans="1:21" ht="12" thickBot="1">
      <c r="A36" s="69"/>
      <c r="B36" s="71" t="s">
        <v>37</v>
      </c>
      <c r="C36" s="72"/>
      <c r="D36" s="50"/>
      <c r="E36" s="47">
        <v>469126</v>
      </c>
      <c r="F36" s="50"/>
      <c r="G36" s="47">
        <v>26222.19</v>
      </c>
      <c r="H36" s="50"/>
      <c r="I36" s="50"/>
      <c r="J36" s="50"/>
      <c r="K36" s="47">
        <v>1080.1025999999999</v>
      </c>
      <c r="L36" s="48">
        <v>4.1190404005157504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154252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169595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213835.8976</v>
      </c>
      <c r="E39" s="47">
        <v>295539</v>
      </c>
      <c r="F39" s="48">
        <v>72.3545446117094</v>
      </c>
      <c r="G39" s="47">
        <v>431941.13</v>
      </c>
      <c r="H39" s="48">
        <v>-50.494203318864301</v>
      </c>
      <c r="I39" s="47">
        <v>9224.2374999999993</v>
      </c>
      <c r="J39" s="48">
        <v>4.3136992448549503</v>
      </c>
      <c r="K39" s="47">
        <v>25247.058199999999</v>
      </c>
      <c r="L39" s="48">
        <v>5.8450229548642403</v>
      </c>
      <c r="M39" s="48">
        <v>-0.63464109652189105</v>
      </c>
      <c r="N39" s="47">
        <v>1360147.0928</v>
      </c>
      <c r="O39" s="47">
        <v>114082445.1664</v>
      </c>
      <c r="P39" s="47">
        <v>356</v>
      </c>
      <c r="Q39" s="47">
        <v>388</v>
      </c>
      <c r="R39" s="48">
        <v>-8.2474226804123791</v>
      </c>
      <c r="S39" s="47">
        <v>600.66263370786498</v>
      </c>
      <c r="T39" s="47">
        <v>594.51162989690704</v>
      </c>
      <c r="U39" s="49">
        <v>1.02403636680179</v>
      </c>
    </row>
    <row r="40" spans="1:21" ht="12" thickBot="1">
      <c r="A40" s="69"/>
      <c r="B40" s="71" t="s">
        <v>34</v>
      </c>
      <c r="C40" s="72"/>
      <c r="D40" s="47">
        <v>354058.25109999999</v>
      </c>
      <c r="E40" s="47">
        <v>383489</v>
      </c>
      <c r="F40" s="48">
        <v>92.325529832667996</v>
      </c>
      <c r="G40" s="47">
        <v>430866.56219999999</v>
      </c>
      <c r="H40" s="48">
        <v>-17.826472935801199</v>
      </c>
      <c r="I40" s="47">
        <v>26823.074700000001</v>
      </c>
      <c r="J40" s="48">
        <v>7.5758931239888296</v>
      </c>
      <c r="K40" s="47">
        <v>40322.216800000002</v>
      </c>
      <c r="L40" s="48">
        <v>9.3584001028335102</v>
      </c>
      <c r="M40" s="48">
        <v>-0.33478174493620599</v>
      </c>
      <c r="N40" s="47">
        <v>2203530.6239999998</v>
      </c>
      <c r="O40" s="47">
        <v>153631137.57300001</v>
      </c>
      <c r="P40" s="47">
        <v>1913</v>
      </c>
      <c r="Q40" s="47">
        <v>1925</v>
      </c>
      <c r="R40" s="48">
        <v>-0.62337662337662603</v>
      </c>
      <c r="S40" s="47">
        <v>185.080110350235</v>
      </c>
      <c r="T40" s="47">
        <v>177.10610441558401</v>
      </c>
      <c r="U40" s="49">
        <v>4.3084078130066104</v>
      </c>
    </row>
    <row r="41" spans="1:21" ht="12" thickBot="1">
      <c r="A41" s="69"/>
      <c r="B41" s="71" t="s">
        <v>40</v>
      </c>
      <c r="C41" s="72"/>
      <c r="D41" s="50"/>
      <c r="E41" s="47">
        <v>192976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59474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22414.954699999998</v>
      </c>
      <c r="E43" s="53"/>
      <c r="F43" s="53"/>
      <c r="G43" s="52">
        <v>36911.065000000002</v>
      </c>
      <c r="H43" s="54">
        <v>-39.2730751605244</v>
      </c>
      <c r="I43" s="52">
        <v>4166.7505000000001</v>
      </c>
      <c r="J43" s="54">
        <v>18.589154231036702</v>
      </c>
      <c r="K43" s="52">
        <v>3365.1342</v>
      </c>
      <c r="L43" s="54">
        <v>9.1168710520815406</v>
      </c>
      <c r="M43" s="54">
        <v>0.23821228288607299</v>
      </c>
      <c r="N43" s="52">
        <v>158664.7127</v>
      </c>
      <c r="O43" s="52">
        <v>15284105.412599999</v>
      </c>
      <c r="P43" s="52">
        <v>44</v>
      </c>
      <c r="Q43" s="52">
        <v>33</v>
      </c>
      <c r="R43" s="54">
        <v>33.3333333333333</v>
      </c>
      <c r="S43" s="52">
        <v>509.43078863636401</v>
      </c>
      <c r="T43" s="52">
        <v>655.51190606060595</v>
      </c>
      <c r="U43" s="55">
        <v>-28.675360948495101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41408</v>
      </c>
      <c r="D2" s="32">
        <v>479565.55004359002</v>
      </c>
      <c r="E2" s="32">
        <v>364335.72155641002</v>
      </c>
      <c r="F2" s="32">
        <v>115229.82848717899</v>
      </c>
      <c r="G2" s="32">
        <v>364335.72155641002</v>
      </c>
      <c r="H2" s="32">
        <v>0.240279620745706</v>
      </c>
    </row>
    <row r="3" spans="1:8" ht="14.25">
      <c r="A3" s="32">
        <v>2</v>
      </c>
      <c r="B3" s="33">
        <v>13</v>
      </c>
      <c r="C3" s="32">
        <v>8173.8</v>
      </c>
      <c r="D3" s="32">
        <v>61346.600897042597</v>
      </c>
      <c r="E3" s="32">
        <v>46821.675265985898</v>
      </c>
      <c r="F3" s="32">
        <v>14524.9256310567</v>
      </c>
      <c r="G3" s="32">
        <v>46821.675265985898</v>
      </c>
      <c r="H3" s="32">
        <v>0.236768222178009</v>
      </c>
    </row>
    <row r="4" spans="1:8" ht="14.25">
      <c r="A4" s="32">
        <v>3</v>
      </c>
      <c r="B4" s="33">
        <v>14</v>
      </c>
      <c r="C4" s="32">
        <v>82596</v>
      </c>
      <c r="D4" s="32">
        <v>88454.794790598302</v>
      </c>
      <c r="E4" s="32">
        <v>65603.772949572594</v>
      </c>
      <c r="F4" s="32">
        <v>22851.021841025598</v>
      </c>
      <c r="G4" s="32">
        <v>65603.772949572594</v>
      </c>
      <c r="H4" s="32">
        <v>0.25833559271853601</v>
      </c>
    </row>
    <row r="5" spans="1:8" ht="14.25">
      <c r="A5" s="32">
        <v>4</v>
      </c>
      <c r="B5" s="33">
        <v>15</v>
      </c>
      <c r="C5" s="32">
        <v>2633</v>
      </c>
      <c r="D5" s="32">
        <v>39399.895143589703</v>
      </c>
      <c r="E5" s="32">
        <v>30102.429614529901</v>
      </c>
      <c r="F5" s="32">
        <v>9297.4655290598294</v>
      </c>
      <c r="G5" s="32">
        <v>30102.429614529901</v>
      </c>
      <c r="H5" s="32">
        <v>0.235976910475928</v>
      </c>
    </row>
    <row r="6" spans="1:8" ht="14.25">
      <c r="A6" s="32">
        <v>5</v>
      </c>
      <c r="B6" s="33">
        <v>16</v>
      </c>
      <c r="C6" s="32">
        <v>1926</v>
      </c>
      <c r="D6" s="32">
        <v>151465.174288034</v>
      </c>
      <c r="E6" s="32">
        <v>150581.36528547</v>
      </c>
      <c r="F6" s="32">
        <v>883.80900256410303</v>
      </c>
      <c r="G6" s="32">
        <v>150581.36528547</v>
      </c>
      <c r="H6" s="32">
        <v>5.8350641110636097E-3</v>
      </c>
    </row>
    <row r="7" spans="1:8" ht="14.25">
      <c r="A7" s="32">
        <v>6</v>
      </c>
      <c r="B7" s="33">
        <v>17</v>
      </c>
      <c r="C7" s="32">
        <v>14087</v>
      </c>
      <c r="D7" s="32">
        <v>268970.51228632499</v>
      </c>
      <c r="E7" s="32">
        <v>203732.960188889</v>
      </c>
      <c r="F7" s="32">
        <v>65237.552097435902</v>
      </c>
      <c r="G7" s="32">
        <v>203732.960188889</v>
      </c>
      <c r="H7" s="32">
        <v>0.242545368794885</v>
      </c>
    </row>
    <row r="8" spans="1:8" ht="14.25">
      <c r="A8" s="32">
        <v>7</v>
      </c>
      <c r="B8" s="33">
        <v>18</v>
      </c>
      <c r="C8" s="32">
        <v>17095</v>
      </c>
      <c r="D8" s="32">
        <v>138398.41691623899</v>
      </c>
      <c r="E8" s="32">
        <v>109372.80065812</v>
      </c>
      <c r="F8" s="32">
        <v>29025.616258119699</v>
      </c>
      <c r="G8" s="32">
        <v>109372.80065812</v>
      </c>
      <c r="H8" s="32">
        <v>0.20972505975763001</v>
      </c>
    </row>
    <row r="9" spans="1:8" ht="14.25">
      <c r="A9" s="32">
        <v>8</v>
      </c>
      <c r="B9" s="33">
        <v>19</v>
      </c>
      <c r="C9" s="32">
        <v>11547</v>
      </c>
      <c r="D9" s="32">
        <v>89620.466171794906</v>
      </c>
      <c r="E9" s="32">
        <v>68401.936013675193</v>
      </c>
      <c r="F9" s="32">
        <v>21218.530158119702</v>
      </c>
      <c r="G9" s="32">
        <v>68401.936013675193</v>
      </c>
      <c r="H9" s="32">
        <v>0.236759872655042</v>
      </c>
    </row>
    <row r="10" spans="1:8" ht="14.25">
      <c r="A10" s="32">
        <v>9</v>
      </c>
      <c r="B10" s="33">
        <v>21</v>
      </c>
      <c r="C10" s="32">
        <v>132488</v>
      </c>
      <c r="D10" s="32">
        <v>539882.45109999995</v>
      </c>
      <c r="E10" s="32">
        <v>510475.712</v>
      </c>
      <c r="F10" s="32">
        <v>29406.739099999999</v>
      </c>
      <c r="G10" s="32">
        <v>510475.712</v>
      </c>
      <c r="H10" s="32">
        <v>5.4468781195025601E-2</v>
      </c>
    </row>
    <row r="11" spans="1:8" ht="14.25">
      <c r="A11" s="32">
        <v>10</v>
      </c>
      <c r="B11" s="33">
        <v>22</v>
      </c>
      <c r="C11" s="32">
        <v>21289</v>
      </c>
      <c r="D11" s="32">
        <v>360775.61859914497</v>
      </c>
      <c r="E11" s="32">
        <v>309903.61427094002</v>
      </c>
      <c r="F11" s="32">
        <v>50872.004328205097</v>
      </c>
      <c r="G11" s="32">
        <v>309903.61427094002</v>
      </c>
      <c r="H11" s="32">
        <v>0.14100732340432501</v>
      </c>
    </row>
    <row r="12" spans="1:8" ht="14.25">
      <c r="A12" s="32">
        <v>11</v>
      </c>
      <c r="B12" s="33">
        <v>23</v>
      </c>
      <c r="C12" s="32">
        <v>146098.046</v>
      </c>
      <c r="D12" s="32">
        <v>1195022.8038359</v>
      </c>
      <c r="E12" s="32">
        <v>1015079.87760513</v>
      </c>
      <c r="F12" s="32">
        <v>179942.92623076899</v>
      </c>
      <c r="G12" s="32">
        <v>1015079.87760513</v>
      </c>
      <c r="H12" s="32">
        <v>0.150576981169875</v>
      </c>
    </row>
    <row r="13" spans="1:8" ht="14.25">
      <c r="A13" s="32">
        <v>12</v>
      </c>
      <c r="B13" s="33">
        <v>24</v>
      </c>
      <c r="C13" s="32">
        <v>18744.669999999998</v>
      </c>
      <c r="D13" s="32">
        <v>466595.65195726498</v>
      </c>
      <c r="E13" s="32">
        <v>410825.11132478598</v>
      </c>
      <c r="F13" s="32">
        <v>55770.540632478602</v>
      </c>
      <c r="G13" s="32">
        <v>410825.11132478598</v>
      </c>
      <c r="H13" s="32">
        <v>0.119526490224531</v>
      </c>
    </row>
    <row r="14" spans="1:8" ht="14.25">
      <c r="A14" s="32">
        <v>13</v>
      </c>
      <c r="B14" s="33">
        <v>25</v>
      </c>
      <c r="C14" s="32">
        <v>66283</v>
      </c>
      <c r="D14" s="32">
        <v>842709.20149999997</v>
      </c>
      <c r="E14" s="32">
        <v>830284.18130000005</v>
      </c>
      <c r="F14" s="32">
        <v>12425.020200000001</v>
      </c>
      <c r="G14" s="32">
        <v>830284.18130000005</v>
      </c>
      <c r="H14" s="32">
        <v>1.47441373345441E-2</v>
      </c>
    </row>
    <row r="15" spans="1:8" ht="14.25">
      <c r="A15" s="32">
        <v>14</v>
      </c>
      <c r="B15" s="33">
        <v>26</v>
      </c>
      <c r="C15" s="32">
        <v>64410</v>
      </c>
      <c r="D15" s="32">
        <v>288555.538546608</v>
      </c>
      <c r="E15" s="32">
        <v>253785.80408495601</v>
      </c>
      <c r="F15" s="32">
        <v>34769.734461651897</v>
      </c>
      <c r="G15" s="32">
        <v>253785.80408495601</v>
      </c>
      <c r="H15" s="32">
        <v>0.12049581386231401</v>
      </c>
    </row>
    <row r="16" spans="1:8" ht="14.25">
      <c r="A16" s="32">
        <v>15</v>
      </c>
      <c r="B16" s="33">
        <v>27</v>
      </c>
      <c r="C16" s="32">
        <v>130457.908</v>
      </c>
      <c r="D16" s="32">
        <v>805373.42333451298</v>
      </c>
      <c r="E16" s="32">
        <v>709021.25437433599</v>
      </c>
      <c r="F16" s="32">
        <v>96352.168960177005</v>
      </c>
      <c r="G16" s="32">
        <v>709021.25437433599</v>
      </c>
      <c r="H16" s="32">
        <v>0.119636638320206</v>
      </c>
    </row>
    <row r="17" spans="1:8" ht="14.25">
      <c r="A17" s="32">
        <v>16</v>
      </c>
      <c r="B17" s="33">
        <v>29</v>
      </c>
      <c r="C17" s="32">
        <v>162816</v>
      </c>
      <c r="D17" s="32">
        <v>1954296.51129573</v>
      </c>
      <c r="E17" s="32">
        <v>1767854.14239402</v>
      </c>
      <c r="F17" s="32">
        <v>186442.36890170901</v>
      </c>
      <c r="G17" s="32">
        <v>1767854.14239402</v>
      </c>
      <c r="H17" s="32">
        <v>9.5401269881045594E-2</v>
      </c>
    </row>
    <row r="18" spans="1:8" ht="14.25">
      <c r="A18" s="32">
        <v>17</v>
      </c>
      <c r="B18" s="33">
        <v>31</v>
      </c>
      <c r="C18" s="32">
        <v>31464.375</v>
      </c>
      <c r="D18" s="32">
        <v>230582.27988072799</v>
      </c>
      <c r="E18" s="32">
        <v>197828.31952450299</v>
      </c>
      <c r="F18" s="32">
        <v>32753.9603562251</v>
      </c>
      <c r="G18" s="32">
        <v>197828.31952450299</v>
      </c>
      <c r="H18" s="32">
        <v>0.142048904942598</v>
      </c>
    </row>
    <row r="19" spans="1:8" ht="14.25">
      <c r="A19" s="32">
        <v>18</v>
      </c>
      <c r="B19" s="33">
        <v>32</v>
      </c>
      <c r="C19" s="32">
        <v>12996.71</v>
      </c>
      <c r="D19" s="32">
        <v>214402.52228148401</v>
      </c>
      <c r="E19" s="32">
        <v>192776.52418238501</v>
      </c>
      <c r="F19" s="32">
        <v>21625.998099099299</v>
      </c>
      <c r="G19" s="32">
        <v>192776.52418238501</v>
      </c>
      <c r="H19" s="32">
        <v>0.100866341818064</v>
      </c>
    </row>
    <row r="20" spans="1:8" ht="14.25">
      <c r="A20" s="32">
        <v>19</v>
      </c>
      <c r="B20" s="33">
        <v>33</v>
      </c>
      <c r="C20" s="32">
        <v>32923.182000000001</v>
      </c>
      <c r="D20" s="32">
        <v>390501.13419054501</v>
      </c>
      <c r="E20" s="32">
        <v>307399.36901933001</v>
      </c>
      <c r="F20" s="32">
        <v>83101.765171215593</v>
      </c>
      <c r="G20" s="32">
        <v>307399.36901933001</v>
      </c>
      <c r="H20" s="32">
        <v>0.212807999504211</v>
      </c>
    </row>
    <row r="21" spans="1:8" ht="14.25">
      <c r="A21" s="32">
        <v>20</v>
      </c>
      <c r="B21" s="33">
        <v>34</v>
      </c>
      <c r="C21" s="32">
        <v>41618.305</v>
      </c>
      <c r="D21" s="32">
        <v>202327.60374928499</v>
      </c>
      <c r="E21" s="32">
        <v>143178.23030951401</v>
      </c>
      <c r="F21" s="32">
        <v>59149.373439771298</v>
      </c>
      <c r="G21" s="32">
        <v>143178.23030951401</v>
      </c>
      <c r="H21" s="32">
        <v>0.29234455577829299</v>
      </c>
    </row>
    <row r="22" spans="1:8" ht="14.25">
      <c r="A22" s="32">
        <v>21</v>
      </c>
      <c r="B22" s="33">
        <v>35</v>
      </c>
      <c r="C22" s="32">
        <v>30696.694</v>
      </c>
      <c r="D22" s="32">
        <v>793937.61680798698</v>
      </c>
      <c r="E22" s="32">
        <v>743024.50551942002</v>
      </c>
      <c r="F22" s="32">
        <v>50913.111288567503</v>
      </c>
      <c r="G22" s="32">
        <v>743024.50551942002</v>
      </c>
      <c r="H22" s="32">
        <v>6.4127344782153997E-2</v>
      </c>
    </row>
    <row r="23" spans="1:8" ht="14.25">
      <c r="A23" s="32">
        <v>22</v>
      </c>
      <c r="B23" s="33">
        <v>36</v>
      </c>
      <c r="C23" s="32">
        <v>89147.008000000002</v>
      </c>
      <c r="D23" s="32">
        <v>479936.157000885</v>
      </c>
      <c r="E23" s="32">
        <v>411508.97593981703</v>
      </c>
      <c r="F23" s="32">
        <v>68427.181061068099</v>
      </c>
      <c r="G23" s="32">
        <v>411508.97593981703</v>
      </c>
      <c r="H23" s="32">
        <v>0.14257559065495001</v>
      </c>
    </row>
    <row r="24" spans="1:8" ht="14.25">
      <c r="A24" s="32">
        <v>23</v>
      </c>
      <c r="B24" s="33">
        <v>37</v>
      </c>
      <c r="C24" s="32">
        <v>100820.357</v>
      </c>
      <c r="D24" s="32">
        <v>714091.49362300895</v>
      </c>
      <c r="E24" s="32">
        <v>606402.95067590999</v>
      </c>
      <c r="F24" s="32">
        <v>107688.54294709901</v>
      </c>
      <c r="G24" s="32">
        <v>606402.95067590999</v>
      </c>
      <c r="H24" s="32">
        <v>0.15080496534237001</v>
      </c>
    </row>
    <row r="25" spans="1:8" ht="14.25">
      <c r="A25" s="32">
        <v>24</v>
      </c>
      <c r="B25" s="33">
        <v>38</v>
      </c>
      <c r="C25" s="32">
        <v>160850.61499999999</v>
      </c>
      <c r="D25" s="32">
        <v>755051.36668761098</v>
      </c>
      <c r="E25" s="32">
        <v>719251.23360885005</v>
      </c>
      <c r="F25" s="32">
        <v>35800.1330787611</v>
      </c>
      <c r="G25" s="32">
        <v>719251.23360885005</v>
      </c>
      <c r="H25" s="32">
        <v>4.7414168966828402E-2</v>
      </c>
    </row>
    <row r="26" spans="1:8" ht="14.25">
      <c r="A26" s="32">
        <v>25</v>
      </c>
      <c r="B26" s="33">
        <v>39</v>
      </c>
      <c r="C26" s="32">
        <v>78607.705000000002</v>
      </c>
      <c r="D26" s="32">
        <v>109622.338743</v>
      </c>
      <c r="E26" s="32">
        <v>80882.125749690196</v>
      </c>
      <c r="F26" s="32">
        <v>28740.212993309498</v>
      </c>
      <c r="G26" s="32">
        <v>80882.125749690196</v>
      </c>
      <c r="H26" s="32">
        <v>0.26217478410753903</v>
      </c>
    </row>
    <row r="27" spans="1:8" ht="14.25">
      <c r="A27" s="32">
        <v>26</v>
      </c>
      <c r="B27" s="33">
        <v>40</v>
      </c>
      <c r="C27" s="32">
        <v>9</v>
      </c>
      <c r="D27" s="32">
        <v>31.880500000000001</v>
      </c>
      <c r="E27" s="32">
        <v>25.399699999999999</v>
      </c>
      <c r="F27" s="32">
        <v>6.4808000000000003</v>
      </c>
      <c r="G27" s="32">
        <v>25.399699999999999</v>
      </c>
      <c r="H27" s="32">
        <v>0.203284139207352</v>
      </c>
    </row>
    <row r="28" spans="1:8" ht="14.25">
      <c r="A28" s="32">
        <v>27</v>
      </c>
      <c r="B28" s="33">
        <v>42</v>
      </c>
      <c r="C28" s="32">
        <v>9861.6090000000004</v>
      </c>
      <c r="D28" s="32">
        <v>149437.77069999999</v>
      </c>
      <c r="E28" s="32">
        <v>136899.27919999999</v>
      </c>
      <c r="F28" s="32">
        <v>12538.4915</v>
      </c>
      <c r="G28" s="32">
        <v>136899.27919999999</v>
      </c>
      <c r="H28" s="32">
        <v>8.3904433539572304E-2</v>
      </c>
    </row>
    <row r="29" spans="1:8" ht="14.25">
      <c r="A29" s="32">
        <v>28</v>
      </c>
      <c r="B29" s="33">
        <v>75</v>
      </c>
      <c r="C29" s="32">
        <v>353</v>
      </c>
      <c r="D29" s="32">
        <v>213835.897435897</v>
      </c>
      <c r="E29" s="32">
        <v>204611.65982905999</v>
      </c>
      <c r="F29" s="32">
        <v>9224.2376068376107</v>
      </c>
      <c r="G29" s="32">
        <v>204611.65982905999</v>
      </c>
      <c r="H29" s="32">
        <v>4.3136992981278099E-2</v>
      </c>
    </row>
    <row r="30" spans="1:8" ht="14.25">
      <c r="A30" s="32">
        <v>29</v>
      </c>
      <c r="B30" s="33">
        <v>76</v>
      </c>
      <c r="C30" s="32">
        <v>2137</v>
      </c>
      <c r="D30" s="32">
        <v>354058.244279487</v>
      </c>
      <c r="E30" s="32">
        <v>327235.17383076902</v>
      </c>
      <c r="F30" s="32">
        <v>26823.070448717899</v>
      </c>
      <c r="G30" s="32">
        <v>327235.17383076902</v>
      </c>
      <c r="H30" s="32">
        <v>7.5758920691998605E-2</v>
      </c>
    </row>
    <row r="31" spans="1:8" ht="14.25">
      <c r="A31" s="32">
        <v>30</v>
      </c>
      <c r="B31" s="33">
        <v>99</v>
      </c>
      <c r="C31" s="32">
        <v>44</v>
      </c>
      <c r="D31" s="32">
        <v>22414.955071477201</v>
      </c>
      <c r="E31" s="32">
        <v>18248.204523107201</v>
      </c>
      <c r="F31" s="32">
        <v>4166.7505483700197</v>
      </c>
      <c r="G31" s="32">
        <v>18248.204523107201</v>
      </c>
      <c r="H31" s="32">
        <v>0.18589154138757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2013-11-06T00:26:23Z</dcterms:modified>
</cp:coreProperties>
</file>