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<sst xmlns="http://schemas.openxmlformats.org/spreadsheetml/2006/main" count="114" uniqueCount="71">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</sst>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15350835.067299999</v>
      </c>
      <c r="F3" s="25">
        <f>RA!I7</f>
        <v>1256371.5721</v>
      </c>
      <c r="G3" s="16">
        <f>E3-F3</f>
        <v>14094463.495199999</v>
      </c>
      <c r="H3" s="27">
        <f>RA!J7</f>
        <v>8.1843858434535193</v>
      </c>
      <c r="I3" s="20">
        <f>SUM(I4:I39)</f>
        <v>15350839.021996779</v>
      </c>
      <c r="J3" s="21">
        <f>SUM(J4:J39)</f>
        <v>14094387.686926814</v>
      </c>
      <c r="K3" s="22">
        <f>E3-I3</f>
        <v>-3.9546967800706625</v>
      </c>
      <c r="L3" s="22">
        <f>G3-J3</f>
        <v>75.808273185044527</v>
      </c>
    </row>
    <row r="4" spans="1:12">
      <c r="A4" s="59">
        <f>RA!A8</f>
        <v>41589</v>
      </c>
      <c r="B4" s="12">
        <v>12</v>
      </c>
      <c r="C4" s="56" t="s">
        <v>6</v>
      </c>
      <c r="D4" s="56"/>
      <c r="E4" s="15">
        <f>RA!D8</f>
        <v>581363.86300000001</v>
      </c>
      <c r="F4" s="25">
        <f>RA!I8</f>
        <v>-1604.2137</v>
      </c>
      <c r="G4" s="16">
        <f t="shared" ref="G4:G39" si="0">E4-F4</f>
        <v>582968.07669999998</v>
      </c>
      <c r="H4" s="27">
        <f>RA!J8</f>
        <v>-0.27593970009106</v>
      </c>
      <c r="I4" s="20">
        <f>VLOOKUP(B4,RMS!B:D,3,FALSE)</f>
        <v>581364.30179658101</v>
      </c>
      <c r="J4" s="21">
        <f>VLOOKUP(B4,RMS!B:E,4,FALSE)</f>
        <v>582968.07211794902</v>
      </c>
      <c r="K4" s="22">
        <f t="shared" ref="K4:K39" si="1">E4-I4</f>
        <v>-0.43879658100195229</v>
      </c>
      <c r="L4" s="22">
        <f t="shared" ref="L4:L39" si="2">G4-J4</f>
        <v>4.5820509549230337E-3</v>
      </c>
    </row>
    <row r="5" spans="1:12">
      <c r="A5" s="59"/>
      <c r="B5" s="12">
        <v>13</v>
      </c>
      <c r="C5" s="56" t="s">
        <v>7</v>
      </c>
      <c r="D5" s="56"/>
      <c r="E5" s="15">
        <f>RA!D9</f>
        <v>61524.771200000003</v>
      </c>
      <c r="F5" s="25">
        <f>RA!I9</f>
        <v>9694.3431</v>
      </c>
      <c r="G5" s="16">
        <f t="shared" si="0"/>
        <v>51830.428100000005</v>
      </c>
      <c r="H5" s="27">
        <f>RA!J9</f>
        <v>15.7568129241576</v>
      </c>
      <c r="I5" s="20">
        <f>VLOOKUP(B5,RMS!B:D,3,FALSE)</f>
        <v>61524.775488495601</v>
      </c>
      <c r="J5" s="21">
        <f>VLOOKUP(B5,RMS!B:E,4,FALSE)</f>
        <v>51830.428229135498</v>
      </c>
      <c r="K5" s="22">
        <f t="shared" si="1"/>
        <v>-4.2884955983026884E-3</v>
      </c>
      <c r="L5" s="22">
        <f t="shared" si="2"/>
        <v>-1.2913549289805815E-4</v>
      </c>
    </row>
    <row r="6" spans="1:12">
      <c r="A6" s="59"/>
      <c r="B6" s="12">
        <v>14</v>
      </c>
      <c r="C6" s="56" t="s">
        <v>8</v>
      </c>
      <c r="D6" s="56"/>
      <c r="E6" s="15">
        <f>RA!D10</f>
        <v>97823.006599999993</v>
      </c>
      <c r="F6" s="25">
        <f>RA!I10</f>
        <v>24242.7317</v>
      </c>
      <c r="G6" s="16">
        <f t="shared" si="0"/>
        <v>73580.274899999989</v>
      </c>
      <c r="H6" s="27">
        <f>RA!J10</f>
        <v>24.782239416468698</v>
      </c>
      <c r="I6" s="20">
        <f>VLOOKUP(B6,RMS!B:D,3,FALSE)</f>
        <v>97824.821631623898</v>
      </c>
      <c r="J6" s="21">
        <f>VLOOKUP(B6,RMS!B:E,4,FALSE)</f>
        <v>73580.274258119694</v>
      </c>
      <c r="K6" s="22">
        <f t="shared" si="1"/>
        <v>-1.8150316239043605</v>
      </c>
      <c r="L6" s="22">
        <f t="shared" si="2"/>
        <v>6.418802950065583E-4</v>
      </c>
    </row>
    <row r="7" spans="1:12">
      <c r="A7" s="59"/>
      <c r="B7" s="12">
        <v>15</v>
      </c>
      <c r="C7" s="56" t="s">
        <v>9</v>
      </c>
      <c r="D7" s="56"/>
      <c r="E7" s="15">
        <f>RA!D11</f>
        <v>71024.256200000003</v>
      </c>
      <c r="F7" s="25">
        <f>RA!I11</f>
        <v>3682.4865</v>
      </c>
      <c r="G7" s="16">
        <f t="shared" si="0"/>
        <v>67341.769700000004</v>
      </c>
      <c r="H7" s="27">
        <f>RA!J11</f>
        <v>5.1848293766433002</v>
      </c>
      <c r="I7" s="20">
        <f>VLOOKUP(B7,RMS!B:D,3,FALSE)</f>
        <v>71024.297178632507</v>
      </c>
      <c r="J7" s="21">
        <f>VLOOKUP(B7,RMS!B:E,4,FALSE)</f>
        <v>67341.769616239297</v>
      </c>
      <c r="K7" s="22">
        <f t="shared" si="1"/>
        <v>-4.0978632503538392E-2</v>
      </c>
      <c r="L7" s="22">
        <f t="shared" si="2"/>
        <v>8.3760707639157772E-5</v>
      </c>
    </row>
    <row r="8" spans="1:12">
      <c r="A8" s="59"/>
      <c r="B8" s="12">
        <v>16</v>
      </c>
      <c r="C8" s="56" t="s">
        <v>10</v>
      </c>
      <c r="D8" s="56"/>
      <c r="E8" s="15">
        <f>RA!D12</f>
        <v>355632.44760000001</v>
      </c>
      <c r="F8" s="25">
        <f>RA!I12</f>
        <v>-36204.310100000002</v>
      </c>
      <c r="G8" s="16">
        <f t="shared" si="0"/>
        <v>391836.75770000002</v>
      </c>
      <c r="H8" s="27">
        <f>RA!J12</f>
        <v>-10.1802606439109</v>
      </c>
      <c r="I8" s="20">
        <f>VLOOKUP(B8,RMS!B:D,3,FALSE)</f>
        <v>355632.45699230803</v>
      </c>
      <c r="J8" s="21">
        <f>VLOOKUP(B8,RMS!B:E,4,FALSE)</f>
        <v>391836.75807692303</v>
      </c>
      <c r="K8" s="22">
        <f t="shared" si="1"/>
        <v>-9.392308013048023E-3</v>
      </c>
      <c r="L8" s="22">
        <f t="shared" si="2"/>
        <v>-3.7692300975322723E-4</v>
      </c>
    </row>
    <row r="9" spans="1:12">
      <c r="A9" s="59"/>
      <c r="B9" s="12">
        <v>17</v>
      </c>
      <c r="C9" s="56" t="s">
        <v>11</v>
      </c>
      <c r="D9" s="56"/>
      <c r="E9" s="15">
        <f>RA!D13</f>
        <v>807738.56599999999</v>
      </c>
      <c r="F9" s="25">
        <f>RA!I13</f>
        <v>35710.873500000002</v>
      </c>
      <c r="G9" s="16">
        <f t="shared" si="0"/>
        <v>772027.6925</v>
      </c>
      <c r="H9" s="27">
        <f>RA!J13</f>
        <v>4.42109303717461</v>
      </c>
      <c r="I9" s="20">
        <f>VLOOKUP(B9,RMS!B:D,3,FALSE)</f>
        <v>807738.84733162401</v>
      </c>
      <c r="J9" s="21">
        <f>VLOOKUP(B9,RMS!B:E,4,FALSE)</f>
        <v>772027.69204615406</v>
      </c>
      <c r="K9" s="22">
        <f t="shared" si="1"/>
        <v>-0.28133162402082235</v>
      </c>
      <c r="L9" s="22">
        <f t="shared" si="2"/>
        <v>4.5384594704955816E-4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498625.70390000002</v>
      </c>
      <c r="F10" s="25">
        <f>RA!I14</f>
        <v>64588.994500000001</v>
      </c>
      <c r="G10" s="16">
        <f t="shared" si="0"/>
        <v>434036.70940000005</v>
      </c>
      <c r="H10" s="27">
        <f>RA!J14</f>
        <v>12.953402521133</v>
      </c>
      <c r="I10" s="20">
        <f>VLOOKUP(B10,RMS!B:D,3,FALSE)</f>
        <v>498625.70985128201</v>
      </c>
      <c r="J10" s="21">
        <f>VLOOKUP(B10,RMS!B:E,4,FALSE)</f>
        <v>433960.85899316199</v>
      </c>
      <c r="K10" s="22">
        <f t="shared" si="1"/>
        <v>-5.9512819861993194E-3</v>
      </c>
      <c r="L10" s="22">
        <f t="shared" si="2"/>
        <v>75.850406838057097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548458.21660000004</v>
      </c>
      <c r="F11" s="25">
        <f>RA!I15</f>
        <v>7074.7407999999996</v>
      </c>
      <c r="G11" s="16">
        <f t="shared" si="0"/>
        <v>541383.47580000001</v>
      </c>
      <c r="H11" s="27">
        <f>RA!J15</f>
        <v>1.2899325027634201</v>
      </c>
      <c r="I11" s="20">
        <f>VLOOKUP(B11,RMS!B:D,3,FALSE)</f>
        <v>548458.80512649601</v>
      </c>
      <c r="J11" s="21">
        <f>VLOOKUP(B11,RMS!B:E,4,FALSE)</f>
        <v>541383.46823333297</v>
      </c>
      <c r="K11" s="22">
        <f t="shared" si="1"/>
        <v>-0.58852649596519768</v>
      </c>
      <c r="L11" s="22">
        <f t="shared" si="2"/>
        <v>7.5666670454666018E-3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509862.91350000002</v>
      </c>
      <c r="F12" s="25">
        <f>RA!I16</f>
        <v>21881.081600000001</v>
      </c>
      <c r="G12" s="16">
        <f t="shared" si="0"/>
        <v>487981.83190000005</v>
      </c>
      <c r="H12" s="27">
        <f>RA!J16</f>
        <v>4.2915617160297703</v>
      </c>
      <c r="I12" s="20">
        <f>VLOOKUP(B12,RMS!B:D,3,FALSE)</f>
        <v>509862.78269999998</v>
      </c>
      <c r="J12" s="21">
        <f>VLOOKUP(B12,RMS!B:E,4,FALSE)</f>
        <v>487981.83189999999</v>
      </c>
      <c r="K12" s="22">
        <f t="shared" si="1"/>
        <v>0.13080000004265457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669269.45279999997</v>
      </c>
      <c r="F13" s="25">
        <f>RA!I17</f>
        <v>-5701.7487000000001</v>
      </c>
      <c r="G13" s="16">
        <f t="shared" si="0"/>
        <v>674971.20149999997</v>
      </c>
      <c r="H13" s="27">
        <f>RA!J17</f>
        <v>-0.85193619343386795</v>
      </c>
      <c r="I13" s="20">
        <f>VLOOKUP(B13,RMS!B:D,3,FALSE)</f>
        <v>669269.49627435894</v>
      </c>
      <c r="J13" s="21">
        <f>VLOOKUP(B13,RMS!B:E,4,FALSE)</f>
        <v>674971.20172820496</v>
      </c>
      <c r="K13" s="22">
        <f t="shared" si="1"/>
        <v>-4.3474358972162008E-2</v>
      </c>
      <c r="L13" s="22">
        <f t="shared" si="2"/>
        <v>-2.282049972563982E-4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1282486.4149</v>
      </c>
      <c r="F14" s="25">
        <f>RA!I18</f>
        <v>206459.0913</v>
      </c>
      <c r="G14" s="16">
        <f t="shared" si="0"/>
        <v>1076027.3236</v>
      </c>
      <c r="H14" s="27">
        <f>RA!J18</f>
        <v>16.098345284702201</v>
      </c>
      <c r="I14" s="20">
        <f>VLOOKUP(B14,RMS!B:D,3,FALSE)</f>
        <v>1282486.42609658</v>
      </c>
      <c r="J14" s="21">
        <f>VLOOKUP(B14,RMS!B:E,4,FALSE)</f>
        <v>1076027.33013761</v>
      </c>
      <c r="K14" s="22">
        <f t="shared" si="1"/>
        <v>-1.1196580016985536E-2</v>
      </c>
      <c r="L14" s="22">
        <f t="shared" si="2"/>
        <v>-6.5376099664717913E-3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512700.65990000003</v>
      </c>
      <c r="F15" s="25">
        <f>RA!I19</f>
        <v>62249.381999999998</v>
      </c>
      <c r="G15" s="16">
        <f t="shared" si="0"/>
        <v>450451.27790000004</v>
      </c>
      <c r="H15" s="27">
        <f>RA!J19</f>
        <v>12.141467111070501</v>
      </c>
      <c r="I15" s="20">
        <f>VLOOKUP(B15,RMS!B:D,3,FALSE)</f>
        <v>512700.65381880302</v>
      </c>
      <c r="J15" s="21">
        <f>VLOOKUP(B15,RMS!B:E,4,FALSE)</f>
        <v>450451.27706153801</v>
      </c>
      <c r="K15" s="22">
        <f t="shared" si="1"/>
        <v>6.0811970033682883E-3</v>
      </c>
      <c r="L15" s="22">
        <f t="shared" si="2"/>
        <v>8.3846203051507473E-4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774438.15769999998</v>
      </c>
      <c r="F16" s="25">
        <f>RA!I20</f>
        <v>20665.3413</v>
      </c>
      <c r="G16" s="16">
        <f t="shared" si="0"/>
        <v>753772.81640000001</v>
      </c>
      <c r="H16" s="27">
        <f>RA!J20</f>
        <v>2.6684301508817598</v>
      </c>
      <c r="I16" s="20">
        <f>VLOOKUP(B16,RMS!B:D,3,FALSE)</f>
        <v>774438.16769999999</v>
      </c>
      <c r="J16" s="21">
        <f>VLOOKUP(B16,RMS!B:E,4,FALSE)</f>
        <v>753772.81640000001</v>
      </c>
      <c r="K16" s="22">
        <f t="shared" si="1"/>
        <v>-1.0000000009313226E-2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299747.0159</v>
      </c>
      <c r="F17" s="25">
        <f>RA!I21</f>
        <v>38480.455300000001</v>
      </c>
      <c r="G17" s="16">
        <f t="shared" si="0"/>
        <v>261266.5606</v>
      </c>
      <c r="H17" s="27">
        <f>RA!J21</f>
        <v>12.837644166184999</v>
      </c>
      <c r="I17" s="20">
        <f>VLOOKUP(B17,RMS!B:D,3,FALSE)</f>
        <v>299746.85485103203</v>
      </c>
      <c r="J17" s="21">
        <f>VLOOKUP(B17,RMS!B:E,4,FALSE)</f>
        <v>261266.56061327399</v>
      </c>
      <c r="K17" s="22">
        <f t="shared" si="1"/>
        <v>0.16104896797332913</v>
      </c>
      <c r="L17" s="22">
        <f t="shared" si="2"/>
        <v>-1.3273995136842132E-5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794908.10250000004</v>
      </c>
      <c r="F18" s="25">
        <f>RA!I22</f>
        <v>98069.447</v>
      </c>
      <c r="G18" s="16">
        <f t="shared" si="0"/>
        <v>696838.65549999999</v>
      </c>
      <c r="H18" s="27">
        <f>RA!J22</f>
        <v>12.3372056079904</v>
      </c>
      <c r="I18" s="20">
        <f>VLOOKUP(B18,RMS!B:D,3,FALSE)</f>
        <v>794908.27412988397</v>
      </c>
      <c r="J18" s="21">
        <f>VLOOKUP(B18,RMS!B:E,4,FALSE)</f>
        <v>696838.65575193998</v>
      </c>
      <c r="K18" s="22">
        <f t="shared" si="1"/>
        <v>-0.17162988393101841</v>
      </c>
      <c r="L18" s="22">
        <f t="shared" si="2"/>
        <v>-2.5193998590111732E-4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2002055.0959000001</v>
      </c>
      <c r="F19" s="25">
        <f>RA!I23</f>
        <v>122024.1801</v>
      </c>
      <c r="G19" s="16">
        <f t="shared" si="0"/>
        <v>1880030.9158000001</v>
      </c>
      <c r="H19" s="27">
        <f>RA!J23</f>
        <v>6.0949461555724804</v>
      </c>
      <c r="I19" s="20">
        <f>VLOOKUP(B19,RMS!B:D,3,FALSE)</f>
        <v>2002056.15817778</v>
      </c>
      <c r="J19" s="21">
        <f>VLOOKUP(B19,RMS!B:E,4,FALSE)</f>
        <v>1880030.9413453001</v>
      </c>
      <c r="K19" s="22">
        <f t="shared" si="1"/>
        <v>-1.0622777799144387</v>
      </c>
      <c r="L19" s="22">
        <f t="shared" si="2"/>
        <v>-2.5545299984514713E-2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267086.72989999998</v>
      </c>
      <c r="F20" s="25">
        <f>RA!I24</f>
        <v>41009.9899</v>
      </c>
      <c r="G20" s="16">
        <f t="shared" si="0"/>
        <v>226076.74</v>
      </c>
      <c r="H20" s="27">
        <f>RA!J24</f>
        <v>15.3545591409032</v>
      </c>
      <c r="I20" s="20">
        <f>VLOOKUP(B20,RMS!B:D,3,FALSE)</f>
        <v>267086.72037786897</v>
      </c>
      <c r="J20" s="21">
        <f>VLOOKUP(B20,RMS!B:E,4,FALSE)</f>
        <v>226076.74138132701</v>
      </c>
      <c r="K20" s="22">
        <f t="shared" si="1"/>
        <v>9.5221310039050877E-3</v>
      </c>
      <c r="L20" s="22">
        <f t="shared" si="2"/>
        <v>-1.381327019771561E-3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237512.7335</v>
      </c>
      <c r="F21" s="25">
        <f>RA!I25</f>
        <v>24086.9715</v>
      </c>
      <c r="G21" s="16">
        <f t="shared" si="0"/>
        <v>213425.76199999999</v>
      </c>
      <c r="H21" s="27">
        <f>RA!J25</f>
        <v>10.141339011619801</v>
      </c>
      <c r="I21" s="20">
        <f>VLOOKUP(B21,RMS!B:D,3,FALSE)</f>
        <v>237512.73259196701</v>
      </c>
      <c r="J21" s="21">
        <f>VLOOKUP(B21,RMS!B:E,4,FALSE)</f>
        <v>213425.75467968101</v>
      </c>
      <c r="K21" s="22">
        <f t="shared" si="1"/>
        <v>9.0803299099206924E-4</v>
      </c>
      <c r="L21" s="22">
        <f t="shared" si="2"/>
        <v>7.32031898223795E-3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419945.81890000001</v>
      </c>
      <c r="F22" s="25">
        <f>RA!I26</f>
        <v>86028.3076</v>
      </c>
      <c r="G22" s="16">
        <f t="shared" si="0"/>
        <v>333917.51130000001</v>
      </c>
      <c r="H22" s="27">
        <f>RA!J26</f>
        <v>20.485573073531601</v>
      </c>
      <c r="I22" s="20">
        <f>VLOOKUP(B22,RMS!B:D,3,FALSE)</f>
        <v>419945.85574242502</v>
      </c>
      <c r="J22" s="21">
        <f>VLOOKUP(B22,RMS!B:E,4,FALSE)</f>
        <v>333917.51274233701</v>
      </c>
      <c r="K22" s="22">
        <f t="shared" si="1"/>
        <v>-3.6842425004579127E-2</v>
      </c>
      <c r="L22" s="22">
        <f t="shared" si="2"/>
        <v>-1.442337001208216E-3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221801.01749999999</v>
      </c>
      <c r="F23" s="25">
        <f>RA!I27</f>
        <v>64262.501499999998</v>
      </c>
      <c r="G23" s="16">
        <f t="shared" si="0"/>
        <v>157538.516</v>
      </c>
      <c r="H23" s="27">
        <f>RA!J27</f>
        <v>28.9730417940937</v>
      </c>
      <c r="I23" s="20">
        <f>VLOOKUP(B23,RMS!B:D,3,FALSE)</f>
        <v>221801.03083801499</v>
      </c>
      <c r="J23" s="21">
        <f>VLOOKUP(B23,RMS!B:E,4,FALSE)</f>
        <v>157538.516650873</v>
      </c>
      <c r="K23" s="22">
        <f t="shared" si="1"/>
        <v>-1.3338015007320791E-2</v>
      </c>
      <c r="L23" s="22">
        <f t="shared" si="2"/>
        <v>-6.5087300026789308E-4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890289.8835</v>
      </c>
      <c r="F24" s="25">
        <f>RA!I28</f>
        <v>50844.846299999997</v>
      </c>
      <c r="G24" s="16">
        <f t="shared" si="0"/>
        <v>839445.03720000002</v>
      </c>
      <c r="H24" s="27">
        <f>RA!J28</f>
        <v>5.7110439242680702</v>
      </c>
      <c r="I24" s="20">
        <f>VLOOKUP(B24,RMS!B:D,3,FALSE)</f>
        <v>890289.88273008796</v>
      </c>
      <c r="J24" s="21">
        <f>VLOOKUP(B24,RMS!B:E,4,FALSE)</f>
        <v>839445.04362354102</v>
      </c>
      <c r="K24" s="22">
        <f t="shared" si="1"/>
        <v>7.6991203241050243E-4</v>
      </c>
      <c r="L24" s="22">
        <f t="shared" si="2"/>
        <v>-6.4235409954562783E-3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560444.10519999999</v>
      </c>
      <c r="F25" s="25">
        <f>RA!I29</f>
        <v>93541.191699999996</v>
      </c>
      <c r="G25" s="16">
        <f t="shared" si="0"/>
        <v>466902.91350000002</v>
      </c>
      <c r="H25" s="27">
        <f>RA!J29</f>
        <v>16.6905478766021</v>
      </c>
      <c r="I25" s="20">
        <f>VLOOKUP(B25,RMS!B:D,3,FALSE)</f>
        <v>560444.10691061895</v>
      </c>
      <c r="J25" s="21">
        <f>VLOOKUP(B25,RMS!B:E,4,FALSE)</f>
        <v>466902.872535403</v>
      </c>
      <c r="K25" s="22">
        <f t="shared" si="1"/>
        <v>-1.710618962533772E-3</v>
      </c>
      <c r="L25" s="22">
        <f t="shared" si="2"/>
        <v>4.0964597021229565E-2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673124.52410000004</v>
      </c>
      <c r="F26" s="25">
        <f>RA!I30</f>
        <v>98820.550300000003</v>
      </c>
      <c r="G26" s="16">
        <f t="shared" si="0"/>
        <v>574303.97380000004</v>
      </c>
      <c r="H26" s="27">
        <f>RA!J30</f>
        <v>14.680872076697501</v>
      </c>
      <c r="I26" s="20">
        <f>VLOOKUP(B26,RMS!B:D,3,FALSE)</f>
        <v>673124.50943982298</v>
      </c>
      <c r="J26" s="21">
        <f>VLOOKUP(B26,RMS!B:E,4,FALSE)</f>
        <v>574303.97156235797</v>
      </c>
      <c r="K26" s="22">
        <f t="shared" si="1"/>
        <v>1.4660177053883672E-2</v>
      </c>
      <c r="L26" s="22">
        <f t="shared" si="2"/>
        <v>2.2376420674845576E-3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800366.37390000001</v>
      </c>
      <c r="F27" s="25">
        <f>RA!I31</f>
        <v>5083.2826999999997</v>
      </c>
      <c r="G27" s="16">
        <f t="shared" si="0"/>
        <v>795283.09120000002</v>
      </c>
      <c r="H27" s="27">
        <f>RA!J31</f>
        <v>0.635119473501909</v>
      </c>
      <c r="I27" s="20">
        <f>VLOOKUP(B27,RMS!B:D,3,FALSE)</f>
        <v>800366.20503008796</v>
      </c>
      <c r="J27" s="21">
        <f>VLOOKUP(B27,RMS!B:E,4,FALSE)</f>
        <v>795283.14210707997</v>
      </c>
      <c r="K27" s="22">
        <f t="shared" si="1"/>
        <v>0.16886991204228252</v>
      </c>
      <c r="L27" s="22">
        <f t="shared" si="2"/>
        <v>-5.0907079945318401E-2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117724.8125</v>
      </c>
      <c r="F28" s="25">
        <f>RA!I32</f>
        <v>30807.8138</v>
      </c>
      <c r="G28" s="16">
        <f t="shared" si="0"/>
        <v>86916.998699999996</v>
      </c>
      <c r="H28" s="27">
        <f>RA!J32</f>
        <v>26.169346245507899</v>
      </c>
      <c r="I28" s="20">
        <f>VLOOKUP(B28,RMS!B:D,3,FALSE)</f>
        <v>117724.738827237</v>
      </c>
      <c r="J28" s="21">
        <f>VLOOKUP(B28,RMS!B:E,4,FALSE)</f>
        <v>86917.010917776395</v>
      </c>
      <c r="K28" s="22">
        <f t="shared" si="1"/>
        <v>7.3672762999194674E-2</v>
      </c>
      <c r="L28" s="22">
        <f t="shared" si="2"/>
        <v>-1.2217776398756541E-2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7.0941000000000001</v>
      </c>
      <c r="F29" s="25">
        <f>RA!I33</f>
        <v>1.4307000000000001</v>
      </c>
      <c r="G29" s="16">
        <f t="shared" si="0"/>
        <v>5.6634000000000002</v>
      </c>
      <c r="H29" s="27">
        <f>RA!J33</f>
        <v>20.167463103142001</v>
      </c>
      <c r="I29" s="20">
        <f>VLOOKUP(B29,RMS!B:D,3,FALSE)</f>
        <v>7.0941000000000001</v>
      </c>
      <c r="J29" s="21">
        <f>VLOOKUP(B29,RMS!B:E,4,FALSE)</f>
        <v>5.6634000000000002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168909.5906</v>
      </c>
      <c r="F31" s="25">
        <f>RA!I35</f>
        <v>23646.125199999999</v>
      </c>
      <c r="G31" s="16">
        <f t="shared" si="0"/>
        <v>145263.46539999999</v>
      </c>
      <c r="H31" s="27">
        <f>RA!J35</f>
        <v>13.9992792096673</v>
      </c>
      <c r="I31" s="20">
        <f>VLOOKUP(B31,RMS!B:D,3,FALSE)</f>
        <v>168909.59020000001</v>
      </c>
      <c r="J31" s="21">
        <f>VLOOKUP(B31,RMS!B:E,4,FALSE)</f>
        <v>145263.46280000001</v>
      </c>
      <c r="K31" s="22">
        <f t="shared" si="1"/>
        <v>3.9999998989515007E-4</v>
      </c>
      <c r="L31" s="22">
        <f t="shared" si="2"/>
        <v>2.5999999779742211E-3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369957.27389999997</v>
      </c>
      <c r="F35" s="25">
        <f>RA!I39</f>
        <v>16711.2533</v>
      </c>
      <c r="G35" s="16">
        <f t="shared" si="0"/>
        <v>353246.02059999999</v>
      </c>
      <c r="H35" s="27">
        <f>RA!J39</f>
        <v>4.5170765596345799</v>
      </c>
      <c r="I35" s="20">
        <f>VLOOKUP(B35,RMS!B:D,3,FALSE)</f>
        <v>369957.27350427402</v>
      </c>
      <c r="J35" s="21">
        <f>VLOOKUP(B35,RMS!B:E,4,FALSE)</f>
        <v>353246.02034187998</v>
      </c>
      <c r="K35" s="22">
        <f t="shared" si="1"/>
        <v>3.9572594687342644E-4</v>
      </c>
      <c r="L35" s="22">
        <f t="shared" si="2"/>
        <v>2.5812000967562199E-4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747915.90839999996</v>
      </c>
      <c r="F36" s="25">
        <f>RA!I40</f>
        <v>48771.078699999998</v>
      </c>
      <c r="G36" s="16">
        <f t="shared" si="0"/>
        <v>699144.8297</v>
      </c>
      <c r="H36" s="27">
        <f>RA!J40</f>
        <v>6.5209307827580396</v>
      </c>
      <c r="I36" s="20">
        <f>VLOOKUP(B36,RMS!B:D,3,FALSE)</f>
        <v>747915.89549059805</v>
      </c>
      <c r="J36" s="21">
        <f>VLOOKUP(B36,RMS!B:E,4,FALSE)</f>
        <v>699144.83322820498</v>
      </c>
      <c r="K36" s="22">
        <f t="shared" si="1"/>
        <v>1.2909401906654239E-2</v>
      </c>
      <c r="L36" s="22">
        <f t="shared" si="2"/>
        <v>-3.5282049793750048E-3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8090.5571</v>
      </c>
      <c r="F39" s="25">
        <f>RA!I43</f>
        <v>1443.3526999999999</v>
      </c>
      <c r="G39" s="16">
        <f t="shared" si="0"/>
        <v>6647.2044000000005</v>
      </c>
      <c r="H39" s="27">
        <f>RA!J43</f>
        <v>17.839966792892401</v>
      </c>
      <c r="I39" s="20">
        <f>VLOOKUP(B39,RMS!B:D,3,FALSE)</f>
        <v>8090.5570683004298</v>
      </c>
      <c r="J39" s="21">
        <f>VLOOKUP(B39,RMS!B:E,4,FALSE)</f>
        <v>6647.2044474699296</v>
      </c>
      <c r="K39" s="22">
        <f t="shared" si="1"/>
        <v>3.1699570172349922E-5</v>
      </c>
      <c r="L39" s="22">
        <f t="shared" si="2"/>
        <v>-4.7469929086219054E-5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15350835.067299999</v>
      </c>
      <c r="E7" s="44">
        <v>16605897</v>
      </c>
      <c r="F7" s="45">
        <v>92.442070833632201</v>
      </c>
      <c r="G7" s="44">
        <v>20753608.039000001</v>
      </c>
      <c r="H7" s="45">
        <v>-26.0329334617246</v>
      </c>
      <c r="I7" s="44">
        <v>1256371.5721</v>
      </c>
      <c r="J7" s="45">
        <v>8.1843858434535193</v>
      </c>
      <c r="K7" s="44">
        <v>2504844.2864000001</v>
      </c>
      <c r="L7" s="45">
        <v>12.069440078529601</v>
      </c>
      <c r="M7" s="45">
        <v>-0.49842328366619698</v>
      </c>
      <c r="N7" s="44">
        <v>193675315.93810001</v>
      </c>
      <c r="O7" s="44">
        <v>5500659301.1693001</v>
      </c>
      <c r="P7" s="44">
        <v>836352</v>
      </c>
      <c r="Q7" s="44">
        <v>1494796</v>
      </c>
      <c r="R7" s="45">
        <v>-44.049087634700697</v>
      </c>
      <c r="S7" s="44">
        <v>18.354514686758701</v>
      </c>
      <c r="T7" s="44">
        <v>25.0655305548717</v>
      </c>
      <c r="U7" s="46">
        <v>-36.563297818789302</v>
      </c>
    </row>
    <row r="8" spans="1:23" ht="12" thickBot="1">
      <c r="A8" s="70">
        <v>41589</v>
      </c>
      <c r="B8" s="60" t="s">
        <v>6</v>
      </c>
      <c r="C8" s="61"/>
      <c r="D8" s="47">
        <v>581363.86300000001</v>
      </c>
      <c r="E8" s="47">
        <v>600109</v>
      </c>
      <c r="F8" s="48">
        <v>96.876377958004298</v>
      </c>
      <c r="G8" s="47">
        <v>697465.53359999997</v>
      </c>
      <c r="H8" s="48">
        <v>-16.646223362570499</v>
      </c>
      <c r="I8" s="47">
        <v>-1604.2137</v>
      </c>
      <c r="J8" s="48">
        <v>-0.27593970009106</v>
      </c>
      <c r="K8" s="47">
        <v>123988.6587</v>
      </c>
      <c r="L8" s="48">
        <v>17.777030222558398</v>
      </c>
      <c r="M8" s="48">
        <v>-1.0129383906303999</v>
      </c>
      <c r="N8" s="47">
        <v>6486730.3778999997</v>
      </c>
      <c r="O8" s="47">
        <v>192493092.75920001</v>
      </c>
      <c r="P8" s="47">
        <v>22302</v>
      </c>
      <c r="Q8" s="47">
        <v>38548</v>
      </c>
      <c r="R8" s="48">
        <v>-42.144858358410303</v>
      </c>
      <c r="S8" s="47">
        <v>26.0677904672227</v>
      </c>
      <c r="T8" s="47">
        <v>25.2640683070458</v>
      </c>
      <c r="U8" s="49">
        <v>3.08320017067616</v>
      </c>
    </row>
    <row r="9" spans="1:23" ht="12" thickBot="1">
      <c r="A9" s="71"/>
      <c r="B9" s="60" t="s">
        <v>7</v>
      </c>
      <c r="C9" s="61"/>
      <c r="D9" s="47">
        <v>61524.771200000003</v>
      </c>
      <c r="E9" s="47">
        <v>79549</v>
      </c>
      <c r="F9" s="48">
        <v>77.341979408917794</v>
      </c>
      <c r="G9" s="47">
        <v>139659.64569999999</v>
      </c>
      <c r="H9" s="48">
        <v>-55.946636631056599</v>
      </c>
      <c r="I9" s="47">
        <v>9694.3431</v>
      </c>
      <c r="J9" s="48">
        <v>15.7568129241576</v>
      </c>
      <c r="K9" s="47">
        <v>29963.0046</v>
      </c>
      <c r="L9" s="48">
        <v>21.454303746669201</v>
      </c>
      <c r="M9" s="48">
        <v>-0.67645624230889101</v>
      </c>
      <c r="N9" s="47">
        <v>995346.49750000006</v>
      </c>
      <c r="O9" s="47">
        <v>36016126.805699997</v>
      </c>
      <c r="P9" s="47">
        <v>3719</v>
      </c>
      <c r="Q9" s="47">
        <v>9213</v>
      </c>
      <c r="R9" s="48">
        <v>-59.633127103006601</v>
      </c>
      <c r="S9" s="47">
        <v>16.5433641301425</v>
      </c>
      <c r="T9" s="47">
        <v>14.324502789536499</v>
      </c>
      <c r="U9" s="49">
        <v>13.412394982971801</v>
      </c>
    </row>
    <row r="10" spans="1:23" ht="12" thickBot="1">
      <c r="A10" s="71"/>
      <c r="B10" s="60" t="s">
        <v>8</v>
      </c>
      <c r="C10" s="61"/>
      <c r="D10" s="47">
        <v>97823.006599999993</v>
      </c>
      <c r="E10" s="47">
        <v>100740</v>
      </c>
      <c r="F10" s="48">
        <v>97.1044337899543</v>
      </c>
      <c r="G10" s="47">
        <v>143999.8125</v>
      </c>
      <c r="H10" s="48">
        <v>-32.0672680736998</v>
      </c>
      <c r="I10" s="47">
        <v>24242.7317</v>
      </c>
      <c r="J10" s="48">
        <v>24.782239416468698</v>
      </c>
      <c r="K10" s="47">
        <v>33377.617100000003</v>
      </c>
      <c r="L10" s="48">
        <v>23.1789309447886</v>
      </c>
      <c r="M10" s="48">
        <v>-0.27368297061565899</v>
      </c>
      <c r="N10" s="47">
        <v>1416244.1240000001</v>
      </c>
      <c r="O10" s="47">
        <v>49004824.9868</v>
      </c>
      <c r="P10" s="47">
        <v>77499</v>
      </c>
      <c r="Q10" s="47">
        <v>123161</v>
      </c>
      <c r="R10" s="48">
        <v>-37.075048107761397</v>
      </c>
      <c r="S10" s="47">
        <v>1.2622486303049101</v>
      </c>
      <c r="T10" s="47">
        <v>1.61904667954953</v>
      </c>
      <c r="U10" s="49">
        <v>-28.2668596882088</v>
      </c>
    </row>
    <row r="11" spans="1:23" ht="12" thickBot="1">
      <c r="A11" s="71"/>
      <c r="B11" s="60" t="s">
        <v>9</v>
      </c>
      <c r="C11" s="61"/>
      <c r="D11" s="47">
        <v>71024.256200000003</v>
      </c>
      <c r="E11" s="47">
        <v>47677</v>
      </c>
      <c r="F11" s="48">
        <v>148.96964196572799</v>
      </c>
      <c r="G11" s="47">
        <v>77998.199900000007</v>
      </c>
      <c r="H11" s="48">
        <v>-8.9411598074585701</v>
      </c>
      <c r="I11" s="47">
        <v>3682.4865</v>
      </c>
      <c r="J11" s="48">
        <v>5.1848293766433002</v>
      </c>
      <c r="K11" s="47">
        <v>14577.234700000001</v>
      </c>
      <c r="L11" s="48">
        <v>18.689193748944501</v>
      </c>
      <c r="M11" s="48">
        <v>-0.74738099675379499</v>
      </c>
      <c r="N11" s="47">
        <v>540953.2243</v>
      </c>
      <c r="O11" s="47">
        <v>17365280.137699999</v>
      </c>
      <c r="P11" s="47">
        <v>3274</v>
      </c>
      <c r="Q11" s="47">
        <v>4278</v>
      </c>
      <c r="R11" s="48">
        <v>-23.4689107059374</v>
      </c>
      <c r="S11" s="47">
        <v>21.693419731215599</v>
      </c>
      <c r="T11" s="47">
        <v>18.450323352033699</v>
      </c>
      <c r="U11" s="49">
        <v>14.9496779178404</v>
      </c>
    </row>
    <row r="12" spans="1:23" ht="12" thickBot="1">
      <c r="A12" s="71"/>
      <c r="B12" s="60" t="s">
        <v>10</v>
      </c>
      <c r="C12" s="61"/>
      <c r="D12" s="47">
        <v>355632.44760000001</v>
      </c>
      <c r="E12" s="47">
        <v>199734</v>
      </c>
      <c r="F12" s="48">
        <v>178.05303433566601</v>
      </c>
      <c r="G12" s="47">
        <v>386391.85879999999</v>
      </c>
      <c r="H12" s="48">
        <v>-7.9606778713009598</v>
      </c>
      <c r="I12" s="47">
        <v>-36204.310100000002</v>
      </c>
      <c r="J12" s="48">
        <v>-10.1802606439109</v>
      </c>
      <c r="K12" s="47">
        <v>40705.846700000002</v>
      </c>
      <c r="L12" s="48">
        <v>10.534861377881599</v>
      </c>
      <c r="M12" s="48">
        <v>-1.8894130213486</v>
      </c>
      <c r="N12" s="47">
        <v>2572248.5726000001</v>
      </c>
      <c r="O12" s="47">
        <v>65917822.978600003</v>
      </c>
      <c r="P12" s="47">
        <v>2401</v>
      </c>
      <c r="Q12" s="47">
        <v>2404</v>
      </c>
      <c r="R12" s="48">
        <v>-0.124792013311148</v>
      </c>
      <c r="S12" s="47">
        <v>148.11847047063699</v>
      </c>
      <c r="T12" s="47">
        <v>129.992793843594</v>
      </c>
      <c r="U12" s="49">
        <v>12.237283148718699</v>
      </c>
    </row>
    <row r="13" spans="1:23" ht="12" thickBot="1">
      <c r="A13" s="71"/>
      <c r="B13" s="60" t="s">
        <v>11</v>
      </c>
      <c r="C13" s="61"/>
      <c r="D13" s="47">
        <v>807738.56599999999</v>
      </c>
      <c r="E13" s="47">
        <v>318465</v>
      </c>
      <c r="F13" s="48">
        <v>253.63495705964601</v>
      </c>
      <c r="G13" s="47">
        <v>718727.89260000002</v>
      </c>
      <c r="H13" s="48">
        <v>12.384474613612699</v>
      </c>
      <c r="I13" s="47">
        <v>35710.873500000002</v>
      </c>
      <c r="J13" s="48">
        <v>4.42109303717461</v>
      </c>
      <c r="K13" s="47">
        <v>115367.2518</v>
      </c>
      <c r="L13" s="48">
        <v>16.051589619356299</v>
      </c>
      <c r="M13" s="48">
        <v>-0.69045918193571798</v>
      </c>
      <c r="N13" s="47">
        <v>4462603.4340000004</v>
      </c>
      <c r="O13" s="47">
        <v>101062512.653</v>
      </c>
      <c r="P13" s="47">
        <v>23922</v>
      </c>
      <c r="Q13" s="47">
        <v>21542</v>
      </c>
      <c r="R13" s="48">
        <v>11.048184941045401</v>
      </c>
      <c r="S13" s="47">
        <v>33.765511495694398</v>
      </c>
      <c r="T13" s="47">
        <v>33.421721738928603</v>
      </c>
      <c r="U13" s="49">
        <v>1.0181683662916901</v>
      </c>
    </row>
    <row r="14" spans="1:23" ht="12" thickBot="1">
      <c r="A14" s="71"/>
      <c r="B14" s="60" t="s">
        <v>12</v>
      </c>
      <c r="C14" s="61"/>
      <c r="D14" s="47">
        <v>498625.70390000002</v>
      </c>
      <c r="E14" s="47">
        <v>120947</v>
      </c>
      <c r="F14" s="48">
        <v>412.267938766567</v>
      </c>
      <c r="G14" s="47">
        <v>247438.15580000001</v>
      </c>
      <c r="H14" s="48">
        <v>101.515284612382</v>
      </c>
      <c r="I14" s="47">
        <v>64588.994500000001</v>
      </c>
      <c r="J14" s="48">
        <v>12.953402521133</v>
      </c>
      <c r="K14" s="47">
        <v>46070.428699999997</v>
      </c>
      <c r="L14" s="48">
        <v>18.6189670509984</v>
      </c>
      <c r="M14" s="48">
        <v>0.40196208983833498</v>
      </c>
      <c r="N14" s="47">
        <v>2274300.5424000002</v>
      </c>
      <c r="O14" s="47">
        <v>52606035.464000002</v>
      </c>
      <c r="P14" s="47">
        <v>8062</v>
      </c>
      <c r="Q14" s="47">
        <v>4975</v>
      </c>
      <c r="R14" s="48">
        <v>62.050251256281399</v>
      </c>
      <c r="S14" s="47">
        <v>61.848884135450298</v>
      </c>
      <c r="T14" s="47">
        <v>59.985785266331703</v>
      </c>
      <c r="U14" s="49">
        <v>3.0123403116512102</v>
      </c>
    </row>
    <row r="15" spans="1:23" ht="12" thickBot="1">
      <c r="A15" s="71"/>
      <c r="B15" s="60" t="s">
        <v>13</v>
      </c>
      <c r="C15" s="61"/>
      <c r="D15" s="47">
        <v>548458.21660000004</v>
      </c>
      <c r="E15" s="47">
        <v>95649</v>
      </c>
      <c r="F15" s="48">
        <v>573.40716222856497</v>
      </c>
      <c r="G15" s="47">
        <v>214686.91190000001</v>
      </c>
      <c r="H15" s="48">
        <v>155.46886475104199</v>
      </c>
      <c r="I15" s="47">
        <v>7074.7407999999996</v>
      </c>
      <c r="J15" s="48">
        <v>1.2899325027634201</v>
      </c>
      <c r="K15" s="47">
        <v>43606.846700000002</v>
      </c>
      <c r="L15" s="48">
        <v>20.311832851884301</v>
      </c>
      <c r="M15" s="48">
        <v>-0.83776077989147502</v>
      </c>
      <c r="N15" s="47">
        <v>1659835.0083999999</v>
      </c>
      <c r="O15" s="47">
        <v>33211744.782600001</v>
      </c>
      <c r="P15" s="47">
        <v>15142</v>
      </c>
      <c r="Q15" s="47">
        <v>5738</v>
      </c>
      <c r="R15" s="48">
        <v>163.88985709306399</v>
      </c>
      <c r="S15" s="47">
        <v>36.220989076740203</v>
      </c>
      <c r="T15" s="47">
        <v>30.047451289647999</v>
      </c>
      <c r="U15" s="49">
        <v>17.044089475338598</v>
      </c>
    </row>
    <row r="16" spans="1:23" ht="12" thickBot="1">
      <c r="A16" s="71"/>
      <c r="B16" s="60" t="s">
        <v>14</v>
      </c>
      <c r="C16" s="61"/>
      <c r="D16" s="47">
        <v>509862.91350000002</v>
      </c>
      <c r="E16" s="47">
        <v>601501</v>
      </c>
      <c r="F16" s="48">
        <v>84.765098229263103</v>
      </c>
      <c r="G16" s="47">
        <v>769043.93480000005</v>
      </c>
      <c r="H16" s="48">
        <v>-33.701718402785801</v>
      </c>
      <c r="I16" s="47">
        <v>21881.081600000001</v>
      </c>
      <c r="J16" s="48">
        <v>4.2915617160297703</v>
      </c>
      <c r="K16" s="47">
        <v>38442.503100000002</v>
      </c>
      <c r="L16" s="48">
        <v>4.9987395206487797</v>
      </c>
      <c r="M16" s="48">
        <v>-0.43081017531347998</v>
      </c>
      <c r="N16" s="47">
        <v>9746318.9598999992</v>
      </c>
      <c r="O16" s="47">
        <v>273698439.32599998</v>
      </c>
      <c r="P16" s="47">
        <v>28969</v>
      </c>
      <c r="Q16" s="47">
        <v>76041</v>
      </c>
      <c r="R16" s="48">
        <v>-61.903446824739298</v>
      </c>
      <c r="S16" s="47">
        <v>17.6002938831164</v>
      </c>
      <c r="T16" s="47">
        <v>39.448688521981602</v>
      </c>
      <c r="U16" s="49">
        <v>-124.136533082688</v>
      </c>
    </row>
    <row r="17" spans="1:21" ht="12" thickBot="1">
      <c r="A17" s="71"/>
      <c r="B17" s="60" t="s">
        <v>15</v>
      </c>
      <c r="C17" s="61"/>
      <c r="D17" s="47">
        <v>669269.45279999997</v>
      </c>
      <c r="E17" s="47">
        <v>598926</v>
      </c>
      <c r="F17" s="48">
        <v>111.744932228689</v>
      </c>
      <c r="G17" s="47">
        <v>479520.41519999999</v>
      </c>
      <c r="H17" s="48">
        <v>39.5705858573005</v>
      </c>
      <c r="I17" s="47">
        <v>-5701.7487000000001</v>
      </c>
      <c r="J17" s="48">
        <v>-0.85193619343386795</v>
      </c>
      <c r="K17" s="47">
        <v>57063.083700000003</v>
      </c>
      <c r="L17" s="48">
        <v>11.900032176148301</v>
      </c>
      <c r="M17" s="48">
        <v>-1.0999200942237199</v>
      </c>
      <c r="N17" s="47">
        <v>5037829.9013</v>
      </c>
      <c r="O17" s="47">
        <v>253727214.1559</v>
      </c>
      <c r="P17" s="47">
        <v>11061</v>
      </c>
      <c r="Q17" s="47">
        <v>11786</v>
      </c>
      <c r="R17" s="48">
        <v>-6.1513660274902504</v>
      </c>
      <c r="S17" s="47">
        <v>60.507137944127997</v>
      </c>
      <c r="T17" s="47">
        <v>45.056517402002399</v>
      </c>
      <c r="U17" s="49">
        <v>25.535203063798299</v>
      </c>
    </row>
    <row r="18" spans="1:21" ht="12" thickBot="1">
      <c r="A18" s="71"/>
      <c r="B18" s="60" t="s">
        <v>16</v>
      </c>
      <c r="C18" s="61"/>
      <c r="D18" s="47">
        <v>1282486.4149</v>
      </c>
      <c r="E18" s="47">
        <v>1334309</v>
      </c>
      <c r="F18" s="48">
        <v>96.116148126108698</v>
      </c>
      <c r="G18" s="47">
        <v>2116086.1869000001</v>
      </c>
      <c r="H18" s="48">
        <v>-39.393469753762602</v>
      </c>
      <c r="I18" s="47">
        <v>206459.0913</v>
      </c>
      <c r="J18" s="48">
        <v>16.098345284702201</v>
      </c>
      <c r="K18" s="47">
        <v>349861.33350000001</v>
      </c>
      <c r="L18" s="48">
        <v>16.533416061494901</v>
      </c>
      <c r="M18" s="48">
        <v>-0.40988308357888298</v>
      </c>
      <c r="N18" s="47">
        <v>18167729.515999999</v>
      </c>
      <c r="O18" s="47">
        <v>630033591.92700005</v>
      </c>
      <c r="P18" s="47">
        <v>67989</v>
      </c>
      <c r="Q18" s="47">
        <v>134991</v>
      </c>
      <c r="R18" s="48">
        <v>-49.634420072449302</v>
      </c>
      <c r="S18" s="47">
        <v>18.863145727985401</v>
      </c>
      <c r="T18" s="47">
        <v>19.290175503552099</v>
      </c>
      <c r="U18" s="49">
        <v>-2.2638311855542601</v>
      </c>
    </row>
    <row r="19" spans="1:21" ht="12" thickBot="1">
      <c r="A19" s="71"/>
      <c r="B19" s="60" t="s">
        <v>17</v>
      </c>
      <c r="C19" s="61"/>
      <c r="D19" s="47">
        <v>512700.65990000003</v>
      </c>
      <c r="E19" s="47">
        <v>670622</v>
      </c>
      <c r="F19" s="48">
        <v>76.451512163334897</v>
      </c>
      <c r="G19" s="47">
        <v>1415124.6767</v>
      </c>
      <c r="H19" s="48">
        <v>-63.769930074600097</v>
      </c>
      <c r="I19" s="47">
        <v>62249.381999999998</v>
      </c>
      <c r="J19" s="48">
        <v>12.141467111070501</v>
      </c>
      <c r="K19" s="47">
        <v>106513.4924</v>
      </c>
      <c r="L19" s="48">
        <v>7.5267921020488604</v>
      </c>
      <c r="M19" s="48">
        <v>-0.415572801178755</v>
      </c>
      <c r="N19" s="47">
        <v>7906395.7643999998</v>
      </c>
      <c r="O19" s="47">
        <v>217010805.08520001</v>
      </c>
      <c r="P19" s="47">
        <v>11717</v>
      </c>
      <c r="Q19" s="47">
        <v>29420</v>
      </c>
      <c r="R19" s="48">
        <v>-60.173351461590798</v>
      </c>
      <c r="S19" s="47">
        <v>43.756990688742903</v>
      </c>
      <c r="T19" s="47">
        <v>61.471639024473198</v>
      </c>
      <c r="U19" s="49">
        <v>-40.484155918628197</v>
      </c>
    </row>
    <row r="20" spans="1:21" ht="12" thickBot="1">
      <c r="A20" s="71"/>
      <c r="B20" s="60" t="s">
        <v>18</v>
      </c>
      <c r="C20" s="61"/>
      <c r="D20" s="47">
        <v>774438.15769999998</v>
      </c>
      <c r="E20" s="47">
        <v>1322245</v>
      </c>
      <c r="F20" s="48">
        <v>58.569944125332299</v>
      </c>
      <c r="G20" s="47">
        <v>1222470.1274999999</v>
      </c>
      <c r="H20" s="48">
        <v>-36.649727442930903</v>
      </c>
      <c r="I20" s="47">
        <v>20665.3413</v>
      </c>
      <c r="J20" s="48">
        <v>2.6684301508817598</v>
      </c>
      <c r="K20" s="47">
        <v>53024.967100000002</v>
      </c>
      <c r="L20" s="48">
        <v>4.3375266116676503</v>
      </c>
      <c r="M20" s="48">
        <v>-0.61027149227594701</v>
      </c>
      <c r="N20" s="47">
        <v>14132936.530999999</v>
      </c>
      <c r="O20" s="47">
        <v>331341616.40429997</v>
      </c>
      <c r="P20" s="47">
        <v>33398</v>
      </c>
      <c r="Q20" s="47">
        <v>81752</v>
      </c>
      <c r="R20" s="48">
        <v>-59.147176827478198</v>
      </c>
      <c r="S20" s="47">
        <v>23.1881597011797</v>
      </c>
      <c r="T20" s="47">
        <v>52.172942197132798</v>
      </c>
      <c r="U20" s="49">
        <v>-124.99820110553399</v>
      </c>
    </row>
    <row r="21" spans="1:21" ht="12" thickBot="1">
      <c r="A21" s="71"/>
      <c r="B21" s="60" t="s">
        <v>19</v>
      </c>
      <c r="C21" s="61"/>
      <c r="D21" s="47">
        <v>299747.0159</v>
      </c>
      <c r="E21" s="47">
        <v>333118</v>
      </c>
      <c r="F21" s="48">
        <v>89.982233292707093</v>
      </c>
      <c r="G21" s="47">
        <v>442558.10159999999</v>
      </c>
      <c r="H21" s="48">
        <v>-32.2694546057769</v>
      </c>
      <c r="I21" s="47">
        <v>38480.455300000001</v>
      </c>
      <c r="J21" s="48">
        <v>12.837644166184999</v>
      </c>
      <c r="K21" s="47">
        <v>60528.759599999998</v>
      </c>
      <c r="L21" s="48">
        <v>13.677019894374901</v>
      </c>
      <c r="M21" s="48">
        <v>-0.36426162448569299</v>
      </c>
      <c r="N21" s="47">
        <v>4067636.4854000001</v>
      </c>
      <c r="O21" s="47">
        <v>124945329.4585</v>
      </c>
      <c r="P21" s="47">
        <v>28936</v>
      </c>
      <c r="Q21" s="47">
        <v>58822</v>
      </c>
      <c r="R21" s="48">
        <v>-50.8075209955459</v>
      </c>
      <c r="S21" s="47">
        <v>10.3589651610451</v>
      </c>
      <c r="T21" s="47">
        <v>11.366077153106</v>
      </c>
      <c r="U21" s="49">
        <v>-9.7221293479020705</v>
      </c>
    </row>
    <row r="22" spans="1:21" ht="12" thickBot="1">
      <c r="A22" s="71"/>
      <c r="B22" s="60" t="s">
        <v>20</v>
      </c>
      <c r="C22" s="61"/>
      <c r="D22" s="47">
        <v>794908.10250000004</v>
      </c>
      <c r="E22" s="47">
        <v>1022722</v>
      </c>
      <c r="F22" s="48">
        <v>77.724748514259005</v>
      </c>
      <c r="G22" s="47">
        <v>990747.36990000005</v>
      </c>
      <c r="H22" s="48">
        <v>-19.766821830651601</v>
      </c>
      <c r="I22" s="47">
        <v>98069.447</v>
      </c>
      <c r="J22" s="48">
        <v>12.3372056079904</v>
      </c>
      <c r="K22" s="47">
        <v>153067.47529999999</v>
      </c>
      <c r="L22" s="48">
        <v>15.4496978695436</v>
      </c>
      <c r="M22" s="48">
        <v>-0.35930577800547298</v>
      </c>
      <c r="N22" s="47">
        <v>11649736.3673</v>
      </c>
      <c r="O22" s="47">
        <v>357349852.95969999</v>
      </c>
      <c r="P22" s="47">
        <v>50234</v>
      </c>
      <c r="Q22" s="47">
        <v>101500</v>
      </c>
      <c r="R22" s="48">
        <v>-50.508374384236497</v>
      </c>
      <c r="S22" s="47">
        <v>15.824105237488601</v>
      </c>
      <c r="T22" s="47">
        <v>17.308674425615798</v>
      </c>
      <c r="U22" s="49">
        <v>-9.38169435710115</v>
      </c>
    </row>
    <row r="23" spans="1:21" ht="12" thickBot="1">
      <c r="A23" s="71"/>
      <c r="B23" s="60" t="s">
        <v>21</v>
      </c>
      <c r="C23" s="61"/>
      <c r="D23" s="47">
        <v>2002055.0959000001</v>
      </c>
      <c r="E23" s="47">
        <v>2337848</v>
      </c>
      <c r="F23" s="48">
        <v>85.636666536917701</v>
      </c>
      <c r="G23" s="47">
        <v>2948434.8344999999</v>
      </c>
      <c r="H23" s="48">
        <v>-32.0976990071578</v>
      </c>
      <c r="I23" s="47">
        <v>122024.1801</v>
      </c>
      <c r="J23" s="48">
        <v>6.0949461555724804</v>
      </c>
      <c r="K23" s="47">
        <v>284326.33880000003</v>
      </c>
      <c r="L23" s="48">
        <v>9.6432973682532293</v>
      </c>
      <c r="M23" s="48">
        <v>-0.57083054417327905</v>
      </c>
      <c r="N23" s="47">
        <v>30329174.595699999</v>
      </c>
      <c r="O23" s="47">
        <v>798445240.37820005</v>
      </c>
      <c r="P23" s="47">
        <v>70666</v>
      </c>
      <c r="Q23" s="47">
        <v>156149</v>
      </c>
      <c r="R23" s="48">
        <v>-54.744506849227299</v>
      </c>
      <c r="S23" s="47">
        <v>28.331235614015199</v>
      </c>
      <c r="T23" s="47">
        <v>40.763437521213703</v>
      </c>
      <c r="U23" s="49">
        <v>-43.881608541804603</v>
      </c>
    </row>
    <row r="24" spans="1:21" ht="12" thickBot="1">
      <c r="A24" s="71"/>
      <c r="B24" s="60" t="s">
        <v>22</v>
      </c>
      <c r="C24" s="61"/>
      <c r="D24" s="47">
        <v>267086.72989999998</v>
      </c>
      <c r="E24" s="47">
        <v>236704</v>
      </c>
      <c r="F24" s="48">
        <v>112.835748403069</v>
      </c>
      <c r="G24" s="47">
        <v>458612.70030000003</v>
      </c>
      <c r="H24" s="48">
        <v>-41.762029327734297</v>
      </c>
      <c r="I24" s="47">
        <v>41009.9899</v>
      </c>
      <c r="J24" s="48">
        <v>15.3545591409032</v>
      </c>
      <c r="K24" s="47">
        <v>37675.909299999999</v>
      </c>
      <c r="L24" s="48">
        <v>8.2151910043822198</v>
      </c>
      <c r="M24" s="48">
        <v>8.8493699606607995E-2</v>
      </c>
      <c r="N24" s="47">
        <v>3371872.3949000002</v>
      </c>
      <c r="O24" s="47">
        <v>96975086.490199998</v>
      </c>
      <c r="P24" s="47">
        <v>30131</v>
      </c>
      <c r="Q24" s="47">
        <v>50191</v>
      </c>
      <c r="R24" s="48">
        <v>-39.967324819190701</v>
      </c>
      <c r="S24" s="47">
        <v>8.8641840596063908</v>
      </c>
      <c r="T24" s="47">
        <v>9.7960938096471502</v>
      </c>
      <c r="U24" s="49">
        <v>-10.513203965240599</v>
      </c>
    </row>
    <row r="25" spans="1:21" ht="12" thickBot="1">
      <c r="A25" s="71"/>
      <c r="B25" s="60" t="s">
        <v>23</v>
      </c>
      <c r="C25" s="61"/>
      <c r="D25" s="47">
        <v>237512.7335</v>
      </c>
      <c r="E25" s="47">
        <v>232884</v>
      </c>
      <c r="F25" s="48">
        <v>101.987570421326</v>
      </c>
      <c r="G25" s="47">
        <v>432790.38880000002</v>
      </c>
      <c r="H25" s="48">
        <v>-45.1206081173492</v>
      </c>
      <c r="I25" s="47">
        <v>24086.9715</v>
      </c>
      <c r="J25" s="48">
        <v>10.141339011619801</v>
      </c>
      <c r="K25" s="47">
        <v>45570.606200000002</v>
      </c>
      <c r="L25" s="48">
        <v>10.529486647417</v>
      </c>
      <c r="M25" s="48">
        <v>-0.47143622811846603</v>
      </c>
      <c r="N25" s="47">
        <v>3193323.0602000002</v>
      </c>
      <c r="O25" s="47">
        <v>81698102.877200007</v>
      </c>
      <c r="P25" s="47">
        <v>17155</v>
      </c>
      <c r="Q25" s="47">
        <v>28744</v>
      </c>
      <c r="R25" s="48">
        <v>-40.317979404397398</v>
      </c>
      <c r="S25" s="47">
        <v>13.8451025065579</v>
      </c>
      <c r="T25" s="47">
        <v>16.0645124826051</v>
      </c>
      <c r="U25" s="49">
        <v>-16.030289230404499</v>
      </c>
    </row>
    <row r="26" spans="1:21" ht="12" thickBot="1">
      <c r="A26" s="71"/>
      <c r="B26" s="60" t="s">
        <v>24</v>
      </c>
      <c r="C26" s="61"/>
      <c r="D26" s="47">
        <v>419945.81890000001</v>
      </c>
      <c r="E26" s="47">
        <v>499957</v>
      </c>
      <c r="F26" s="48">
        <v>83.9963874693224</v>
      </c>
      <c r="G26" s="47">
        <v>556202.0662</v>
      </c>
      <c r="H26" s="48">
        <v>-24.4976161686902</v>
      </c>
      <c r="I26" s="47">
        <v>86028.3076</v>
      </c>
      <c r="J26" s="48">
        <v>20.485573073531601</v>
      </c>
      <c r="K26" s="47">
        <v>120926.43399999999</v>
      </c>
      <c r="L26" s="48">
        <v>21.741457169725301</v>
      </c>
      <c r="M26" s="48">
        <v>-0.28858972555165202</v>
      </c>
      <c r="N26" s="47">
        <v>5519317.1106000002</v>
      </c>
      <c r="O26" s="47">
        <v>173566237.17879999</v>
      </c>
      <c r="P26" s="47">
        <v>37338</v>
      </c>
      <c r="Q26" s="47">
        <v>62782</v>
      </c>
      <c r="R26" s="48">
        <v>-40.527539740690003</v>
      </c>
      <c r="S26" s="47">
        <v>11.2471428276823</v>
      </c>
      <c r="T26" s="47">
        <v>14.000055977828</v>
      </c>
      <c r="U26" s="49">
        <v>-24.4765554445537</v>
      </c>
    </row>
    <row r="27" spans="1:21" ht="12" thickBot="1">
      <c r="A27" s="71"/>
      <c r="B27" s="60" t="s">
        <v>25</v>
      </c>
      <c r="C27" s="61"/>
      <c r="D27" s="47">
        <v>221801.01749999999</v>
      </c>
      <c r="E27" s="47">
        <v>235582</v>
      </c>
      <c r="F27" s="48">
        <v>94.150239619325802</v>
      </c>
      <c r="G27" s="47">
        <v>329591.90700000001</v>
      </c>
      <c r="H27" s="48">
        <v>-32.7043495943606</v>
      </c>
      <c r="I27" s="47">
        <v>64262.501499999998</v>
      </c>
      <c r="J27" s="48">
        <v>28.9730417940937</v>
      </c>
      <c r="K27" s="47">
        <v>89799.241500000004</v>
      </c>
      <c r="L27" s="48">
        <v>27.2455844918547</v>
      </c>
      <c r="M27" s="48">
        <v>-0.28437589865388802</v>
      </c>
      <c r="N27" s="47">
        <v>2766873.2525999998</v>
      </c>
      <c r="O27" s="47">
        <v>81364016.506899998</v>
      </c>
      <c r="P27" s="47">
        <v>34148</v>
      </c>
      <c r="Q27" s="47">
        <v>53465</v>
      </c>
      <c r="R27" s="48">
        <v>-36.130178621528103</v>
      </c>
      <c r="S27" s="47">
        <v>6.4952857414782699</v>
      </c>
      <c r="T27" s="47">
        <v>6.3369270588235302</v>
      </c>
      <c r="U27" s="49">
        <v>2.4380556754182501</v>
      </c>
    </row>
    <row r="28" spans="1:21" ht="12" thickBot="1">
      <c r="A28" s="71"/>
      <c r="B28" s="60" t="s">
        <v>26</v>
      </c>
      <c r="C28" s="61"/>
      <c r="D28" s="47">
        <v>890289.8835</v>
      </c>
      <c r="E28" s="47">
        <v>890669</v>
      </c>
      <c r="F28" s="48">
        <v>99.957434636211602</v>
      </c>
      <c r="G28" s="47">
        <v>1217227.4369000001</v>
      </c>
      <c r="H28" s="48">
        <v>-26.859200137045502</v>
      </c>
      <c r="I28" s="47">
        <v>50844.846299999997</v>
      </c>
      <c r="J28" s="48">
        <v>5.7110439242680702</v>
      </c>
      <c r="K28" s="47">
        <v>101289.7668</v>
      </c>
      <c r="L28" s="48">
        <v>8.3213509430876709</v>
      </c>
      <c r="M28" s="48">
        <v>-0.49802583314862597</v>
      </c>
      <c r="N28" s="47">
        <v>11186482.622199999</v>
      </c>
      <c r="O28" s="47">
        <v>283487107.58520001</v>
      </c>
      <c r="P28" s="47">
        <v>46811</v>
      </c>
      <c r="Q28" s="47">
        <v>74798</v>
      </c>
      <c r="R28" s="48">
        <v>-37.4167758496217</v>
      </c>
      <c r="S28" s="47">
        <v>19.018817874004</v>
      </c>
      <c r="T28" s="47">
        <v>25.066181904596402</v>
      </c>
      <c r="U28" s="49">
        <v>-31.796739790322601</v>
      </c>
    </row>
    <row r="29" spans="1:21" ht="12" thickBot="1">
      <c r="A29" s="71"/>
      <c r="B29" s="60" t="s">
        <v>27</v>
      </c>
      <c r="C29" s="61"/>
      <c r="D29" s="47">
        <v>560444.10519999999</v>
      </c>
      <c r="E29" s="47">
        <v>628339</v>
      </c>
      <c r="F29" s="48">
        <v>89.194543900665096</v>
      </c>
      <c r="G29" s="47">
        <v>621468.17169999995</v>
      </c>
      <c r="H29" s="48">
        <v>-9.8193389909367905</v>
      </c>
      <c r="I29" s="47">
        <v>93541.191699999996</v>
      </c>
      <c r="J29" s="48">
        <v>16.6905478766021</v>
      </c>
      <c r="K29" s="47">
        <v>128971.048</v>
      </c>
      <c r="L29" s="48">
        <v>20.752639294013299</v>
      </c>
      <c r="M29" s="48">
        <v>-0.274711703513489</v>
      </c>
      <c r="N29" s="47">
        <v>6345531.4025999997</v>
      </c>
      <c r="O29" s="47">
        <v>198940178.26350001</v>
      </c>
      <c r="P29" s="47">
        <v>86373</v>
      </c>
      <c r="Q29" s="47">
        <v>113967</v>
      </c>
      <c r="R29" s="48">
        <v>-24.212271973465999</v>
      </c>
      <c r="S29" s="47">
        <v>6.48864929086636</v>
      </c>
      <c r="T29" s="47">
        <v>6.9976041669957096</v>
      </c>
      <c r="U29" s="49">
        <v>-7.8437723062914397</v>
      </c>
    </row>
    <row r="30" spans="1:21" ht="12" thickBot="1">
      <c r="A30" s="71"/>
      <c r="B30" s="60" t="s">
        <v>28</v>
      </c>
      <c r="C30" s="61"/>
      <c r="D30" s="47">
        <v>673124.52410000004</v>
      </c>
      <c r="E30" s="47">
        <v>990434</v>
      </c>
      <c r="F30" s="48">
        <v>67.962582473945801</v>
      </c>
      <c r="G30" s="47">
        <v>1140413.6355999999</v>
      </c>
      <c r="H30" s="48">
        <v>-40.975405494353602</v>
      </c>
      <c r="I30" s="47">
        <v>98820.550300000003</v>
      </c>
      <c r="J30" s="48">
        <v>14.680872076697501</v>
      </c>
      <c r="K30" s="47">
        <v>199648.4497</v>
      </c>
      <c r="L30" s="48">
        <v>17.5066698141469</v>
      </c>
      <c r="M30" s="48">
        <v>-0.50502720933474898</v>
      </c>
      <c r="N30" s="47">
        <v>10164946.5944</v>
      </c>
      <c r="O30" s="47">
        <v>361779747.28909999</v>
      </c>
      <c r="P30" s="47">
        <v>54992</v>
      </c>
      <c r="Q30" s="47">
        <v>99034</v>
      </c>
      <c r="R30" s="48">
        <v>-44.471595613627699</v>
      </c>
      <c r="S30" s="47">
        <v>12.2404081339104</v>
      </c>
      <c r="T30" s="47">
        <v>13.193116930549101</v>
      </c>
      <c r="U30" s="49">
        <v>-7.7833090712013497</v>
      </c>
    </row>
    <row r="31" spans="1:21" ht="12" thickBot="1">
      <c r="A31" s="71"/>
      <c r="B31" s="60" t="s">
        <v>29</v>
      </c>
      <c r="C31" s="61"/>
      <c r="D31" s="47">
        <v>800366.37390000001</v>
      </c>
      <c r="E31" s="47">
        <v>921275</v>
      </c>
      <c r="F31" s="48">
        <v>86.875946259260303</v>
      </c>
      <c r="G31" s="47">
        <v>1282294.0599</v>
      </c>
      <c r="H31" s="48">
        <v>-37.583242492567003</v>
      </c>
      <c r="I31" s="47">
        <v>5083.2826999999997</v>
      </c>
      <c r="J31" s="48">
        <v>0.635119473501909</v>
      </c>
      <c r="K31" s="47">
        <v>32733.904399999999</v>
      </c>
      <c r="L31" s="48">
        <v>2.5527611351917798</v>
      </c>
      <c r="M31" s="48">
        <v>-0.84470894037315003</v>
      </c>
      <c r="N31" s="47">
        <v>16930277.221700002</v>
      </c>
      <c r="O31" s="47">
        <v>306996829.62230003</v>
      </c>
      <c r="P31" s="47">
        <v>28384</v>
      </c>
      <c r="Q31" s="47">
        <v>86444</v>
      </c>
      <c r="R31" s="48">
        <v>-67.164869742260905</v>
      </c>
      <c r="S31" s="47">
        <v>28.197800658821901</v>
      </c>
      <c r="T31" s="47">
        <v>64.663808478321201</v>
      </c>
      <c r="U31" s="49">
        <v>-129.32217040867201</v>
      </c>
    </row>
    <row r="32" spans="1:21" ht="12" thickBot="1">
      <c r="A32" s="71"/>
      <c r="B32" s="60" t="s">
        <v>30</v>
      </c>
      <c r="C32" s="61"/>
      <c r="D32" s="47">
        <v>117724.8125</v>
      </c>
      <c r="E32" s="47">
        <v>122575</v>
      </c>
      <c r="F32" s="48">
        <v>96.043085865796499</v>
      </c>
      <c r="G32" s="47">
        <v>150578.4374</v>
      </c>
      <c r="H32" s="48">
        <v>-21.8182798727861</v>
      </c>
      <c r="I32" s="47">
        <v>30807.8138</v>
      </c>
      <c r="J32" s="48">
        <v>26.169346245507899</v>
      </c>
      <c r="K32" s="47">
        <v>42280.448600000003</v>
      </c>
      <c r="L32" s="48">
        <v>28.0786873140975</v>
      </c>
      <c r="M32" s="48">
        <v>-0.27134609919914598</v>
      </c>
      <c r="N32" s="47">
        <v>1447038.5189</v>
      </c>
      <c r="O32" s="47">
        <v>44824404.342</v>
      </c>
      <c r="P32" s="47">
        <v>25734</v>
      </c>
      <c r="Q32" s="47">
        <v>36347</v>
      </c>
      <c r="R32" s="48">
        <v>-29.199108592180899</v>
      </c>
      <c r="S32" s="47">
        <v>4.5746798981891699</v>
      </c>
      <c r="T32" s="47">
        <v>4.6809217487000296</v>
      </c>
      <c r="U32" s="49">
        <v>-2.32238873266125</v>
      </c>
    </row>
    <row r="33" spans="1:21" ht="12" thickBot="1">
      <c r="A33" s="71"/>
      <c r="B33" s="60" t="s">
        <v>31</v>
      </c>
      <c r="C33" s="61"/>
      <c r="D33" s="47">
        <v>7.0941000000000001</v>
      </c>
      <c r="E33" s="50"/>
      <c r="F33" s="50"/>
      <c r="G33" s="47">
        <v>142.82640000000001</v>
      </c>
      <c r="H33" s="48">
        <v>-95.033061114751902</v>
      </c>
      <c r="I33" s="47">
        <v>1.4307000000000001</v>
      </c>
      <c r="J33" s="48">
        <v>20.167463103142001</v>
      </c>
      <c r="K33" s="47">
        <v>30.537299999999998</v>
      </c>
      <c r="L33" s="48">
        <v>21.380711129034999</v>
      </c>
      <c r="M33" s="48">
        <v>-0.95314909962570404</v>
      </c>
      <c r="N33" s="47">
        <v>375.39870000000002</v>
      </c>
      <c r="O33" s="47">
        <v>29668.623100000001</v>
      </c>
      <c r="P33" s="47">
        <v>2</v>
      </c>
      <c r="Q33" s="47">
        <v>10</v>
      </c>
      <c r="R33" s="48">
        <v>-80</v>
      </c>
      <c r="S33" s="47">
        <v>3.54705</v>
      </c>
      <c r="T33" s="47">
        <v>4.38049</v>
      </c>
      <c r="U33" s="49">
        <v>-23.496708532442401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168909.5906</v>
      </c>
      <c r="E35" s="47">
        <v>158694</v>
      </c>
      <c r="F35" s="48">
        <v>106.437288492319</v>
      </c>
      <c r="G35" s="47">
        <v>246590.4296</v>
      </c>
      <c r="H35" s="48">
        <v>-31.501968314831998</v>
      </c>
      <c r="I35" s="47">
        <v>23646.125199999999</v>
      </c>
      <c r="J35" s="48">
        <v>13.9992792096673</v>
      </c>
      <c r="K35" s="47">
        <v>49608.015599999999</v>
      </c>
      <c r="L35" s="48">
        <v>20.1175753983925</v>
      </c>
      <c r="M35" s="48">
        <v>-0.52334063529846198</v>
      </c>
      <c r="N35" s="47">
        <v>2263459.4051000001</v>
      </c>
      <c r="O35" s="47">
        <v>48453221.452</v>
      </c>
      <c r="P35" s="47">
        <v>11833</v>
      </c>
      <c r="Q35" s="47">
        <v>24325</v>
      </c>
      <c r="R35" s="48">
        <v>-51.354573484069903</v>
      </c>
      <c r="S35" s="47">
        <v>14.2744520070988</v>
      </c>
      <c r="T35" s="47">
        <v>15.6833282137718</v>
      </c>
      <c r="U35" s="49">
        <v>-9.8699144875922702</v>
      </c>
    </row>
    <row r="36" spans="1:21" ht="12" thickBot="1">
      <c r="A36" s="71"/>
      <c r="B36" s="60" t="s">
        <v>37</v>
      </c>
      <c r="C36" s="61"/>
      <c r="D36" s="50"/>
      <c r="E36" s="47">
        <v>495786</v>
      </c>
      <c r="F36" s="50"/>
      <c r="G36" s="47">
        <v>32868</v>
      </c>
      <c r="H36" s="50"/>
      <c r="I36" s="50"/>
      <c r="J36" s="50"/>
      <c r="K36" s="47">
        <v>1353.8462</v>
      </c>
      <c r="L36" s="48">
        <v>4.1190404040404003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163020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179233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369957.27389999997</v>
      </c>
      <c r="E39" s="47">
        <v>335856</v>
      </c>
      <c r="F39" s="48">
        <v>110.153540177933</v>
      </c>
      <c r="G39" s="47">
        <v>438508.51329999999</v>
      </c>
      <c r="H39" s="48">
        <v>-15.632818365170801</v>
      </c>
      <c r="I39" s="47">
        <v>16711.2533</v>
      </c>
      <c r="J39" s="48">
        <v>4.5170765596345799</v>
      </c>
      <c r="K39" s="47">
        <v>26567.4437</v>
      </c>
      <c r="L39" s="48">
        <v>6.0585924546975001</v>
      </c>
      <c r="M39" s="48">
        <v>-0.37098753313628002</v>
      </c>
      <c r="N39" s="47">
        <v>3128870.6403999999</v>
      </c>
      <c r="O39" s="47">
        <v>115851168.714</v>
      </c>
      <c r="P39" s="47">
        <v>489</v>
      </c>
      <c r="Q39" s="47">
        <v>543</v>
      </c>
      <c r="R39" s="48">
        <v>-9.94475138121547</v>
      </c>
      <c r="S39" s="47">
        <v>756.55884233128802</v>
      </c>
      <c r="T39" s="47">
        <v>751.55750755064503</v>
      </c>
      <c r="U39" s="49">
        <v>0.66106355524607796</v>
      </c>
    </row>
    <row r="40" spans="1:21" ht="12" thickBot="1">
      <c r="A40" s="71"/>
      <c r="B40" s="60" t="s">
        <v>34</v>
      </c>
      <c r="C40" s="61"/>
      <c r="D40" s="47">
        <v>747915.90839999996</v>
      </c>
      <c r="E40" s="47">
        <v>463928</v>
      </c>
      <c r="F40" s="48">
        <v>161.213789294891</v>
      </c>
      <c r="G40" s="47">
        <v>773674.20799999998</v>
      </c>
      <c r="H40" s="48">
        <v>-3.3293470731804602</v>
      </c>
      <c r="I40" s="47">
        <v>48771.078699999998</v>
      </c>
      <c r="J40" s="48">
        <v>6.5209307827580396</v>
      </c>
      <c r="K40" s="47">
        <v>71497.558999999994</v>
      </c>
      <c r="L40" s="48">
        <v>9.2413005707952998</v>
      </c>
      <c r="M40" s="48">
        <v>-0.31786372315172301</v>
      </c>
      <c r="N40" s="47">
        <v>5610990.8803000003</v>
      </c>
      <c r="O40" s="47">
        <v>157038597.82929999</v>
      </c>
      <c r="P40" s="47">
        <v>3644</v>
      </c>
      <c r="Q40" s="47">
        <v>3781</v>
      </c>
      <c r="R40" s="48">
        <v>-3.6233800581856701</v>
      </c>
      <c r="S40" s="47">
        <v>205.24585850713501</v>
      </c>
      <c r="T40" s="47">
        <v>221.82814927267901</v>
      </c>
      <c r="U40" s="49">
        <v>-8.0792328216297502</v>
      </c>
    </row>
    <row r="41" spans="1:21" ht="12" thickBot="1">
      <c r="A41" s="71"/>
      <c r="B41" s="60" t="s">
        <v>40</v>
      </c>
      <c r="C41" s="61"/>
      <c r="D41" s="50"/>
      <c r="E41" s="47">
        <v>203944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62856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8090.5571</v>
      </c>
      <c r="E43" s="53"/>
      <c r="F43" s="53"/>
      <c r="G43" s="52">
        <v>62291.6</v>
      </c>
      <c r="H43" s="54">
        <v>-87.011800788549294</v>
      </c>
      <c r="I43" s="52">
        <v>1443.3526999999999</v>
      </c>
      <c r="J43" s="54">
        <v>17.839966792892401</v>
      </c>
      <c r="K43" s="52">
        <v>6406.2335999999996</v>
      </c>
      <c r="L43" s="54">
        <v>10.2842656152675</v>
      </c>
      <c r="M43" s="54">
        <v>-0.77469558712314202</v>
      </c>
      <c r="N43" s="52">
        <v>299937.53340000001</v>
      </c>
      <c r="O43" s="52">
        <v>15425378.2333</v>
      </c>
      <c r="P43" s="52">
        <v>27</v>
      </c>
      <c r="Q43" s="52">
        <v>45</v>
      </c>
      <c r="R43" s="54">
        <v>-40</v>
      </c>
      <c r="S43" s="52">
        <v>299.65026296296298</v>
      </c>
      <c r="T43" s="52">
        <v>951.77823555555597</v>
      </c>
      <c r="U43" s="55">
        <v>-217.629701420685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46300</v>
      </c>
      <c r="D2" s="32">
        <v>581364.30179658101</v>
      </c>
      <c r="E2" s="32">
        <v>582968.07211794902</v>
      </c>
      <c r="F2" s="32">
        <v>-1603.77032136752</v>
      </c>
      <c r="G2" s="32">
        <v>582968.07211794902</v>
      </c>
      <c r="H2" s="32">
        <v>-2.7586322662251799E-3</v>
      </c>
    </row>
    <row r="3" spans="1:8" ht="14.25">
      <c r="A3" s="32">
        <v>2</v>
      </c>
      <c r="B3" s="33">
        <v>13</v>
      </c>
      <c r="C3" s="32">
        <v>9317.1560000000009</v>
      </c>
      <c r="D3" s="32">
        <v>61524.775488495601</v>
      </c>
      <c r="E3" s="32">
        <v>51830.428229135498</v>
      </c>
      <c r="F3" s="32">
        <v>9694.3472593601091</v>
      </c>
      <c r="G3" s="32">
        <v>51830.428229135498</v>
      </c>
      <c r="H3" s="32">
        <v>0.15756818586315399</v>
      </c>
    </row>
    <row r="4" spans="1:8" ht="14.25">
      <c r="A4" s="32">
        <v>3</v>
      </c>
      <c r="B4" s="33">
        <v>14</v>
      </c>
      <c r="C4" s="32">
        <v>93378</v>
      </c>
      <c r="D4" s="32">
        <v>97824.821631623898</v>
      </c>
      <c r="E4" s="32">
        <v>73580.274258119694</v>
      </c>
      <c r="F4" s="32">
        <v>24244.547373504302</v>
      </c>
      <c r="G4" s="32">
        <v>73580.274258119694</v>
      </c>
      <c r="H4" s="32">
        <v>0.24783635655172701</v>
      </c>
    </row>
    <row r="5" spans="1:8" ht="14.25">
      <c r="A5" s="32">
        <v>4</v>
      </c>
      <c r="B5" s="33">
        <v>15</v>
      </c>
      <c r="C5" s="32">
        <v>4169</v>
      </c>
      <c r="D5" s="32">
        <v>71024.297178632507</v>
      </c>
      <c r="E5" s="32">
        <v>67341.769616239297</v>
      </c>
      <c r="F5" s="32">
        <v>3682.5275623931602</v>
      </c>
      <c r="G5" s="32">
        <v>67341.769616239297</v>
      </c>
      <c r="H5" s="32">
        <v>5.1848841997426301E-2</v>
      </c>
    </row>
    <row r="6" spans="1:8" ht="14.25">
      <c r="A6" s="32">
        <v>5</v>
      </c>
      <c r="B6" s="33">
        <v>16</v>
      </c>
      <c r="C6" s="32">
        <v>3850</v>
      </c>
      <c r="D6" s="32">
        <v>355632.45699230803</v>
      </c>
      <c r="E6" s="32">
        <v>391836.75807692303</v>
      </c>
      <c r="F6" s="32">
        <v>-36204.301084615399</v>
      </c>
      <c r="G6" s="32">
        <v>391836.75807692303</v>
      </c>
      <c r="H6" s="32">
        <v>-0.101802578400201</v>
      </c>
    </row>
    <row r="7" spans="1:8" ht="14.25">
      <c r="A7" s="32">
        <v>6</v>
      </c>
      <c r="B7" s="33">
        <v>17</v>
      </c>
      <c r="C7" s="32">
        <v>68701</v>
      </c>
      <c r="D7" s="32">
        <v>807738.84733162401</v>
      </c>
      <c r="E7" s="32">
        <v>772027.69204615406</v>
      </c>
      <c r="F7" s="32">
        <v>35711.1552854701</v>
      </c>
      <c r="G7" s="32">
        <v>772027.69204615406</v>
      </c>
      <c r="H7" s="32">
        <v>4.42112638304352E-2</v>
      </c>
    </row>
    <row r="8" spans="1:8" ht="14.25">
      <c r="A8" s="32">
        <v>7</v>
      </c>
      <c r="B8" s="33">
        <v>18</v>
      </c>
      <c r="C8" s="32">
        <v>46909</v>
      </c>
      <c r="D8" s="32">
        <v>498625.70985128201</v>
      </c>
      <c r="E8" s="32">
        <v>433960.85899316199</v>
      </c>
      <c r="F8" s="32">
        <v>64664.850858119702</v>
      </c>
      <c r="G8" s="32">
        <v>433960.85899316199</v>
      </c>
      <c r="H8" s="32">
        <v>0.12968615452541801</v>
      </c>
    </row>
    <row r="9" spans="1:8" ht="14.25">
      <c r="A9" s="32">
        <v>8</v>
      </c>
      <c r="B9" s="33">
        <v>19</v>
      </c>
      <c r="C9" s="32">
        <v>58483</v>
      </c>
      <c r="D9" s="32">
        <v>548458.80512649601</v>
      </c>
      <c r="E9" s="32">
        <v>541383.46823333297</v>
      </c>
      <c r="F9" s="32">
        <v>7075.33689316239</v>
      </c>
      <c r="G9" s="32">
        <v>541383.46823333297</v>
      </c>
      <c r="H9" s="32">
        <v>1.29003980372428E-2</v>
      </c>
    </row>
    <row r="10" spans="1:8" ht="14.25">
      <c r="A10" s="32">
        <v>9</v>
      </c>
      <c r="B10" s="33">
        <v>21</v>
      </c>
      <c r="C10" s="32">
        <v>117183</v>
      </c>
      <c r="D10" s="32">
        <v>509862.78269999998</v>
      </c>
      <c r="E10" s="32">
        <v>487981.83189999999</v>
      </c>
      <c r="F10" s="32">
        <v>21880.950799999999</v>
      </c>
      <c r="G10" s="32">
        <v>487981.83189999999</v>
      </c>
      <c r="H10" s="32">
        <v>4.2915371630242297E-2</v>
      </c>
    </row>
    <row r="11" spans="1:8" ht="14.25">
      <c r="A11" s="32">
        <v>10</v>
      </c>
      <c r="B11" s="33">
        <v>22</v>
      </c>
      <c r="C11" s="32">
        <v>51139</v>
      </c>
      <c r="D11" s="32">
        <v>669269.49627435894</v>
      </c>
      <c r="E11" s="32">
        <v>674971.20172820496</v>
      </c>
      <c r="F11" s="32">
        <v>-5701.7054538461498</v>
      </c>
      <c r="G11" s="32">
        <v>674971.20172820496</v>
      </c>
      <c r="H11" s="32">
        <v>-8.5192967639881895E-3</v>
      </c>
    </row>
    <row r="12" spans="1:8" ht="14.25">
      <c r="A12" s="32">
        <v>11</v>
      </c>
      <c r="B12" s="33">
        <v>23</v>
      </c>
      <c r="C12" s="32">
        <v>150228.46599999999</v>
      </c>
      <c r="D12" s="32">
        <v>1282486.42609658</v>
      </c>
      <c r="E12" s="32">
        <v>1076027.33013761</v>
      </c>
      <c r="F12" s="32">
        <v>206459.09595897401</v>
      </c>
      <c r="G12" s="32">
        <v>1076027.33013761</v>
      </c>
      <c r="H12" s="32">
        <v>0.160983455074344</v>
      </c>
    </row>
    <row r="13" spans="1:8" ht="14.25">
      <c r="A13" s="32">
        <v>12</v>
      </c>
      <c r="B13" s="33">
        <v>24</v>
      </c>
      <c r="C13" s="32">
        <v>20099.25</v>
      </c>
      <c r="D13" s="32">
        <v>512700.65381880302</v>
      </c>
      <c r="E13" s="32">
        <v>450451.27706153801</v>
      </c>
      <c r="F13" s="32">
        <v>62249.376757265003</v>
      </c>
      <c r="G13" s="32">
        <v>450451.27706153801</v>
      </c>
      <c r="H13" s="32">
        <v>0.121414662325094</v>
      </c>
    </row>
    <row r="14" spans="1:8" ht="14.25">
      <c r="A14" s="32">
        <v>13</v>
      </c>
      <c r="B14" s="33">
        <v>25</v>
      </c>
      <c r="C14" s="32">
        <v>64906</v>
      </c>
      <c r="D14" s="32">
        <v>774438.16769999999</v>
      </c>
      <c r="E14" s="32">
        <v>753772.81640000001</v>
      </c>
      <c r="F14" s="32">
        <v>20665.351299999998</v>
      </c>
      <c r="G14" s="32">
        <v>753772.81640000001</v>
      </c>
      <c r="H14" s="32">
        <v>2.6684314076840899E-2</v>
      </c>
    </row>
    <row r="15" spans="1:8" ht="14.25">
      <c r="A15" s="32">
        <v>14</v>
      </c>
      <c r="B15" s="33">
        <v>26</v>
      </c>
      <c r="C15" s="32">
        <v>59775</v>
      </c>
      <c r="D15" s="32">
        <v>299746.85485103203</v>
      </c>
      <c r="E15" s="32">
        <v>261266.56061327399</v>
      </c>
      <c r="F15" s="32">
        <v>38480.294237758098</v>
      </c>
      <c r="G15" s="32">
        <v>261266.56061327399</v>
      </c>
      <c r="H15" s="32">
        <v>0.128375973308817</v>
      </c>
    </row>
    <row r="16" spans="1:8" ht="14.25">
      <c r="A16" s="32">
        <v>15</v>
      </c>
      <c r="B16" s="33">
        <v>27</v>
      </c>
      <c r="C16" s="32">
        <v>120245.717</v>
      </c>
      <c r="D16" s="32">
        <v>794908.27412988397</v>
      </c>
      <c r="E16" s="32">
        <v>696838.65575193998</v>
      </c>
      <c r="F16" s="32">
        <v>98069.618377944207</v>
      </c>
      <c r="G16" s="32">
        <v>696838.65575193998</v>
      </c>
      <c r="H16" s="32">
        <v>0.12337224503706699</v>
      </c>
    </row>
    <row r="17" spans="1:8" ht="14.25">
      <c r="A17" s="32">
        <v>16</v>
      </c>
      <c r="B17" s="33">
        <v>29</v>
      </c>
      <c r="C17" s="32">
        <v>168504</v>
      </c>
      <c r="D17" s="32">
        <v>2002056.15817778</v>
      </c>
      <c r="E17" s="32">
        <v>1880030.9413453001</v>
      </c>
      <c r="F17" s="32">
        <v>122025.216832479</v>
      </c>
      <c r="G17" s="32">
        <v>1880030.9413453001</v>
      </c>
      <c r="H17" s="32">
        <v>6.0949947050208099E-2</v>
      </c>
    </row>
    <row r="18" spans="1:8" ht="14.25">
      <c r="A18" s="32">
        <v>17</v>
      </c>
      <c r="B18" s="33">
        <v>31</v>
      </c>
      <c r="C18" s="32">
        <v>34649.618000000002</v>
      </c>
      <c r="D18" s="32">
        <v>267086.72037786897</v>
      </c>
      <c r="E18" s="32">
        <v>226076.74138132701</v>
      </c>
      <c r="F18" s="32">
        <v>41009.978996541198</v>
      </c>
      <c r="G18" s="32">
        <v>226076.74138132701</v>
      </c>
      <c r="H18" s="32">
        <v>0.153545556059549</v>
      </c>
    </row>
    <row r="19" spans="1:8" ht="14.25">
      <c r="A19" s="32">
        <v>18</v>
      </c>
      <c r="B19" s="33">
        <v>32</v>
      </c>
      <c r="C19" s="32">
        <v>14000.201999999999</v>
      </c>
      <c r="D19" s="32">
        <v>237512.73259196701</v>
      </c>
      <c r="E19" s="32">
        <v>213425.75467968101</v>
      </c>
      <c r="F19" s="32">
        <v>24086.9779122861</v>
      </c>
      <c r="G19" s="32">
        <v>213425.75467968101</v>
      </c>
      <c r="H19" s="32">
        <v>0.10141341750156201</v>
      </c>
    </row>
    <row r="20" spans="1:8" ht="14.25">
      <c r="A20" s="32">
        <v>19</v>
      </c>
      <c r="B20" s="33">
        <v>33</v>
      </c>
      <c r="C20" s="32">
        <v>29154.196</v>
      </c>
      <c r="D20" s="32">
        <v>419945.85574242502</v>
      </c>
      <c r="E20" s="32">
        <v>333917.51274233701</v>
      </c>
      <c r="F20" s="32">
        <v>86028.343000087902</v>
      </c>
      <c r="G20" s="32">
        <v>333917.51274233701</v>
      </c>
      <c r="H20" s="32">
        <v>0.20485579705983301</v>
      </c>
    </row>
    <row r="21" spans="1:8" ht="14.25">
      <c r="A21" s="32">
        <v>20</v>
      </c>
      <c r="B21" s="33">
        <v>34</v>
      </c>
      <c r="C21" s="32">
        <v>45290.025000000001</v>
      </c>
      <c r="D21" s="32">
        <v>221801.03083801499</v>
      </c>
      <c r="E21" s="32">
        <v>157538.516650873</v>
      </c>
      <c r="F21" s="32">
        <v>64262.514187142398</v>
      </c>
      <c r="G21" s="32">
        <v>157538.516650873</v>
      </c>
      <c r="H21" s="32">
        <v>0.289730457718541</v>
      </c>
    </row>
    <row r="22" spans="1:8" ht="14.25">
      <c r="A22" s="32">
        <v>21</v>
      </c>
      <c r="B22" s="33">
        <v>35</v>
      </c>
      <c r="C22" s="32">
        <v>37161.94</v>
      </c>
      <c r="D22" s="32">
        <v>890289.88273008796</v>
      </c>
      <c r="E22" s="32">
        <v>839445.04362354102</v>
      </c>
      <c r="F22" s="32">
        <v>50844.839106547297</v>
      </c>
      <c r="G22" s="32">
        <v>839445.04362354102</v>
      </c>
      <c r="H22" s="32">
        <v>5.7110431212169702E-2</v>
      </c>
    </row>
    <row r="23" spans="1:8" ht="14.25">
      <c r="A23" s="32">
        <v>22</v>
      </c>
      <c r="B23" s="33">
        <v>36</v>
      </c>
      <c r="C23" s="32">
        <v>111346.849</v>
      </c>
      <c r="D23" s="32">
        <v>560444.10691061895</v>
      </c>
      <c r="E23" s="32">
        <v>466902.872535403</v>
      </c>
      <c r="F23" s="32">
        <v>93541.2343752163</v>
      </c>
      <c r="G23" s="32">
        <v>466902.872535403</v>
      </c>
      <c r="H23" s="32">
        <v>0.16690555440193899</v>
      </c>
    </row>
    <row r="24" spans="1:8" ht="14.25">
      <c r="A24" s="32">
        <v>23</v>
      </c>
      <c r="B24" s="33">
        <v>37</v>
      </c>
      <c r="C24" s="32">
        <v>89223.631999999998</v>
      </c>
      <c r="D24" s="32">
        <v>673124.50943982298</v>
      </c>
      <c r="E24" s="32">
        <v>574303.97156235797</v>
      </c>
      <c r="F24" s="32">
        <v>98820.537877465395</v>
      </c>
      <c r="G24" s="32">
        <v>574303.97156235797</v>
      </c>
      <c r="H24" s="32">
        <v>0.146808705509333</v>
      </c>
    </row>
    <row r="25" spans="1:8" ht="14.25">
      <c r="A25" s="32">
        <v>24</v>
      </c>
      <c r="B25" s="33">
        <v>38</v>
      </c>
      <c r="C25" s="32">
        <v>192131.992</v>
      </c>
      <c r="D25" s="32">
        <v>800366.20503008796</v>
      </c>
      <c r="E25" s="32">
        <v>795283.14210707997</v>
      </c>
      <c r="F25" s="32">
        <v>5083.0629230088498</v>
      </c>
      <c r="G25" s="32">
        <v>795283.14210707997</v>
      </c>
      <c r="H25" s="32">
        <v>6.3509214795216904E-3</v>
      </c>
    </row>
    <row r="26" spans="1:8" ht="14.25">
      <c r="A26" s="32">
        <v>25</v>
      </c>
      <c r="B26" s="33">
        <v>39</v>
      </c>
      <c r="C26" s="32">
        <v>83351.13</v>
      </c>
      <c r="D26" s="32">
        <v>117724.738827237</v>
      </c>
      <c r="E26" s="32">
        <v>86917.010917776395</v>
      </c>
      <c r="F26" s="32">
        <v>30807.7279094605</v>
      </c>
      <c r="G26" s="32">
        <v>86917.010917776395</v>
      </c>
      <c r="H26" s="32">
        <v>0.26169289663637602</v>
      </c>
    </row>
    <row r="27" spans="1:8" ht="14.25">
      <c r="A27" s="32">
        <v>26</v>
      </c>
      <c r="B27" s="33">
        <v>40</v>
      </c>
      <c r="C27" s="32">
        <v>2</v>
      </c>
      <c r="D27" s="32">
        <v>7.0941000000000001</v>
      </c>
      <c r="E27" s="32">
        <v>5.6634000000000002</v>
      </c>
      <c r="F27" s="32">
        <v>1.4307000000000001</v>
      </c>
      <c r="G27" s="32">
        <v>5.6634000000000002</v>
      </c>
      <c r="H27" s="32">
        <v>0.20167463103142</v>
      </c>
    </row>
    <row r="28" spans="1:8" ht="14.25">
      <c r="A28" s="32">
        <v>27</v>
      </c>
      <c r="B28" s="33">
        <v>42</v>
      </c>
      <c r="C28" s="32">
        <v>9940.16</v>
      </c>
      <c r="D28" s="32">
        <v>168909.59020000001</v>
      </c>
      <c r="E28" s="32">
        <v>145263.46280000001</v>
      </c>
      <c r="F28" s="32">
        <v>23646.127400000001</v>
      </c>
      <c r="G28" s="32">
        <v>145263.46280000001</v>
      </c>
      <c r="H28" s="32">
        <v>0.13999280545291401</v>
      </c>
    </row>
    <row r="29" spans="1:8" ht="14.25">
      <c r="A29" s="32">
        <v>28</v>
      </c>
      <c r="B29" s="33">
        <v>75</v>
      </c>
      <c r="C29" s="32">
        <v>501</v>
      </c>
      <c r="D29" s="32">
        <v>369957.27350427402</v>
      </c>
      <c r="E29" s="32">
        <v>353246.02034187998</v>
      </c>
      <c r="F29" s="32">
        <v>16711.253162393201</v>
      </c>
      <c r="G29" s="32">
        <v>353246.02034187998</v>
      </c>
      <c r="H29" s="32">
        <v>4.51707652727096E-2</v>
      </c>
    </row>
    <row r="30" spans="1:8" ht="14.25">
      <c r="A30" s="32">
        <v>29</v>
      </c>
      <c r="B30" s="33">
        <v>76</v>
      </c>
      <c r="C30" s="32">
        <v>3717</v>
      </c>
      <c r="D30" s="32">
        <v>747915.89549059805</v>
      </c>
      <c r="E30" s="32">
        <v>699144.83322820498</v>
      </c>
      <c r="F30" s="32">
        <v>48771.062262393199</v>
      </c>
      <c r="G30" s="32">
        <v>699144.83322820498</v>
      </c>
      <c r="H30" s="32">
        <v>6.5209286975244196E-2</v>
      </c>
    </row>
    <row r="31" spans="1:8" ht="14.25">
      <c r="A31" s="32">
        <v>30</v>
      </c>
      <c r="B31" s="33">
        <v>99</v>
      </c>
      <c r="C31" s="32">
        <v>29</v>
      </c>
      <c r="D31" s="32">
        <v>8090.5570683004298</v>
      </c>
      <c r="E31" s="32">
        <v>6647.2044474699296</v>
      </c>
      <c r="F31" s="32">
        <v>1443.3526208305</v>
      </c>
      <c r="G31" s="32">
        <v>6647.2044474699296</v>
      </c>
      <c r="H31" s="32">
        <v>0.17839965884249001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2013-11-12T00:14:25Z</dcterms:modified>
</cp:coreProperties>
</file>