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<sst xmlns="http://schemas.openxmlformats.org/spreadsheetml/2006/main" count="114" uniqueCount="71">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</sst>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8" Type="http://schemas.openxmlformats.org/officeDocument/2006/relationships/image" Target="cid:207b4f41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15996793.057800001</v>
      </c>
      <c r="F3" s="25">
        <f>RA!I7</f>
        <v>1787314.2808000001</v>
      </c>
      <c r="G3" s="16">
        <f>E3-F3</f>
        <v>14209478.777000001</v>
      </c>
      <c r="H3" s="27">
        <f>RA!J7</f>
        <v>11.1729536935437</v>
      </c>
      <c r="I3" s="20">
        <f>SUM(I4:I39)</f>
        <v>15996796.425308669</v>
      </c>
      <c r="J3" s="21">
        <f>SUM(J4:J39)</f>
        <v>14209490.925882462</v>
      </c>
      <c r="K3" s="22">
        <f>E3-I3</f>
        <v>-3.3675086684525013</v>
      </c>
      <c r="L3" s="22">
        <f>G3-J3</f>
        <v>-12.148882461711764</v>
      </c>
    </row>
    <row r="4" spans="1:12">
      <c r="A4" s="59">
        <f>RA!A8</f>
        <v>41591</v>
      </c>
      <c r="B4" s="12">
        <v>12</v>
      </c>
      <c r="C4" s="56" t="s">
        <v>6</v>
      </c>
      <c r="D4" s="56"/>
      <c r="E4" s="15">
        <f>RA!D8</f>
        <v>575980.62100000004</v>
      </c>
      <c r="F4" s="25">
        <f>RA!I8</f>
        <v>124439.4148</v>
      </c>
      <c r="G4" s="16">
        <f t="shared" ref="G4:G39" si="0">E4-F4</f>
        <v>451541.20620000002</v>
      </c>
      <c r="H4" s="27">
        <f>RA!J8</f>
        <v>21.604791943165001</v>
      </c>
      <c r="I4" s="20">
        <f>VLOOKUP(B4,RMS!B:D,3,FALSE)</f>
        <v>575981.02935982903</v>
      </c>
      <c r="J4" s="21">
        <f>VLOOKUP(B4,RMS!B:E,4,FALSE)</f>
        <v>451541.199388034</v>
      </c>
      <c r="K4" s="22">
        <f t="shared" ref="K4:K39" si="1">E4-I4</f>
        <v>-0.40835982898715883</v>
      </c>
      <c r="L4" s="22">
        <f t="shared" ref="L4:L39" si="2">G4-J4</f>
        <v>6.8119660136289895E-3</v>
      </c>
    </row>
    <row r="5" spans="1:12">
      <c r="A5" s="59"/>
      <c r="B5" s="12">
        <v>13</v>
      </c>
      <c r="C5" s="56" t="s">
        <v>7</v>
      </c>
      <c r="D5" s="56"/>
      <c r="E5" s="15">
        <f>RA!D9</f>
        <v>76617.910600000003</v>
      </c>
      <c r="F5" s="25">
        <f>RA!I9</f>
        <v>17225.369200000001</v>
      </c>
      <c r="G5" s="16">
        <f t="shared" si="0"/>
        <v>59392.541400000002</v>
      </c>
      <c r="H5" s="27">
        <f>RA!J9</f>
        <v>22.482170376491599</v>
      </c>
      <c r="I5" s="20">
        <f>VLOOKUP(B5,RMS!B:D,3,FALSE)</f>
        <v>76617.921788223306</v>
      </c>
      <c r="J5" s="21">
        <f>VLOOKUP(B5,RMS!B:E,4,FALSE)</f>
        <v>59392.5531187202</v>
      </c>
      <c r="K5" s="22">
        <f t="shared" si="1"/>
        <v>-1.1188223303179257E-2</v>
      </c>
      <c r="L5" s="22">
        <f t="shared" si="2"/>
        <v>-1.1718720197677612E-2</v>
      </c>
    </row>
    <row r="6" spans="1:12">
      <c r="A6" s="59"/>
      <c r="B6" s="12">
        <v>14</v>
      </c>
      <c r="C6" s="56" t="s">
        <v>8</v>
      </c>
      <c r="D6" s="56"/>
      <c r="E6" s="15">
        <f>RA!D10</f>
        <v>101228.67230000001</v>
      </c>
      <c r="F6" s="25">
        <f>RA!I10</f>
        <v>27408.008000000002</v>
      </c>
      <c r="G6" s="16">
        <f t="shared" si="0"/>
        <v>73820.664300000004</v>
      </c>
      <c r="H6" s="27">
        <f>RA!J10</f>
        <v>27.075340787611999</v>
      </c>
      <c r="I6" s="20">
        <f>VLOOKUP(B6,RMS!B:D,3,FALSE)</f>
        <v>101230.619826496</v>
      </c>
      <c r="J6" s="21">
        <f>VLOOKUP(B6,RMS!B:E,4,FALSE)</f>
        <v>73820.664048717896</v>
      </c>
      <c r="K6" s="22">
        <f t="shared" si="1"/>
        <v>-1.9475264959910419</v>
      </c>
      <c r="L6" s="22">
        <f t="shared" si="2"/>
        <v>2.5128210836555809E-4</v>
      </c>
    </row>
    <row r="7" spans="1:12">
      <c r="A7" s="59"/>
      <c r="B7" s="12">
        <v>15</v>
      </c>
      <c r="C7" s="56" t="s">
        <v>9</v>
      </c>
      <c r="D7" s="56"/>
      <c r="E7" s="15">
        <f>RA!D11</f>
        <v>73703.642300000007</v>
      </c>
      <c r="F7" s="25">
        <f>RA!I11</f>
        <v>16452.699799999999</v>
      </c>
      <c r="G7" s="16">
        <f t="shared" si="0"/>
        <v>57250.942500000005</v>
      </c>
      <c r="H7" s="27">
        <f>RA!J11</f>
        <v>22.322777120066402</v>
      </c>
      <c r="I7" s="20">
        <f>VLOOKUP(B7,RMS!B:D,3,FALSE)</f>
        <v>73703.664189743606</v>
      </c>
      <c r="J7" s="21">
        <f>VLOOKUP(B7,RMS!B:E,4,FALSE)</f>
        <v>57250.942467521403</v>
      </c>
      <c r="K7" s="22">
        <f t="shared" si="1"/>
        <v>-2.1889743598876521E-2</v>
      </c>
      <c r="L7" s="22">
        <f t="shared" si="2"/>
        <v>3.2478601497132331E-5</v>
      </c>
    </row>
    <row r="8" spans="1:12">
      <c r="A8" s="59"/>
      <c r="B8" s="12">
        <v>16</v>
      </c>
      <c r="C8" s="56" t="s">
        <v>10</v>
      </c>
      <c r="D8" s="56"/>
      <c r="E8" s="15">
        <f>RA!D12</f>
        <v>307123.27140000003</v>
      </c>
      <c r="F8" s="25">
        <f>RA!I12</f>
        <v>-9777.8577999999998</v>
      </c>
      <c r="G8" s="16">
        <f t="shared" si="0"/>
        <v>316901.12920000002</v>
      </c>
      <c r="H8" s="27">
        <f>RA!J12</f>
        <v>-3.1836916022118098</v>
      </c>
      <c r="I8" s="20">
        <f>VLOOKUP(B8,RMS!B:D,3,FALSE)</f>
        <v>307123.26120854699</v>
      </c>
      <c r="J8" s="21">
        <f>VLOOKUP(B8,RMS!B:E,4,FALSE)</f>
        <v>316901.1298</v>
      </c>
      <c r="K8" s="22">
        <f t="shared" si="1"/>
        <v>1.0191453038714826E-2</v>
      </c>
      <c r="L8" s="22">
        <f t="shared" si="2"/>
        <v>-5.9999997029080987E-4</v>
      </c>
    </row>
    <row r="9" spans="1:12">
      <c r="A9" s="59"/>
      <c r="B9" s="12">
        <v>17</v>
      </c>
      <c r="C9" s="56" t="s">
        <v>11</v>
      </c>
      <c r="D9" s="56"/>
      <c r="E9" s="15">
        <f>RA!D13</f>
        <v>463333.10129999998</v>
      </c>
      <c r="F9" s="25">
        <f>RA!I13</f>
        <v>104243.25049999999</v>
      </c>
      <c r="G9" s="16">
        <f t="shared" si="0"/>
        <v>359089.85080000001</v>
      </c>
      <c r="H9" s="27">
        <f>RA!J13</f>
        <v>22.4985545404632</v>
      </c>
      <c r="I9" s="20">
        <f>VLOOKUP(B9,RMS!B:D,3,FALSE)</f>
        <v>463333.30667094002</v>
      </c>
      <c r="J9" s="21">
        <f>VLOOKUP(B9,RMS!B:E,4,FALSE)</f>
        <v>359089.85054188001</v>
      </c>
      <c r="K9" s="22">
        <f t="shared" si="1"/>
        <v>-0.20537094003520906</v>
      </c>
      <c r="L9" s="22">
        <f t="shared" si="2"/>
        <v>2.5812000967562199E-4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215402.5147</v>
      </c>
      <c r="F10" s="25">
        <f>RA!I14</f>
        <v>47194.978799999997</v>
      </c>
      <c r="G10" s="16">
        <f t="shared" si="0"/>
        <v>168207.53590000002</v>
      </c>
      <c r="H10" s="27">
        <f>RA!J14</f>
        <v>21.910133623895</v>
      </c>
      <c r="I10" s="20">
        <f>VLOOKUP(B10,RMS!B:D,3,FALSE)</f>
        <v>215402.49711538499</v>
      </c>
      <c r="J10" s="21">
        <f>VLOOKUP(B10,RMS!B:E,4,FALSE)</f>
        <v>168207.53854017099</v>
      </c>
      <c r="K10" s="22">
        <f t="shared" si="1"/>
        <v>1.7584615008672699E-2</v>
      </c>
      <c r="L10" s="22">
        <f t="shared" si="2"/>
        <v>-2.6401709765195847E-3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160235.25219999999</v>
      </c>
      <c r="F11" s="25">
        <f>RA!I15</f>
        <v>34948.881399999998</v>
      </c>
      <c r="G11" s="16">
        <f t="shared" si="0"/>
        <v>125286.37079999999</v>
      </c>
      <c r="H11" s="27">
        <f>RA!J15</f>
        <v>21.810981616191398</v>
      </c>
      <c r="I11" s="20">
        <f>VLOOKUP(B11,RMS!B:D,3,FALSE)</f>
        <v>160235.34817179499</v>
      </c>
      <c r="J11" s="21">
        <f>VLOOKUP(B11,RMS!B:E,4,FALSE)</f>
        <v>125286.36887606799</v>
      </c>
      <c r="K11" s="22">
        <f t="shared" si="1"/>
        <v>-9.5971795002697036E-2</v>
      </c>
      <c r="L11" s="22">
        <f t="shared" si="2"/>
        <v>1.9239319954067469E-3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495878.96120000002</v>
      </c>
      <c r="F12" s="25">
        <f>RA!I16</f>
        <v>33710.824399999998</v>
      </c>
      <c r="G12" s="16">
        <f t="shared" si="0"/>
        <v>462168.13680000004</v>
      </c>
      <c r="H12" s="27">
        <f>RA!J16</f>
        <v>6.7981961401269499</v>
      </c>
      <c r="I12" s="20">
        <f>VLOOKUP(B12,RMS!B:D,3,FALSE)</f>
        <v>495878.80339999998</v>
      </c>
      <c r="J12" s="21">
        <f>VLOOKUP(B12,RMS!B:E,4,FALSE)</f>
        <v>462168.13679999998</v>
      </c>
      <c r="K12" s="22">
        <f t="shared" si="1"/>
        <v>0.15780000004451722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853053.41929999995</v>
      </c>
      <c r="F13" s="25">
        <f>RA!I17</f>
        <v>37891.641100000001</v>
      </c>
      <c r="G13" s="16">
        <f t="shared" si="0"/>
        <v>815161.77819999994</v>
      </c>
      <c r="H13" s="27">
        <f>RA!J17</f>
        <v>4.4418837370223798</v>
      </c>
      <c r="I13" s="20">
        <f>VLOOKUP(B13,RMS!B:D,3,FALSE)</f>
        <v>853053.45314017101</v>
      </c>
      <c r="J13" s="21">
        <f>VLOOKUP(B13,RMS!B:E,4,FALSE)</f>
        <v>815161.778865812</v>
      </c>
      <c r="K13" s="22">
        <f t="shared" si="1"/>
        <v>-3.3840171061456203E-2</v>
      </c>
      <c r="L13" s="22">
        <f t="shared" si="2"/>
        <v>-6.658120546489954E-4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1479951.2202000001</v>
      </c>
      <c r="F14" s="25">
        <f>RA!I18</f>
        <v>243095.81779999999</v>
      </c>
      <c r="G14" s="16">
        <f t="shared" si="0"/>
        <v>1236855.4024</v>
      </c>
      <c r="H14" s="27">
        <f>RA!J18</f>
        <v>16.425934482296501</v>
      </c>
      <c r="I14" s="20">
        <f>VLOOKUP(B14,RMS!B:D,3,FALSE)</f>
        <v>1479951.21064359</v>
      </c>
      <c r="J14" s="21">
        <f>VLOOKUP(B14,RMS!B:E,4,FALSE)</f>
        <v>1236855.42482051</v>
      </c>
      <c r="K14" s="22">
        <f t="shared" si="1"/>
        <v>9.5564101357012987E-3</v>
      </c>
      <c r="L14" s="22">
        <f t="shared" si="2"/>
        <v>-2.242050995118916E-2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873871.67330000002</v>
      </c>
      <c r="F15" s="25">
        <f>RA!I19</f>
        <v>65019.720999999998</v>
      </c>
      <c r="G15" s="16">
        <f t="shared" si="0"/>
        <v>808851.9523</v>
      </c>
      <c r="H15" s="27">
        <f>RA!J19</f>
        <v>7.4404197992213401</v>
      </c>
      <c r="I15" s="20">
        <f>VLOOKUP(B15,RMS!B:D,3,FALSE)</f>
        <v>873871.65634786303</v>
      </c>
      <c r="J15" s="21">
        <f>VLOOKUP(B15,RMS!B:E,4,FALSE)</f>
        <v>808851.95176666696</v>
      </c>
      <c r="K15" s="22">
        <f t="shared" si="1"/>
        <v>1.6952136997133493E-2</v>
      </c>
      <c r="L15" s="22">
        <f t="shared" si="2"/>
        <v>5.3333304822444916E-4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931763.50809999998</v>
      </c>
      <c r="F16" s="25">
        <f>RA!I20</f>
        <v>63792.867899999997</v>
      </c>
      <c r="G16" s="16">
        <f t="shared" si="0"/>
        <v>867970.64020000002</v>
      </c>
      <c r="H16" s="27">
        <f>RA!J20</f>
        <v>6.84646558331983</v>
      </c>
      <c r="I16" s="20">
        <f>VLOOKUP(B16,RMS!B:D,3,FALSE)</f>
        <v>931763.49459999998</v>
      </c>
      <c r="J16" s="21">
        <f>VLOOKUP(B16,RMS!B:E,4,FALSE)</f>
        <v>867970.64020000002</v>
      </c>
      <c r="K16" s="22">
        <f t="shared" si="1"/>
        <v>1.3500000000931323E-2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382188.97639999999</v>
      </c>
      <c r="F17" s="25">
        <f>RA!I21</f>
        <v>45406.892099999997</v>
      </c>
      <c r="G17" s="16">
        <f t="shared" si="0"/>
        <v>336782.08429999999</v>
      </c>
      <c r="H17" s="27">
        <f>RA!J21</f>
        <v>11.880743533658899</v>
      </c>
      <c r="I17" s="20">
        <f>VLOOKUP(B17,RMS!B:D,3,FALSE)</f>
        <v>382188.78299091599</v>
      </c>
      <c r="J17" s="21">
        <f>VLOOKUP(B17,RMS!B:E,4,FALSE)</f>
        <v>336782.08416818699</v>
      </c>
      <c r="K17" s="22">
        <f t="shared" si="1"/>
        <v>0.19340908399317414</v>
      </c>
      <c r="L17" s="22">
        <f t="shared" si="2"/>
        <v>1.3181299436837435E-4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887791.66390000004</v>
      </c>
      <c r="F18" s="25">
        <f>RA!I22</f>
        <v>119612.4035</v>
      </c>
      <c r="G18" s="16">
        <f t="shared" si="0"/>
        <v>768179.26040000003</v>
      </c>
      <c r="H18" s="27">
        <f>RA!J22</f>
        <v>13.4730262024034</v>
      </c>
      <c r="I18" s="20">
        <f>VLOOKUP(B18,RMS!B:D,3,FALSE)</f>
        <v>887791.86976312695</v>
      </c>
      <c r="J18" s="21">
        <f>VLOOKUP(B18,RMS!B:E,4,FALSE)</f>
        <v>768179.26027699094</v>
      </c>
      <c r="K18" s="22">
        <f t="shared" si="1"/>
        <v>-0.20586312690284103</v>
      </c>
      <c r="L18" s="22">
        <f t="shared" si="2"/>
        <v>1.230090856552124E-4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2218882.1140999999</v>
      </c>
      <c r="F19" s="25">
        <f>RA!I23</f>
        <v>170081.38800000001</v>
      </c>
      <c r="G19" s="16">
        <f t="shared" si="0"/>
        <v>2048800.7260999999</v>
      </c>
      <c r="H19" s="27">
        <f>RA!J23</f>
        <v>7.66518360390618</v>
      </c>
      <c r="I19" s="20">
        <f>VLOOKUP(B19,RMS!B:D,3,FALSE)</f>
        <v>2218883.3037564098</v>
      </c>
      <c r="J19" s="21">
        <f>VLOOKUP(B19,RMS!B:E,4,FALSE)</f>
        <v>2048800.75730684</v>
      </c>
      <c r="K19" s="22">
        <f t="shared" si="1"/>
        <v>-1.1896564099006355</v>
      </c>
      <c r="L19" s="22">
        <f t="shared" si="2"/>
        <v>-3.1206840183585882E-2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275911.14110000001</v>
      </c>
      <c r="F20" s="25">
        <f>RA!I24</f>
        <v>43011.552199999998</v>
      </c>
      <c r="G20" s="16">
        <f t="shared" si="0"/>
        <v>232899.5889</v>
      </c>
      <c r="H20" s="27">
        <f>RA!J24</f>
        <v>15.588914615235201</v>
      </c>
      <c r="I20" s="20">
        <f>VLOOKUP(B20,RMS!B:D,3,FALSE)</f>
        <v>275911.13743967202</v>
      </c>
      <c r="J20" s="21">
        <f>VLOOKUP(B20,RMS!B:E,4,FALSE)</f>
        <v>232899.59650796899</v>
      </c>
      <c r="K20" s="22">
        <f t="shared" si="1"/>
        <v>3.6603279877454042E-3</v>
      </c>
      <c r="L20" s="22">
        <f t="shared" si="2"/>
        <v>-7.6079689897596836E-3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256574.2591</v>
      </c>
      <c r="F21" s="25">
        <f>RA!I25</f>
        <v>28461.174599999998</v>
      </c>
      <c r="G21" s="16">
        <f t="shared" si="0"/>
        <v>228113.0845</v>
      </c>
      <c r="H21" s="27">
        <f>RA!J25</f>
        <v>11.092763046392401</v>
      </c>
      <c r="I21" s="20">
        <f>VLOOKUP(B21,RMS!B:D,3,FALSE)</f>
        <v>256574.258466659</v>
      </c>
      <c r="J21" s="21">
        <f>VLOOKUP(B21,RMS!B:E,4,FALSE)</f>
        <v>228113.090900718</v>
      </c>
      <c r="K21" s="22">
        <f t="shared" si="1"/>
        <v>6.3334099831990898E-4</v>
      </c>
      <c r="L21" s="22">
        <f t="shared" si="2"/>
        <v>-6.4007180044427514E-3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503923.00559999997</v>
      </c>
      <c r="F22" s="25">
        <f>RA!I26</f>
        <v>110423.8573</v>
      </c>
      <c r="G22" s="16">
        <f t="shared" si="0"/>
        <v>393499.1483</v>
      </c>
      <c r="H22" s="27">
        <f>RA!J26</f>
        <v>21.912843048021401</v>
      </c>
      <c r="I22" s="20">
        <f>VLOOKUP(B22,RMS!B:D,3,FALSE)</f>
        <v>503923.03515104001</v>
      </c>
      <c r="J22" s="21">
        <f>VLOOKUP(B22,RMS!B:E,4,FALSE)</f>
        <v>393499.193304852</v>
      </c>
      <c r="K22" s="22">
        <f t="shared" si="1"/>
        <v>-2.9551040031947196E-2</v>
      </c>
      <c r="L22" s="22">
        <f t="shared" si="2"/>
        <v>-4.5004851999692619E-2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266409.1557</v>
      </c>
      <c r="F23" s="25">
        <f>RA!I27</f>
        <v>75087.317800000004</v>
      </c>
      <c r="G23" s="16">
        <f t="shared" si="0"/>
        <v>191321.83789999998</v>
      </c>
      <c r="H23" s="27">
        <f>RA!J27</f>
        <v>28.1849614374946</v>
      </c>
      <c r="I23" s="20">
        <f>VLOOKUP(B23,RMS!B:D,3,FALSE)</f>
        <v>266409.168924711</v>
      </c>
      <c r="J23" s="21">
        <f>VLOOKUP(B23,RMS!B:E,4,FALSE)</f>
        <v>191321.848526938</v>
      </c>
      <c r="K23" s="22">
        <f t="shared" si="1"/>
        <v>-1.3224711001385003E-2</v>
      </c>
      <c r="L23" s="22">
        <f t="shared" si="2"/>
        <v>-1.0626938019413501E-2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938639.90619999997</v>
      </c>
      <c r="F24" s="25">
        <f>RA!I28</f>
        <v>56454.324999999997</v>
      </c>
      <c r="G24" s="16">
        <f t="shared" si="0"/>
        <v>882185.58120000002</v>
      </c>
      <c r="H24" s="27">
        <f>RA!J28</f>
        <v>6.0144816587385801</v>
      </c>
      <c r="I24" s="20">
        <f>VLOOKUP(B24,RMS!B:D,3,FALSE)</f>
        <v>938639.90589115</v>
      </c>
      <c r="J24" s="21">
        <f>VLOOKUP(B24,RMS!B:E,4,FALSE)</f>
        <v>882185.59025620099</v>
      </c>
      <c r="K24" s="22">
        <f t="shared" si="1"/>
        <v>3.0884996522217989E-4</v>
      </c>
      <c r="L24" s="22">
        <f t="shared" si="2"/>
        <v>-9.056200971826911E-3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596061.73340000003</v>
      </c>
      <c r="F25" s="25">
        <f>RA!I29</f>
        <v>98094.194399999993</v>
      </c>
      <c r="G25" s="16">
        <f t="shared" si="0"/>
        <v>497967.53900000005</v>
      </c>
      <c r="H25" s="27">
        <f>RA!J29</f>
        <v>16.457052835863198</v>
      </c>
      <c r="I25" s="20">
        <f>VLOOKUP(B25,RMS!B:D,3,FALSE)</f>
        <v>596061.73496106197</v>
      </c>
      <c r="J25" s="21">
        <f>VLOOKUP(B25,RMS!B:E,4,FALSE)</f>
        <v>497967.53711713402</v>
      </c>
      <c r="K25" s="22">
        <f t="shared" si="1"/>
        <v>-1.5610619448125362E-3</v>
      </c>
      <c r="L25" s="22">
        <f t="shared" si="2"/>
        <v>1.8828660249710083E-3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761051.75089999998</v>
      </c>
      <c r="F26" s="25">
        <f>RA!I30</f>
        <v>113207.1001</v>
      </c>
      <c r="G26" s="16">
        <f t="shared" si="0"/>
        <v>647844.65079999994</v>
      </c>
      <c r="H26" s="27">
        <f>RA!J30</f>
        <v>14.8750856911011</v>
      </c>
      <c r="I26" s="20">
        <f>VLOOKUP(B26,RMS!B:D,3,FALSE)</f>
        <v>761051.75563008804</v>
      </c>
      <c r="J26" s="21">
        <f>VLOOKUP(B26,RMS!B:E,4,FALSE)</f>
        <v>647844.66606429499</v>
      </c>
      <c r="K26" s="22">
        <f t="shared" si="1"/>
        <v>-4.730088054202497E-3</v>
      </c>
      <c r="L26" s="22">
        <f t="shared" si="2"/>
        <v>-1.5264295041561127E-2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1225466.4948</v>
      </c>
      <c r="F27" s="25">
        <f>RA!I31</f>
        <v>4947.4458000000004</v>
      </c>
      <c r="G27" s="16">
        <f t="shared" si="0"/>
        <v>1220519.0489999999</v>
      </c>
      <c r="H27" s="27">
        <f>RA!J31</f>
        <v>0.40371938531109602</v>
      </c>
      <c r="I27" s="20">
        <f>VLOOKUP(B27,RMS!B:D,3,FALSE)</f>
        <v>1225466.19578761</v>
      </c>
      <c r="J27" s="21">
        <f>VLOOKUP(B27,RMS!B:E,4,FALSE)</f>
        <v>1220531.03790885</v>
      </c>
      <c r="K27" s="22">
        <f t="shared" si="1"/>
        <v>0.2990123899653554</v>
      </c>
      <c r="L27" s="22">
        <f t="shared" si="2"/>
        <v>-11.988908850122243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130768.94130000001</v>
      </c>
      <c r="F28" s="25">
        <f>RA!I32</f>
        <v>35751.110099999998</v>
      </c>
      <c r="G28" s="16">
        <f t="shared" si="0"/>
        <v>95017.831200000015</v>
      </c>
      <c r="H28" s="27">
        <f>RA!J32</f>
        <v>27.3391447117267</v>
      </c>
      <c r="I28" s="20">
        <f>VLOOKUP(B28,RMS!B:D,3,FALSE)</f>
        <v>130768.87195095699</v>
      </c>
      <c r="J28" s="21">
        <f>VLOOKUP(B28,RMS!B:E,4,FALSE)</f>
        <v>95017.839200106202</v>
      </c>
      <c r="K28" s="22">
        <f t="shared" si="1"/>
        <v>6.9349043013062328E-2</v>
      </c>
      <c r="L28" s="22">
        <f t="shared" si="2"/>
        <v>-8.0001061869552359E-3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32.4788</v>
      </c>
      <c r="F29" s="25">
        <f>RA!I33</f>
        <v>7.3423999999999996</v>
      </c>
      <c r="G29" s="16">
        <f t="shared" si="0"/>
        <v>25.136400000000002</v>
      </c>
      <c r="H29" s="27">
        <f>RA!J33</f>
        <v>22.606746554675698</v>
      </c>
      <c r="I29" s="20">
        <f>VLOOKUP(B29,RMS!B:D,3,FALSE)</f>
        <v>32.478700000000003</v>
      </c>
      <c r="J29" s="21">
        <f>VLOOKUP(B29,RMS!B:E,4,FALSE)</f>
        <v>25.136399999999998</v>
      </c>
      <c r="K29" s="22">
        <f t="shared" si="1"/>
        <v>9.9999999996214228E-5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183477.89660000001</v>
      </c>
      <c r="F31" s="25">
        <f>RA!I35</f>
        <v>27867.001400000001</v>
      </c>
      <c r="G31" s="16">
        <f t="shared" si="0"/>
        <v>155610.8952</v>
      </c>
      <c r="H31" s="27">
        <f>RA!J35</f>
        <v>15.188206272471501</v>
      </c>
      <c r="I31" s="20">
        <f>VLOOKUP(B31,RMS!B:D,3,FALSE)</f>
        <v>183477.89569999999</v>
      </c>
      <c r="J31" s="21">
        <f>VLOOKUP(B31,RMS!B:E,4,FALSE)</f>
        <v>155610.89230000001</v>
      </c>
      <c r="K31" s="22">
        <f t="shared" si="1"/>
        <v>9.0000001364387572E-4</v>
      </c>
      <c r="L31" s="22">
        <f t="shared" si="2"/>
        <v>2.8999999922234565E-3</v>
      </c>
    </row>
    <row r="32" spans="1:12">
      <c r="A32" s="59"/>
      <c r="B32" s="12">
        <v>71</v>
      </c>
      <c r="C32" s="56" t="s">
        <v>37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238270.9405</v>
      </c>
      <c r="F35" s="25">
        <f>RA!I39</f>
        <v>12146.9789</v>
      </c>
      <c r="G35" s="16">
        <f t="shared" si="0"/>
        <v>226123.96160000001</v>
      </c>
      <c r="H35" s="27">
        <f>RA!J39</f>
        <v>5.0979690911993503</v>
      </c>
      <c r="I35" s="20">
        <f>VLOOKUP(B35,RMS!B:D,3,FALSE)</f>
        <v>238270.94017094001</v>
      </c>
      <c r="J35" s="21">
        <f>VLOOKUP(B35,RMS!B:E,4,FALSE)</f>
        <v>226123.964102564</v>
      </c>
      <c r="K35" s="22">
        <f t="shared" si="1"/>
        <v>3.290599852334708E-4</v>
      </c>
      <c r="L35" s="22">
        <f t="shared" si="2"/>
        <v>-2.5025639915838838E-3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513876.49359999999</v>
      </c>
      <c r="F36" s="25">
        <f>RA!I40</f>
        <v>39571.483699999997</v>
      </c>
      <c r="G36" s="16">
        <f t="shared" si="0"/>
        <v>474305.0099</v>
      </c>
      <c r="H36" s="27">
        <f>RA!J40</f>
        <v>7.7005825704886801</v>
      </c>
      <c r="I36" s="20">
        <f>VLOOKUP(B36,RMS!B:D,3,FALSE)</f>
        <v>513876.48576581199</v>
      </c>
      <c r="J36" s="21">
        <f>VLOOKUP(B36,RMS!B:E,4,FALSE)</f>
        <v>474305.01057008503</v>
      </c>
      <c r="K36" s="22">
        <f t="shared" si="1"/>
        <v>7.8341879998333752E-3</v>
      </c>
      <c r="L36" s="22">
        <f t="shared" si="2"/>
        <v>-6.7008502082899213E-4</v>
      </c>
    </row>
    <row r="37" spans="1:12">
      <c r="A37" s="59"/>
      <c r="B37" s="12">
        <v>77</v>
      </c>
      <c r="C37" s="56" t="s">
        <v>40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9322.3379000000004</v>
      </c>
      <c r="F39" s="25">
        <f>RA!I43</f>
        <v>1537.0966000000001</v>
      </c>
      <c r="G39" s="16">
        <f t="shared" si="0"/>
        <v>7785.2413000000006</v>
      </c>
      <c r="H39" s="27">
        <f>RA!J43</f>
        <v>16.4883167343677</v>
      </c>
      <c r="I39" s="20">
        <f>VLOOKUP(B39,RMS!B:D,3,FALSE)</f>
        <v>9322.3377959307199</v>
      </c>
      <c r="J39" s="21">
        <f>VLOOKUP(B39,RMS!B:E,4,FALSE)</f>
        <v>7785.2417366311201</v>
      </c>
      <c r="K39" s="22">
        <f t="shared" si="1"/>
        <v>1.0406928049633279E-4</v>
      </c>
      <c r="L39" s="22">
        <f t="shared" si="2"/>
        <v>-4.3663111955538625E-4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15996793.057800001</v>
      </c>
      <c r="E7" s="44">
        <v>16069704</v>
      </c>
      <c r="F7" s="45">
        <v>99.546283228365596</v>
      </c>
      <c r="G7" s="44">
        <v>12541777.352600001</v>
      </c>
      <c r="H7" s="45">
        <v>27.548054857501899</v>
      </c>
      <c r="I7" s="44">
        <v>1787314.2808000001</v>
      </c>
      <c r="J7" s="45">
        <v>11.1729536935437</v>
      </c>
      <c r="K7" s="44">
        <v>1688986.6336999999</v>
      </c>
      <c r="L7" s="45">
        <v>13.466884208001501</v>
      </c>
      <c r="M7" s="45">
        <v>5.8216948043335E-2</v>
      </c>
      <c r="N7" s="44">
        <v>224262154.04679999</v>
      </c>
      <c r="O7" s="44">
        <v>5531246139.2779999</v>
      </c>
      <c r="P7" s="44">
        <v>903351</v>
      </c>
      <c r="Q7" s="44">
        <v>870451</v>
      </c>
      <c r="R7" s="45">
        <v>3.77964985967045</v>
      </c>
      <c r="S7" s="44">
        <v>17.708280676946199</v>
      </c>
      <c r="T7" s="44">
        <v>16.761477729246099</v>
      </c>
      <c r="U7" s="46">
        <v>5.3466678384687896</v>
      </c>
    </row>
    <row r="8" spans="1:23" ht="12" thickBot="1">
      <c r="A8" s="70">
        <v>41591</v>
      </c>
      <c r="B8" s="60" t="s">
        <v>6</v>
      </c>
      <c r="C8" s="61"/>
      <c r="D8" s="47">
        <v>575980.62100000004</v>
      </c>
      <c r="E8" s="47">
        <v>538230</v>
      </c>
      <c r="F8" s="48">
        <v>107.01384556788</v>
      </c>
      <c r="G8" s="47">
        <v>492618.30489999999</v>
      </c>
      <c r="H8" s="48">
        <v>16.922293644147501</v>
      </c>
      <c r="I8" s="47">
        <v>124439.4148</v>
      </c>
      <c r="J8" s="48">
        <v>21.604791943165001</v>
      </c>
      <c r="K8" s="47">
        <v>88096.916700000002</v>
      </c>
      <c r="L8" s="48">
        <v>17.8834029965418</v>
      </c>
      <c r="M8" s="48">
        <v>0.41252860442049899</v>
      </c>
      <c r="N8" s="47">
        <v>7571825.3642999995</v>
      </c>
      <c r="O8" s="47">
        <v>193578187.74559999</v>
      </c>
      <c r="P8" s="47">
        <v>22584</v>
      </c>
      <c r="Q8" s="47">
        <v>20474</v>
      </c>
      <c r="R8" s="48">
        <v>10.3057536387614</v>
      </c>
      <c r="S8" s="47">
        <v>25.503924061282301</v>
      </c>
      <c r="T8" s="47">
        <v>24.866384946761698</v>
      </c>
      <c r="U8" s="49">
        <v>2.4997687139777498</v>
      </c>
    </row>
    <row r="9" spans="1:23" ht="12" thickBot="1">
      <c r="A9" s="71"/>
      <c r="B9" s="60" t="s">
        <v>7</v>
      </c>
      <c r="C9" s="61"/>
      <c r="D9" s="47">
        <v>76617.910600000003</v>
      </c>
      <c r="E9" s="47">
        <v>78489</v>
      </c>
      <c r="F9" s="48">
        <v>97.616112576284607</v>
      </c>
      <c r="G9" s="47">
        <v>128860.1597</v>
      </c>
      <c r="H9" s="48">
        <v>-40.541816199533997</v>
      </c>
      <c r="I9" s="47">
        <v>17225.369200000001</v>
      </c>
      <c r="J9" s="48">
        <v>22.482170376491599</v>
      </c>
      <c r="K9" s="47">
        <v>15412.848900000001</v>
      </c>
      <c r="L9" s="48">
        <v>11.9609109098442</v>
      </c>
      <c r="M9" s="48">
        <v>0.117598006167439</v>
      </c>
      <c r="N9" s="47">
        <v>1144849.9023</v>
      </c>
      <c r="O9" s="47">
        <v>36165630.210500002</v>
      </c>
      <c r="P9" s="47">
        <v>4895</v>
      </c>
      <c r="Q9" s="47">
        <v>4571</v>
      </c>
      <c r="R9" s="48">
        <v>7.0881645154233102</v>
      </c>
      <c r="S9" s="47">
        <v>15.652279999999999</v>
      </c>
      <c r="T9" s="47">
        <v>15.9451967184424</v>
      </c>
      <c r="U9" s="49">
        <v>-1.87139968389495</v>
      </c>
    </row>
    <row r="10" spans="1:23" ht="12" thickBot="1">
      <c r="A10" s="71"/>
      <c r="B10" s="60" t="s">
        <v>8</v>
      </c>
      <c r="C10" s="61"/>
      <c r="D10" s="47">
        <v>101228.67230000001</v>
      </c>
      <c r="E10" s="47">
        <v>104676</v>
      </c>
      <c r="F10" s="48">
        <v>96.706668481791397</v>
      </c>
      <c r="G10" s="47">
        <v>76896.678</v>
      </c>
      <c r="H10" s="48">
        <v>31.642451836475999</v>
      </c>
      <c r="I10" s="47">
        <v>27408.008000000002</v>
      </c>
      <c r="J10" s="48">
        <v>27.075340787611999</v>
      </c>
      <c r="K10" s="47">
        <v>18958.123</v>
      </c>
      <c r="L10" s="48">
        <v>24.654020814787302</v>
      </c>
      <c r="M10" s="48">
        <v>0.44571316474737499</v>
      </c>
      <c r="N10" s="47">
        <v>1618633.5471000001</v>
      </c>
      <c r="O10" s="47">
        <v>49207214.409900002</v>
      </c>
      <c r="P10" s="47">
        <v>80308</v>
      </c>
      <c r="Q10" s="47">
        <v>81065</v>
      </c>
      <c r="R10" s="48">
        <v>-0.93381854067723402</v>
      </c>
      <c r="S10" s="47">
        <v>1.2605054577377099</v>
      </c>
      <c r="T10" s="47">
        <v>1.2478967593906101</v>
      </c>
      <c r="U10" s="49">
        <v>1.0002890721097599</v>
      </c>
    </row>
    <row r="11" spans="1:23" ht="12" thickBot="1">
      <c r="A11" s="71"/>
      <c r="B11" s="60" t="s">
        <v>9</v>
      </c>
      <c r="C11" s="61"/>
      <c r="D11" s="47">
        <v>73703.642300000007</v>
      </c>
      <c r="E11" s="47">
        <v>40553</v>
      </c>
      <c r="F11" s="48">
        <v>181.746460927675</v>
      </c>
      <c r="G11" s="47">
        <v>51719.034500000002</v>
      </c>
      <c r="H11" s="48">
        <v>42.507769165721797</v>
      </c>
      <c r="I11" s="47">
        <v>16452.699799999999</v>
      </c>
      <c r="J11" s="48">
        <v>22.322777120066402</v>
      </c>
      <c r="K11" s="47">
        <v>9715.0185999999994</v>
      </c>
      <c r="L11" s="48">
        <v>18.7842226637081</v>
      </c>
      <c r="M11" s="48">
        <v>0.69353250646375497</v>
      </c>
      <c r="N11" s="47">
        <v>675394.96129999997</v>
      </c>
      <c r="O11" s="47">
        <v>17499721.874699999</v>
      </c>
      <c r="P11" s="47">
        <v>3449</v>
      </c>
      <c r="Q11" s="47">
        <v>3058</v>
      </c>
      <c r="R11" s="48">
        <v>12.7861347285808</v>
      </c>
      <c r="S11" s="47">
        <v>21.369568657581901</v>
      </c>
      <c r="T11" s="47">
        <v>19.8620322759974</v>
      </c>
      <c r="U11" s="49">
        <v>7.05459434273443</v>
      </c>
    </row>
    <row r="12" spans="1:23" ht="12" thickBot="1">
      <c r="A12" s="71"/>
      <c r="B12" s="60" t="s">
        <v>10</v>
      </c>
      <c r="C12" s="61"/>
      <c r="D12" s="47">
        <v>307123.27140000003</v>
      </c>
      <c r="E12" s="47">
        <v>200130</v>
      </c>
      <c r="F12" s="48">
        <v>153.461885474442</v>
      </c>
      <c r="G12" s="47">
        <v>219946.17370000001</v>
      </c>
      <c r="H12" s="48">
        <v>39.635650956541298</v>
      </c>
      <c r="I12" s="47">
        <v>-9777.8577999999998</v>
      </c>
      <c r="J12" s="48">
        <v>-3.1836916022118098</v>
      </c>
      <c r="K12" s="47">
        <v>26768.809000000001</v>
      </c>
      <c r="L12" s="48">
        <v>12.170618178842201</v>
      </c>
      <c r="M12" s="48">
        <v>-1.36527055798411</v>
      </c>
      <c r="N12" s="47">
        <v>3154132.2080000001</v>
      </c>
      <c r="O12" s="47">
        <v>66499706.614</v>
      </c>
      <c r="P12" s="47">
        <v>2279</v>
      </c>
      <c r="Q12" s="47">
        <v>2137</v>
      </c>
      <c r="R12" s="48">
        <v>6.6448291998128202</v>
      </c>
      <c r="S12" s="47">
        <v>134.76229548047399</v>
      </c>
      <c r="T12" s="47">
        <v>128.572935891437</v>
      </c>
      <c r="U12" s="49">
        <v>4.5927976864523501</v>
      </c>
    </row>
    <row r="13" spans="1:23" ht="12" thickBot="1">
      <c r="A13" s="71"/>
      <c r="B13" s="60" t="s">
        <v>11</v>
      </c>
      <c r="C13" s="61"/>
      <c r="D13" s="47">
        <v>463333.10129999998</v>
      </c>
      <c r="E13" s="47">
        <v>287768</v>
      </c>
      <c r="F13" s="48">
        <v>161.009250959106</v>
      </c>
      <c r="G13" s="47">
        <v>374501.96769999998</v>
      </c>
      <c r="H13" s="48">
        <v>23.719804236425102</v>
      </c>
      <c r="I13" s="47">
        <v>104243.25049999999</v>
      </c>
      <c r="J13" s="48">
        <v>22.4985545404632</v>
      </c>
      <c r="K13" s="47">
        <v>81347.077399999995</v>
      </c>
      <c r="L13" s="48">
        <v>21.721401865948099</v>
      </c>
      <c r="M13" s="48">
        <v>0.28146276217662902</v>
      </c>
      <c r="N13" s="47">
        <v>5380480.3798000002</v>
      </c>
      <c r="O13" s="47">
        <v>101980389.5988</v>
      </c>
      <c r="P13" s="47">
        <v>12899</v>
      </c>
      <c r="Q13" s="47">
        <v>12629</v>
      </c>
      <c r="R13" s="48">
        <v>2.1379364953677999</v>
      </c>
      <c r="S13" s="47">
        <v>35.920079176680403</v>
      </c>
      <c r="T13" s="47">
        <v>35.992069403753298</v>
      </c>
      <c r="U13" s="49">
        <v>-0.20041778504664001</v>
      </c>
    </row>
    <row r="14" spans="1:23" ht="12" thickBot="1">
      <c r="A14" s="71"/>
      <c r="B14" s="60" t="s">
        <v>12</v>
      </c>
      <c r="C14" s="61"/>
      <c r="D14" s="47">
        <v>215402.5147</v>
      </c>
      <c r="E14" s="47">
        <v>120836</v>
      </c>
      <c r="F14" s="48">
        <v>178.26021607799001</v>
      </c>
      <c r="G14" s="47">
        <v>126553.20419999999</v>
      </c>
      <c r="H14" s="48">
        <v>70.207080936161702</v>
      </c>
      <c r="I14" s="47">
        <v>47194.978799999997</v>
      </c>
      <c r="J14" s="48">
        <v>21.910133623895</v>
      </c>
      <c r="K14" s="47">
        <v>24199.209200000001</v>
      </c>
      <c r="L14" s="48">
        <v>19.121767285920701</v>
      </c>
      <c r="M14" s="48">
        <v>0.95026946583031302</v>
      </c>
      <c r="N14" s="47">
        <v>2756411.5523999999</v>
      </c>
      <c r="O14" s="47">
        <v>53088146.473999999</v>
      </c>
      <c r="P14" s="47">
        <v>3540</v>
      </c>
      <c r="Q14" s="47">
        <v>4842</v>
      </c>
      <c r="R14" s="48">
        <v>-26.889714993804201</v>
      </c>
      <c r="S14" s="47">
        <v>60.848167994350298</v>
      </c>
      <c r="T14" s="47">
        <v>55.082299731515903</v>
      </c>
      <c r="U14" s="49">
        <v>9.4758288587583106</v>
      </c>
    </row>
    <row r="15" spans="1:23" ht="12" thickBot="1">
      <c r="A15" s="71"/>
      <c r="B15" s="60" t="s">
        <v>13</v>
      </c>
      <c r="C15" s="61"/>
      <c r="D15" s="47">
        <v>160235.25219999999</v>
      </c>
      <c r="E15" s="47">
        <v>71378</v>
      </c>
      <c r="F15" s="48">
        <v>224.48829078987899</v>
      </c>
      <c r="G15" s="47">
        <v>109953.42</v>
      </c>
      <c r="H15" s="48">
        <v>45.730121173129497</v>
      </c>
      <c r="I15" s="47">
        <v>34948.881399999998</v>
      </c>
      <c r="J15" s="48">
        <v>21.810981616191398</v>
      </c>
      <c r="K15" s="47">
        <v>21636.138900000002</v>
      </c>
      <c r="L15" s="48">
        <v>19.677549729694601</v>
      </c>
      <c r="M15" s="48">
        <v>0.61530121254675396</v>
      </c>
      <c r="N15" s="47">
        <v>2004160.8022</v>
      </c>
      <c r="O15" s="47">
        <v>33556070.576399997</v>
      </c>
      <c r="P15" s="47">
        <v>5521</v>
      </c>
      <c r="Q15" s="47">
        <v>5563</v>
      </c>
      <c r="R15" s="48">
        <v>-0.75498831565702396</v>
      </c>
      <c r="S15" s="47">
        <v>29.022867632675201</v>
      </c>
      <c r="T15" s="47">
        <v>33.091954269279199</v>
      </c>
      <c r="U15" s="49">
        <v>-14.020277693106999</v>
      </c>
    </row>
    <row r="16" spans="1:23" ht="12" thickBot="1">
      <c r="A16" s="71"/>
      <c r="B16" s="60" t="s">
        <v>14</v>
      </c>
      <c r="C16" s="61"/>
      <c r="D16" s="47">
        <v>495878.96120000002</v>
      </c>
      <c r="E16" s="47">
        <v>602479</v>
      </c>
      <c r="F16" s="48">
        <v>82.306430796758093</v>
      </c>
      <c r="G16" s="47">
        <v>464487.9485</v>
      </c>
      <c r="H16" s="48">
        <v>6.7581974519194796</v>
      </c>
      <c r="I16" s="47">
        <v>33710.824399999998</v>
      </c>
      <c r="J16" s="48">
        <v>6.7981961401269499</v>
      </c>
      <c r="K16" s="47">
        <v>26946.6325</v>
      </c>
      <c r="L16" s="48">
        <v>5.8013631111464701</v>
      </c>
      <c r="M16" s="48">
        <v>0.25102178908626099</v>
      </c>
      <c r="N16" s="47">
        <v>10770631.6669</v>
      </c>
      <c r="O16" s="47">
        <v>274722752.03299999</v>
      </c>
      <c r="P16" s="47">
        <v>31805</v>
      </c>
      <c r="Q16" s="47">
        <v>30014</v>
      </c>
      <c r="R16" s="48">
        <v>5.9672152995268899</v>
      </c>
      <c r="S16" s="47">
        <v>15.591226574438</v>
      </c>
      <c r="T16" s="47">
        <v>17.606241947091402</v>
      </c>
      <c r="U16" s="49">
        <v>-12.9240336738933</v>
      </c>
    </row>
    <row r="17" spans="1:21" ht="12" thickBot="1">
      <c r="A17" s="71"/>
      <c r="B17" s="60" t="s">
        <v>15</v>
      </c>
      <c r="C17" s="61"/>
      <c r="D17" s="47">
        <v>853053.41929999995</v>
      </c>
      <c r="E17" s="47">
        <v>926141</v>
      </c>
      <c r="F17" s="48">
        <v>92.108374351205697</v>
      </c>
      <c r="G17" s="47">
        <v>433995.0148</v>
      </c>
      <c r="H17" s="48">
        <v>96.558345190466497</v>
      </c>
      <c r="I17" s="47">
        <v>37891.641100000001</v>
      </c>
      <c r="J17" s="48">
        <v>4.4418837370223798</v>
      </c>
      <c r="K17" s="47">
        <v>49898.069300000003</v>
      </c>
      <c r="L17" s="48">
        <v>11.497383057036901</v>
      </c>
      <c r="M17" s="48">
        <v>-0.24061909345258001</v>
      </c>
      <c r="N17" s="47">
        <v>6418887.9029000001</v>
      </c>
      <c r="O17" s="47">
        <v>255108272.1575</v>
      </c>
      <c r="P17" s="47">
        <v>9210</v>
      </c>
      <c r="Q17" s="47">
        <v>9897</v>
      </c>
      <c r="R17" s="48">
        <v>-6.9414974234616498</v>
      </c>
      <c r="S17" s="47">
        <v>92.622521096634102</v>
      </c>
      <c r="T17" s="47">
        <v>53.349962847327497</v>
      </c>
      <c r="U17" s="49">
        <v>42.400657836049596</v>
      </c>
    </row>
    <row r="18" spans="1:21" ht="12" thickBot="1">
      <c r="A18" s="71"/>
      <c r="B18" s="60" t="s">
        <v>16</v>
      </c>
      <c r="C18" s="61"/>
      <c r="D18" s="47">
        <v>1479951.2202000001</v>
      </c>
      <c r="E18" s="47">
        <v>1268793</v>
      </c>
      <c r="F18" s="48">
        <v>116.642448389927</v>
      </c>
      <c r="G18" s="47">
        <v>1137026.4537</v>
      </c>
      <c r="H18" s="48">
        <v>30.159787873368099</v>
      </c>
      <c r="I18" s="47">
        <v>243095.81779999999</v>
      </c>
      <c r="J18" s="48">
        <v>16.425934482296501</v>
      </c>
      <c r="K18" s="47">
        <v>200894.64850000001</v>
      </c>
      <c r="L18" s="48">
        <v>17.668423443119401</v>
      </c>
      <c r="M18" s="48">
        <v>0.210066169582412</v>
      </c>
      <c r="N18" s="47">
        <v>21091799.160399999</v>
      </c>
      <c r="O18" s="47">
        <v>632957661.57140005</v>
      </c>
      <c r="P18" s="47">
        <v>78109</v>
      </c>
      <c r="Q18" s="47">
        <v>75260</v>
      </c>
      <c r="R18" s="48">
        <v>3.7855434493754898</v>
      </c>
      <c r="S18" s="47">
        <v>18.947256016592199</v>
      </c>
      <c r="T18" s="47">
        <v>19.1883925617858</v>
      </c>
      <c r="U18" s="49">
        <v>-1.27267264970951</v>
      </c>
    </row>
    <row r="19" spans="1:21" ht="12" thickBot="1">
      <c r="A19" s="71"/>
      <c r="B19" s="60" t="s">
        <v>17</v>
      </c>
      <c r="C19" s="61"/>
      <c r="D19" s="47">
        <v>873871.67330000002</v>
      </c>
      <c r="E19" s="47">
        <v>643927</v>
      </c>
      <c r="F19" s="48">
        <v>135.70974245527799</v>
      </c>
      <c r="G19" s="47">
        <v>495627.87660000002</v>
      </c>
      <c r="H19" s="48">
        <v>76.316086031065694</v>
      </c>
      <c r="I19" s="47">
        <v>65019.720999999998</v>
      </c>
      <c r="J19" s="48">
        <v>7.4404197992213401</v>
      </c>
      <c r="K19" s="47">
        <v>71867.302899999995</v>
      </c>
      <c r="L19" s="48">
        <v>14.500254382987601</v>
      </c>
      <c r="M19" s="48">
        <v>-9.5280908336410994E-2</v>
      </c>
      <c r="N19" s="47">
        <v>9295089.7627000008</v>
      </c>
      <c r="O19" s="47">
        <v>218399499.0835</v>
      </c>
      <c r="P19" s="47">
        <v>16105</v>
      </c>
      <c r="Q19" s="47">
        <v>13088</v>
      </c>
      <c r="R19" s="48">
        <v>23.051650366748198</v>
      </c>
      <c r="S19" s="47">
        <v>54.2608924743868</v>
      </c>
      <c r="T19" s="47">
        <v>39.335446592298297</v>
      </c>
      <c r="U19" s="49">
        <v>27.506819739712</v>
      </c>
    </row>
    <row r="20" spans="1:21" ht="12" thickBot="1">
      <c r="A20" s="71"/>
      <c r="B20" s="60" t="s">
        <v>18</v>
      </c>
      <c r="C20" s="61"/>
      <c r="D20" s="47">
        <v>931763.50809999998</v>
      </c>
      <c r="E20" s="47">
        <v>1040167</v>
      </c>
      <c r="F20" s="48">
        <v>89.578260808120206</v>
      </c>
      <c r="G20" s="47">
        <v>870086.89430000004</v>
      </c>
      <c r="H20" s="48">
        <v>7.0885579594460699</v>
      </c>
      <c r="I20" s="47">
        <v>63792.867899999997</v>
      </c>
      <c r="J20" s="48">
        <v>6.84646558331983</v>
      </c>
      <c r="K20" s="47">
        <v>38334.904499999997</v>
      </c>
      <c r="L20" s="48">
        <v>4.4058708102759203</v>
      </c>
      <c r="M20" s="48">
        <v>0.66409356517374396</v>
      </c>
      <c r="N20" s="47">
        <v>15889643.093699999</v>
      </c>
      <c r="O20" s="47">
        <v>333098322.96700001</v>
      </c>
      <c r="P20" s="47">
        <v>38633</v>
      </c>
      <c r="Q20" s="47">
        <v>36894</v>
      </c>
      <c r="R20" s="48">
        <v>4.7135035507128498</v>
      </c>
      <c r="S20" s="47">
        <v>24.1183316879352</v>
      </c>
      <c r="T20" s="47">
        <v>22.359816083916101</v>
      </c>
      <c r="U20" s="49">
        <v>7.2911991872919204</v>
      </c>
    </row>
    <row r="21" spans="1:21" ht="12" thickBot="1">
      <c r="A21" s="71"/>
      <c r="B21" s="60" t="s">
        <v>19</v>
      </c>
      <c r="C21" s="61"/>
      <c r="D21" s="47">
        <v>382188.97639999999</v>
      </c>
      <c r="E21" s="47">
        <v>310496</v>
      </c>
      <c r="F21" s="48">
        <v>123.089822864063</v>
      </c>
      <c r="G21" s="47">
        <v>276382.72340000002</v>
      </c>
      <c r="H21" s="48">
        <v>38.282513356259898</v>
      </c>
      <c r="I21" s="47">
        <v>45406.892099999997</v>
      </c>
      <c r="J21" s="48">
        <v>11.880743533658899</v>
      </c>
      <c r="K21" s="47">
        <v>40485.324200000003</v>
      </c>
      <c r="L21" s="48">
        <v>14.64828325807</v>
      </c>
      <c r="M21" s="48">
        <v>0.121564245742164</v>
      </c>
      <c r="N21" s="47">
        <v>4787882.3062000005</v>
      </c>
      <c r="O21" s="47">
        <v>125665575.2793</v>
      </c>
      <c r="P21" s="47">
        <v>35575</v>
      </c>
      <c r="Q21" s="47">
        <v>32147</v>
      </c>
      <c r="R21" s="48">
        <v>10.6635144803559</v>
      </c>
      <c r="S21" s="47">
        <v>10.743189779339399</v>
      </c>
      <c r="T21" s="47">
        <v>10.515968656484301</v>
      </c>
      <c r="U21" s="49">
        <v>2.1150247507693201</v>
      </c>
    </row>
    <row r="22" spans="1:21" ht="12" thickBot="1">
      <c r="A22" s="71"/>
      <c r="B22" s="60" t="s">
        <v>20</v>
      </c>
      <c r="C22" s="61"/>
      <c r="D22" s="47">
        <v>887791.66390000004</v>
      </c>
      <c r="E22" s="47">
        <v>1017478</v>
      </c>
      <c r="F22" s="48">
        <v>87.254138556312796</v>
      </c>
      <c r="G22" s="47">
        <v>582642.21420000005</v>
      </c>
      <c r="H22" s="48">
        <v>52.373384945851797</v>
      </c>
      <c r="I22" s="47">
        <v>119612.4035</v>
      </c>
      <c r="J22" s="48">
        <v>13.4730262024034</v>
      </c>
      <c r="K22" s="47">
        <v>90252.973800000007</v>
      </c>
      <c r="L22" s="48">
        <v>15.490290885277201</v>
      </c>
      <c r="M22" s="48">
        <v>0.32530152153280101</v>
      </c>
      <c r="N22" s="47">
        <v>13409360.274499999</v>
      </c>
      <c r="O22" s="47">
        <v>359109476.86690003</v>
      </c>
      <c r="P22" s="47">
        <v>56857</v>
      </c>
      <c r="Q22" s="47">
        <v>55121</v>
      </c>
      <c r="R22" s="48">
        <v>3.1494348796284402</v>
      </c>
      <c r="S22" s="47">
        <v>15.614465481822799</v>
      </c>
      <c r="T22" s="47">
        <v>15.816698595816501</v>
      </c>
      <c r="U22" s="49">
        <v>-1.2951651417660199</v>
      </c>
    </row>
    <row r="23" spans="1:21" ht="12" thickBot="1">
      <c r="A23" s="71"/>
      <c r="B23" s="60" t="s">
        <v>21</v>
      </c>
      <c r="C23" s="61"/>
      <c r="D23" s="47">
        <v>2218882.1140999999</v>
      </c>
      <c r="E23" s="47">
        <v>2303588</v>
      </c>
      <c r="F23" s="48">
        <v>96.322871715775605</v>
      </c>
      <c r="G23" s="47">
        <v>1988652.2767</v>
      </c>
      <c r="H23" s="48">
        <v>11.577179182981499</v>
      </c>
      <c r="I23" s="47">
        <v>170081.38800000001</v>
      </c>
      <c r="J23" s="48">
        <v>7.66518360390618</v>
      </c>
      <c r="K23" s="47">
        <v>245533.0962</v>
      </c>
      <c r="L23" s="48">
        <v>12.346708324868199</v>
      </c>
      <c r="M23" s="48">
        <v>-0.30729750639620701</v>
      </c>
      <c r="N23" s="47">
        <v>34563259.648699999</v>
      </c>
      <c r="O23" s="47">
        <v>802679325.43120003</v>
      </c>
      <c r="P23" s="47">
        <v>79759</v>
      </c>
      <c r="Q23" s="47">
        <v>70178</v>
      </c>
      <c r="R23" s="48">
        <v>13.652426686425899</v>
      </c>
      <c r="S23" s="47">
        <v>27.819833675196499</v>
      </c>
      <c r="T23" s="47">
        <v>28.7155937601528</v>
      </c>
      <c r="U23" s="49">
        <v>-3.2198613960616802</v>
      </c>
    </row>
    <row r="24" spans="1:21" ht="12" thickBot="1">
      <c r="A24" s="71"/>
      <c r="B24" s="60" t="s">
        <v>22</v>
      </c>
      <c r="C24" s="61"/>
      <c r="D24" s="47">
        <v>275911.14110000001</v>
      </c>
      <c r="E24" s="47">
        <v>264903</v>
      </c>
      <c r="F24" s="48">
        <v>104.15553659264</v>
      </c>
      <c r="G24" s="47">
        <v>218912.70759999999</v>
      </c>
      <c r="H24" s="48">
        <v>26.037060216781999</v>
      </c>
      <c r="I24" s="47">
        <v>43011.552199999998</v>
      </c>
      <c r="J24" s="48">
        <v>15.588914615235201</v>
      </c>
      <c r="K24" s="47">
        <v>38681.0003</v>
      </c>
      <c r="L24" s="48">
        <v>17.669600236583101</v>
      </c>
      <c r="M24" s="48">
        <v>0.11195553027102</v>
      </c>
      <c r="N24" s="47">
        <v>3927668.6967000002</v>
      </c>
      <c r="O24" s="47">
        <v>97530882.791999996</v>
      </c>
      <c r="P24" s="47">
        <v>32318</v>
      </c>
      <c r="Q24" s="47">
        <v>32692</v>
      </c>
      <c r="R24" s="48">
        <v>-1.14401076716016</v>
      </c>
      <c r="S24" s="47">
        <v>8.5373829166408797</v>
      </c>
      <c r="T24" s="47">
        <v>8.56127372751744</v>
      </c>
      <c r="U24" s="49">
        <v>-0.27983764005699302</v>
      </c>
    </row>
    <row r="25" spans="1:21" ht="12" thickBot="1">
      <c r="A25" s="71"/>
      <c r="B25" s="60" t="s">
        <v>23</v>
      </c>
      <c r="C25" s="61"/>
      <c r="D25" s="47">
        <v>256574.2591</v>
      </c>
      <c r="E25" s="47">
        <v>227905</v>
      </c>
      <c r="F25" s="48">
        <v>112.57947789649199</v>
      </c>
      <c r="G25" s="47">
        <v>203257.7904</v>
      </c>
      <c r="H25" s="48">
        <v>26.2309595096336</v>
      </c>
      <c r="I25" s="47">
        <v>28461.174599999998</v>
      </c>
      <c r="J25" s="48">
        <v>11.092763046392401</v>
      </c>
      <c r="K25" s="47">
        <v>27136.189900000001</v>
      </c>
      <c r="L25" s="48">
        <v>13.3506272239787</v>
      </c>
      <c r="M25" s="48">
        <v>4.8827219476378997E-2</v>
      </c>
      <c r="N25" s="47">
        <v>3711779.9963000002</v>
      </c>
      <c r="O25" s="47">
        <v>82216559.813299999</v>
      </c>
      <c r="P25" s="47">
        <v>18451</v>
      </c>
      <c r="Q25" s="47">
        <v>19088</v>
      </c>
      <c r="R25" s="48">
        <v>-3.3371751886001699</v>
      </c>
      <c r="S25" s="47">
        <v>13.905710210828699</v>
      </c>
      <c r="T25" s="47">
        <v>13.7197546626153</v>
      </c>
      <c r="U25" s="49">
        <v>1.3372603440895701</v>
      </c>
    </row>
    <row r="26" spans="1:21" ht="12" thickBot="1">
      <c r="A26" s="71"/>
      <c r="B26" s="60" t="s">
        <v>24</v>
      </c>
      <c r="C26" s="61"/>
      <c r="D26" s="47">
        <v>503923.00559999997</v>
      </c>
      <c r="E26" s="47">
        <v>605817</v>
      </c>
      <c r="F26" s="48">
        <v>83.180730418591807</v>
      </c>
      <c r="G26" s="47">
        <v>368737.98989999999</v>
      </c>
      <c r="H26" s="48">
        <v>36.661537298248398</v>
      </c>
      <c r="I26" s="47">
        <v>110423.8573</v>
      </c>
      <c r="J26" s="48">
        <v>21.912843048021401</v>
      </c>
      <c r="K26" s="47">
        <v>83073.666899999997</v>
      </c>
      <c r="L26" s="48">
        <v>22.529185810913901</v>
      </c>
      <c r="M26" s="48">
        <v>0.329228158821048</v>
      </c>
      <c r="N26" s="47">
        <v>6477605.9444000004</v>
      </c>
      <c r="O26" s="47">
        <v>174524526.0126</v>
      </c>
      <c r="P26" s="47">
        <v>43446</v>
      </c>
      <c r="Q26" s="47">
        <v>40544</v>
      </c>
      <c r="R26" s="48">
        <v>7.1576558800315704</v>
      </c>
      <c r="S26" s="47">
        <v>11.598835464714799</v>
      </c>
      <c r="T26" s="47">
        <v>11.206734120955</v>
      </c>
      <c r="U26" s="49">
        <v>3.3805233719594598</v>
      </c>
    </row>
    <row r="27" spans="1:21" ht="12" thickBot="1">
      <c r="A27" s="71"/>
      <c r="B27" s="60" t="s">
        <v>25</v>
      </c>
      <c r="C27" s="61"/>
      <c r="D27" s="47">
        <v>266409.1557</v>
      </c>
      <c r="E27" s="47">
        <v>230687</v>
      </c>
      <c r="F27" s="48">
        <v>115.48511866728499</v>
      </c>
      <c r="G27" s="47">
        <v>208295.31830000001</v>
      </c>
      <c r="H27" s="48">
        <v>27.899732876521401</v>
      </c>
      <c r="I27" s="47">
        <v>75087.317800000004</v>
      </c>
      <c r="J27" s="48">
        <v>28.1849614374946</v>
      </c>
      <c r="K27" s="47">
        <v>61497.997799999997</v>
      </c>
      <c r="L27" s="48">
        <v>29.524426329845198</v>
      </c>
      <c r="M27" s="48">
        <v>0.220971746823276</v>
      </c>
      <c r="N27" s="47">
        <v>3293222.4903000002</v>
      </c>
      <c r="O27" s="47">
        <v>81890365.744599998</v>
      </c>
      <c r="P27" s="47">
        <v>39626</v>
      </c>
      <c r="Q27" s="47">
        <v>38820</v>
      </c>
      <c r="R27" s="48">
        <v>2.0762493560020601</v>
      </c>
      <c r="S27" s="47">
        <v>6.72308978196134</v>
      </c>
      <c r="T27" s="47">
        <v>6.6960350850077299</v>
      </c>
      <c r="U27" s="49">
        <v>0.40241463123399401</v>
      </c>
    </row>
    <row r="28" spans="1:21" ht="12" thickBot="1">
      <c r="A28" s="71"/>
      <c r="B28" s="60" t="s">
        <v>26</v>
      </c>
      <c r="C28" s="61"/>
      <c r="D28" s="47">
        <v>938639.90619999997</v>
      </c>
      <c r="E28" s="47">
        <v>913423</v>
      </c>
      <c r="F28" s="48">
        <v>102.760704098758</v>
      </c>
      <c r="G28" s="47">
        <v>874033.98939999996</v>
      </c>
      <c r="H28" s="48">
        <v>7.39169386814695</v>
      </c>
      <c r="I28" s="47">
        <v>56454.324999999997</v>
      </c>
      <c r="J28" s="48">
        <v>6.0144816587385801</v>
      </c>
      <c r="K28" s="47">
        <v>57329.599999999999</v>
      </c>
      <c r="L28" s="48">
        <v>6.5591957172460997</v>
      </c>
      <c r="M28" s="48">
        <v>-1.5267418576092999E-2</v>
      </c>
      <c r="N28" s="47">
        <v>13032587.0032</v>
      </c>
      <c r="O28" s="47">
        <v>285333211.96619999</v>
      </c>
      <c r="P28" s="47">
        <v>49315</v>
      </c>
      <c r="Q28" s="47">
        <v>49952</v>
      </c>
      <c r="R28" s="48">
        <v>-1.27522421524664</v>
      </c>
      <c r="S28" s="47">
        <v>19.0335578667748</v>
      </c>
      <c r="T28" s="47">
        <v>18.166729556374101</v>
      </c>
      <c r="U28" s="49">
        <v>4.5542106024951003</v>
      </c>
    </row>
    <row r="29" spans="1:21" ht="12" thickBot="1">
      <c r="A29" s="71"/>
      <c r="B29" s="60" t="s">
        <v>27</v>
      </c>
      <c r="C29" s="61"/>
      <c r="D29" s="47">
        <v>596061.73340000003</v>
      </c>
      <c r="E29" s="47">
        <v>607785</v>
      </c>
      <c r="F29" s="48">
        <v>98.071149074096894</v>
      </c>
      <c r="G29" s="47">
        <v>469174.2108</v>
      </c>
      <c r="H29" s="48">
        <v>27.0448630123214</v>
      </c>
      <c r="I29" s="47">
        <v>98094.194399999993</v>
      </c>
      <c r="J29" s="48">
        <v>16.457052835863198</v>
      </c>
      <c r="K29" s="47">
        <v>82505.931299999997</v>
      </c>
      <c r="L29" s="48">
        <v>17.585350899683299</v>
      </c>
      <c r="M29" s="48">
        <v>0.188935060236088</v>
      </c>
      <c r="N29" s="47">
        <v>7551904.5707999999</v>
      </c>
      <c r="O29" s="47">
        <v>200146551.43169999</v>
      </c>
      <c r="P29" s="47">
        <v>93492</v>
      </c>
      <c r="Q29" s="47">
        <v>93595</v>
      </c>
      <c r="R29" s="48">
        <v>-0.11004861370800301</v>
      </c>
      <c r="S29" s="47">
        <v>6.3755373015872996</v>
      </c>
      <c r="T29" s="47">
        <v>6.52076964367755</v>
      </c>
      <c r="U29" s="49">
        <v>-2.2779623931317401</v>
      </c>
    </row>
    <row r="30" spans="1:21" ht="12" thickBot="1">
      <c r="A30" s="71"/>
      <c r="B30" s="60" t="s">
        <v>28</v>
      </c>
      <c r="C30" s="61"/>
      <c r="D30" s="47">
        <v>761051.75089999998</v>
      </c>
      <c r="E30" s="47">
        <v>885156</v>
      </c>
      <c r="F30" s="48">
        <v>85.979392434779896</v>
      </c>
      <c r="G30" s="47">
        <v>680163.51240000001</v>
      </c>
      <c r="H30" s="48">
        <v>11.892469534947701</v>
      </c>
      <c r="I30" s="47">
        <v>113207.1001</v>
      </c>
      <c r="J30" s="48">
        <v>14.8750856911011</v>
      </c>
      <c r="K30" s="47">
        <v>139678.14249999999</v>
      </c>
      <c r="L30" s="48">
        <v>20.535965242701199</v>
      </c>
      <c r="M30" s="48">
        <v>-0.189514564886199</v>
      </c>
      <c r="N30" s="47">
        <v>11676486.5988</v>
      </c>
      <c r="O30" s="47">
        <v>363291287.29350001</v>
      </c>
      <c r="P30" s="47">
        <v>62543</v>
      </c>
      <c r="Q30" s="47">
        <v>60700</v>
      </c>
      <c r="R30" s="48">
        <v>3.0362438220757899</v>
      </c>
      <c r="S30" s="47">
        <v>12.1684561165918</v>
      </c>
      <c r="T30" s="47">
        <v>12.3638921499176</v>
      </c>
      <c r="U30" s="49">
        <v>-1.60608734134617</v>
      </c>
    </row>
    <row r="31" spans="1:21" ht="12" thickBot="1">
      <c r="A31" s="71"/>
      <c r="B31" s="60" t="s">
        <v>29</v>
      </c>
      <c r="C31" s="61"/>
      <c r="D31" s="47">
        <v>1225466.4948</v>
      </c>
      <c r="E31" s="47">
        <v>838956</v>
      </c>
      <c r="F31" s="48">
        <v>146.070413084834</v>
      </c>
      <c r="G31" s="47">
        <v>756448.17590000003</v>
      </c>
      <c r="H31" s="48">
        <v>62.002703402910001</v>
      </c>
      <c r="I31" s="47">
        <v>4947.4458000000004</v>
      </c>
      <c r="J31" s="48">
        <v>0.40371938531109602</v>
      </c>
      <c r="K31" s="47">
        <v>37307.051399999997</v>
      </c>
      <c r="L31" s="48">
        <v>4.9318714207504204</v>
      </c>
      <c r="M31" s="48">
        <v>-0.86738577254593796</v>
      </c>
      <c r="N31" s="47">
        <v>19168828.785599999</v>
      </c>
      <c r="O31" s="47">
        <v>309235381.18620002</v>
      </c>
      <c r="P31" s="47">
        <v>37838</v>
      </c>
      <c r="Q31" s="47">
        <v>34290</v>
      </c>
      <c r="R31" s="48">
        <v>10.3470399533392</v>
      </c>
      <c r="S31" s="47">
        <v>32.387189988900097</v>
      </c>
      <c r="T31" s="47">
        <v>29.544621437737</v>
      </c>
      <c r="U31" s="49">
        <v>8.7768298272783802</v>
      </c>
    </row>
    <row r="32" spans="1:21" ht="12" thickBot="1">
      <c r="A32" s="71"/>
      <c r="B32" s="60" t="s">
        <v>30</v>
      </c>
      <c r="C32" s="61"/>
      <c r="D32" s="47">
        <v>130768.94130000001</v>
      </c>
      <c r="E32" s="47">
        <v>122995</v>
      </c>
      <c r="F32" s="48">
        <v>106.320534411968</v>
      </c>
      <c r="G32" s="47">
        <v>105319.92359999999</v>
      </c>
      <c r="H32" s="48">
        <v>24.163536043431002</v>
      </c>
      <c r="I32" s="47">
        <v>35751.110099999998</v>
      </c>
      <c r="J32" s="48">
        <v>27.3391447117267</v>
      </c>
      <c r="K32" s="47">
        <v>32086.2844</v>
      </c>
      <c r="L32" s="48">
        <v>30.465540899803699</v>
      </c>
      <c r="M32" s="48">
        <v>0.114217827602376</v>
      </c>
      <c r="N32" s="47">
        <v>1706786.0226</v>
      </c>
      <c r="O32" s="47">
        <v>45084151.845700003</v>
      </c>
      <c r="P32" s="47">
        <v>28447</v>
      </c>
      <c r="Q32" s="47">
        <v>28259</v>
      </c>
      <c r="R32" s="48">
        <v>0.66527477971620697</v>
      </c>
      <c r="S32" s="47">
        <v>4.5969325869160196</v>
      </c>
      <c r="T32" s="47">
        <v>4.5641587600410496</v>
      </c>
      <c r="U32" s="49">
        <v>0.71294991291043397</v>
      </c>
    </row>
    <row r="33" spans="1:21" ht="12" thickBot="1">
      <c r="A33" s="71"/>
      <c r="B33" s="60" t="s">
        <v>31</v>
      </c>
      <c r="C33" s="61"/>
      <c r="D33" s="47">
        <v>32.4788</v>
      </c>
      <c r="E33" s="50"/>
      <c r="F33" s="50"/>
      <c r="G33" s="47">
        <v>131.99600000000001</v>
      </c>
      <c r="H33" s="48">
        <v>-75.394102851601602</v>
      </c>
      <c r="I33" s="47">
        <v>7.3423999999999996</v>
      </c>
      <c r="J33" s="48">
        <v>22.606746554675698</v>
      </c>
      <c r="K33" s="47">
        <v>7.9621000000000004</v>
      </c>
      <c r="L33" s="48">
        <v>6.0320767295978701</v>
      </c>
      <c r="M33" s="48">
        <v>-7.7831225430477005E-2</v>
      </c>
      <c r="N33" s="47">
        <v>448.0487</v>
      </c>
      <c r="O33" s="47">
        <v>29741.273099999999</v>
      </c>
      <c r="P33" s="47">
        <v>8</v>
      </c>
      <c r="Q33" s="47">
        <v>8</v>
      </c>
      <c r="R33" s="48">
        <v>0</v>
      </c>
      <c r="S33" s="47">
        <v>4.05985</v>
      </c>
      <c r="T33" s="47">
        <v>5.0213999999999999</v>
      </c>
      <c r="U33" s="49">
        <v>-23.684372575341499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183477.89660000001</v>
      </c>
      <c r="E35" s="47">
        <v>161441</v>
      </c>
      <c r="F35" s="48">
        <v>113.65012394620901</v>
      </c>
      <c r="G35" s="47">
        <v>134083.12210000001</v>
      </c>
      <c r="H35" s="48">
        <v>36.838920310314002</v>
      </c>
      <c r="I35" s="47">
        <v>27867.001400000001</v>
      </c>
      <c r="J35" s="48">
        <v>15.188206272471501</v>
      </c>
      <c r="K35" s="47">
        <v>27099.845300000001</v>
      </c>
      <c r="L35" s="48">
        <v>20.2112278380487</v>
      </c>
      <c r="M35" s="48">
        <v>2.8308504772166E-2</v>
      </c>
      <c r="N35" s="47">
        <v>2625461.5269999998</v>
      </c>
      <c r="O35" s="47">
        <v>48815223.573899999</v>
      </c>
      <c r="P35" s="47">
        <v>13097</v>
      </c>
      <c r="Q35" s="47">
        <v>12588</v>
      </c>
      <c r="R35" s="48">
        <v>4.0435335239910897</v>
      </c>
      <c r="S35" s="47">
        <v>14.0091545086661</v>
      </c>
      <c r="T35" s="47">
        <v>14.182096067683499</v>
      </c>
      <c r="U35" s="49">
        <v>-1.23448962541186</v>
      </c>
    </row>
    <row r="36" spans="1:21" ht="12" thickBot="1">
      <c r="A36" s="71"/>
      <c r="B36" s="60" t="s">
        <v>37</v>
      </c>
      <c r="C36" s="61"/>
      <c r="D36" s="50"/>
      <c r="E36" s="47">
        <v>481573</v>
      </c>
      <c r="F36" s="50"/>
      <c r="G36" s="47">
        <v>35138.050000000003</v>
      </c>
      <c r="H36" s="50"/>
      <c r="I36" s="50"/>
      <c r="J36" s="50"/>
      <c r="K36" s="47">
        <v>1447.3504</v>
      </c>
      <c r="L36" s="48">
        <v>4.1190401857815102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158345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174097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238270.9405</v>
      </c>
      <c r="E39" s="47">
        <v>230468</v>
      </c>
      <c r="F39" s="48">
        <v>103.385693675478</v>
      </c>
      <c r="G39" s="47">
        <v>225407.66500000001</v>
      </c>
      <c r="H39" s="48">
        <v>5.7066717318596796</v>
      </c>
      <c r="I39" s="47">
        <v>12146.9789</v>
      </c>
      <c r="J39" s="48">
        <v>5.0979690911993503</v>
      </c>
      <c r="K39" s="47">
        <v>11722.802900000001</v>
      </c>
      <c r="L39" s="48">
        <v>5.2007117415461499</v>
      </c>
      <c r="M39" s="48">
        <v>3.6183837911323999E-2</v>
      </c>
      <c r="N39" s="47">
        <v>3653775.3413</v>
      </c>
      <c r="O39" s="47">
        <v>116376073.4149</v>
      </c>
      <c r="P39" s="47">
        <v>377</v>
      </c>
      <c r="Q39" s="47">
        <v>449</v>
      </c>
      <c r="R39" s="48">
        <v>-16.035634743875299</v>
      </c>
      <c r="S39" s="47">
        <v>632.01840981432395</v>
      </c>
      <c r="T39" s="47">
        <v>638.38253986637005</v>
      </c>
      <c r="U39" s="49">
        <v>-1.00695327117384</v>
      </c>
    </row>
    <row r="40" spans="1:21" ht="12" thickBot="1">
      <c r="A40" s="71"/>
      <c r="B40" s="60" t="s">
        <v>34</v>
      </c>
      <c r="C40" s="61"/>
      <c r="D40" s="47">
        <v>513876.49359999999</v>
      </c>
      <c r="E40" s="47">
        <v>351877</v>
      </c>
      <c r="F40" s="48">
        <v>146.03867078553</v>
      </c>
      <c r="G40" s="47">
        <v>398829.61629999999</v>
      </c>
      <c r="H40" s="48">
        <v>28.846121902206399</v>
      </c>
      <c r="I40" s="47">
        <v>39571.483699999997</v>
      </c>
      <c r="J40" s="48">
        <v>7.7005825704886801</v>
      </c>
      <c r="K40" s="47">
        <v>36930.714399999997</v>
      </c>
      <c r="L40" s="48">
        <v>9.2597723164622501</v>
      </c>
      <c r="M40" s="48">
        <v>7.1506044302245997E-2</v>
      </c>
      <c r="N40" s="47">
        <v>6563008.6944000004</v>
      </c>
      <c r="O40" s="47">
        <v>157990615.64340001</v>
      </c>
      <c r="P40" s="47">
        <v>2815</v>
      </c>
      <c r="Q40" s="47">
        <v>2483</v>
      </c>
      <c r="R40" s="48">
        <v>13.370922271445799</v>
      </c>
      <c r="S40" s="47">
        <v>182.54937605683801</v>
      </c>
      <c r="T40" s="47">
        <v>176.45643193717299</v>
      </c>
      <c r="U40" s="49">
        <v>3.3376964913692602</v>
      </c>
    </row>
    <row r="41" spans="1:21" ht="12" thickBot="1">
      <c r="A41" s="71"/>
      <c r="B41" s="60" t="s">
        <v>40</v>
      </c>
      <c r="C41" s="61"/>
      <c r="D41" s="50"/>
      <c r="E41" s="47">
        <v>198096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61051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9322.3379000000004</v>
      </c>
      <c r="E43" s="53"/>
      <c r="F43" s="53"/>
      <c r="G43" s="52">
        <v>33892.94</v>
      </c>
      <c r="H43" s="54">
        <v>-72.494749939072904</v>
      </c>
      <c r="I43" s="52">
        <v>1537.0966000000001</v>
      </c>
      <c r="J43" s="54">
        <v>16.4883167343677</v>
      </c>
      <c r="K43" s="52">
        <v>2135.0005000000001</v>
      </c>
      <c r="L43" s="54">
        <v>6.2992484570532996</v>
      </c>
      <c r="M43" s="54">
        <v>-0.28004859952023398</v>
      </c>
      <c r="N43" s="52">
        <v>340147.79330000002</v>
      </c>
      <c r="O43" s="52">
        <v>15465588.4932</v>
      </c>
      <c r="P43" s="52">
        <v>50</v>
      </c>
      <c r="Q43" s="52">
        <v>45</v>
      </c>
      <c r="R43" s="54">
        <v>11.1111111111111</v>
      </c>
      <c r="S43" s="52">
        <v>186.44675799999999</v>
      </c>
      <c r="T43" s="52">
        <v>686.39826666666704</v>
      </c>
      <c r="U43" s="55">
        <v>-268.147064625638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31:C31"/>
    <mergeCell ref="B32:C32"/>
    <mergeCell ref="B33:C33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50774</v>
      </c>
      <c r="D2" s="32">
        <v>575981.02935982903</v>
      </c>
      <c r="E2" s="32">
        <v>451541.199388034</v>
      </c>
      <c r="F2" s="32">
        <v>124439.829971795</v>
      </c>
      <c r="G2" s="32">
        <v>451541.199388034</v>
      </c>
      <c r="H2" s="32">
        <v>0.21604848706580301</v>
      </c>
    </row>
    <row r="3" spans="1:8" ht="14.25">
      <c r="A3" s="32">
        <v>2</v>
      </c>
      <c r="B3" s="33">
        <v>13</v>
      </c>
      <c r="C3" s="32">
        <v>9687.0720000000001</v>
      </c>
      <c r="D3" s="32">
        <v>76617.921788223306</v>
      </c>
      <c r="E3" s="32">
        <v>59392.5531187202</v>
      </c>
      <c r="F3" s="32">
        <v>17225.368669503099</v>
      </c>
      <c r="G3" s="32">
        <v>59392.5531187202</v>
      </c>
      <c r="H3" s="32">
        <v>0.22482166401113099</v>
      </c>
    </row>
    <row r="4" spans="1:8" ht="14.25">
      <c r="A4" s="32">
        <v>3</v>
      </c>
      <c r="B4" s="33">
        <v>14</v>
      </c>
      <c r="C4" s="32">
        <v>105443</v>
      </c>
      <c r="D4" s="32">
        <v>101230.619826496</v>
      </c>
      <c r="E4" s="32">
        <v>73820.664048717896</v>
      </c>
      <c r="F4" s="32">
        <v>27409.955777777799</v>
      </c>
      <c r="G4" s="32">
        <v>73820.664048717896</v>
      </c>
      <c r="H4" s="32">
        <v>0.27076743997771702</v>
      </c>
    </row>
    <row r="5" spans="1:8" ht="14.25">
      <c r="A5" s="32">
        <v>4</v>
      </c>
      <c r="B5" s="33">
        <v>15</v>
      </c>
      <c r="C5" s="32">
        <v>4314</v>
      </c>
      <c r="D5" s="32">
        <v>73703.664189743606</v>
      </c>
      <c r="E5" s="32">
        <v>57250.942467521403</v>
      </c>
      <c r="F5" s="32">
        <v>16452.721722222199</v>
      </c>
      <c r="G5" s="32">
        <v>57250.942467521403</v>
      </c>
      <c r="H5" s="32">
        <v>0.22322800234010301</v>
      </c>
    </row>
    <row r="6" spans="1:8" ht="14.25">
      <c r="A6" s="32">
        <v>5</v>
      </c>
      <c r="B6" s="33">
        <v>16</v>
      </c>
      <c r="C6" s="32">
        <v>3212</v>
      </c>
      <c r="D6" s="32">
        <v>307123.26120854699</v>
      </c>
      <c r="E6" s="32">
        <v>316901.1298</v>
      </c>
      <c r="F6" s="32">
        <v>-9777.8685914529906</v>
      </c>
      <c r="G6" s="32">
        <v>316901.1298</v>
      </c>
      <c r="H6" s="32">
        <v>-3.1836952215786397E-2</v>
      </c>
    </row>
    <row r="7" spans="1:8" ht="14.25">
      <c r="A7" s="32">
        <v>6</v>
      </c>
      <c r="B7" s="33">
        <v>17</v>
      </c>
      <c r="C7" s="32">
        <v>21073</v>
      </c>
      <c r="D7" s="32">
        <v>463333.30667094002</v>
      </c>
      <c r="E7" s="32">
        <v>359089.85054188001</v>
      </c>
      <c r="F7" s="32">
        <v>104243.45612906</v>
      </c>
      <c r="G7" s="32">
        <v>359089.85054188001</v>
      </c>
      <c r="H7" s="32">
        <v>0.22498588948429199</v>
      </c>
    </row>
    <row r="8" spans="1:8" ht="14.25">
      <c r="A8" s="32">
        <v>7</v>
      </c>
      <c r="B8" s="33">
        <v>18</v>
      </c>
      <c r="C8" s="32">
        <v>27600</v>
      </c>
      <c r="D8" s="32">
        <v>215402.49711538499</v>
      </c>
      <c r="E8" s="32">
        <v>168207.53854017099</v>
      </c>
      <c r="F8" s="32">
        <v>47194.958575213699</v>
      </c>
      <c r="G8" s="32">
        <v>168207.53854017099</v>
      </c>
      <c r="H8" s="32">
        <v>0.21910126023252499</v>
      </c>
    </row>
    <row r="9" spans="1:8" ht="14.25">
      <c r="A9" s="32">
        <v>8</v>
      </c>
      <c r="B9" s="33">
        <v>19</v>
      </c>
      <c r="C9" s="32">
        <v>19928</v>
      </c>
      <c r="D9" s="32">
        <v>160235.34817179499</v>
      </c>
      <c r="E9" s="32">
        <v>125286.36887606799</v>
      </c>
      <c r="F9" s="32">
        <v>34948.979295726502</v>
      </c>
      <c r="G9" s="32">
        <v>125286.36887606799</v>
      </c>
      <c r="H9" s="32">
        <v>0.21811029647625699</v>
      </c>
    </row>
    <row r="10" spans="1:8" ht="14.25">
      <c r="A10" s="32">
        <v>9</v>
      </c>
      <c r="B10" s="33">
        <v>21</v>
      </c>
      <c r="C10" s="32">
        <v>134481</v>
      </c>
      <c r="D10" s="32">
        <v>495878.80339999998</v>
      </c>
      <c r="E10" s="32">
        <v>462168.13679999998</v>
      </c>
      <c r="F10" s="32">
        <v>33710.666599999997</v>
      </c>
      <c r="G10" s="32">
        <v>462168.13679999998</v>
      </c>
      <c r="H10" s="32">
        <v>6.7981664811769205E-2</v>
      </c>
    </row>
    <row r="11" spans="1:8" ht="14.25">
      <c r="A11" s="32">
        <v>10</v>
      </c>
      <c r="B11" s="33">
        <v>22</v>
      </c>
      <c r="C11" s="32">
        <v>56879</v>
      </c>
      <c r="D11" s="32">
        <v>853053.45314017101</v>
      </c>
      <c r="E11" s="32">
        <v>815161.778865812</v>
      </c>
      <c r="F11" s="32">
        <v>37891.674274359</v>
      </c>
      <c r="G11" s="32">
        <v>815161.778865812</v>
      </c>
      <c r="H11" s="32">
        <v>4.4418874497109302E-2</v>
      </c>
    </row>
    <row r="12" spans="1:8" ht="14.25">
      <c r="A12" s="32">
        <v>11</v>
      </c>
      <c r="B12" s="33">
        <v>23</v>
      </c>
      <c r="C12" s="32">
        <v>173026.23499999999</v>
      </c>
      <c r="D12" s="32">
        <v>1479951.21064359</v>
      </c>
      <c r="E12" s="32">
        <v>1236855.42482051</v>
      </c>
      <c r="F12" s="32">
        <v>243095.78582307699</v>
      </c>
      <c r="G12" s="32">
        <v>1236855.42482051</v>
      </c>
      <c r="H12" s="32">
        <v>0.164259324276887</v>
      </c>
    </row>
    <row r="13" spans="1:8" ht="14.25">
      <c r="A13" s="32">
        <v>12</v>
      </c>
      <c r="B13" s="33">
        <v>24</v>
      </c>
      <c r="C13" s="32">
        <v>29304.383999999998</v>
      </c>
      <c r="D13" s="32">
        <v>873871.65634786303</v>
      </c>
      <c r="E13" s="32">
        <v>808851.95176666696</v>
      </c>
      <c r="F13" s="32">
        <v>65019.704581196602</v>
      </c>
      <c r="G13" s="32">
        <v>808851.95176666696</v>
      </c>
      <c r="H13" s="32">
        <v>7.4404180646996596E-2</v>
      </c>
    </row>
    <row r="14" spans="1:8" ht="14.25">
      <c r="A14" s="32">
        <v>13</v>
      </c>
      <c r="B14" s="33">
        <v>25</v>
      </c>
      <c r="C14" s="32">
        <v>79333</v>
      </c>
      <c r="D14" s="32">
        <v>931763.49459999998</v>
      </c>
      <c r="E14" s="32">
        <v>867970.64020000002</v>
      </c>
      <c r="F14" s="32">
        <v>63792.854399999997</v>
      </c>
      <c r="G14" s="32">
        <v>867970.64020000002</v>
      </c>
      <c r="H14" s="32">
        <v>6.84646423365039E-2</v>
      </c>
    </row>
    <row r="15" spans="1:8" ht="14.25">
      <c r="A15" s="32">
        <v>14</v>
      </c>
      <c r="B15" s="33">
        <v>26</v>
      </c>
      <c r="C15" s="32">
        <v>79853</v>
      </c>
      <c r="D15" s="32">
        <v>382188.78299091599</v>
      </c>
      <c r="E15" s="32">
        <v>336782.08416818699</v>
      </c>
      <c r="F15" s="32">
        <v>45406.698822728998</v>
      </c>
      <c r="G15" s="32">
        <v>336782.08416818699</v>
      </c>
      <c r="H15" s="32">
        <v>0.118806989748331</v>
      </c>
    </row>
    <row r="16" spans="1:8" ht="14.25">
      <c r="A16" s="32">
        <v>15</v>
      </c>
      <c r="B16" s="33">
        <v>27</v>
      </c>
      <c r="C16" s="32">
        <v>134384.932</v>
      </c>
      <c r="D16" s="32">
        <v>887791.86976312695</v>
      </c>
      <c r="E16" s="32">
        <v>768179.26027699094</v>
      </c>
      <c r="F16" s="32">
        <v>119612.609486136</v>
      </c>
      <c r="G16" s="32">
        <v>768179.26027699094</v>
      </c>
      <c r="H16" s="32">
        <v>0.134730462803235</v>
      </c>
    </row>
    <row r="17" spans="1:8" ht="14.25">
      <c r="A17" s="32">
        <v>16</v>
      </c>
      <c r="B17" s="33">
        <v>29</v>
      </c>
      <c r="C17" s="32">
        <v>184312</v>
      </c>
      <c r="D17" s="32">
        <v>2218883.3037564098</v>
      </c>
      <c r="E17" s="32">
        <v>2048800.75730684</v>
      </c>
      <c r="F17" s="32">
        <v>170082.54644957301</v>
      </c>
      <c r="G17" s="32">
        <v>2048800.75730684</v>
      </c>
      <c r="H17" s="32">
        <v>7.6652317028856401E-2</v>
      </c>
    </row>
    <row r="18" spans="1:8" ht="14.25">
      <c r="A18" s="32">
        <v>17</v>
      </c>
      <c r="B18" s="33">
        <v>31</v>
      </c>
      <c r="C18" s="32">
        <v>37430.129999999997</v>
      </c>
      <c r="D18" s="32">
        <v>275911.13743967202</v>
      </c>
      <c r="E18" s="32">
        <v>232899.59650796899</v>
      </c>
      <c r="F18" s="32">
        <v>43011.540931702199</v>
      </c>
      <c r="G18" s="32">
        <v>232899.59650796899</v>
      </c>
      <c r="H18" s="32">
        <v>0.155889107380113</v>
      </c>
    </row>
    <row r="19" spans="1:8" ht="14.25">
      <c r="A19" s="32">
        <v>18</v>
      </c>
      <c r="B19" s="33">
        <v>32</v>
      </c>
      <c r="C19" s="32">
        <v>14881.939</v>
      </c>
      <c r="D19" s="32">
        <v>256574.258466659</v>
      </c>
      <c r="E19" s="32">
        <v>228113.090900718</v>
      </c>
      <c r="F19" s="32">
        <v>28461.167565940901</v>
      </c>
      <c r="G19" s="32">
        <v>228113.090900718</v>
      </c>
      <c r="H19" s="32">
        <v>0.110927603322448</v>
      </c>
    </row>
    <row r="20" spans="1:8" ht="14.25">
      <c r="A20" s="32">
        <v>19</v>
      </c>
      <c r="B20" s="33">
        <v>33</v>
      </c>
      <c r="C20" s="32">
        <v>32790.803999999996</v>
      </c>
      <c r="D20" s="32">
        <v>503923.03515104001</v>
      </c>
      <c r="E20" s="32">
        <v>393499.193304852</v>
      </c>
      <c r="F20" s="32">
        <v>110423.84184618801</v>
      </c>
      <c r="G20" s="32">
        <v>393499.193304852</v>
      </c>
      <c r="H20" s="32">
        <v>0.21912838696308201</v>
      </c>
    </row>
    <row r="21" spans="1:8" ht="14.25">
      <c r="A21" s="32">
        <v>20</v>
      </c>
      <c r="B21" s="33">
        <v>34</v>
      </c>
      <c r="C21" s="32">
        <v>51683.010999999999</v>
      </c>
      <c r="D21" s="32">
        <v>266409.168924711</v>
      </c>
      <c r="E21" s="32">
        <v>191321.848526938</v>
      </c>
      <c r="F21" s="32">
        <v>75087.320397772695</v>
      </c>
      <c r="G21" s="32">
        <v>191321.848526938</v>
      </c>
      <c r="H21" s="32">
        <v>0.28184961013482601</v>
      </c>
    </row>
    <row r="22" spans="1:8" ht="14.25">
      <c r="A22" s="32">
        <v>21</v>
      </c>
      <c r="B22" s="33">
        <v>35</v>
      </c>
      <c r="C22" s="32">
        <v>39499.466999999997</v>
      </c>
      <c r="D22" s="32">
        <v>938639.90589115</v>
      </c>
      <c r="E22" s="32">
        <v>882185.59025620099</v>
      </c>
      <c r="F22" s="32">
        <v>56454.315634949198</v>
      </c>
      <c r="G22" s="32">
        <v>882185.59025620099</v>
      </c>
      <c r="H22" s="32">
        <v>6.0144806629919598E-2</v>
      </c>
    </row>
    <row r="23" spans="1:8" ht="14.25">
      <c r="A23" s="32">
        <v>22</v>
      </c>
      <c r="B23" s="33">
        <v>36</v>
      </c>
      <c r="C23" s="32">
        <v>118064.00199999999</v>
      </c>
      <c r="D23" s="32">
        <v>596061.73496106197</v>
      </c>
      <c r="E23" s="32">
        <v>497967.53711713402</v>
      </c>
      <c r="F23" s="32">
        <v>98094.197843928298</v>
      </c>
      <c r="G23" s="32">
        <v>497967.53711713402</v>
      </c>
      <c r="H23" s="32">
        <v>0.16457053370543301</v>
      </c>
    </row>
    <row r="24" spans="1:8" ht="14.25">
      <c r="A24" s="32">
        <v>23</v>
      </c>
      <c r="B24" s="33">
        <v>37</v>
      </c>
      <c r="C24" s="32">
        <v>99800.976999999999</v>
      </c>
      <c r="D24" s="32">
        <v>761051.75563008804</v>
      </c>
      <c r="E24" s="32">
        <v>647844.66606429499</v>
      </c>
      <c r="F24" s="32">
        <v>113207.089565794</v>
      </c>
      <c r="G24" s="32">
        <v>647844.66606429499</v>
      </c>
      <c r="H24" s="32">
        <v>0.14875084214485201</v>
      </c>
    </row>
    <row r="25" spans="1:8" ht="14.25">
      <c r="A25" s="32">
        <v>24</v>
      </c>
      <c r="B25" s="33">
        <v>38</v>
      </c>
      <c r="C25" s="32">
        <v>307330.19300000003</v>
      </c>
      <c r="D25" s="32">
        <v>1225466.19578761</v>
      </c>
      <c r="E25" s="32">
        <v>1220531.03790885</v>
      </c>
      <c r="F25" s="32">
        <v>4935.1578787610597</v>
      </c>
      <c r="G25" s="32">
        <v>1220531.03790885</v>
      </c>
      <c r="H25" s="32">
        <v>4.0271676980769104E-3</v>
      </c>
    </row>
    <row r="26" spans="1:8" ht="14.25">
      <c r="A26" s="32">
        <v>25</v>
      </c>
      <c r="B26" s="33">
        <v>39</v>
      </c>
      <c r="C26" s="32">
        <v>95885.823999999993</v>
      </c>
      <c r="D26" s="32">
        <v>130768.87195095699</v>
      </c>
      <c r="E26" s="32">
        <v>95017.839200106202</v>
      </c>
      <c r="F26" s="32">
        <v>35751.032750850602</v>
      </c>
      <c r="G26" s="32">
        <v>95017.839200106202</v>
      </c>
      <c r="H26" s="32">
        <v>0.27339100060646399</v>
      </c>
    </row>
    <row r="27" spans="1:8" ht="14.25">
      <c r="A27" s="32">
        <v>26</v>
      </c>
      <c r="B27" s="33">
        <v>40</v>
      </c>
      <c r="C27" s="32">
        <v>10</v>
      </c>
      <c r="D27" s="32">
        <v>32.478700000000003</v>
      </c>
      <c r="E27" s="32">
        <v>25.136399999999998</v>
      </c>
      <c r="F27" s="32">
        <v>7.3422999999999998</v>
      </c>
      <c r="G27" s="32">
        <v>25.136399999999998</v>
      </c>
      <c r="H27" s="32">
        <v>0.22606508265417</v>
      </c>
    </row>
    <row r="28" spans="1:8" ht="14.25">
      <c r="A28" s="32">
        <v>27</v>
      </c>
      <c r="B28" s="33">
        <v>42</v>
      </c>
      <c r="C28" s="32">
        <v>11095.214</v>
      </c>
      <c r="D28" s="32">
        <v>183477.89569999999</v>
      </c>
      <c r="E28" s="32">
        <v>155610.89230000001</v>
      </c>
      <c r="F28" s="32">
        <v>27867.003400000001</v>
      </c>
      <c r="G28" s="32">
        <v>155610.89230000001</v>
      </c>
      <c r="H28" s="32">
        <v>0.15188207437022599</v>
      </c>
    </row>
    <row r="29" spans="1:8" ht="14.25">
      <c r="A29" s="32">
        <v>28</v>
      </c>
      <c r="B29" s="33">
        <v>75</v>
      </c>
      <c r="C29" s="32">
        <v>395</v>
      </c>
      <c r="D29" s="32">
        <v>238270.94017094001</v>
      </c>
      <c r="E29" s="32">
        <v>226123.964102564</v>
      </c>
      <c r="F29" s="32">
        <v>12146.9760683761</v>
      </c>
      <c r="G29" s="32">
        <v>226123.964102564</v>
      </c>
      <c r="H29" s="32">
        <v>5.09796790983474E-2</v>
      </c>
    </row>
    <row r="30" spans="1:8" ht="14.25">
      <c r="A30" s="32">
        <v>29</v>
      </c>
      <c r="B30" s="33">
        <v>76</v>
      </c>
      <c r="C30" s="32">
        <v>2980</v>
      </c>
      <c r="D30" s="32">
        <v>513876.48576581199</v>
      </c>
      <c r="E30" s="32">
        <v>474305.01057008503</v>
      </c>
      <c r="F30" s="32">
        <v>39571.475195726503</v>
      </c>
      <c r="G30" s="32">
        <v>474305.01057008503</v>
      </c>
      <c r="H30" s="32">
        <v>7.7005810329605795E-2</v>
      </c>
    </row>
    <row r="31" spans="1:8" ht="14.25">
      <c r="A31" s="32">
        <v>30</v>
      </c>
      <c r="B31" s="33">
        <v>99</v>
      </c>
      <c r="C31" s="32">
        <v>51</v>
      </c>
      <c r="D31" s="32">
        <v>9322.3377959307199</v>
      </c>
      <c r="E31" s="32">
        <v>7785.2417366311201</v>
      </c>
      <c r="F31" s="32">
        <v>1537.0960592996</v>
      </c>
      <c r="G31" s="32">
        <v>7785.2417366311201</v>
      </c>
      <c r="H31" s="32">
        <v>0.16488311118382301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2013-11-14T00:20:58Z</dcterms:modified>
</cp:coreProperties>
</file>