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<sst xmlns="http://schemas.openxmlformats.org/spreadsheetml/2006/main" count="114" uniqueCount="71">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</sst>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19939521.3079</v>
      </c>
      <c r="F3" s="25">
        <f>RA!I7</f>
        <v>2124430.2798000001</v>
      </c>
      <c r="G3" s="16">
        <f>E3-F3</f>
        <v>17815091.028099999</v>
      </c>
      <c r="H3" s="27">
        <f>RA!J7</f>
        <v>10.654369515672901</v>
      </c>
      <c r="I3" s="20">
        <f>SUM(I4:I39)</f>
        <v>19939525.613109186</v>
      </c>
      <c r="J3" s="21">
        <f>SUM(J4:J39)</f>
        <v>17815091.028054181</v>
      </c>
      <c r="K3" s="22">
        <f>E3-I3</f>
        <v>-4.3052091859281063</v>
      </c>
      <c r="L3" s="22">
        <f>G3-J3</f>
        <v>4.5817345380783081E-5</v>
      </c>
    </row>
    <row r="4" spans="1:12">
      <c r="A4" s="38">
        <f>RA!A8</f>
        <v>41594</v>
      </c>
      <c r="B4" s="12">
        <v>12</v>
      </c>
      <c r="C4" s="35" t="s">
        <v>6</v>
      </c>
      <c r="D4" s="35"/>
      <c r="E4" s="15">
        <f>RA!D8</f>
        <v>676123.54969999997</v>
      </c>
      <c r="F4" s="25">
        <f>RA!I8</f>
        <v>141276.91099999999</v>
      </c>
      <c r="G4" s="16">
        <f t="shared" ref="G4:G39" si="0">E4-F4</f>
        <v>534846.63870000001</v>
      </c>
      <c r="H4" s="27">
        <f>RA!J8</f>
        <v>20.8951324151755</v>
      </c>
      <c r="I4" s="20">
        <f>VLOOKUP(B4,RMS!B:D,3,FALSE)</f>
        <v>676124.09358803404</v>
      </c>
      <c r="J4" s="21">
        <f>VLOOKUP(B4,RMS!B:E,4,FALSE)</f>
        <v>534846.62913589703</v>
      </c>
      <c r="K4" s="22">
        <f t="shared" ref="K4:K39" si="1">E4-I4</f>
        <v>-0.54388803406618536</v>
      </c>
      <c r="L4" s="22">
        <f t="shared" ref="L4:L39" si="2">G4-J4</f>
        <v>9.5641029765829444E-3</v>
      </c>
    </row>
    <row r="5" spans="1:12">
      <c r="A5" s="38"/>
      <c r="B5" s="12">
        <v>13</v>
      </c>
      <c r="C5" s="35" t="s">
        <v>7</v>
      </c>
      <c r="D5" s="35"/>
      <c r="E5" s="15">
        <f>RA!D9</f>
        <v>142270.95449999999</v>
      </c>
      <c r="F5" s="25">
        <f>RA!I9</f>
        <v>30103.017199999998</v>
      </c>
      <c r="G5" s="16">
        <f t="shared" si="0"/>
        <v>112167.93729999999</v>
      </c>
      <c r="H5" s="27">
        <f>RA!J9</f>
        <v>21.158933884850001</v>
      </c>
      <c r="I5" s="20">
        <f>VLOOKUP(B5,RMS!B:D,3,FALSE)</f>
        <v>142270.99054388501</v>
      </c>
      <c r="J5" s="21">
        <f>VLOOKUP(B5,RMS!B:E,4,FALSE)</f>
        <v>112167.941746381</v>
      </c>
      <c r="K5" s="22">
        <f t="shared" si="1"/>
        <v>-3.6043885018443689E-2</v>
      </c>
      <c r="L5" s="22">
        <f t="shared" si="2"/>
        <v>-4.4463810045272112E-3</v>
      </c>
    </row>
    <row r="6" spans="1:12">
      <c r="A6" s="38"/>
      <c r="B6" s="12">
        <v>14</v>
      </c>
      <c r="C6" s="35" t="s">
        <v>8</v>
      </c>
      <c r="D6" s="35"/>
      <c r="E6" s="15">
        <f>RA!D10</f>
        <v>192614.261</v>
      </c>
      <c r="F6" s="25">
        <f>RA!I10</f>
        <v>48891.755400000002</v>
      </c>
      <c r="G6" s="16">
        <f t="shared" si="0"/>
        <v>143722.5056</v>
      </c>
      <c r="H6" s="27">
        <f>RA!J10</f>
        <v>25.383247920568</v>
      </c>
      <c r="I6" s="20">
        <f>VLOOKUP(B6,RMS!B:D,3,FALSE)</f>
        <v>192616.84263076901</v>
      </c>
      <c r="J6" s="21">
        <f>VLOOKUP(B6,RMS!B:E,4,FALSE)</f>
        <v>143722.50512222201</v>
      </c>
      <c r="K6" s="22">
        <f t="shared" si="1"/>
        <v>-2.5816307690110989</v>
      </c>
      <c r="L6" s="22">
        <f t="shared" si="2"/>
        <v>4.7777799773029983E-4</v>
      </c>
    </row>
    <row r="7" spans="1:12">
      <c r="A7" s="38"/>
      <c r="B7" s="12">
        <v>15</v>
      </c>
      <c r="C7" s="35" t="s">
        <v>9</v>
      </c>
      <c r="D7" s="35"/>
      <c r="E7" s="15">
        <f>RA!D11</f>
        <v>69444.849799999996</v>
      </c>
      <c r="F7" s="25">
        <f>RA!I11</f>
        <v>15409.705599999999</v>
      </c>
      <c r="G7" s="16">
        <f t="shared" si="0"/>
        <v>54035.144199999995</v>
      </c>
      <c r="H7" s="27">
        <f>RA!J11</f>
        <v>22.189846539203</v>
      </c>
      <c r="I7" s="20">
        <f>VLOOKUP(B7,RMS!B:D,3,FALSE)</f>
        <v>69444.875517093998</v>
      </c>
      <c r="J7" s="21">
        <f>VLOOKUP(B7,RMS!B:E,4,FALSE)</f>
        <v>54035.144233333303</v>
      </c>
      <c r="K7" s="22">
        <f t="shared" si="1"/>
        <v>-2.5717094002175145E-2</v>
      </c>
      <c r="L7" s="22">
        <f t="shared" si="2"/>
        <v>-3.3333308238070458E-5</v>
      </c>
    </row>
    <row r="8" spans="1:12">
      <c r="A8" s="38"/>
      <c r="B8" s="12">
        <v>16</v>
      </c>
      <c r="C8" s="35" t="s">
        <v>10</v>
      </c>
      <c r="D8" s="35"/>
      <c r="E8" s="15">
        <f>RA!D12</f>
        <v>338658.97409999999</v>
      </c>
      <c r="F8" s="25">
        <f>RA!I12</f>
        <v>-21522.9179</v>
      </c>
      <c r="G8" s="16">
        <f t="shared" si="0"/>
        <v>360181.89199999999</v>
      </c>
      <c r="H8" s="27">
        <f>RA!J12</f>
        <v>-6.3553366501502104</v>
      </c>
      <c r="I8" s="20">
        <f>VLOOKUP(B8,RMS!B:D,3,FALSE)</f>
        <v>338658.96032991499</v>
      </c>
      <c r="J8" s="21">
        <f>VLOOKUP(B8,RMS!B:E,4,FALSE)</f>
        <v>360181.891662393</v>
      </c>
      <c r="K8" s="22">
        <f t="shared" si="1"/>
        <v>1.3770085002761334E-2</v>
      </c>
      <c r="L8" s="22">
        <f t="shared" si="2"/>
        <v>3.3760699443519115E-4</v>
      </c>
    </row>
    <row r="9" spans="1:12">
      <c r="A9" s="38"/>
      <c r="B9" s="12">
        <v>17</v>
      </c>
      <c r="C9" s="35" t="s">
        <v>11</v>
      </c>
      <c r="D9" s="35"/>
      <c r="E9" s="15">
        <f>RA!D13</f>
        <v>556367.94979999994</v>
      </c>
      <c r="F9" s="25">
        <f>RA!I13</f>
        <v>115063.92389999999</v>
      </c>
      <c r="G9" s="16">
        <f t="shared" si="0"/>
        <v>441304.02589999995</v>
      </c>
      <c r="H9" s="27">
        <f>RA!J13</f>
        <v>20.681263890445599</v>
      </c>
      <c r="I9" s="20">
        <f>VLOOKUP(B9,RMS!B:D,3,FALSE)</f>
        <v>556368.17363333295</v>
      </c>
      <c r="J9" s="21">
        <f>VLOOKUP(B9,RMS!B:E,4,FALSE)</f>
        <v>441304.04923760699</v>
      </c>
      <c r="K9" s="22">
        <f t="shared" si="1"/>
        <v>-0.22383333300240338</v>
      </c>
      <c r="L9" s="22">
        <f t="shared" si="2"/>
        <v>-2.3337607039138675E-2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275518.22489999997</v>
      </c>
      <c r="F10" s="25">
        <f>RA!I14</f>
        <v>51202.353199999998</v>
      </c>
      <c r="G10" s="16">
        <f t="shared" si="0"/>
        <v>224315.87169999996</v>
      </c>
      <c r="H10" s="27">
        <f>RA!J14</f>
        <v>18.584016799100699</v>
      </c>
      <c r="I10" s="20">
        <f>VLOOKUP(B10,RMS!B:D,3,FALSE)</f>
        <v>275518.21716837602</v>
      </c>
      <c r="J10" s="21">
        <f>VLOOKUP(B10,RMS!B:E,4,FALSE)</f>
        <v>224315.874988889</v>
      </c>
      <c r="K10" s="22">
        <f t="shared" si="1"/>
        <v>7.7316239476203918E-3</v>
      </c>
      <c r="L10" s="22">
        <f t="shared" si="2"/>
        <v>-3.2888890418689698E-3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196796.9368</v>
      </c>
      <c r="F11" s="25">
        <f>RA!I15</f>
        <v>36101.9355</v>
      </c>
      <c r="G11" s="16">
        <f t="shared" si="0"/>
        <v>160695.0013</v>
      </c>
      <c r="H11" s="27">
        <f>RA!J15</f>
        <v>18.344764957744001</v>
      </c>
      <c r="I11" s="20">
        <f>VLOOKUP(B11,RMS!B:D,3,FALSE)</f>
        <v>196797.068696581</v>
      </c>
      <c r="J11" s="21">
        <f>VLOOKUP(B11,RMS!B:E,4,FALSE)</f>
        <v>160694.999128205</v>
      </c>
      <c r="K11" s="22">
        <f t="shared" si="1"/>
        <v>-0.13189658100600354</v>
      </c>
      <c r="L11" s="22">
        <f t="shared" si="2"/>
        <v>2.1717950003221631E-3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873635.60049999994</v>
      </c>
      <c r="F12" s="25">
        <f>RA!I16</f>
        <v>54696.9781</v>
      </c>
      <c r="G12" s="16">
        <f t="shared" si="0"/>
        <v>818938.62239999999</v>
      </c>
      <c r="H12" s="27">
        <f>RA!J16</f>
        <v>6.2608458342008699</v>
      </c>
      <c r="I12" s="20">
        <f>VLOOKUP(B12,RMS!B:D,3,FALSE)</f>
        <v>873635.25190000003</v>
      </c>
      <c r="J12" s="21">
        <f>VLOOKUP(B12,RMS!B:E,4,FALSE)</f>
        <v>818938.62239999999</v>
      </c>
      <c r="K12" s="22">
        <f t="shared" si="1"/>
        <v>0.3485999999102205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799088.68449999997</v>
      </c>
      <c r="F13" s="25">
        <f>RA!I17</f>
        <v>40924.732199999999</v>
      </c>
      <c r="G13" s="16">
        <f t="shared" si="0"/>
        <v>758163.9523</v>
      </c>
      <c r="H13" s="27">
        <f>RA!J17</f>
        <v>5.1214255681279104</v>
      </c>
      <c r="I13" s="20">
        <f>VLOOKUP(B13,RMS!B:D,3,FALSE)</f>
        <v>799088.73932905996</v>
      </c>
      <c r="J13" s="21">
        <f>VLOOKUP(B13,RMS!B:E,4,FALSE)</f>
        <v>758163.95318803401</v>
      </c>
      <c r="K13" s="22">
        <f t="shared" si="1"/>
        <v>-5.4829059983603656E-2</v>
      </c>
      <c r="L13" s="22">
        <f t="shared" si="2"/>
        <v>-8.8803400285542011E-4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2207709.8618999999</v>
      </c>
      <c r="F14" s="25">
        <f>RA!I18</f>
        <v>345116.21919999999</v>
      </c>
      <c r="G14" s="16">
        <f t="shared" si="0"/>
        <v>1862593.6427</v>
      </c>
      <c r="H14" s="27">
        <f>RA!J18</f>
        <v>15.632317686119601</v>
      </c>
      <c r="I14" s="20">
        <f>VLOOKUP(B14,RMS!B:D,3,FALSE)</f>
        <v>2207709.85345214</v>
      </c>
      <c r="J14" s="21">
        <f>VLOOKUP(B14,RMS!B:E,4,FALSE)</f>
        <v>1862593.5977264999</v>
      </c>
      <c r="K14" s="22">
        <f t="shared" si="1"/>
        <v>8.4478599019348621E-3</v>
      </c>
      <c r="L14" s="22">
        <f t="shared" si="2"/>
        <v>4.4973500072956085E-2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743840.64939999999</v>
      </c>
      <c r="F15" s="25">
        <f>RA!I19</f>
        <v>78427.558900000004</v>
      </c>
      <c r="G15" s="16">
        <f t="shared" si="0"/>
        <v>665413.09049999993</v>
      </c>
      <c r="H15" s="27">
        <f>RA!J19</f>
        <v>10.543596799027</v>
      </c>
      <c r="I15" s="20">
        <f>VLOOKUP(B15,RMS!B:D,3,FALSE)</f>
        <v>743840.67780854704</v>
      </c>
      <c r="J15" s="21">
        <f>VLOOKUP(B15,RMS!B:E,4,FALSE)</f>
        <v>665413.09095470095</v>
      </c>
      <c r="K15" s="22">
        <f t="shared" si="1"/>
        <v>-2.8408547048456967E-2</v>
      </c>
      <c r="L15" s="22">
        <f t="shared" si="2"/>
        <v>-4.54701017588377E-4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1369870.1524</v>
      </c>
      <c r="F16" s="25">
        <f>RA!I20</f>
        <v>37178.5913</v>
      </c>
      <c r="G16" s="16">
        <f t="shared" si="0"/>
        <v>1332691.5611</v>
      </c>
      <c r="H16" s="27">
        <f>RA!J20</f>
        <v>2.7140230214421002</v>
      </c>
      <c r="I16" s="20">
        <f>VLOOKUP(B16,RMS!B:D,3,FALSE)</f>
        <v>1369870.0782000001</v>
      </c>
      <c r="J16" s="21">
        <f>VLOOKUP(B16,RMS!B:E,4,FALSE)</f>
        <v>1332691.5611</v>
      </c>
      <c r="K16" s="22">
        <f t="shared" si="1"/>
        <v>7.419999991543591E-2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444685.603</v>
      </c>
      <c r="F17" s="25">
        <f>RA!I21</f>
        <v>50656.572800000002</v>
      </c>
      <c r="G17" s="16">
        <f t="shared" si="0"/>
        <v>394029.03019999998</v>
      </c>
      <c r="H17" s="27">
        <f>RA!J21</f>
        <v>11.391547749298301</v>
      </c>
      <c r="I17" s="20">
        <f>VLOOKUP(B17,RMS!B:D,3,FALSE)</f>
        <v>444685.32978520502</v>
      </c>
      <c r="J17" s="21">
        <f>VLOOKUP(B17,RMS!B:E,4,FALSE)</f>
        <v>394029.03008890402</v>
      </c>
      <c r="K17" s="22">
        <f t="shared" si="1"/>
        <v>0.27321479498641565</v>
      </c>
      <c r="L17" s="22">
        <f t="shared" si="2"/>
        <v>1.1109595652669668E-4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1279619.1169</v>
      </c>
      <c r="F18" s="25">
        <f>RA!I22</f>
        <v>158433.4945</v>
      </c>
      <c r="G18" s="16">
        <f t="shared" si="0"/>
        <v>1121185.6224</v>
      </c>
      <c r="H18" s="27">
        <f>RA!J22</f>
        <v>12.381300998676901</v>
      </c>
      <c r="I18" s="20">
        <f>VLOOKUP(B18,RMS!B:D,3,FALSE)</f>
        <v>1279619.3392368599</v>
      </c>
      <c r="J18" s="21">
        <f>VLOOKUP(B18,RMS!B:E,4,FALSE)</f>
        <v>1121185.63186052</v>
      </c>
      <c r="K18" s="22">
        <f t="shared" si="1"/>
        <v>-0.22233685990795493</v>
      </c>
      <c r="L18" s="22">
        <f t="shared" si="2"/>
        <v>-9.4605199992656708E-3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3076357.9802000001</v>
      </c>
      <c r="F19" s="25">
        <f>RA!I23</f>
        <v>211311.27540000001</v>
      </c>
      <c r="G19" s="16">
        <f t="shared" si="0"/>
        <v>2865046.7047999999</v>
      </c>
      <c r="H19" s="27">
        <f>RA!J23</f>
        <v>6.86887796413935</v>
      </c>
      <c r="I19" s="20">
        <f>VLOOKUP(B19,RMS!B:D,3,FALSE)</f>
        <v>3076359.3726623901</v>
      </c>
      <c r="J19" s="21">
        <f>VLOOKUP(B19,RMS!B:E,4,FALSE)</f>
        <v>2865046.7468897402</v>
      </c>
      <c r="K19" s="22">
        <f t="shared" si="1"/>
        <v>-1.3924623900093138</v>
      </c>
      <c r="L19" s="22">
        <f t="shared" si="2"/>
        <v>-4.208974028006196E-2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369318.67440000002</v>
      </c>
      <c r="F20" s="25">
        <f>RA!I24</f>
        <v>55375.453300000001</v>
      </c>
      <c r="G20" s="16">
        <f t="shared" si="0"/>
        <v>313943.22110000002</v>
      </c>
      <c r="H20" s="27">
        <f>RA!J24</f>
        <v>14.993948895209201</v>
      </c>
      <c r="I20" s="20">
        <f>VLOOKUP(B20,RMS!B:D,3,FALSE)</f>
        <v>369318.70715048001</v>
      </c>
      <c r="J20" s="21">
        <f>VLOOKUP(B20,RMS!B:E,4,FALSE)</f>
        <v>313943.21770296799</v>
      </c>
      <c r="K20" s="22">
        <f t="shared" si="1"/>
        <v>-3.2750479993410408E-2</v>
      </c>
      <c r="L20" s="22">
        <f t="shared" si="2"/>
        <v>3.3970320364460349E-3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382130.53629999998</v>
      </c>
      <c r="F21" s="25">
        <f>RA!I25</f>
        <v>31873.9054</v>
      </c>
      <c r="G21" s="16">
        <f t="shared" si="0"/>
        <v>350256.63089999999</v>
      </c>
      <c r="H21" s="27">
        <f>RA!J25</f>
        <v>8.3411039872973394</v>
      </c>
      <c r="I21" s="20">
        <f>VLOOKUP(B21,RMS!B:D,3,FALSE)</f>
        <v>382130.53746910999</v>
      </c>
      <c r="J21" s="21">
        <f>VLOOKUP(B21,RMS!B:E,4,FALSE)</f>
        <v>350256.650332249</v>
      </c>
      <c r="K21" s="22">
        <f t="shared" si="1"/>
        <v>-1.1691100080497563E-3</v>
      </c>
      <c r="L21" s="22">
        <f t="shared" si="2"/>
        <v>-1.9432249013334513E-2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575407.27249999996</v>
      </c>
      <c r="F22" s="25">
        <f>RA!I26</f>
        <v>115349.3308</v>
      </c>
      <c r="G22" s="16">
        <f t="shared" si="0"/>
        <v>460057.94169999997</v>
      </c>
      <c r="H22" s="27">
        <f>RA!J26</f>
        <v>20.046554208263</v>
      </c>
      <c r="I22" s="20">
        <f>VLOOKUP(B22,RMS!B:D,3,FALSE)</f>
        <v>575407.22148335201</v>
      </c>
      <c r="J22" s="21">
        <f>VLOOKUP(B22,RMS!B:E,4,FALSE)</f>
        <v>460057.94576715201</v>
      </c>
      <c r="K22" s="22">
        <f t="shared" si="1"/>
        <v>5.1016647950746119E-2</v>
      </c>
      <c r="L22" s="22">
        <f t="shared" si="2"/>
        <v>-4.067152040079236E-3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318451.53350000002</v>
      </c>
      <c r="F23" s="25">
        <f>RA!I27</f>
        <v>94632.775999999998</v>
      </c>
      <c r="G23" s="16">
        <f t="shared" si="0"/>
        <v>223818.75750000001</v>
      </c>
      <c r="H23" s="27">
        <f>RA!J27</f>
        <v>29.716539581367702</v>
      </c>
      <c r="I23" s="20">
        <f>VLOOKUP(B23,RMS!B:D,3,FALSE)</f>
        <v>318451.49546193198</v>
      </c>
      <c r="J23" s="21">
        <f>VLOOKUP(B23,RMS!B:E,4,FALSE)</f>
        <v>223818.78351248099</v>
      </c>
      <c r="K23" s="22">
        <f t="shared" si="1"/>
        <v>3.8038068043533713E-2</v>
      </c>
      <c r="L23" s="22">
        <f t="shared" si="2"/>
        <v>-2.6012480986537412E-2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1191104.0131999999</v>
      </c>
      <c r="F24" s="25">
        <f>RA!I28</f>
        <v>72711.001799999998</v>
      </c>
      <c r="G24" s="16">
        <f t="shared" si="0"/>
        <v>1118393.0114</v>
      </c>
      <c r="H24" s="27">
        <f>RA!J28</f>
        <v>6.1045048118556702</v>
      </c>
      <c r="I24" s="20">
        <f>VLOOKUP(B24,RMS!B:D,3,FALSE)</f>
        <v>1191104.01131239</v>
      </c>
      <c r="J24" s="21">
        <f>VLOOKUP(B24,RMS!B:E,4,FALSE)</f>
        <v>1118393.01774133</v>
      </c>
      <c r="K24" s="22">
        <f t="shared" si="1"/>
        <v>1.8876099493354559E-3</v>
      </c>
      <c r="L24" s="22">
        <f t="shared" si="2"/>
        <v>-6.3413300085812807E-3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647481.21499999997</v>
      </c>
      <c r="F25" s="25">
        <f>RA!I29</f>
        <v>100214.94899999999</v>
      </c>
      <c r="G25" s="16">
        <f t="shared" si="0"/>
        <v>547266.26599999995</v>
      </c>
      <c r="H25" s="27">
        <f>RA!J29</f>
        <v>15.4776612322259</v>
      </c>
      <c r="I25" s="20">
        <f>VLOOKUP(B25,RMS!B:D,3,FALSE)</f>
        <v>647481.21681592904</v>
      </c>
      <c r="J25" s="21">
        <f>VLOOKUP(B25,RMS!B:E,4,FALSE)</f>
        <v>547266.28449344402</v>
      </c>
      <c r="K25" s="22">
        <f t="shared" si="1"/>
        <v>-1.81592907756567E-3</v>
      </c>
      <c r="L25" s="22">
        <f t="shared" si="2"/>
        <v>-1.8493444076739252E-2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1063721.7815</v>
      </c>
      <c r="F26" s="25">
        <f>RA!I30</f>
        <v>138967.44099999999</v>
      </c>
      <c r="G26" s="16">
        <f t="shared" si="0"/>
        <v>924754.34050000005</v>
      </c>
      <c r="H26" s="27">
        <f>RA!J30</f>
        <v>13.0642658086813</v>
      </c>
      <c r="I26" s="20">
        <f>VLOOKUP(B26,RMS!B:D,3,FALSE)</f>
        <v>1063721.78251947</v>
      </c>
      <c r="J26" s="21">
        <f>VLOOKUP(B26,RMS!B:E,4,FALSE)</f>
        <v>924754.30625865399</v>
      </c>
      <c r="K26" s="22">
        <f t="shared" si="1"/>
        <v>-1.019469927996397E-3</v>
      </c>
      <c r="L26" s="22">
        <f t="shared" si="2"/>
        <v>3.4241346060298383E-2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809228.50509999995</v>
      </c>
      <c r="F27" s="25">
        <f>RA!I31</f>
        <v>40565.363899999997</v>
      </c>
      <c r="G27" s="16">
        <f t="shared" si="0"/>
        <v>768663.14119999995</v>
      </c>
      <c r="H27" s="27">
        <f>RA!J31</f>
        <v>5.0128441650714199</v>
      </c>
      <c r="I27" s="20">
        <f>VLOOKUP(B27,RMS!B:D,3,FALSE)</f>
        <v>809228.55056017695</v>
      </c>
      <c r="J27" s="21">
        <f>VLOOKUP(B27,RMS!B:E,4,FALSE)</f>
        <v>768663.05311415903</v>
      </c>
      <c r="K27" s="22">
        <f t="shared" si="1"/>
        <v>-4.5460177003405988E-2</v>
      </c>
      <c r="L27" s="22">
        <f t="shared" si="2"/>
        <v>8.8085840921849012E-2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173513.4075</v>
      </c>
      <c r="F28" s="25">
        <f>RA!I32</f>
        <v>41162.0023</v>
      </c>
      <c r="G28" s="16">
        <f t="shared" si="0"/>
        <v>132351.40520000001</v>
      </c>
      <c r="H28" s="27">
        <f>RA!J32</f>
        <v>23.7226637947272</v>
      </c>
      <c r="I28" s="20">
        <f>VLOOKUP(B28,RMS!B:D,3,FALSE)</f>
        <v>173513.21525299901</v>
      </c>
      <c r="J28" s="21">
        <f>VLOOKUP(B28,RMS!B:E,4,FALSE)</f>
        <v>132351.41254168999</v>
      </c>
      <c r="K28" s="22">
        <f t="shared" si="1"/>
        <v>0.19224700098857284</v>
      </c>
      <c r="L28" s="22">
        <f t="shared" si="2"/>
        <v>-7.3416899831499904E-3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32.222499999999997</v>
      </c>
      <c r="F29" s="25">
        <f>RA!I33</f>
        <v>6.6459999999999999</v>
      </c>
      <c r="G29" s="16">
        <f t="shared" si="0"/>
        <v>25.576499999999996</v>
      </c>
      <c r="H29" s="27">
        <f>RA!J33</f>
        <v>20.625339436729</v>
      </c>
      <c r="I29" s="20">
        <f>VLOOKUP(B29,RMS!B:D,3,FALSE)</f>
        <v>32.222299999999997</v>
      </c>
      <c r="J29" s="21">
        <f>VLOOKUP(B29,RMS!B:E,4,FALSE)</f>
        <v>25.576499999999999</v>
      </c>
      <c r="K29" s="22">
        <f t="shared" si="1"/>
        <v>1.9999999999953388E-4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282504.08799999999</v>
      </c>
      <c r="F31" s="25">
        <f>RA!I35</f>
        <v>32256.0965</v>
      </c>
      <c r="G31" s="16">
        <f t="shared" si="0"/>
        <v>250247.9915</v>
      </c>
      <c r="H31" s="27">
        <f>RA!J35</f>
        <v>11.4179220302115</v>
      </c>
      <c r="I31" s="20">
        <f>VLOOKUP(B31,RMS!B:D,3,FALSE)</f>
        <v>282504.08769999997</v>
      </c>
      <c r="J31" s="21">
        <f>VLOOKUP(B31,RMS!B:E,4,FALSE)</f>
        <v>250248.01190000001</v>
      </c>
      <c r="K31" s="22">
        <f t="shared" si="1"/>
        <v>3.0000001424923539E-4</v>
      </c>
      <c r="L31" s="22">
        <f t="shared" si="2"/>
        <v>-2.0400000008521602E-2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323288.46130000002</v>
      </c>
      <c r="F35" s="25">
        <f>RA!I39</f>
        <v>-36090.5553</v>
      </c>
      <c r="G35" s="16">
        <f t="shared" si="0"/>
        <v>359379.01660000003</v>
      </c>
      <c r="H35" s="27">
        <f>RA!J39</f>
        <v>-11.1635766877894</v>
      </c>
      <c r="I35" s="20">
        <f>VLOOKUP(B35,RMS!B:D,3,FALSE)</f>
        <v>323288.46153846203</v>
      </c>
      <c r="J35" s="21">
        <f>VLOOKUP(B35,RMS!B:E,4,FALSE)</f>
        <v>359379.014358974</v>
      </c>
      <c r="K35" s="22">
        <f t="shared" si="1"/>
        <v>-2.3846200201660395E-4</v>
      </c>
      <c r="L35" s="22">
        <f t="shared" si="2"/>
        <v>2.241026028059423E-3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530359.00600000005</v>
      </c>
      <c r="F36" s="25">
        <f>RA!I40</f>
        <v>38134.076800000003</v>
      </c>
      <c r="G36" s="16">
        <f t="shared" si="0"/>
        <v>492224.92920000007</v>
      </c>
      <c r="H36" s="27">
        <f>RA!J40</f>
        <v>7.1902383797740201</v>
      </c>
      <c r="I36" s="20">
        <f>VLOOKUP(B36,RMS!B:D,3,FALSE)</f>
        <v>530358.99725042703</v>
      </c>
      <c r="J36" s="21">
        <f>VLOOKUP(B36,RMS!B:E,4,FALSE)</f>
        <v>492224.92837350402</v>
      </c>
      <c r="K36" s="22">
        <f t="shared" si="1"/>
        <v>8.7495730258524418E-3</v>
      </c>
      <c r="L36" s="22">
        <f t="shared" si="2"/>
        <v>8.2649604883044958E-4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30377.241699999999</v>
      </c>
      <c r="F39" s="25">
        <f>RA!I43</f>
        <v>5999.6859999999997</v>
      </c>
      <c r="G39" s="16">
        <f t="shared" si="0"/>
        <v>24377.555699999997</v>
      </c>
      <c r="H39" s="27">
        <f>RA!J43</f>
        <v>19.750595064725701</v>
      </c>
      <c r="I39" s="20">
        <f>VLOOKUP(B39,RMS!B:D,3,FALSE)</f>
        <v>30377.241812268399</v>
      </c>
      <c r="J39" s="21">
        <f>VLOOKUP(B39,RMS!B:E,4,FALSE)</f>
        <v>24377.555994251601</v>
      </c>
      <c r="K39" s="22">
        <f t="shared" si="1"/>
        <v>-1.1226840069866739E-4</v>
      </c>
      <c r="L39" s="22">
        <f t="shared" si="2"/>
        <v>-2.942516039183829E-4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19939521.3079</v>
      </c>
      <c r="E7" s="62">
        <v>27034241</v>
      </c>
      <c r="F7" s="63">
        <v>73.756541964318501</v>
      </c>
      <c r="G7" s="62">
        <v>12146057.804</v>
      </c>
      <c r="H7" s="63">
        <v>64.164551409704401</v>
      </c>
      <c r="I7" s="62">
        <v>2124430.2798000001</v>
      </c>
      <c r="J7" s="63">
        <v>10.654369515672901</v>
      </c>
      <c r="K7" s="62">
        <v>1598985.8822999999</v>
      </c>
      <c r="L7" s="63">
        <v>13.164649041711399</v>
      </c>
      <c r="M7" s="63">
        <v>0.32861102985111801</v>
      </c>
      <c r="N7" s="62">
        <v>274368579.1006</v>
      </c>
      <c r="O7" s="62">
        <v>5581352564.3318005</v>
      </c>
      <c r="P7" s="62">
        <v>1141672</v>
      </c>
      <c r="Q7" s="62">
        <v>907359</v>
      </c>
      <c r="R7" s="63">
        <v>25.823626591018598</v>
      </c>
      <c r="S7" s="62">
        <v>17.465192549085899</v>
      </c>
      <c r="T7" s="62">
        <v>17.4204178980977</v>
      </c>
      <c r="U7" s="64">
        <v>0.25636505788522901</v>
      </c>
      <c r="V7" s="52"/>
      <c r="W7" s="52"/>
    </row>
    <row r="8" spans="1:23" ht="14.25" thickBot="1">
      <c r="A8" s="47">
        <v>41594</v>
      </c>
      <c r="B8" s="50" t="s">
        <v>6</v>
      </c>
      <c r="C8" s="51"/>
      <c r="D8" s="65">
        <v>676123.54969999997</v>
      </c>
      <c r="E8" s="65">
        <v>802269</v>
      </c>
      <c r="F8" s="66">
        <v>84.276414731218594</v>
      </c>
      <c r="G8" s="65">
        <v>424099.85440000001</v>
      </c>
      <c r="H8" s="66">
        <v>59.425555723557899</v>
      </c>
      <c r="I8" s="65">
        <v>141276.91099999999</v>
      </c>
      <c r="J8" s="66">
        <v>20.8951324151755</v>
      </c>
      <c r="K8" s="65">
        <v>78802.520199999999</v>
      </c>
      <c r="L8" s="66">
        <v>18.5811240872711</v>
      </c>
      <c r="M8" s="66">
        <v>0.79279686285972395</v>
      </c>
      <c r="N8" s="65">
        <v>9333705.1243999992</v>
      </c>
      <c r="O8" s="65">
        <v>195340067.50569999</v>
      </c>
      <c r="P8" s="65">
        <v>27963</v>
      </c>
      <c r="Q8" s="65">
        <v>22008</v>
      </c>
      <c r="R8" s="66">
        <v>27.058342420937802</v>
      </c>
      <c r="S8" s="65">
        <v>24.179220745270499</v>
      </c>
      <c r="T8" s="65">
        <v>24.719633642311901</v>
      </c>
      <c r="U8" s="67">
        <v>-2.2350302465684799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142270.95449999999</v>
      </c>
      <c r="E9" s="65">
        <v>190420</v>
      </c>
      <c r="F9" s="66">
        <v>74.714291828589396</v>
      </c>
      <c r="G9" s="65">
        <v>62766.883000000002</v>
      </c>
      <c r="H9" s="66">
        <v>126.66563592141399</v>
      </c>
      <c r="I9" s="65">
        <v>30103.017199999998</v>
      </c>
      <c r="J9" s="66">
        <v>21.158933884850001</v>
      </c>
      <c r="K9" s="65">
        <v>13458.1921</v>
      </c>
      <c r="L9" s="66">
        <v>21.441549200396</v>
      </c>
      <c r="M9" s="66">
        <v>1.23678016900948</v>
      </c>
      <c r="N9" s="65">
        <v>1441135.4247000001</v>
      </c>
      <c r="O9" s="65">
        <v>36461915.732900001</v>
      </c>
      <c r="P9" s="65">
        <v>8922</v>
      </c>
      <c r="Q9" s="65">
        <v>5569</v>
      </c>
      <c r="R9" s="66">
        <v>60.208295923864299</v>
      </c>
      <c r="S9" s="65">
        <v>15.946083221250801</v>
      </c>
      <c r="T9" s="65">
        <v>15.5025149757587</v>
      </c>
      <c r="U9" s="67">
        <v>2.7816752197871901</v>
      </c>
      <c r="V9" s="52"/>
      <c r="W9" s="52"/>
    </row>
    <row r="10" spans="1:23" ht="14.25" thickBot="1">
      <c r="A10" s="48"/>
      <c r="B10" s="50" t="s">
        <v>8</v>
      </c>
      <c r="C10" s="51"/>
      <c r="D10" s="65">
        <v>192614.261</v>
      </c>
      <c r="E10" s="65">
        <v>211163</v>
      </c>
      <c r="F10" s="66">
        <v>91.215914246340503</v>
      </c>
      <c r="G10" s="65">
        <v>70046.6299</v>
      </c>
      <c r="H10" s="66">
        <v>174.98005439373799</v>
      </c>
      <c r="I10" s="65">
        <v>48891.755400000002</v>
      </c>
      <c r="J10" s="66">
        <v>25.383247920568</v>
      </c>
      <c r="K10" s="65">
        <v>17634.8282</v>
      </c>
      <c r="L10" s="66">
        <v>25.175841043567502</v>
      </c>
      <c r="M10" s="66">
        <v>1.77245430721009</v>
      </c>
      <c r="N10" s="65">
        <v>2019323.942</v>
      </c>
      <c r="O10" s="65">
        <v>49607904.804799996</v>
      </c>
      <c r="P10" s="65">
        <v>108552</v>
      </c>
      <c r="Q10" s="65">
        <v>82302</v>
      </c>
      <c r="R10" s="66">
        <v>31.894729168185499</v>
      </c>
      <c r="S10" s="65">
        <v>1.7743962432751099</v>
      </c>
      <c r="T10" s="65">
        <v>1.40381788656412</v>
      </c>
      <c r="U10" s="67">
        <v>20.8847577374823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69444.849799999996</v>
      </c>
      <c r="E11" s="65">
        <v>79231</v>
      </c>
      <c r="F11" s="66">
        <v>87.648584266259405</v>
      </c>
      <c r="G11" s="65">
        <v>47063.184800000003</v>
      </c>
      <c r="H11" s="66">
        <v>47.556630719134901</v>
      </c>
      <c r="I11" s="65">
        <v>15409.705599999999</v>
      </c>
      <c r="J11" s="66">
        <v>22.189846539203</v>
      </c>
      <c r="K11" s="65">
        <v>8264.5565000000006</v>
      </c>
      <c r="L11" s="66">
        <v>17.5605551029347</v>
      </c>
      <c r="M11" s="66">
        <v>0.86455324009219403</v>
      </c>
      <c r="N11" s="65">
        <v>865883.90220000001</v>
      </c>
      <c r="O11" s="65">
        <v>17690210.8156</v>
      </c>
      <c r="P11" s="65">
        <v>3561</v>
      </c>
      <c r="Q11" s="65">
        <v>2824</v>
      </c>
      <c r="R11" s="66">
        <v>26.0977337110482</v>
      </c>
      <c r="S11" s="65">
        <v>19.501502330806002</v>
      </c>
      <c r="T11" s="65">
        <v>20.996279957507099</v>
      </c>
      <c r="U11" s="67">
        <v>-7.6649357641532898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338658.97409999999</v>
      </c>
      <c r="E12" s="65">
        <v>332800</v>
      </c>
      <c r="F12" s="66">
        <v>101.76050904447099</v>
      </c>
      <c r="G12" s="65">
        <v>179588.50270000001</v>
      </c>
      <c r="H12" s="66">
        <v>88.574975017039407</v>
      </c>
      <c r="I12" s="65">
        <v>-21522.9179</v>
      </c>
      <c r="J12" s="66">
        <v>-6.3553366501502104</v>
      </c>
      <c r="K12" s="65">
        <v>21735.809799999999</v>
      </c>
      <c r="L12" s="66">
        <v>12.103118781668</v>
      </c>
      <c r="M12" s="66">
        <v>-1.99020547649437</v>
      </c>
      <c r="N12" s="65">
        <v>4091006.7004</v>
      </c>
      <c r="O12" s="65">
        <v>67436581.106399998</v>
      </c>
      <c r="P12" s="65">
        <v>2781</v>
      </c>
      <c r="Q12" s="65">
        <v>2241</v>
      </c>
      <c r="R12" s="66">
        <v>24.096385542168701</v>
      </c>
      <c r="S12" s="65">
        <v>121.775970550162</v>
      </c>
      <c r="T12" s="65">
        <v>132.112738197233</v>
      </c>
      <c r="U12" s="67">
        <v>-8.4883475782388693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556367.94979999994</v>
      </c>
      <c r="E13" s="65">
        <v>545072</v>
      </c>
      <c r="F13" s="66">
        <v>102.07237755746</v>
      </c>
      <c r="G13" s="65">
        <v>371476.89990000002</v>
      </c>
      <c r="H13" s="66">
        <v>49.771883514095201</v>
      </c>
      <c r="I13" s="65">
        <v>115063.92389999999</v>
      </c>
      <c r="J13" s="66">
        <v>20.681263890445599</v>
      </c>
      <c r="K13" s="65">
        <v>78134.125700000004</v>
      </c>
      <c r="L13" s="66">
        <v>21.033374005498999</v>
      </c>
      <c r="M13" s="66">
        <v>0.472646207648036</v>
      </c>
      <c r="N13" s="65">
        <v>6811401.6837999998</v>
      </c>
      <c r="O13" s="65">
        <v>103411310.90279999</v>
      </c>
      <c r="P13" s="65">
        <v>14520</v>
      </c>
      <c r="Q13" s="65">
        <v>11368</v>
      </c>
      <c r="R13" s="66">
        <v>27.726952850105601</v>
      </c>
      <c r="S13" s="65">
        <v>38.3173519146006</v>
      </c>
      <c r="T13" s="65">
        <v>37.751163221322997</v>
      </c>
      <c r="U13" s="67">
        <v>1.4776300161332301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275518.22489999997</v>
      </c>
      <c r="E14" s="65">
        <v>234123</v>
      </c>
      <c r="F14" s="66">
        <v>117.680973206392</v>
      </c>
      <c r="G14" s="65">
        <v>164247.5546</v>
      </c>
      <c r="H14" s="66">
        <v>67.7457089519432</v>
      </c>
      <c r="I14" s="65">
        <v>51202.353199999998</v>
      </c>
      <c r="J14" s="66">
        <v>18.584016799100699</v>
      </c>
      <c r="K14" s="65">
        <v>32699.445100000001</v>
      </c>
      <c r="L14" s="66">
        <v>19.908634365750299</v>
      </c>
      <c r="M14" s="66">
        <v>0.56584777030360101</v>
      </c>
      <c r="N14" s="65">
        <v>3409406.2853999999</v>
      </c>
      <c r="O14" s="65">
        <v>53741141.207000002</v>
      </c>
      <c r="P14" s="65">
        <v>3828</v>
      </c>
      <c r="Q14" s="65">
        <v>2850</v>
      </c>
      <c r="R14" s="66">
        <v>34.315789473684198</v>
      </c>
      <c r="S14" s="65">
        <v>71.974457915360503</v>
      </c>
      <c r="T14" s="65">
        <v>68.156541754385998</v>
      </c>
      <c r="U14" s="67">
        <v>5.3045431275971202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196796.9368</v>
      </c>
      <c r="E15" s="65">
        <v>160934</v>
      </c>
      <c r="F15" s="66">
        <v>122.284251183715</v>
      </c>
      <c r="G15" s="65">
        <v>103355.916</v>
      </c>
      <c r="H15" s="66">
        <v>90.407036593822099</v>
      </c>
      <c r="I15" s="65">
        <v>36101.9355</v>
      </c>
      <c r="J15" s="66">
        <v>18.344764957744001</v>
      </c>
      <c r="K15" s="65">
        <v>20773.3685</v>
      </c>
      <c r="L15" s="66">
        <v>20.098867393328501</v>
      </c>
      <c r="M15" s="66">
        <v>0.73789510834509098</v>
      </c>
      <c r="N15" s="65">
        <v>2482893.9347999999</v>
      </c>
      <c r="O15" s="65">
        <v>34034803.708999999</v>
      </c>
      <c r="P15" s="65">
        <v>7036</v>
      </c>
      <c r="Q15" s="65">
        <v>4806</v>
      </c>
      <c r="R15" s="66">
        <v>46.400332917186901</v>
      </c>
      <c r="S15" s="65">
        <v>27.970002387720299</v>
      </c>
      <c r="T15" s="65">
        <v>28.809778610070801</v>
      </c>
      <c r="U15" s="67">
        <v>-3.00241741387602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873635.60049999994</v>
      </c>
      <c r="E16" s="65">
        <v>1010129</v>
      </c>
      <c r="F16" s="66">
        <v>86.487527880102405</v>
      </c>
      <c r="G16" s="65">
        <v>397196.94790000003</v>
      </c>
      <c r="H16" s="66">
        <v>119.950230010315</v>
      </c>
      <c r="I16" s="65">
        <v>54696.9781</v>
      </c>
      <c r="J16" s="66">
        <v>6.2608458342008699</v>
      </c>
      <c r="K16" s="65">
        <v>25821.8403</v>
      </c>
      <c r="L16" s="66">
        <v>6.5010167969621504</v>
      </c>
      <c r="M16" s="66">
        <v>1.11824476739561</v>
      </c>
      <c r="N16" s="65">
        <v>12718959.607100001</v>
      </c>
      <c r="O16" s="65">
        <v>276671079.97320002</v>
      </c>
      <c r="P16" s="65">
        <v>55163</v>
      </c>
      <c r="Q16" s="65">
        <v>38573</v>
      </c>
      <c r="R16" s="66">
        <v>43.0093588779716</v>
      </c>
      <c r="S16" s="65">
        <v>15.8373475064808</v>
      </c>
      <c r="T16" s="65">
        <v>15.3473077800534</v>
      </c>
      <c r="U16" s="67">
        <v>3.0942032826321402</v>
      </c>
      <c r="V16" s="52"/>
      <c r="W16" s="52"/>
    </row>
    <row r="17" spans="1:21" ht="12" thickBot="1">
      <c r="A17" s="48"/>
      <c r="B17" s="50" t="s">
        <v>15</v>
      </c>
      <c r="C17" s="51"/>
      <c r="D17" s="65">
        <v>799088.68449999997</v>
      </c>
      <c r="E17" s="65">
        <v>942198</v>
      </c>
      <c r="F17" s="66">
        <v>84.811120857823894</v>
      </c>
      <c r="G17" s="65">
        <v>518679.00180000003</v>
      </c>
      <c r="H17" s="66">
        <v>54.062277772356097</v>
      </c>
      <c r="I17" s="65">
        <v>40924.732199999999</v>
      </c>
      <c r="J17" s="66">
        <v>5.1214255681279104</v>
      </c>
      <c r="K17" s="65">
        <v>77337.160300000003</v>
      </c>
      <c r="L17" s="66">
        <v>14.910408948812799</v>
      </c>
      <c r="M17" s="66">
        <v>-0.47082706371363903</v>
      </c>
      <c r="N17" s="65">
        <v>8390190.6626999993</v>
      </c>
      <c r="O17" s="65">
        <v>257079574.91729999</v>
      </c>
      <c r="P17" s="65">
        <v>10843</v>
      </c>
      <c r="Q17" s="65">
        <v>9767</v>
      </c>
      <c r="R17" s="66">
        <v>11.016688850209899</v>
      </c>
      <c r="S17" s="65">
        <v>73.696272664391799</v>
      </c>
      <c r="T17" s="65">
        <v>73.193178816422702</v>
      </c>
      <c r="U17" s="67">
        <v>0.68265847074813402</v>
      </c>
    </row>
    <row r="18" spans="1:21" ht="12" thickBot="1">
      <c r="A18" s="48"/>
      <c r="B18" s="50" t="s">
        <v>16</v>
      </c>
      <c r="C18" s="51"/>
      <c r="D18" s="65">
        <v>2207709.8618999999</v>
      </c>
      <c r="E18" s="65">
        <v>2507455</v>
      </c>
      <c r="F18" s="66">
        <v>88.045841775824499</v>
      </c>
      <c r="G18" s="65">
        <v>1158746.1924999999</v>
      </c>
      <c r="H18" s="66">
        <v>90.525748968102903</v>
      </c>
      <c r="I18" s="65">
        <v>345116.21919999999</v>
      </c>
      <c r="J18" s="66">
        <v>15.632317686119601</v>
      </c>
      <c r="K18" s="65">
        <v>200323.36989999999</v>
      </c>
      <c r="L18" s="66">
        <v>17.287942018415698</v>
      </c>
      <c r="M18" s="66">
        <v>0.72279559480393896</v>
      </c>
      <c r="N18" s="65">
        <v>26342394.284499999</v>
      </c>
      <c r="O18" s="65">
        <v>638208256.69550002</v>
      </c>
      <c r="P18" s="65">
        <v>115169</v>
      </c>
      <c r="Q18" s="65">
        <v>84907</v>
      </c>
      <c r="R18" s="66">
        <v>35.6413487698305</v>
      </c>
      <c r="S18" s="65">
        <v>19.169306513905699</v>
      </c>
      <c r="T18" s="65">
        <v>19.4582548011354</v>
      </c>
      <c r="U18" s="67">
        <v>-1.5073486723168701</v>
      </c>
    </row>
    <row r="19" spans="1:21" ht="12" thickBot="1">
      <c r="A19" s="48"/>
      <c r="B19" s="50" t="s">
        <v>17</v>
      </c>
      <c r="C19" s="51"/>
      <c r="D19" s="65">
        <v>743840.64939999999</v>
      </c>
      <c r="E19" s="65">
        <v>998459</v>
      </c>
      <c r="F19" s="66">
        <v>74.498867695118193</v>
      </c>
      <c r="G19" s="65">
        <v>426705.53980000003</v>
      </c>
      <c r="H19" s="66">
        <v>74.321769937330401</v>
      </c>
      <c r="I19" s="65">
        <v>78427.558900000004</v>
      </c>
      <c r="J19" s="66">
        <v>10.543596799027</v>
      </c>
      <c r="K19" s="65">
        <v>62657.883099999999</v>
      </c>
      <c r="L19" s="66">
        <v>14.6841034989534</v>
      </c>
      <c r="M19" s="66">
        <v>0.251679038930059</v>
      </c>
      <c r="N19" s="65">
        <v>11214520.0197</v>
      </c>
      <c r="O19" s="65">
        <v>220318929.3405</v>
      </c>
      <c r="P19" s="65">
        <v>20724</v>
      </c>
      <c r="Q19" s="65">
        <v>15818</v>
      </c>
      <c r="R19" s="66">
        <v>31.015299026425598</v>
      </c>
      <c r="S19" s="65">
        <v>35.8927161455318</v>
      </c>
      <c r="T19" s="65">
        <v>38.958781660134001</v>
      </c>
      <c r="U19" s="67">
        <v>-8.5423056370838708</v>
      </c>
    </row>
    <row r="20" spans="1:21" ht="12" thickBot="1">
      <c r="A20" s="48"/>
      <c r="B20" s="50" t="s">
        <v>18</v>
      </c>
      <c r="C20" s="51"/>
      <c r="D20" s="65">
        <v>1369870.1524</v>
      </c>
      <c r="E20" s="65">
        <v>1556374</v>
      </c>
      <c r="F20" s="66">
        <v>88.016771829907199</v>
      </c>
      <c r="G20" s="65">
        <v>712192.84820000001</v>
      </c>
      <c r="H20" s="66">
        <v>92.345395753722798</v>
      </c>
      <c r="I20" s="65">
        <v>37178.5913</v>
      </c>
      <c r="J20" s="66">
        <v>2.7140230214421002</v>
      </c>
      <c r="K20" s="65">
        <v>35517.205099999999</v>
      </c>
      <c r="L20" s="66">
        <v>4.9870207472268699</v>
      </c>
      <c r="M20" s="66">
        <v>4.6776940790310001E-2</v>
      </c>
      <c r="N20" s="65">
        <v>19521268.759399999</v>
      </c>
      <c r="O20" s="65">
        <v>336729948.63270003</v>
      </c>
      <c r="P20" s="65">
        <v>47046</v>
      </c>
      <c r="Q20" s="65">
        <v>39768</v>
      </c>
      <c r="R20" s="66">
        <v>18.301146650573301</v>
      </c>
      <c r="S20" s="65">
        <v>29.117675305020601</v>
      </c>
      <c r="T20" s="65">
        <v>29.379746353852301</v>
      </c>
      <c r="U20" s="67">
        <v>-0.90004111278256405</v>
      </c>
    </row>
    <row r="21" spans="1:21" ht="12" thickBot="1">
      <c r="A21" s="48"/>
      <c r="B21" s="50" t="s">
        <v>19</v>
      </c>
      <c r="C21" s="51"/>
      <c r="D21" s="65">
        <v>444685.603</v>
      </c>
      <c r="E21" s="65">
        <v>566342</v>
      </c>
      <c r="F21" s="66">
        <v>78.518916661663795</v>
      </c>
      <c r="G21" s="65">
        <v>268545.56079999998</v>
      </c>
      <c r="H21" s="66">
        <v>65.590375679745804</v>
      </c>
      <c r="I21" s="65">
        <v>50656.572800000002</v>
      </c>
      <c r="J21" s="66">
        <v>11.391547749298301</v>
      </c>
      <c r="K21" s="65">
        <v>36592.051200000002</v>
      </c>
      <c r="L21" s="66">
        <v>13.626012320215599</v>
      </c>
      <c r="M21" s="66">
        <v>0.38436002188365997</v>
      </c>
      <c r="N21" s="65">
        <v>5991857.6437999997</v>
      </c>
      <c r="O21" s="65">
        <v>126869550.6169</v>
      </c>
      <c r="P21" s="65">
        <v>41709</v>
      </c>
      <c r="Q21" s="65">
        <v>35236</v>
      </c>
      <c r="R21" s="66">
        <v>18.370416619366601</v>
      </c>
      <c r="S21" s="65">
        <v>10.66162226378</v>
      </c>
      <c r="T21" s="65">
        <v>10.7843000454081</v>
      </c>
      <c r="U21" s="67">
        <v>-1.15064835906698</v>
      </c>
    </row>
    <row r="22" spans="1:21" ht="12" thickBot="1">
      <c r="A22" s="48"/>
      <c r="B22" s="50" t="s">
        <v>20</v>
      </c>
      <c r="C22" s="51"/>
      <c r="D22" s="65">
        <v>1279619.1169</v>
      </c>
      <c r="E22" s="65">
        <v>1789067</v>
      </c>
      <c r="F22" s="66">
        <v>71.524382088541103</v>
      </c>
      <c r="G22" s="65">
        <v>579620.45629999996</v>
      </c>
      <c r="H22" s="66">
        <v>120.768453389039</v>
      </c>
      <c r="I22" s="65">
        <v>158433.4945</v>
      </c>
      <c r="J22" s="66">
        <v>12.381300998676901</v>
      </c>
      <c r="K22" s="65">
        <v>88437.804300000003</v>
      </c>
      <c r="L22" s="66">
        <v>15.257881832629201</v>
      </c>
      <c r="M22" s="66">
        <v>0.79146797858707096</v>
      </c>
      <c r="N22" s="65">
        <v>16512149.142899999</v>
      </c>
      <c r="O22" s="65">
        <v>362212265.7353</v>
      </c>
      <c r="P22" s="65">
        <v>82293</v>
      </c>
      <c r="Q22" s="65">
        <v>62356</v>
      </c>
      <c r="R22" s="66">
        <v>31.972865482070699</v>
      </c>
      <c r="S22" s="65">
        <v>15.549549984810399</v>
      </c>
      <c r="T22" s="65">
        <v>15.572510140162899</v>
      </c>
      <c r="U22" s="67">
        <v>-0.147658005376303</v>
      </c>
    </row>
    <row r="23" spans="1:21" ht="12" thickBot="1">
      <c r="A23" s="48"/>
      <c r="B23" s="50" t="s">
        <v>21</v>
      </c>
      <c r="C23" s="51"/>
      <c r="D23" s="65">
        <v>3076357.9802000001</v>
      </c>
      <c r="E23" s="65">
        <v>3721983</v>
      </c>
      <c r="F23" s="66">
        <v>82.653735393202993</v>
      </c>
      <c r="G23" s="65">
        <v>1650670.6429999999</v>
      </c>
      <c r="H23" s="66">
        <v>86.370187974561304</v>
      </c>
      <c r="I23" s="65">
        <v>211311.27540000001</v>
      </c>
      <c r="J23" s="66">
        <v>6.86887796413935</v>
      </c>
      <c r="K23" s="65">
        <v>200556.50289999999</v>
      </c>
      <c r="L23" s="66">
        <v>12.1500011980282</v>
      </c>
      <c r="M23" s="66">
        <v>5.3624651130672003E-2</v>
      </c>
      <c r="N23" s="65">
        <v>42080481.115199998</v>
      </c>
      <c r="O23" s="65">
        <v>810196546.89769995</v>
      </c>
      <c r="P23" s="65">
        <v>105759</v>
      </c>
      <c r="Q23" s="65">
        <v>82945</v>
      </c>
      <c r="R23" s="66">
        <v>27.504973174995499</v>
      </c>
      <c r="S23" s="65">
        <v>29.088379997919802</v>
      </c>
      <c r="T23" s="65">
        <v>28.2775338477304</v>
      </c>
      <c r="U23" s="67">
        <v>2.78752598201535</v>
      </c>
    </row>
    <row r="24" spans="1:21" ht="12" thickBot="1">
      <c r="A24" s="48"/>
      <c r="B24" s="50" t="s">
        <v>22</v>
      </c>
      <c r="C24" s="51"/>
      <c r="D24" s="65">
        <v>369318.67440000002</v>
      </c>
      <c r="E24" s="65">
        <v>408391</v>
      </c>
      <c r="F24" s="66">
        <v>90.432618348592399</v>
      </c>
      <c r="G24" s="65">
        <v>258995.7801</v>
      </c>
      <c r="H24" s="66">
        <v>42.596406110324899</v>
      </c>
      <c r="I24" s="65">
        <v>55375.453300000001</v>
      </c>
      <c r="J24" s="66">
        <v>14.993948895209201</v>
      </c>
      <c r="K24" s="65">
        <v>41284.421399999999</v>
      </c>
      <c r="L24" s="66">
        <v>15.940190756799099</v>
      </c>
      <c r="M24" s="66">
        <v>0.34131595943839499</v>
      </c>
      <c r="N24" s="65">
        <v>4846152.7835999997</v>
      </c>
      <c r="O24" s="65">
        <v>98449366.878900006</v>
      </c>
      <c r="P24" s="65">
        <v>40331</v>
      </c>
      <c r="Q24" s="65">
        <v>32182</v>
      </c>
      <c r="R24" s="66">
        <v>25.3216083524952</v>
      </c>
      <c r="S24" s="65">
        <v>9.1571911036175706</v>
      </c>
      <c r="T24" s="65">
        <v>8.9313055714374503</v>
      </c>
      <c r="U24" s="67">
        <v>2.4667556854948498</v>
      </c>
    </row>
    <row r="25" spans="1:21" ht="12" thickBot="1">
      <c r="A25" s="48"/>
      <c r="B25" s="50" t="s">
        <v>23</v>
      </c>
      <c r="C25" s="51"/>
      <c r="D25" s="65">
        <v>382130.53629999998</v>
      </c>
      <c r="E25" s="65">
        <v>518679</v>
      </c>
      <c r="F25" s="66">
        <v>73.6738013877562</v>
      </c>
      <c r="G25" s="65">
        <v>286688.2893</v>
      </c>
      <c r="H25" s="66">
        <v>33.291296004116198</v>
      </c>
      <c r="I25" s="65">
        <v>31873.9054</v>
      </c>
      <c r="J25" s="66">
        <v>8.3411039872973394</v>
      </c>
      <c r="K25" s="65">
        <v>20133.817200000001</v>
      </c>
      <c r="L25" s="66">
        <v>7.0228948832058196</v>
      </c>
      <c r="M25" s="66">
        <v>0.58310294979731903</v>
      </c>
      <c r="N25" s="65">
        <v>4649276.1338999998</v>
      </c>
      <c r="O25" s="65">
        <v>83154055.950900003</v>
      </c>
      <c r="P25" s="65">
        <v>24278</v>
      </c>
      <c r="Q25" s="65">
        <v>19313</v>
      </c>
      <c r="R25" s="66">
        <v>25.708072282918302</v>
      </c>
      <c r="S25" s="65">
        <v>15.739786485707199</v>
      </c>
      <c r="T25" s="65">
        <v>14.817981390773101</v>
      </c>
      <c r="U25" s="67">
        <v>5.85652858614844</v>
      </c>
    </row>
    <row r="26" spans="1:21" ht="12" thickBot="1">
      <c r="A26" s="48"/>
      <c r="B26" s="50" t="s">
        <v>24</v>
      </c>
      <c r="C26" s="51"/>
      <c r="D26" s="65">
        <v>575407.27249999996</v>
      </c>
      <c r="E26" s="65">
        <v>870306</v>
      </c>
      <c r="F26" s="66">
        <v>66.1155125323737</v>
      </c>
      <c r="G26" s="65">
        <v>396587.9399</v>
      </c>
      <c r="H26" s="66">
        <v>45.089452958425703</v>
      </c>
      <c r="I26" s="65">
        <v>115349.3308</v>
      </c>
      <c r="J26" s="66">
        <v>20.046554208263</v>
      </c>
      <c r="K26" s="65">
        <v>80809.679499999998</v>
      </c>
      <c r="L26" s="66">
        <v>20.3762321971708</v>
      </c>
      <c r="M26" s="66">
        <v>0.42741972884572599</v>
      </c>
      <c r="N26" s="65">
        <v>7995175.2326999996</v>
      </c>
      <c r="O26" s="65">
        <v>176042095.30090001</v>
      </c>
      <c r="P26" s="65">
        <v>49381</v>
      </c>
      <c r="Q26" s="65">
        <v>40859</v>
      </c>
      <c r="R26" s="66">
        <v>20.857093908318799</v>
      </c>
      <c r="S26" s="65">
        <v>11.6524021891011</v>
      </c>
      <c r="T26" s="65">
        <v>12.1384209525441</v>
      </c>
      <c r="U26" s="67">
        <v>-4.1709748389704204</v>
      </c>
    </row>
    <row r="27" spans="1:21" ht="12" thickBot="1">
      <c r="A27" s="48"/>
      <c r="B27" s="50" t="s">
        <v>25</v>
      </c>
      <c r="C27" s="51"/>
      <c r="D27" s="65">
        <v>318451.53350000002</v>
      </c>
      <c r="E27" s="65">
        <v>398256</v>
      </c>
      <c r="F27" s="66">
        <v>79.961515582941601</v>
      </c>
      <c r="G27" s="65">
        <v>223671.96950000001</v>
      </c>
      <c r="H27" s="66">
        <v>42.3743592958348</v>
      </c>
      <c r="I27" s="65">
        <v>94632.775999999998</v>
      </c>
      <c r="J27" s="66">
        <v>29.716539581367702</v>
      </c>
      <c r="K27" s="65">
        <v>66342.283500000005</v>
      </c>
      <c r="L27" s="66">
        <v>29.660526371857198</v>
      </c>
      <c r="M27" s="66">
        <v>0.42643229939469901</v>
      </c>
      <c r="N27" s="65">
        <v>4103154.9663999998</v>
      </c>
      <c r="O27" s="65">
        <v>82700298.220699996</v>
      </c>
      <c r="P27" s="65">
        <v>46619</v>
      </c>
      <c r="Q27" s="65">
        <v>37830</v>
      </c>
      <c r="R27" s="66">
        <v>23.232883954533399</v>
      </c>
      <c r="S27" s="65">
        <v>6.8309387481499</v>
      </c>
      <c r="T27" s="65">
        <v>6.82053826328311</v>
      </c>
      <c r="U27" s="67">
        <v>0.15225557204133899</v>
      </c>
    </row>
    <row r="28" spans="1:21" ht="12" thickBot="1">
      <c r="A28" s="48"/>
      <c r="B28" s="50" t="s">
        <v>26</v>
      </c>
      <c r="C28" s="51"/>
      <c r="D28" s="65">
        <v>1191104.0131999999</v>
      </c>
      <c r="E28" s="65">
        <v>1381769</v>
      </c>
      <c r="F28" s="66">
        <v>86.201384833499702</v>
      </c>
      <c r="G28" s="65">
        <v>964264.56929999997</v>
      </c>
      <c r="H28" s="66">
        <v>23.524606329222699</v>
      </c>
      <c r="I28" s="65">
        <v>72711.001799999998</v>
      </c>
      <c r="J28" s="66">
        <v>6.1045048118556702</v>
      </c>
      <c r="K28" s="65">
        <v>43426.000899999999</v>
      </c>
      <c r="L28" s="66">
        <v>4.5035358845057196</v>
      </c>
      <c r="M28" s="66">
        <v>0.67436559418484199</v>
      </c>
      <c r="N28" s="65">
        <v>16160423.0164</v>
      </c>
      <c r="O28" s="65">
        <v>288461047.97939998</v>
      </c>
      <c r="P28" s="65">
        <v>55082</v>
      </c>
      <c r="Q28" s="65">
        <v>47884</v>
      </c>
      <c r="R28" s="66">
        <v>15.0321610558851</v>
      </c>
      <c r="S28" s="65">
        <v>21.6241968919066</v>
      </c>
      <c r="T28" s="65">
        <v>21.253004636204199</v>
      </c>
      <c r="U28" s="67">
        <v>1.7165597296303801</v>
      </c>
    </row>
    <row r="29" spans="1:21" ht="12" thickBot="1">
      <c r="A29" s="48"/>
      <c r="B29" s="50" t="s">
        <v>27</v>
      </c>
      <c r="C29" s="51"/>
      <c r="D29" s="65">
        <v>647481.21499999997</v>
      </c>
      <c r="E29" s="65">
        <v>878908</v>
      </c>
      <c r="F29" s="66">
        <v>73.6688271127353</v>
      </c>
      <c r="G29" s="65">
        <v>516489.91749999998</v>
      </c>
      <c r="H29" s="66">
        <v>25.361830514339101</v>
      </c>
      <c r="I29" s="65">
        <v>100214.94899999999</v>
      </c>
      <c r="J29" s="66">
        <v>15.4776612322259</v>
      </c>
      <c r="K29" s="65">
        <v>80157.248800000001</v>
      </c>
      <c r="L29" s="66">
        <v>15.519615404689899</v>
      </c>
      <c r="M29" s="66">
        <v>0.25022939909085301</v>
      </c>
      <c r="N29" s="65">
        <v>9406167.6182000004</v>
      </c>
      <c r="O29" s="65">
        <v>202000814.47909999</v>
      </c>
      <c r="P29" s="65">
        <v>94997</v>
      </c>
      <c r="Q29" s="65">
        <v>85174</v>
      </c>
      <c r="R29" s="66">
        <v>11.532862141029</v>
      </c>
      <c r="S29" s="65">
        <v>6.8158069728517701</v>
      </c>
      <c r="T29" s="65">
        <v>7.4534782715382599</v>
      </c>
      <c r="U29" s="67">
        <v>-9.3557710954317503</v>
      </c>
    </row>
    <row r="30" spans="1:21" ht="12" thickBot="1">
      <c r="A30" s="48"/>
      <c r="B30" s="50" t="s">
        <v>28</v>
      </c>
      <c r="C30" s="51"/>
      <c r="D30" s="65">
        <v>1063721.7815</v>
      </c>
      <c r="E30" s="65">
        <v>1564882</v>
      </c>
      <c r="F30" s="66">
        <v>67.974568146352297</v>
      </c>
      <c r="G30" s="65">
        <v>640147.14890000003</v>
      </c>
      <c r="H30" s="66">
        <v>66.168322912607195</v>
      </c>
      <c r="I30" s="65">
        <v>138967.44099999999</v>
      </c>
      <c r="J30" s="66">
        <v>13.0642658086813</v>
      </c>
      <c r="K30" s="65">
        <v>125407.5597</v>
      </c>
      <c r="L30" s="66">
        <v>19.590426969095301</v>
      </c>
      <c r="M30" s="66">
        <v>0.108126506348086</v>
      </c>
      <c r="N30" s="65">
        <v>14242194.5386</v>
      </c>
      <c r="O30" s="65">
        <v>365856995.23329997</v>
      </c>
      <c r="P30" s="65">
        <v>82654</v>
      </c>
      <c r="Q30" s="65">
        <v>61951</v>
      </c>
      <c r="R30" s="66">
        <v>33.418346757921597</v>
      </c>
      <c r="S30" s="65">
        <v>12.869574146441799</v>
      </c>
      <c r="T30" s="65">
        <v>12.0389442252748</v>
      </c>
      <c r="U30" s="67">
        <v>6.4542145040334002</v>
      </c>
    </row>
    <row r="31" spans="1:21" ht="12" thickBot="1">
      <c r="A31" s="48"/>
      <c r="B31" s="50" t="s">
        <v>29</v>
      </c>
      <c r="C31" s="51"/>
      <c r="D31" s="65">
        <v>809228.50509999995</v>
      </c>
      <c r="E31" s="65">
        <v>1616748</v>
      </c>
      <c r="F31" s="66">
        <v>50.052853326554299</v>
      </c>
      <c r="G31" s="65">
        <v>680980.57689999999</v>
      </c>
      <c r="H31" s="66">
        <v>18.832832029338899</v>
      </c>
      <c r="I31" s="65">
        <v>40565.363899999997</v>
      </c>
      <c r="J31" s="66">
        <v>5.0128441650714199</v>
      </c>
      <c r="K31" s="65">
        <v>31581.837200000002</v>
      </c>
      <c r="L31" s="66">
        <v>4.6377001446603199</v>
      </c>
      <c r="M31" s="66">
        <v>0.28445231488939499</v>
      </c>
      <c r="N31" s="65">
        <v>21387832.8803</v>
      </c>
      <c r="O31" s="65">
        <v>311454385.2809</v>
      </c>
      <c r="P31" s="65">
        <v>33457</v>
      </c>
      <c r="Q31" s="65">
        <v>28925</v>
      </c>
      <c r="R31" s="66">
        <v>15.6681071737252</v>
      </c>
      <c r="S31" s="65">
        <v>24.187120934333599</v>
      </c>
      <c r="T31" s="65">
        <v>24.2430100777874</v>
      </c>
      <c r="U31" s="67">
        <v>-0.23106984748407799</v>
      </c>
    </row>
    <row r="32" spans="1:21" ht="12" thickBot="1">
      <c r="A32" s="48"/>
      <c r="B32" s="50" t="s">
        <v>30</v>
      </c>
      <c r="C32" s="51"/>
      <c r="D32" s="65">
        <v>173513.4075</v>
      </c>
      <c r="E32" s="65">
        <v>189972</v>
      </c>
      <c r="F32" s="66">
        <v>91.336306139852198</v>
      </c>
      <c r="G32" s="65">
        <v>111994.68459999999</v>
      </c>
      <c r="H32" s="66">
        <v>54.930038081467998</v>
      </c>
      <c r="I32" s="65">
        <v>41162.0023</v>
      </c>
      <c r="J32" s="66">
        <v>23.7226637947272</v>
      </c>
      <c r="K32" s="65">
        <v>30119.098699999999</v>
      </c>
      <c r="L32" s="66">
        <v>26.893328739282001</v>
      </c>
      <c r="M32" s="66">
        <v>0.36664123684418198</v>
      </c>
      <c r="N32" s="65">
        <v>2152218.5317000002</v>
      </c>
      <c r="O32" s="65">
        <v>45529584.354800001</v>
      </c>
      <c r="P32" s="65">
        <v>36876</v>
      </c>
      <c r="Q32" s="65">
        <v>31704</v>
      </c>
      <c r="R32" s="66">
        <v>16.313398940196802</v>
      </c>
      <c r="S32" s="65">
        <v>4.7053207370647598</v>
      </c>
      <c r="T32" s="65">
        <v>4.3659073050719099</v>
      </c>
      <c r="U32" s="67">
        <v>7.2133963008985802</v>
      </c>
    </row>
    <row r="33" spans="1:21" ht="12" thickBot="1">
      <c r="A33" s="48"/>
      <c r="B33" s="50" t="s">
        <v>31</v>
      </c>
      <c r="C33" s="51"/>
      <c r="D33" s="65">
        <v>32.222499999999997</v>
      </c>
      <c r="E33" s="68"/>
      <c r="F33" s="68"/>
      <c r="G33" s="65">
        <v>-184.5256</v>
      </c>
      <c r="H33" s="66">
        <v>-117.462346687939</v>
      </c>
      <c r="I33" s="65">
        <v>6.6459999999999999</v>
      </c>
      <c r="J33" s="66">
        <v>20.625339436729</v>
      </c>
      <c r="K33" s="65">
        <v>-30.204000000000001</v>
      </c>
      <c r="L33" s="66">
        <v>16.3684605279701</v>
      </c>
      <c r="M33" s="66">
        <v>-1.2200370811812999</v>
      </c>
      <c r="N33" s="65">
        <v>499.16469999999998</v>
      </c>
      <c r="O33" s="65">
        <v>29792.3891</v>
      </c>
      <c r="P33" s="65">
        <v>10</v>
      </c>
      <c r="Q33" s="65">
        <v>11</v>
      </c>
      <c r="R33" s="66">
        <v>-9.0909090909090899</v>
      </c>
      <c r="S33" s="65">
        <v>3.2222499999999998</v>
      </c>
      <c r="T33" s="65">
        <v>-3.5971000000000002</v>
      </c>
      <c r="U33" s="67">
        <v>211.633175576073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282504.08799999999</v>
      </c>
      <c r="E35" s="65">
        <v>316656</v>
      </c>
      <c r="F35" s="66">
        <v>89.214822394017503</v>
      </c>
      <c r="G35" s="65">
        <v>174752.03880000001</v>
      </c>
      <c r="H35" s="66">
        <v>61.659966853559801</v>
      </c>
      <c r="I35" s="65">
        <v>32256.0965</v>
      </c>
      <c r="J35" s="66">
        <v>11.4179220302115</v>
      </c>
      <c r="K35" s="65">
        <v>28354.914499999999</v>
      </c>
      <c r="L35" s="66">
        <v>16.2257989633252</v>
      </c>
      <c r="M35" s="66">
        <v>0.13758398037137501</v>
      </c>
      <c r="N35" s="65">
        <v>3355700.0713</v>
      </c>
      <c r="O35" s="65">
        <v>49545462.118199997</v>
      </c>
      <c r="P35" s="65">
        <v>18721</v>
      </c>
      <c r="Q35" s="65">
        <v>15368</v>
      </c>
      <c r="R35" s="66">
        <v>21.818063508589301</v>
      </c>
      <c r="S35" s="65">
        <v>15.090224240158101</v>
      </c>
      <c r="T35" s="65">
        <v>15.061989855544001</v>
      </c>
      <c r="U35" s="67">
        <v>0.18710381081671201</v>
      </c>
    </row>
    <row r="36" spans="1:21" ht="12" thickBot="1">
      <c r="A36" s="48"/>
      <c r="B36" s="50" t="s">
        <v>37</v>
      </c>
      <c r="C36" s="51"/>
      <c r="D36" s="68"/>
      <c r="E36" s="65">
        <v>844150</v>
      </c>
      <c r="F36" s="68"/>
      <c r="G36" s="65">
        <v>41199.54</v>
      </c>
      <c r="H36" s="68"/>
      <c r="I36" s="68"/>
      <c r="J36" s="68"/>
      <c r="K36" s="65">
        <v>1697.0255999999999</v>
      </c>
      <c r="L36" s="66">
        <v>4.11904016404067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277561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305168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323288.46130000002</v>
      </c>
      <c r="E39" s="65">
        <v>630448</v>
      </c>
      <c r="F39" s="66">
        <v>51.279163594777103</v>
      </c>
      <c r="G39" s="65">
        <v>267092.755</v>
      </c>
      <c r="H39" s="66">
        <v>21.0397718575332</v>
      </c>
      <c r="I39" s="65">
        <v>-36090.5553</v>
      </c>
      <c r="J39" s="66">
        <v>-11.1635766877894</v>
      </c>
      <c r="K39" s="65">
        <v>13362.0772</v>
      </c>
      <c r="L39" s="66">
        <v>5.0027853432415297</v>
      </c>
      <c r="M39" s="66">
        <v>-3.7009689256996698</v>
      </c>
      <c r="N39" s="65">
        <v>4431212.5202000001</v>
      </c>
      <c r="O39" s="65">
        <v>117153510.59379999</v>
      </c>
      <c r="P39" s="65">
        <v>547</v>
      </c>
      <c r="Q39" s="65">
        <v>391</v>
      </c>
      <c r="R39" s="66">
        <v>39.897698209718698</v>
      </c>
      <c r="S39" s="65">
        <v>591.02095301645295</v>
      </c>
      <c r="T39" s="65">
        <v>613.42383248081796</v>
      </c>
      <c r="U39" s="67">
        <v>-3.7905389563644398</v>
      </c>
    </row>
    <row r="40" spans="1:21" ht="12" thickBot="1">
      <c r="A40" s="48"/>
      <c r="B40" s="50" t="s">
        <v>34</v>
      </c>
      <c r="C40" s="51"/>
      <c r="D40" s="65">
        <v>530359.00600000005</v>
      </c>
      <c r="E40" s="65">
        <v>730067</v>
      </c>
      <c r="F40" s="66">
        <v>72.645251189274404</v>
      </c>
      <c r="G40" s="65">
        <v>387533.09220000001</v>
      </c>
      <c r="H40" s="66">
        <v>36.855152933956298</v>
      </c>
      <c r="I40" s="65">
        <v>38134.076800000003</v>
      </c>
      <c r="J40" s="66">
        <v>7.1902383797740201</v>
      </c>
      <c r="K40" s="65">
        <v>32221.363799999999</v>
      </c>
      <c r="L40" s="66">
        <v>8.3144806078576199</v>
      </c>
      <c r="M40" s="66">
        <v>0.183502878298404</v>
      </c>
      <c r="N40" s="65">
        <v>7997241.6358000003</v>
      </c>
      <c r="O40" s="65">
        <v>159424848.5848</v>
      </c>
      <c r="P40" s="65">
        <v>2776</v>
      </c>
      <c r="Q40" s="65">
        <v>2371</v>
      </c>
      <c r="R40" s="66">
        <v>17.081400253057801</v>
      </c>
      <c r="S40" s="65">
        <v>191.051515129683</v>
      </c>
      <c r="T40" s="65">
        <v>184.758847659216</v>
      </c>
      <c r="U40" s="67">
        <v>3.2937019453607199</v>
      </c>
    </row>
    <row r="41" spans="1:21" ht="12" thickBot="1">
      <c r="A41" s="48"/>
      <c r="B41" s="50" t="s">
        <v>40</v>
      </c>
      <c r="C41" s="51"/>
      <c r="D41" s="68"/>
      <c r="E41" s="65">
        <v>347243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107018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30377.241699999999</v>
      </c>
      <c r="E43" s="71"/>
      <c r="F43" s="71"/>
      <c r="G43" s="70">
        <v>60841.411999999997</v>
      </c>
      <c r="H43" s="72">
        <v>-50.071438677327201</v>
      </c>
      <c r="I43" s="70">
        <v>5999.6859999999997</v>
      </c>
      <c r="J43" s="72">
        <v>19.750595064725701</v>
      </c>
      <c r="K43" s="70">
        <v>5372.0950999999995</v>
      </c>
      <c r="L43" s="72">
        <v>8.8296686802732296</v>
      </c>
      <c r="M43" s="72">
        <v>0.116824234924657</v>
      </c>
      <c r="N43" s="70">
        <v>414751.77380000002</v>
      </c>
      <c r="O43" s="70">
        <v>15540192.4737</v>
      </c>
      <c r="P43" s="70">
        <v>74</v>
      </c>
      <c r="Q43" s="70">
        <v>58</v>
      </c>
      <c r="R43" s="72">
        <v>27.586206896551701</v>
      </c>
      <c r="S43" s="70">
        <v>410.50326621621599</v>
      </c>
      <c r="T43" s="70">
        <v>489.21585862069003</v>
      </c>
      <c r="U43" s="73">
        <v>-19.174656788970498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56361</v>
      </c>
      <c r="D2" s="32">
        <v>676124.09358803404</v>
      </c>
      <c r="E2" s="32">
        <v>534846.62913589703</v>
      </c>
      <c r="F2" s="32">
        <v>141277.46445213701</v>
      </c>
      <c r="G2" s="32">
        <v>534846.62913589703</v>
      </c>
      <c r="H2" s="32">
        <v>0.20895197463295501</v>
      </c>
    </row>
    <row r="3" spans="1:8" ht="14.25">
      <c r="A3" s="32">
        <v>2</v>
      </c>
      <c r="B3" s="33">
        <v>13</v>
      </c>
      <c r="C3" s="32">
        <v>17262.761999999999</v>
      </c>
      <c r="D3" s="32">
        <v>142270.99054388501</v>
      </c>
      <c r="E3" s="32">
        <v>112167.941746381</v>
      </c>
      <c r="F3" s="32">
        <v>30103.048797504001</v>
      </c>
      <c r="G3" s="32">
        <v>112167.941746381</v>
      </c>
      <c r="H3" s="32">
        <v>0.21158950733683399</v>
      </c>
    </row>
    <row r="4" spans="1:8" ht="14.25">
      <c r="A4" s="32">
        <v>3</v>
      </c>
      <c r="B4" s="33">
        <v>14</v>
      </c>
      <c r="C4" s="32">
        <v>152216</v>
      </c>
      <c r="D4" s="32">
        <v>192616.84263076901</v>
      </c>
      <c r="E4" s="32">
        <v>143722.50512222201</v>
      </c>
      <c r="F4" s="32">
        <v>48894.337508547003</v>
      </c>
      <c r="G4" s="32">
        <v>143722.50512222201</v>
      </c>
      <c r="H4" s="32">
        <v>0.25384248251994002</v>
      </c>
    </row>
    <row r="5" spans="1:8" ht="14.25">
      <c r="A5" s="32">
        <v>4</v>
      </c>
      <c r="B5" s="33">
        <v>15</v>
      </c>
      <c r="C5" s="32">
        <v>4416</v>
      </c>
      <c r="D5" s="32">
        <v>69444.875517093998</v>
      </c>
      <c r="E5" s="32">
        <v>54035.144233333303</v>
      </c>
      <c r="F5" s="32">
        <v>15409.731283760701</v>
      </c>
      <c r="G5" s="32">
        <v>54035.144233333303</v>
      </c>
      <c r="H5" s="32">
        <v>0.22189875306159301</v>
      </c>
    </row>
    <row r="6" spans="1:8" ht="14.25">
      <c r="A6" s="32">
        <v>5</v>
      </c>
      <c r="B6" s="33">
        <v>16</v>
      </c>
      <c r="C6" s="32">
        <v>3872</v>
      </c>
      <c r="D6" s="32">
        <v>338658.96032991499</v>
      </c>
      <c r="E6" s="32">
        <v>360181.891662393</v>
      </c>
      <c r="F6" s="32">
        <v>-21522.931332478602</v>
      </c>
      <c r="G6" s="32">
        <v>360181.891662393</v>
      </c>
      <c r="H6" s="32">
        <v>-6.3553408749354903E-2</v>
      </c>
    </row>
    <row r="7" spans="1:8" ht="14.25">
      <c r="A7" s="32">
        <v>6</v>
      </c>
      <c r="B7" s="33">
        <v>17</v>
      </c>
      <c r="C7" s="32">
        <v>23165</v>
      </c>
      <c r="D7" s="32">
        <v>556368.17363333295</v>
      </c>
      <c r="E7" s="32">
        <v>441304.04923760699</v>
      </c>
      <c r="F7" s="32">
        <v>115064.124395726</v>
      </c>
      <c r="G7" s="32">
        <v>441304.04923760699</v>
      </c>
      <c r="H7" s="32">
        <v>0.20681291606654301</v>
      </c>
    </row>
    <row r="8" spans="1:8" ht="14.25">
      <c r="A8" s="32">
        <v>7</v>
      </c>
      <c r="B8" s="33">
        <v>18</v>
      </c>
      <c r="C8" s="32">
        <v>86040</v>
      </c>
      <c r="D8" s="32">
        <v>275518.21716837602</v>
      </c>
      <c r="E8" s="32">
        <v>224315.874988889</v>
      </c>
      <c r="F8" s="32">
        <v>51202.342179487197</v>
      </c>
      <c r="G8" s="32">
        <v>224315.874988889</v>
      </c>
      <c r="H8" s="32">
        <v>0.18584013320685899</v>
      </c>
    </row>
    <row r="9" spans="1:8" ht="14.25">
      <c r="A9" s="32">
        <v>8</v>
      </c>
      <c r="B9" s="33">
        <v>19</v>
      </c>
      <c r="C9" s="32">
        <v>26303</v>
      </c>
      <c r="D9" s="32">
        <v>196797.068696581</v>
      </c>
      <c r="E9" s="32">
        <v>160694.999128205</v>
      </c>
      <c r="F9" s="32">
        <v>36102.069568376101</v>
      </c>
      <c r="G9" s="32">
        <v>160694.999128205</v>
      </c>
      <c r="H9" s="32">
        <v>0.183448207879751</v>
      </c>
    </row>
    <row r="10" spans="1:8" ht="14.25">
      <c r="A10" s="32">
        <v>9</v>
      </c>
      <c r="B10" s="33">
        <v>21</v>
      </c>
      <c r="C10" s="32">
        <v>225342</v>
      </c>
      <c r="D10" s="32">
        <v>873635.25190000003</v>
      </c>
      <c r="E10" s="32">
        <v>818938.62239999999</v>
      </c>
      <c r="F10" s="32">
        <v>54696.629500000003</v>
      </c>
      <c r="G10" s="32">
        <v>818938.62239999999</v>
      </c>
      <c r="H10" s="32">
        <v>6.2608084301823505E-2</v>
      </c>
    </row>
    <row r="11" spans="1:8" ht="14.25">
      <c r="A11" s="32">
        <v>10</v>
      </c>
      <c r="B11" s="33">
        <v>22</v>
      </c>
      <c r="C11" s="32">
        <v>53817.49</v>
      </c>
      <c r="D11" s="32">
        <v>799088.73932905996</v>
      </c>
      <c r="E11" s="32">
        <v>758163.95318803401</v>
      </c>
      <c r="F11" s="32">
        <v>40924.786141025601</v>
      </c>
      <c r="G11" s="32">
        <v>758163.95318803401</v>
      </c>
      <c r="H11" s="32">
        <v>5.1214319670412803E-2</v>
      </c>
    </row>
    <row r="12" spans="1:8" ht="14.25">
      <c r="A12" s="32">
        <v>11</v>
      </c>
      <c r="B12" s="33">
        <v>23</v>
      </c>
      <c r="C12" s="32">
        <v>274095.3</v>
      </c>
      <c r="D12" s="32">
        <v>2207709.85345214</v>
      </c>
      <c r="E12" s="32">
        <v>1862593.5977264999</v>
      </c>
      <c r="F12" s="32">
        <v>345116.25572564098</v>
      </c>
      <c r="G12" s="32">
        <v>1862593.5977264999</v>
      </c>
      <c r="H12" s="32">
        <v>0.156323194003955</v>
      </c>
    </row>
    <row r="13" spans="1:8" ht="14.25">
      <c r="A13" s="32">
        <v>12</v>
      </c>
      <c r="B13" s="33">
        <v>24</v>
      </c>
      <c r="C13" s="32">
        <v>36378.341999999997</v>
      </c>
      <c r="D13" s="32">
        <v>743840.67780854704</v>
      </c>
      <c r="E13" s="32">
        <v>665413.09095470095</v>
      </c>
      <c r="F13" s="32">
        <v>78427.586853846195</v>
      </c>
      <c r="G13" s="32">
        <v>665413.09095470095</v>
      </c>
      <c r="H13" s="32">
        <v>0.105436001543912</v>
      </c>
    </row>
    <row r="14" spans="1:8" ht="14.25">
      <c r="A14" s="32">
        <v>13</v>
      </c>
      <c r="B14" s="33">
        <v>25</v>
      </c>
      <c r="C14" s="32">
        <v>95631</v>
      </c>
      <c r="D14" s="32">
        <v>1369870.0782000001</v>
      </c>
      <c r="E14" s="32">
        <v>1332691.5611</v>
      </c>
      <c r="F14" s="32">
        <v>37178.517099999997</v>
      </c>
      <c r="G14" s="32">
        <v>1332691.5611</v>
      </c>
      <c r="H14" s="32">
        <v>2.71401775187705E-2</v>
      </c>
    </row>
    <row r="15" spans="1:8" ht="14.25">
      <c r="A15" s="32">
        <v>14</v>
      </c>
      <c r="B15" s="33">
        <v>26</v>
      </c>
      <c r="C15" s="32">
        <v>88283</v>
      </c>
      <c r="D15" s="32">
        <v>444685.32978520502</v>
      </c>
      <c r="E15" s="32">
        <v>394029.03008890402</v>
      </c>
      <c r="F15" s="32">
        <v>50656.299696301299</v>
      </c>
      <c r="G15" s="32">
        <v>394029.03008890402</v>
      </c>
      <c r="H15" s="32">
        <v>0.113914933332228</v>
      </c>
    </row>
    <row r="16" spans="1:8" ht="14.25">
      <c r="A16" s="32">
        <v>15</v>
      </c>
      <c r="B16" s="33">
        <v>27</v>
      </c>
      <c r="C16" s="32">
        <v>200689.09099999999</v>
      </c>
      <c r="D16" s="32">
        <v>1279619.3392368599</v>
      </c>
      <c r="E16" s="32">
        <v>1121185.63186052</v>
      </c>
      <c r="F16" s="32">
        <v>158433.70737634099</v>
      </c>
      <c r="G16" s="32">
        <v>1121185.63186052</v>
      </c>
      <c r="H16" s="32">
        <v>0.123813154833083</v>
      </c>
    </row>
    <row r="17" spans="1:8" ht="14.25">
      <c r="A17" s="32">
        <v>16</v>
      </c>
      <c r="B17" s="33">
        <v>29</v>
      </c>
      <c r="C17" s="32">
        <v>251414</v>
      </c>
      <c r="D17" s="32">
        <v>3076359.3726623901</v>
      </c>
      <c r="E17" s="32">
        <v>2865046.7468897402</v>
      </c>
      <c r="F17" s="32">
        <v>211312.62577265</v>
      </c>
      <c r="G17" s="32">
        <v>2865046.7468897402</v>
      </c>
      <c r="H17" s="32">
        <v>6.8689187502099902E-2</v>
      </c>
    </row>
    <row r="18" spans="1:8" ht="14.25">
      <c r="A18" s="32">
        <v>17</v>
      </c>
      <c r="B18" s="33">
        <v>31</v>
      </c>
      <c r="C18" s="32">
        <v>66721.13</v>
      </c>
      <c r="D18" s="32">
        <v>369318.70715048001</v>
      </c>
      <c r="E18" s="32">
        <v>313943.21770296799</v>
      </c>
      <c r="F18" s="32">
        <v>55375.489447512198</v>
      </c>
      <c r="G18" s="32">
        <v>313943.21770296799</v>
      </c>
      <c r="H18" s="32">
        <v>0.14993957353194501</v>
      </c>
    </row>
    <row r="19" spans="1:8" ht="14.25">
      <c r="A19" s="32">
        <v>18</v>
      </c>
      <c r="B19" s="33">
        <v>32</v>
      </c>
      <c r="C19" s="32">
        <v>24051.607</v>
      </c>
      <c r="D19" s="32">
        <v>382130.53746910999</v>
      </c>
      <c r="E19" s="32">
        <v>350256.650332249</v>
      </c>
      <c r="F19" s="32">
        <v>31873.887136860401</v>
      </c>
      <c r="G19" s="32">
        <v>350256.650332249</v>
      </c>
      <c r="H19" s="32">
        <v>8.3410991824847305E-2</v>
      </c>
    </row>
    <row r="20" spans="1:8" ht="14.25">
      <c r="A20" s="32">
        <v>19</v>
      </c>
      <c r="B20" s="33">
        <v>33</v>
      </c>
      <c r="C20" s="32">
        <v>45978.517</v>
      </c>
      <c r="D20" s="32">
        <v>575407.22148335201</v>
      </c>
      <c r="E20" s="32">
        <v>460057.94576715201</v>
      </c>
      <c r="F20" s="32">
        <v>115349.27571620001</v>
      </c>
      <c r="G20" s="32">
        <v>460057.94576715201</v>
      </c>
      <c r="H20" s="32">
        <v>0.20046546412615299</v>
      </c>
    </row>
    <row r="21" spans="1:8" ht="14.25">
      <c r="A21" s="32">
        <v>20</v>
      </c>
      <c r="B21" s="33">
        <v>34</v>
      </c>
      <c r="C21" s="32">
        <v>60627.500999999997</v>
      </c>
      <c r="D21" s="32">
        <v>318451.49546193198</v>
      </c>
      <c r="E21" s="32">
        <v>223818.78351248099</v>
      </c>
      <c r="F21" s="32">
        <v>94632.711949451201</v>
      </c>
      <c r="G21" s="32">
        <v>223818.78351248099</v>
      </c>
      <c r="H21" s="32">
        <v>0.29716523017793101</v>
      </c>
    </row>
    <row r="22" spans="1:8" ht="14.25">
      <c r="A22" s="32">
        <v>21</v>
      </c>
      <c r="B22" s="33">
        <v>35</v>
      </c>
      <c r="C22" s="32">
        <v>48314.887999999999</v>
      </c>
      <c r="D22" s="32">
        <v>1191104.01131239</v>
      </c>
      <c r="E22" s="32">
        <v>1118393.01774133</v>
      </c>
      <c r="F22" s="32">
        <v>72710.993571062194</v>
      </c>
      <c r="G22" s="32">
        <v>1118393.01774133</v>
      </c>
      <c r="H22" s="32">
        <v>6.1045041306633997E-2</v>
      </c>
    </row>
    <row r="23" spans="1:8" ht="14.25">
      <c r="A23" s="32">
        <v>22</v>
      </c>
      <c r="B23" s="33">
        <v>36</v>
      </c>
      <c r="C23" s="32">
        <v>124619.856</v>
      </c>
      <c r="D23" s="32">
        <v>647481.21681592904</v>
      </c>
      <c r="E23" s="32">
        <v>547266.28449344402</v>
      </c>
      <c r="F23" s="32">
        <v>100214.93232248499</v>
      </c>
      <c r="G23" s="32">
        <v>547266.28449344402</v>
      </c>
      <c r="H23" s="32">
        <v>0.15477658613064499</v>
      </c>
    </row>
    <row r="24" spans="1:8" ht="14.25">
      <c r="A24" s="32">
        <v>23</v>
      </c>
      <c r="B24" s="33">
        <v>37</v>
      </c>
      <c r="C24" s="32">
        <v>147827.967</v>
      </c>
      <c r="D24" s="32">
        <v>1063721.78251947</v>
      </c>
      <c r="E24" s="32">
        <v>924754.30625865399</v>
      </c>
      <c r="F24" s="32">
        <v>138967.47626081499</v>
      </c>
      <c r="G24" s="32">
        <v>924754.30625865399</v>
      </c>
      <c r="H24" s="32">
        <v>0.13064269111013599</v>
      </c>
    </row>
    <row r="25" spans="1:8" ht="14.25">
      <c r="A25" s="32">
        <v>24</v>
      </c>
      <c r="B25" s="33">
        <v>38</v>
      </c>
      <c r="C25" s="32">
        <v>183676.51699999999</v>
      </c>
      <c r="D25" s="32">
        <v>809228.55056017695</v>
      </c>
      <c r="E25" s="32">
        <v>768663.05311415903</v>
      </c>
      <c r="F25" s="32">
        <v>40565.497446017704</v>
      </c>
      <c r="G25" s="32">
        <v>768663.05311415903</v>
      </c>
      <c r="H25" s="32">
        <v>5.0128603863441097E-2</v>
      </c>
    </row>
    <row r="26" spans="1:8" ht="14.25">
      <c r="A26" s="32">
        <v>25</v>
      </c>
      <c r="B26" s="33">
        <v>39</v>
      </c>
      <c r="C26" s="32">
        <v>141316.601</v>
      </c>
      <c r="D26" s="32">
        <v>173513.21525299901</v>
      </c>
      <c r="E26" s="32">
        <v>132351.41254168999</v>
      </c>
      <c r="F26" s="32">
        <v>41161.802711308599</v>
      </c>
      <c r="G26" s="32">
        <v>132351.41254168999</v>
      </c>
      <c r="H26" s="32">
        <v>0.237225750507192</v>
      </c>
    </row>
    <row r="27" spans="1:8" ht="14.25">
      <c r="A27" s="32">
        <v>26</v>
      </c>
      <c r="B27" s="33">
        <v>40</v>
      </c>
      <c r="C27" s="32">
        <v>9</v>
      </c>
      <c r="D27" s="32">
        <v>32.222299999999997</v>
      </c>
      <c r="E27" s="32">
        <v>25.576499999999999</v>
      </c>
      <c r="F27" s="32">
        <v>6.6458000000000004</v>
      </c>
      <c r="G27" s="32">
        <v>25.576499999999999</v>
      </c>
      <c r="H27" s="32">
        <v>0.20624846767611299</v>
      </c>
    </row>
    <row r="28" spans="1:8" ht="14.25">
      <c r="A28" s="32">
        <v>27</v>
      </c>
      <c r="B28" s="33">
        <v>42</v>
      </c>
      <c r="C28" s="32">
        <v>17181.447</v>
      </c>
      <c r="D28" s="32">
        <v>282504.08769999997</v>
      </c>
      <c r="E28" s="32">
        <v>250248.01190000001</v>
      </c>
      <c r="F28" s="32">
        <v>32256.075799999999</v>
      </c>
      <c r="G28" s="32">
        <v>250248.01190000001</v>
      </c>
      <c r="H28" s="32">
        <v>0.11417914715008901</v>
      </c>
    </row>
    <row r="29" spans="1:8" ht="14.25">
      <c r="A29" s="32">
        <v>28</v>
      </c>
      <c r="B29" s="33">
        <v>75</v>
      </c>
      <c r="C29" s="32">
        <v>557</v>
      </c>
      <c r="D29" s="32">
        <v>323288.46153846203</v>
      </c>
      <c r="E29" s="32">
        <v>359379.014358974</v>
      </c>
      <c r="F29" s="32">
        <v>-36090.552820512799</v>
      </c>
      <c r="G29" s="32">
        <v>359379.014358974</v>
      </c>
      <c r="H29" s="32">
        <v>-0.111635759125969</v>
      </c>
    </row>
    <row r="30" spans="1:8" ht="14.25">
      <c r="A30" s="32">
        <v>29</v>
      </c>
      <c r="B30" s="33">
        <v>76</v>
      </c>
      <c r="C30" s="32">
        <v>2836</v>
      </c>
      <c r="D30" s="32">
        <v>530358.99725042703</v>
      </c>
      <c r="E30" s="32">
        <v>492224.92837350402</v>
      </c>
      <c r="F30" s="32">
        <v>38134.068876923098</v>
      </c>
      <c r="G30" s="32">
        <v>492224.92837350402</v>
      </c>
      <c r="H30" s="32">
        <v>7.1902370044863703E-2</v>
      </c>
    </row>
    <row r="31" spans="1:8" ht="14.25">
      <c r="A31" s="32">
        <v>30</v>
      </c>
      <c r="B31" s="33">
        <v>99</v>
      </c>
      <c r="C31" s="32">
        <v>77</v>
      </c>
      <c r="D31" s="32">
        <v>30377.241812268399</v>
      </c>
      <c r="E31" s="32">
        <v>24377.555994251601</v>
      </c>
      <c r="F31" s="32">
        <v>5999.6858180167901</v>
      </c>
      <c r="G31" s="32">
        <v>24377.555994251601</v>
      </c>
      <c r="H31" s="32">
        <v>0.197505943926539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2013-11-17T02:12:04Z</dcterms:modified>
</cp:coreProperties>
</file>