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<sst xmlns="http://schemas.openxmlformats.org/spreadsheetml/2006/main" count="114" uniqueCount="71">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</sst>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54" Type="http://schemas.openxmlformats.org/officeDocument/2006/relationships/image" Target="cid:59233109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1" sqref="M11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18959742.822700001</v>
      </c>
      <c r="F3" s="25">
        <f>RA!I7</f>
        <v>1796754.9883000001</v>
      </c>
      <c r="G3" s="16">
        <f>E3-F3</f>
        <v>17162987.834400002</v>
      </c>
      <c r="H3" s="27">
        <f>RA!J7</f>
        <v>9.4766843891405106</v>
      </c>
      <c r="I3" s="20">
        <f>SUM(I4:I39)</f>
        <v>18959747.037882708</v>
      </c>
      <c r="J3" s="21">
        <f>SUM(J4:J39)</f>
        <v>17162987.791273393</v>
      </c>
      <c r="K3" s="22">
        <f>E3-I3</f>
        <v>-4.2151827067136765</v>
      </c>
      <c r="L3" s="22">
        <f>G3-J3</f>
        <v>4.3126609176397324E-2</v>
      </c>
    </row>
    <row r="4" spans="1:12">
      <c r="A4" s="38">
        <f>RA!A8</f>
        <v>41601</v>
      </c>
      <c r="B4" s="12">
        <v>12</v>
      </c>
      <c r="C4" s="35" t="s">
        <v>6</v>
      </c>
      <c r="D4" s="35"/>
      <c r="E4" s="15">
        <f>RA!D8</f>
        <v>962848.44220000005</v>
      </c>
      <c r="F4" s="25">
        <f>RA!I8</f>
        <v>3581.95</v>
      </c>
      <c r="G4" s="16">
        <f t="shared" ref="G4:G39" si="0">E4-F4</f>
        <v>959266.4922000001</v>
      </c>
      <c r="H4" s="27">
        <f>RA!J8</f>
        <v>0.372015972920478</v>
      </c>
      <c r="I4" s="20">
        <f>VLOOKUP(B4,RMS!B:D,3,FALSE)</f>
        <v>962848.96037948702</v>
      </c>
      <c r="J4" s="21">
        <f>VLOOKUP(B4,RMS!B:E,4,FALSE)</f>
        <v>959266.48552307696</v>
      </c>
      <c r="K4" s="22">
        <f t="shared" ref="K4:K39" si="1">E4-I4</f>
        <v>-0.51817948697134852</v>
      </c>
      <c r="L4" s="22">
        <f t="shared" ref="L4:L39" si="2">G4-J4</f>
        <v>6.6769231343641877E-3</v>
      </c>
    </row>
    <row r="5" spans="1:12">
      <c r="A5" s="38"/>
      <c r="B5" s="12">
        <v>13</v>
      </c>
      <c r="C5" s="35" t="s">
        <v>7</v>
      </c>
      <c r="D5" s="35"/>
      <c r="E5" s="15">
        <f>RA!D9</f>
        <v>143311.5741</v>
      </c>
      <c r="F5" s="25">
        <f>RA!I9</f>
        <v>31069.729200000002</v>
      </c>
      <c r="G5" s="16">
        <f t="shared" si="0"/>
        <v>112241.8449</v>
      </c>
      <c r="H5" s="27">
        <f>RA!J9</f>
        <v>21.679846443051499</v>
      </c>
      <c r="I5" s="20">
        <f>VLOOKUP(B5,RMS!B:D,3,FALSE)</f>
        <v>143311.606738462</v>
      </c>
      <c r="J5" s="21">
        <f>VLOOKUP(B5,RMS!B:E,4,FALSE)</f>
        <v>112241.850610725</v>
      </c>
      <c r="K5" s="22">
        <f t="shared" si="1"/>
        <v>-3.2638461998431012E-2</v>
      </c>
      <c r="L5" s="22">
        <f t="shared" si="2"/>
        <v>-5.7107250031549484E-3</v>
      </c>
    </row>
    <row r="6" spans="1:12">
      <c r="A6" s="38"/>
      <c r="B6" s="12">
        <v>14</v>
      </c>
      <c r="C6" s="35" t="s">
        <v>8</v>
      </c>
      <c r="D6" s="35"/>
      <c r="E6" s="15">
        <f>RA!D10</f>
        <v>167303.9871</v>
      </c>
      <c r="F6" s="25">
        <f>RA!I10</f>
        <v>42343.896399999998</v>
      </c>
      <c r="G6" s="16">
        <f t="shared" si="0"/>
        <v>124960.0907</v>
      </c>
      <c r="H6" s="27">
        <f>RA!J10</f>
        <v>25.309556056599199</v>
      </c>
      <c r="I6" s="20">
        <f>VLOOKUP(B6,RMS!B:D,3,FALSE)</f>
        <v>167306.29004700901</v>
      </c>
      <c r="J6" s="21">
        <f>VLOOKUP(B6,RMS!B:E,4,FALSE)</f>
        <v>124960.09011453</v>
      </c>
      <c r="K6" s="22">
        <f t="shared" si="1"/>
        <v>-2.3029470090114046</v>
      </c>
      <c r="L6" s="22">
        <f t="shared" si="2"/>
        <v>5.854699993506074E-4</v>
      </c>
    </row>
    <row r="7" spans="1:12">
      <c r="A7" s="38"/>
      <c r="B7" s="12">
        <v>15</v>
      </c>
      <c r="C7" s="35" t="s">
        <v>9</v>
      </c>
      <c r="D7" s="35"/>
      <c r="E7" s="15">
        <f>RA!D11</f>
        <v>65260.836300000003</v>
      </c>
      <c r="F7" s="25">
        <f>RA!I11</f>
        <v>14142.098</v>
      </c>
      <c r="G7" s="16">
        <f t="shared" si="0"/>
        <v>51118.738300000005</v>
      </c>
      <c r="H7" s="27">
        <f>RA!J11</f>
        <v>21.670114576818602</v>
      </c>
      <c r="I7" s="20">
        <f>VLOOKUP(B7,RMS!B:D,3,FALSE)</f>
        <v>65260.8564683761</v>
      </c>
      <c r="J7" s="21">
        <f>VLOOKUP(B7,RMS!B:E,4,FALSE)</f>
        <v>51118.7383307692</v>
      </c>
      <c r="K7" s="22">
        <f t="shared" si="1"/>
        <v>-2.0168376096989959E-2</v>
      </c>
      <c r="L7" s="22">
        <f t="shared" si="2"/>
        <v>-3.0769195291213691E-5</v>
      </c>
    </row>
    <row r="8" spans="1:12">
      <c r="A8" s="38"/>
      <c r="B8" s="12">
        <v>16</v>
      </c>
      <c r="C8" s="35" t="s">
        <v>10</v>
      </c>
      <c r="D8" s="35"/>
      <c r="E8" s="15">
        <f>RA!D12</f>
        <v>267356.30560000002</v>
      </c>
      <c r="F8" s="25">
        <f>RA!I12</f>
        <v>-12437.864299999999</v>
      </c>
      <c r="G8" s="16">
        <f t="shared" si="0"/>
        <v>279794.16990000004</v>
      </c>
      <c r="H8" s="27">
        <f>RA!J12</f>
        <v>-4.6521679270242</v>
      </c>
      <c r="I8" s="20">
        <f>VLOOKUP(B8,RMS!B:D,3,FALSE)</f>
        <v>267356.29353076901</v>
      </c>
      <c r="J8" s="21">
        <f>VLOOKUP(B8,RMS!B:E,4,FALSE)</f>
        <v>279794.171007692</v>
      </c>
      <c r="K8" s="22">
        <f t="shared" si="1"/>
        <v>1.2069231015630066E-2</v>
      </c>
      <c r="L8" s="22">
        <f t="shared" si="2"/>
        <v>-1.1076919618062675E-3</v>
      </c>
    </row>
    <row r="9" spans="1:12">
      <c r="A9" s="38"/>
      <c r="B9" s="12">
        <v>17</v>
      </c>
      <c r="C9" s="35" t="s">
        <v>11</v>
      </c>
      <c r="D9" s="35"/>
      <c r="E9" s="15">
        <f>RA!D13</f>
        <v>478047.97720000002</v>
      </c>
      <c r="F9" s="25">
        <f>RA!I13</f>
        <v>68669.080100000006</v>
      </c>
      <c r="G9" s="16">
        <f t="shared" si="0"/>
        <v>409378.8971</v>
      </c>
      <c r="H9" s="27">
        <f>RA!J13</f>
        <v>14.3644745663825</v>
      </c>
      <c r="I9" s="20">
        <f>VLOOKUP(B9,RMS!B:D,3,FALSE)</f>
        <v>478048.15533760702</v>
      </c>
      <c r="J9" s="21">
        <f>VLOOKUP(B9,RMS!B:E,4,FALSE)</f>
        <v>409378.89612649602</v>
      </c>
      <c r="K9" s="22">
        <f t="shared" si="1"/>
        <v>-0.1781376069993712</v>
      </c>
      <c r="L9" s="22">
        <f t="shared" si="2"/>
        <v>9.7350397845730186E-4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260187.1776</v>
      </c>
      <c r="F10" s="25">
        <f>RA!I14</f>
        <v>50334.154399999999</v>
      </c>
      <c r="G10" s="16">
        <f t="shared" si="0"/>
        <v>209853.0232</v>
      </c>
      <c r="H10" s="27">
        <f>RA!J14</f>
        <v>19.3453631590491</v>
      </c>
      <c r="I10" s="20">
        <f>VLOOKUP(B10,RMS!B:D,3,FALSE)</f>
        <v>260187.167451282</v>
      </c>
      <c r="J10" s="21">
        <f>VLOOKUP(B10,RMS!B:E,4,FALSE)</f>
        <v>209853.024895726</v>
      </c>
      <c r="K10" s="22">
        <f t="shared" si="1"/>
        <v>1.0148717992706224E-2</v>
      </c>
      <c r="L10" s="22">
        <f t="shared" si="2"/>
        <v>-1.6957260086201131E-3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146331.97519999999</v>
      </c>
      <c r="F11" s="25">
        <f>RA!I15</f>
        <v>27835.884900000001</v>
      </c>
      <c r="G11" s="16">
        <f t="shared" si="0"/>
        <v>118496.09029999998</v>
      </c>
      <c r="H11" s="27">
        <f>RA!J15</f>
        <v>19.0224213552473</v>
      </c>
      <c r="I11" s="20">
        <f>VLOOKUP(B11,RMS!B:D,3,FALSE)</f>
        <v>146332.054363248</v>
      </c>
      <c r="J11" s="21">
        <f>VLOOKUP(B11,RMS!B:E,4,FALSE)</f>
        <v>118496.089909402</v>
      </c>
      <c r="K11" s="22">
        <f t="shared" si="1"/>
        <v>-7.9163248010445386E-2</v>
      </c>
      <c r="L11" s="22">
        <f t="shared" si="2"/>
        <v>3.9059798291418701E-4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811197.76650000003</v>
      </c>
      <c r="F12" s="25">
        <f>RA!I16</f>
        <v>41600.664400000001</v>
      </c>
      <c r="G12" s="16">
        <f t="shared" si="0"/>
        <v>769597.10210000002</v>
      </c>
      <c r="H12" s="27">
        <f>RA!J16</f>
        <v>5.1283011514553998</v>
      </c>
      <c r="I12" s="20">
        <f>VLOOKUP(B12,RMS!B:D,3,FALSE)</f>
        <v>811197.48400000005</v>
      </c>
      <c r="J12" s="21">
        <f>VLOOKUP(B12,RMS!B:E,4,FALSE)</f>
        <v>769597.10210000002</v>
      </c>
      <c r="K12" s="22">
        <f t="shared" si="1"/>
        <v>0.28249999997206032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581524.16159999999</v>
      </c>
      <c r="F13" s="25">
        <f>RA!I17</f>
        <v>53023.216399999998</v>
      </c>
      <c r="G13" s="16">
        <f t="shared" si="0"/>
        <v>528500.94519999996</v>
      </c>
      <c r="H13" s="27">
        <f>RA!J17</f>
        <v>9.1179730613621306</v>
      </c>
      <c r="I13" s="20">
        <f>VLOOKUP(B13,RMS!B:D,3,FALSE)</f>
        <v>581524.21433675196</v>
      </c>
      <c r="J13" s="21">
        <f>VLOOKUP(B13,RMS!B:E,4,FALSE)</f>
        <v>528500.94561282103</v>
      </c>
      <c r="K13" s="22">
        <f t="shared" si="1"/>
        <v>-5.2736751968041062E-2</v>
      </c>
      <c r="L13" s="22">
        <f t="shared" si="2"/>
        <v>-4.1282107122242451E-4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2018830.5563999999</v>
      </c>
      <c r="F14" s="25">
        <f>RA!I18</f>
        <v>307980.20770000003</v>
      </c>
      <c r="G14" s="16">
        <f t="shared" si="0"/>
        <v>1710850.3487</v>
      </c>
      <c r="H14" s="27">
        <f>RA!J18</f>
        <v>15.255376768677101</v>
      </c>
      <c r="I14" s="20">
        <f>VLOOKUP(B14,RMS!B:D,3,FALSE)</f>
        <v>2018830.67671709</v>
      </c>
      <c r="J14" s="21">
        <f>VLOOKUP(B14,RMS!B:E,4,FALSE)</f>
        <v>1710850.35461197</v>
      </c>
      <c r="K14" s="22">
        <f t="shared" si="1"/>
        <v>-0.12031709006987512</v>
      </c>
      <c r="L14" s="22">
        <f t="shared" si="2"/>
        <v>-5.9119700454175472E-3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811151.04839999997</v>
      </c>
      <c r="F15" s="25">
        <f>RA!I19</f>
        <v>55064.894800000002</v>
      </c>
      <c r="G15" s="16">
        <f t="shared" si="0"/>
        <v>756086.15359999996</v>
      </c>
      <c r="H15" s="27">
        <f>RA!J19</f>
        <v>6.7884883966575398</v>
      </c>
      <c r="I15" s="20">
        <f>VLOOKUP(B15,RMS!B:D,3,FALSE)</f>
        <v>811151.11381452996</v>
      </c>
      <c r="J15" s="21">
        <f>VLOOKUP(B15,RMS!B:E,4,FALSE)</f>
        <v>756086.15370000002</v>
      </c>
      <c r="K15" s="22">
        <f t="shared" si="1"/>
        <v>-6.5414529992267489E-2</v>
      </c>
      <c r="L15" s="22">
        <f t="shared" si="2"/>
        <v>-1.0000006295740604E-4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1358595.3607999999</v>
      </c>
      <c r="F16" s="25">
        <f>RA!I20</f>
        <v>-28450.5612</v>
      </c>
      <c r="G16" s="16">
        <f t="shared" si="0"/>
        <v>1387045.922</v>
      </c>
      <c r="H16" s="27">
        <f>RA!J20</f>
        <v>-2.0941158803344599</v>
      </c>
      <c r="I16" s="20">
        <f>VLOOKUP(B16,RMS!B:D,3,FALSE)</f>
        <v>1358595.3106</v>
      </c>
      <c r="J16" s="21">
        <f>VLOOKUP(B16,RMS!B:E,4,FALSE)</f>
        <v>1387045.922</v>
      </c>
      <c r="K16" s="22">
        <f t="shared" si="1"/>
        <v>5.0199999939650297E-2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405374.7072</v>
      </c>
      <c r="F17" s="25">
        <f>RA!I21</f>
        <v>43522.194600000003</v>
      </c>
      <c r="G17" s="16">
        <f t="shared" si="0"/>
        <v>361852.51260000002</v>
      </c>
      <c r="H17" s="27">
        <f>RA!J21</f>
        <v>10.7362876437497</v>
      </c>
      <c r="I17" s="20">
        <f>VLOOKUP(B17,RMS!B:D,3,FALSE)</f>
        <v>405374.440463626</v>
      </c>
      <c r="J17" s="21">
        <f>VLOOKUP(B17,RMS!B:E,4,FALSE)</f>
        <v>361852.51254771999</v>
      </c>
      <c r="K17" s="22">
        <f t="shared" si="1"/>
        <v>0.26673637400381267</v>
      </c>
      <c r="L17" s="22">
        <f t="shared" si="2"/>
        <v>5.228002555668354E-5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1222168.838</v>
      </c>
      <c r="F18" s="25">
        <f>RA!I22</f>
        <v>157732.5037</v>
      </c>
      <c r="G18" s="16">
        <f t="shared" si="0"/>
        <v>1064436.3343</v>
      </c>
      <c r="H18" s="27">
        <f>RA!J22</f>
        <v>12.905950372464</v>
      </c>
      <c r="I18" s="20">
        <f>VLOOKUP(B18,RMS!B:D,3,FALSE)</f>
        <v>1222169.0640527999</v>
      </c>
      <c r="J18" s="21">
        <f>VLOOKUP(B18,RMS!B:E,4,FALSE)</f>
        <v>1064436.3362265499</v>
      </c>
      <c r="K18" s="22">
        <f t="shared" si="1"/>
        <v>-0.22605279996059835</v>
      </c>
      <c r="L18" s="22">
        <f t="shared" si="2"/>
        <v>-1.926549943163991E-3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2725972.2228000001</v>
      </c>
      <c r="F19" s="25">
        <f>RA!I23</f>
        <v>204785.2372</v>
      </c>
      <c r="G19" s="16">
        <f t="shared" si="0"/>
        <v>2521186.9856000002</v>
      </c>
      <c r="H19" s="27">
        <f>RA!J23</f>
        <v>7.5123743186808198</v>
      </c>
      <c r="I19" s="20">
        <f>VLOOKUP(B19,RMS!B:D,3,FALSE)</f>
        <v>2725973.64153761</v>
      </c>
      <c r="J19" s="21">
        <f>VLOOKUP(B19,RMS!B:E,4,FALSE)</f>
        <v>2521187.0287863198</v>
      </c>
      <c r="K19" s="22">
        <f t="shared" si="1"/>
        <v>-1.4187376098707318</v>
      </c>
      <c r="L19" s="22">
        <f t="shared" si="2"/>
        <v>-4.3186319526284933E-2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342092.35560000001</v>
      </c>
      <c r="F20" s="25">
        <f>RA!I24</f>
        <v>52173.118499999997</v>
      </c>
      <c r="G20" s="16">
        <f t="shared" si="0"/>
        <v>289919.23710000003</v>
      </c>
      <c r="H20" s="27">
        <f>RA!J24</f>
        <v>15.2511792929406</v>
      </c>
      <c r="I20" s="20">
        <f>VLOOKUP(B20,RMS!B:D,3,FALSE)</f>
        <v>342092.36219782202</v>
      </c>
      <c r="J20" s="21">
        <f>VLOOKUP(B20,RMS!B:E,4,FALSE)</f>
        <v>289919.23084903503</v>
      </c>
      <c r="K20" s="22">
        <f t="shared" si="1"/>
        <v>-6.5978220081888139E-3</v>
      </c>
      <c r="L20" s="22">
        <f t="shared" si="2"/>
        <v>6.25096500152722E-3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360268.78259999998</v>
      </c>
      <c r="F21" s="25">
        <f>RA!I25</f>
        <v>30530.8194</v>
      </c>
      <c r="G21" s="16">
        <f t="shared" si="0"/>
        <v>329737.9632</v>
      </c>
      <c r="H21" s="27">
        <f>RA!J25</f>
        <v>8.4744559824651304</v>
      </c>
      <c r="I21" s="20">
        <f>VLOOKUP(B21,RMS!B:D,3,FALSE)</f>
        <v>360268.78478733799</v>
      </c>
      <c r="J21" s="21">
        <f>VLOOKUP(B21,RMS!B:E,4,FALSE)</f>
        <v>329737.95829322498</v>
      </c>
      <c r="K21" s="22">
        <f t="shared" si="1"/>
        <v>-2.1873380173929036E-3</v>
      </c>
      <c r="L21" s="22">
        <f t="shared" si="2"/>
        <v>4.9067750223912299E-3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597693.58750000002</v>
      </c>
      <c r="F22" s="25">
        <f>RA!I26</f>
        <v>109996.1563</v>
      </c>
      <c r="G22" s="16">
        <f t="shared" si="0"/>
        <v>487697.43119999999</v>
      </c>
      <c r="H22" s="27">
        <f>RA!J26</f>
        <v>18.4034359077008</v>
      </c>
      <c r="I22" s="20">
        <f>VLOOKUP(B22,RMS!B:D,3,FALSE)</f>
        <v>597693.59794890694</v>
      </c>
      <c r="J22" s="21">
        <f>VLOOKUP(B22,RMS!B:E,4,FALSE)</f>
        <v>487697.42090983997</v>
      </c>
      <c r="K22" s="22">
        <f t="shared" si="1"/>
        <v>-1.0448906919918954E-2</v>
      </c>
      <c r="L22" s="22">
        <f t="shared" si="2"/>
        <v>1.0290160018485039E-2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295180.67310000001</v>
      </c>
      <c r="F23" s="25">
        <f>RA!I27</f>
        <v>87453.696599999996</v>
      </c>
      <c r="G23" s="16">
        <f t="shared" si="0"/>
        <v>207726.97650000002</v>
      </c>
      <c r="H23" s="27">
        <f>RA!J27</f>
        <v>29.627175682458301</v>
      </c>
      <c r="I23" s="20">
        <f>VLOOKUP(B23,RMS!B:D,3,FALSE)</f>
        <v>295180.64945702301</v>
      </c>
      <c r="J23" s="21">
        <f>VLOOKUP(B23,RMS!B:E,4,FALSE)</f>
        <v>207726.97007994499</v>
      </c>
      <c r="K23" s="22">
        <f t="shared" si="1"/>
        <v>2.3642977001145482E-2</v>
      </c>
      <c r="L23" s="22">
        <f t="shared" si="2"/>
        <v>6.4200550259556621E-3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1256050.1975</v>
      </c>
      <c r="F24" s="25">
        <f>RA!I28</f>
        <v>57158.606599999999</v>
      </c>
      <c r="G24" s="16">
        <f t="shared" si="0"/>
        <v>1198891.5909</v>
      </c>
      <c r="H24" s="27">
        <f>RA!J28</f>
        <v>4.5506626020016201</v>
      </c>
      <c r="I24" s="20">
        <f>VLOOKUP(B24,RMS!B:D,3,FALSE)</f>
        <v>1256050.1974522099</v>
      </c>
      <c r="J24" s="21">
        <f>VLOOKUP(B24,RMS!B:E,4,FALSE)</f>
        <v>1198891.58316684</v>
      </c>
      <c r="K24" s="22">
        <f t="shared" si="1"/>
        <v>4.7790119424462318E-5</v>
      </c>
      <c r="L24" s="22">
        <f t="shared" si="2"/>
        <v>7.7331599313765764E-3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597802.91410000005</v>
      </c>
      <c r="F25" s="25">
        <f>RA!I29</f>
        <v>96384.456999999995</v>
      </c>
      <c r="G25" s="16">
        <f t="shared" si="0"/>
        <v>501418.45710000006</v>
      </c>
      <c r="H25" s="27">
        <f>RA!J29</f>
        <v>16.123115951200699</v>
      </c>
      <c r="I25" s="20">
        <f>VLOOKUP(B25,RMS!B:D,3,FALSE)</f>
        <v>597802.91384159296</v>
      </c>
      <c r="J25" s="21">
        <f>VLOOKUP(B25,RMS!B:E,4,FALSE)</f>
        <v>501418.42188870499</v>
      </c>
      <c r="K25" s="22">
        <f t="shared" si="1"/>
        <v>2.5840708985924721E-4</v>
      </c>
      <c r="L25" s="22">
        <f t="shared" si="2"/>
        <v>3.5211295064073056E-2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916739.83100000001</v>
      </c>
      <c r="F26" s="25">
        <f>RA!I30</f>
        <v>146950.0288</v>
      </c>
      <c r="G26" s="16">
        <f t="shared" si="0"/>
        <v>769789.80220000003</v>
      </c>
      <c r="H26" s="27">
        <f>RA!J30</f>
        <v>16.029632817383298</v>
      </c>
      <c r="I26" s="20">
        <f>VLOOKUP(B26,RMS!B:D,3,FALSE)</f>
        <v>916739.82223805296</v>
      </c>
      <c r="J26" s="21">
        <f>VLOOKUP(B26,RMS!B:E,4,FALSE)</f>
        <v>769789.81561104197</v>
      </c>
      <c r="K26" s="22">
        <f t="shared" si="1"/>
        <v>8.7619470432400703E-3</v>
      </c>
      <c r="L26" s="22">
        <f t="shared" si="2"/>
        <v>-1.3411041931249201E-2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855937.77300000004</v>
      </c>
      <c r="F27" s="25">
        <f>RA!I31</f>
        <v>40851.0527</v>
      </c>
      <c r="G27" s="16">
        <f t="shared" si="0"/>
        <v>815086.72030000004</v>
      </c>
      <c r="H27" s="27">
        <f>RA!J31</f>
        <v>4.7726661900689402</v>
      </c>
      <c r="I27" s="20">
        <f>VLOOKUP(B27,RMS!B:D,3,FALSE)</f>
        <v>855937.76610000001</v>
      </c>
      <c r="J27" s="21">
        <f>VLOOKUP(B27,RMS!B:E,4,FALSE)</f>
        <v>815086.66460000002</v>
      </c>
      <c r="K27" s="22">
        <f t="shared" si="1"/>
        <v>6.9000000366941094E-3</v>
      </c>
      <c r="L27" s="22">
        <f t="shared" si="2"/>
        <v>5.5700000026263297E-2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162502.9743</v>
      </c>
      <c r="F28" s="25">
        <f>RA!I32</f>
        <v>39134.808100000002</v>
      </c>
      <c r="G28" s="16">
        <f t="shared" si="0"/>
        <v>123368.16620000001</v>
      </c>
      <c r="H28" s="27">
        <f>RA!J32</f>
        <v>24.082518039179099</v>
      </c>
      <c r="I28" s="20">
        <f>VLOOKUP(B28,RMS!B:D,3,FALSE)</f>
        <v>162502.82546089601</v>
      </c>
      <c r="J28" s="21">
        <f>VLOOKUP(B28,RMS!B:E,4,FALSE)</f>
        <v>123368.185387921</v>
      </c>
      <c r="K28" s="22">
        <f t="shared" si="1"/>
        <v>0.14883910398930311</v>
      </c>
      <c r="L28" s="22">
        <f t="shared" si="2"/>
        <v>-1.9187920988770202E-2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43.001300000000001</v>
      </c>
      <c r="F29" s="25">
        <f>RA!I33</f>
        <v>9.8160000000000007</v>
      </c>
      <c r="G29" s="16">
        <f t="shared" si="0"/>
        <v>33.185299999999998</v>
      </c>
      <c r="H29" s="27">
        <f>RA!J33</f>
        <v>22.8272168515836</v>
      </c>
      <c r="I29" s="20">
        <f>VLOOKUP(B29,RMS!B:D,3,FALSE)</f>
        <v>43.001399999999997</v>
      </c>
      <c r="J29" s="21">
        <f>VLOOKUP(B29,RMS!B:E,4,FALSE)</f>
        <v>33.185299999999998</v>
      </c>
      <c r="K29" s="22">
        <f t="shared" si="1"/>
        <v>-9.9999999996214228E-5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290938.29340000002</v>
      </c>
      <c r="F31" s="25">
        <f>RA!I35</f>
        <v>33638.549800000001</v>
      </c>
      <c r="G31" s="16">
        <f t="shared" si="0"/>
        <v>257299.74360000002</v>
      </c>
      <c r="H31" s="27">
        <f>RA!J35</f>
        <v>11.5620908498805</v>
      </c>
      <c r="I31" s="20">
        <f>VLOOKUP(B31,RMS!B:D,3,FALSE)</f>
        <v>290938.29220000003</v>
      </c>
      <c r="J31" s="21">
        <f>VLOOKUP(B31,RMS!B:E,4,FALSE)</f>
        <v>257299.74040000001</v>
      </c>
      <c r="K31" s="22">
        <f t="shared" si="1"/>
        <v>1.1999999987892807E-3</v>
      </c>
      <c r="L31" s="22">
        <f t="shared" si="2"/>
        <v>3.2000000064726919E-3</v>
      </c>
    </row>
    <row r="32" spans="1:12">
      <c r="A32" s="38"/>
      <c r="B32" s="12">
        <v>71</v>
      </c>
      <c r="C32" s="35" t="s">
        <v>37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332042.73430000001</v>
      </c>
      <c r="F35" s="25">
        <f>RA!I39</f>
        <v>4768.9315999999999</v>
      </c>
      <c r="G35" s="16">
        <f t="shared" si="0"/>
        <v>327273.8027</v>
      </c>
      <c r="H35" s="27">
        <f>RA!J39</f>
        <v>1.43624031107131</v>
      </c>
      <c r="I35" s="20">
        <f>VLOOKUP(B35,RMS!B:D,3,FALSE)</f>
        <v>332042.735042735</v>
      </c>
      <c r="J35" s="21">
        <f>VLOOKUP(B35,RMS!B:E,4,FALSE)</f>
        <v>327273.80470085499</v>
      </c>
      <c r="K35" s="22">
        <f t="shared" si="1"/>
        <v>-7.4273499194532633E-4</v>
      </c>
      <c r="L35" s="22">
        <f t="shared" si="2"/>
        <v>-2.0008549909107387E-3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509889.47639999999</v>
      </c>
      <c r="F36" s="25">
        <f>RA!I40</f>
        <v>35644.101600000002</v>
      </c>
      <c r="G36" s="16">
        <f t="shared" si="0"/>
        <v>474245.37479999999</v>
      </c>
      <c r="H36" s="27">
        <f>RA!J40</f>
        <v>6.9905544730320699</v>
      </c>
      <c r="I36" s="20">
        <f>VLOOKUP(B36,RMS!B:D,3,FALSE)</f>
        <v>509889.46848717902</v>
      </c>
      <c r="J36" s="21">
        <f>VLOOKUP(B36,RMS!B:E,4,FALSE)</f>
        <v>474245.37566239299</v>
      </c>
      <c r="K36" s="22">
        <f t="shared" si="1"/>
        <v>7.912820961792022E-3</v>
      </c>
      <c r="L36" s="22">
        <f t="shared" si="2"/>
        <v>-8.623930043540895E-4</v>
      </c>
    </row>
    <row r="37" spans="1:12">
      <c r="A37" s="38"/>
      <c r="B37" s="12">
        <v>77</v>
      </c>
      <c r="C37" s="35" t="s">
        <v>40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17097.2916</v>
      </c>
      <c r="F39" s="25">
        <f>RA!I43</f>
        <v>1263.559</v>
      </c>
      <c r="G39" s="16">
        <f t="shared" si="0"/>
        <v>15833.732600000001</v>
      </c>
      <c r="H39" s="27">
        <f>RA!J43</f>
        <v>7.3904044544692704</v>
      </c>
      <c r="I39" s="20">
        <f>VLOOKUP(B39,RMS!B:D,3,FALSE)</f>
        <v>17097.291430300302</v>
      </c>
      <c r="J39" s="21">
        <f>VLOOKUP(B39,RMS!B:E,4,FALSE)</f>
        <v>15833.732319794301</v>
      </c>
      <c r="K39" s="22">
        <f t="shared" si="1"/>
        <v>1.6969969874480739E-4</v>
      </c>
      <c r="L39" s="22">
        <f t="shared" si="2"/>
        <v>2.8020570061926264E-4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18959742.822700001</v>
      </c>
      <c r="E7" s="62">
        <v>24956708</v>
      </c>
      <c r="F7" s="63">
        <v>75.970527934613798</v>
      </c>
      <c r="G7" s="62">
        <v>12586628.6865</v>
      </c>
      <c r="H7" s="63">
        <v>50.634004505397002</v>
      </c>
      <c r="I7" s="62">
        <v>1796754.9883000001</v>
      </c>
      <c r="J7" s="63">
        <v>9.4766843891405106</v>
      </c>
      <c r="K7" s="62">
        <v>1659573.1610999999</v>
      </c>
      <c r="L7" s="63">
        <v>13.1852079094063</v>
      </c>
      <c r="M7" s="63">
        <v>8.2660909693834994E-2</v>
      </c>
      <c r="N7" s="62">
        <v>381576275.45090002</v>
      </c>
      <c r="O7" s="62">
        <v>5688560260.6821003</v>
      </c>
      <c r="P7" s="62">
        <v>1077729</v>
      </c>
      <c r="Q7" s="62">
        <v>895818</v>
      </c>
      <c r="R7" s="63">
        <v>20.306691761049699</v>
      </c>
      <c r="S7" s="62">
        <v>17.592310147263401</v>
      </c>
      <c r="T7" s="62">
        <v>16.839528831414398</v>
      </c>
      <c r="U7" s="64">
        <v>4.2790361785774396</v>
      </c>
      <c r="V7" s="52"/>
      <c r="W7" s="52"/>
    </row>
    <row r="8" spans="1:23" ht="14.25" thickBot="1">
      <c r="A8" s="47">
        <v>41601</v>
      </c>
      <c r="B8" s="50" t="s">
        <v>6</v>
      </c>
      <c r="C8" s="51"/>
      <c r="D8" s="65">
        <v>962848.44220000005</v>
      </c>
      <c r="E8" s="65">
        <v>776367</v>
      </c>
      <c r="F8" s="66">
        <v>124.01975382776401</v>
      </c>
      <c r="G8" s="65">
        <v>446909.72350000002</v>
      </c>
      <c r="H8" s="66">
        <v>115.44584768919199</v>
      </c>
      <c r="I8" s="65">
        <v>3581.95</v>
      </c>
      <c r="J8" s="66">
        <v>0.372015972920478</v>
      </c>
      <c r="K8" s="65">
        <v>89941.419800000003</v>
      </c>
      <c r="L8" s="66">
        <v>20.125187497738601</v>
      </c>
      <c r="M8" s="66">
        <v>-0.96017463357855504</v>
      </c>
      <c r="N8" s="65">
        <v>13533554.5134</v>
      </c>
      <c r="O8" s="65">
        <v>199539916.89469999</v>
      </c>
      <c r="P8" s="65">
        <v>30325</v>
      </c>
      <c r="Q8" s="65">
        <v>20981</v>
      </c>
      <c r="R8" s="66">
        <v>44.535532148134003</v>
      </c>
      <c r="S8" s="65">
        <v>31.750979132728801</v>
      </c>
      <c r="T8" s="65">
        <v>24.86039674944</v>
      </c>
      <c r="U8" s="67">
        <v>21.701952416913102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143311.5741</v>
      </c>
      <c r="E9" s="65">
        <v>177767</v>
      </c>
      <c r="F9" s="66">
        <v>80.617647876152503</v>
      </c>
      <c r="G9" s="65">
        <v>60520.7454</v>
      </c>
      <c r="H9" s="66">
        <v>136.797437230507</v>
      </c>
      <c r="I9" s="65">
        <v>31069.729200000002</v>
      </c>
      <c r="J9" s="66">
        <v>21.679846443051499</v>
      </c>
      <c r="K9" s="65">
        <v>13257.838100000001</v>
      </c>
      <c r="L9" s="66">
        <v>21.906270341475299</v>
      </c>
      <c r="M9" s="66">
        <v>1.34349891480422</v>
      </c>
      <c r="N9" s="65">
        <v>2072005.0131000001</v>
      </c>
      <c r="O9" s="65">
        <v>37092785.3213</v>
      </c>
      <c r="P9" s="65">
        <v>8765</v>
      </c>
      <c r="Q9" s="65">
        <v>5761</v>
      </c>
      <c r="R9" s="66">
        <v>52.143725047734797</v>
      </c>
      <c r="S9" s="65">
        <v>16.3504362920707</v>
      </c>
      <c r="T9" s="65">
        <v>15.944106231557001</v>
      </c>
      <c r="U9" s="67">
        <v>2.48513283227049</v>
      </c>
      <c r="V9" s="52"/>
      <c r="W9" s="52"/>
    </row>
    <row r="10" spans="1:23" ht="14.25" thickBot="1">
      <c r="A10" s="48"/>
      <c r="B10" s="50" t="s">
        <v>8</v>
      </c>
      <c r="C10" s="51"/>
      <c r="D10" s="65">
        <v>167303.9871</v>
      </c>
      <c r="E10" s="65">
        <v>200880</v>
      </c>
      <c r="F10" s="66">
        <v>83.285537186379898</v>
      </c>
      <c r="G10" s="65">
        <v>74876.051300000006</v>
      </c>
      <c r="H10" s="66">
        <v>123.441252837541</v>
      </c>
      <c r="I10" s="65">
        <v>42343.896399999998</v>
      </c>
      <c r="J10" s="66">
        <v>25.309556056599199</v>
      </c>
      <c r="K10" s="65">
        <v>20390.453099999999</v>
      </c>
      <c r="L10" s="66">
        <v>27.2322762031122</v>
      </c>
      <c r="M10" s="66">
        <v>1.0766530391617399</v>
      </c>
      <c r="N10" s="65">
        <v>2816961.7836000002</v>
      </c>
      <c r="O10" s="65">
        <v>50405542.646399997</v>
      </c>
      <c r="P10" s="65">
        <v>98412</v>
      </c>
      <c r="Q10" s="65">
        <v>79922</v>
      </c>
      <c r="R10" s="66">
        <v>23.1350566802633</v>
      </c>
      <c r="S10" s="65">
        <v>1.7000364498231899</v>
      </c>
      <c r="T10" s="65">
        <v>1.45503730136883</v>
      </c>
      <c r="U10" s="67">
        <v>14.411405618970001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65260.836300000003</v>
      </c>
      <c r="E11" s="65">
        <v>82564</v>
      </c>
      <c r="F11" s="66">
        <v>79.042726006492003</v>
      </c>
      <c r="G11" s="65">
        <v>62218.262000000002</v>
      </c>
      <c r="H11" s="66">
        <v>4.8901627949684796</v>
      </c>
      <c r="I11" s="65">
        <v>14142.098</v>
      </c>
      <c r="J11" s="66">
        <v>21.670114576818602</v>
      </c>
      <c r="K11" s="65">
        <v>13978.209800000001</v>
      </c>
      <c r="L11" s="66">
        <v>22.466409942469902</v>
      </c>
      <c r="M11" s="66">
        <v>1.1724548589906E-2</v>
      </c>
      <c r="N11" s="65">
        <v>1241190.48</v>
      </c>
      <c r="O11" s="65">
        <v>18065517.393399999</v>
      </c>
      <c r="P11" s="65">
        <v>3003</v>
      </c>
      <c r="Q11" s="65">
        <v>2502</v>
      </c>
      <c r="R11" s="66">
        <v>20.023980815347699</v>
      </c>
      <c r="S11" s="65">
        <v>21.731880219780201</v>
      </c>
      <c r="T11" s="65">
        <v>19.5883309352518</v>
      </c>
      <c r="U11" s="67">
        <v>9.8636163224265196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267356.30560000002</v>
      </c>
      <c r="E12" s="65">
        <v>282536</v>
      </c>
      <c r="F12" s="66">
        <v>94.627341506923003</v>
      </c>
      <c r="G12" s="65">
        <v>202540.75</v>
      </c>
      <c r="H12" s="66">
        <v>32.001242021667302</v>
      </c>
      <c r="I12" s="65">
        <v>-12437.864299999999</v>
      </c>
      <c r="J12" s="66">
        <v>-4.6521679270242</v>
      </c>
      <c r="K12" s="65">
        <v>24284.383999999998</v>
      </c>
      <c r="L12" s="66">
        <v>11.9898756176226</v>
      </c>
      <c r="M12" s="66">
        <v>-1.5121754086906201</v>
      </c>
      <c r="N12" s="65">
        <v>5847921.9455000004</v>
      </c>
      <c r="O12" s="65">
        <v>69193496.351500005</v>
      </c>
      <c r="P12" s="65">
        <v>2150</v>
      </c>
      <c r="Q12" s="65">
        <v>1878</v>
      </c>
      <c r="R12" s="66">
        <v>14.483493077742301</v>
      </c>
      <c r="S12" s="65">
        <v>124.351770046512</v>
      </c>
      <c r="T12" s="65">
        <v>130.444332268371</v>
      </c>
      <c r="U12" s="67">
        <v>-4.8994575787543502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478047.97720000002</v>
      </c>
      <c r="E13" s="65">
        <v>492999</v>
      </c>
      <c r="F13" s="66">
        <v>96.967332022985801</v>
      </c>
      <c r="G13" s="65">
        <v>408990.47629999998</v>
      </c>
      <c r="H13" s="66">
        <v>16.884867717395299</v>
      </c>
      <c r="I13" s="65">
        <v>68669.080100000006</v>
      </c>
      <c r="J13" s="66">
        <v>14.3644745663825</v>
      </c>
      <c r="K13" s="65">
        <v>95012.021699999998</v>
      </c>
      <c r="L13" s="66">
        <v>23.230864092372499</v>
      </c>
      <c r="M13" s="66">
        <v>-0.27725903657936801</v>
      </c>
      <c r="N13" s="65">
        <v>9530537.4653999992</v>
      </c>
      <c r="O13" s="65">
        <v>106130446.68440001</v>
      </c>
      <c r="P13" s="65">
        <v>12705</v>
      </c>
      <c r="Q13" s="65">
        <v>10479</v>
      </c>
      <c r="R13" s="66">
        <v>21.242484969939898</v>
      </c>
      <c r="S13" s="65">
        <v>37.626759323101098</v>
      </c>
      <c r="T13" s="65">
        <v>34.598042637656299</v>
      </c>
      <c r="U13" s="67">
        <v>8.0493689595675093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260187.1776</v>
      </c>
      <c r="E14" s="65">
        <v>210574</v>
      </c>
      <c r="F14" s="66">
        <v>123.560922810983</v>
      </c>
      <c r="G14" s="65">
        <v>168488.42300000001</v>
      </c>
      <c r="H14" s="66">
        <v>54.424365168400897</v>
      </c>
      <c r="I14" s="65">
        <v>50334.154399999999</v>
      </c>
      <c r="J14" s="66">
        <v>19.3453631590491</v>
      </c>
      <c r="K14" s="65">
        <v>33032.001199999999</v>
      </c>
      <c r="L14" s="66">
        <v>19.6049085224093</v>
      </c>
      <c r="M14" s="66">
        <v>0.52379972667232799</v>
      </c>
      <c r="N14" s="65">
        <v>4727812.3734999998</v>
      </c>
      <c r="O14" s="65">
        <v>55059547.295100003</v>
      </c>
      <c r="P14" s="65">
        <v>4160</v>
      </c>
      <c r="Q14" s="65">
        <v>2622</v>
      </c>
      <c r="R14" s="66">
        <v>58.6575133485889</v>
      </c>
      <c r="S14" s="65">
        <v>62.544994615384603</v>
      </c>
      <c r="T14" s="65">
        <v>67.0188423722349</v>
      </c>
      <c r="U14" s="67">
        <v>-7.1530068622787102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146331.97519999999</v>
      </c>
      <c r="E15" s="65">
        <v>126113</v>
      </c>
      <c r="F15" s="66">
        <v>116.032427426197</v>
      </c>
      <c r="G15" s="65">
        <v>102225.788</v>
      </c>
      <c r="H15" s="66">
        <v>43.145852003606002</v>
      </c>
      <c r="I15" s="65">
        <v>27835.884900000001</v>
      </c>
      <c r="J15" s="66">
        <v>19.0224213552473</v>
      </c>
      <c r="K15" s="65">
        <v>20642.005399999998</v>
      </c>
      <c r="L15" s="66">
        <v>20.1925617829427</v>
      </c>
      <c r="M15" s="66">
        <v>0.34850681223056001</v>
      </c>
      <c r="N15" s="65">
        <v>3285661.7437</v>
      </c>
      <c r="O15" s="65">
        <v>34837571.517899998</v>
      </c>
      <c r="P15" s="65">
        <v>4568</v>
      </c>
      <c r="Q15" s="65">
        <v>3326</v>
      </c>
      <c r="R15" s="66">
        <v>37.342152736019202</v>
      </c>
      <c r="S15" s="65">
        <v>32.034145183887901</v>
      </c>
      <c r="T15" s="65">
        <v>32.070058117859297</v>
      </c>
      <c r="U15" s="67">
        <v>-0.11210829496220701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811197.76650000003</v>
      </c>
      <c r="E16" s="65">
        <v>976835</v>
      </c>
      <c r="F16" s="66">
        <v>83.043478837265297</v>
      </c>
      <c r="G16" s="65">
        <v>360895.17739999999</v>
      </c>
      <c r="H16" s="66">
        <v>124.773789537482</v>
      </c>
      <c r="I16" s="65">
        <v>41600.664400000001</v>
      </c>
      <c r="J16" s="66">
        <v>5.1283011514553998</v>
      </c>
      <c r="K16" s="65">
        <v>9802.8678</v>
      </c>
      <c r="L16" s="66">
        <v>2.7162645593168802</v>
      </c>
      <c r="M16" s="66">
        <v>3.2437239029174698</v>
      </c>
      <c r="N16" s="65">
        <v>17191849.9725</v>
      </c>
      <c r="O16" s="65">
        <v>281143970.33859998</v>
      </c>
      <c r="P16" s="65">
        <v>51569</v>
      </c>
      <c r="Q16" s="65">
        <v>37930</v>
      </c>
      <c r="R16" s="66">
        <v>35.958344318481402</v>
      </c>
      <c r="S16" s="65">
        <v>15.730337344140899</v>
      </c>
      <c r="T16" s="65">
        <v>15.891931576588499</v>
      </c>
      <c r="U16" s="67">
        <v>-1.0272776032217901</v>
      </c>
      <c r="V16" s="52"/>
      <c r="W16" s="52"/>
    </row>
    <row r="17" spans="1:21" ht="12" thickBot="1">
      <c r="A17" s="48"/>
      <c r="B17" s="50" t="s">
        <v>15</v>
      </c>
      <c r="C17" s="51"/>
      <c r="D17" s="65">
        <v>581524.16159999999</v>
      </c>
      <c r="E17" s="65">
        <v>949225</v>
      </c>
      <c r="F17" s="66">
        <v>61.263047391292901</v>
      </c>
      <c r="G17" s="65">
        <v>486065.8284</v>
      </c>
      <c r="H17" s="66">
        <v>19.6389722590093</v>
      </c>
      <c r="I17" s="65">
        <v>53023.216399999998</v>
      </c>
      <c r="J17" s="66">
        <v>9.1179730613621306</v>
      </c>
      <c r="K17" s="65">
        <v>56582.254000000001</v>
      </c>
      <c r="L17" s="66">
        <v>11.640862347031</v>
      </c>
      <c r="M17" s="66">
        <v>-6.2900244306279995E-2</v>
      </c>
      <c r="N17" s="65">
        <v>12180578.545600001</v>
      </c>
      <c r="O17" s="65">
        <v>260869962.80019999</v>
      </c>
      <c r="P17" s="65">
        <v>10849</v>
      </c>
      <c r="Q17" s="65">
        <v>9667</v>
      </c>
      <c r="R17" s="66">
        <v>12.227164580531699</v>
      </c>
      <c r="S17" s="65">
        <v>53.601637164715598</v>
      </c>
      <c r="T17" s="65">
        <v>42.537412930588602</v>
      </c>
      <c r="U17" s="67">
        <v>20.641578913209599</v>
      </c>
    </row>
    <row r="18" spans="1:21" ht="12" thickBot="1">
      <c r="A18" s="48"/>
      <c r="B18" s="50" t="s">
        <v>16</v>
      </c>
      <c r="C18" s="51"/>
      <c r="D18" s="65">
        <v>2018830.5563999999</v>
      </c>
      <c r="E18" s="65">
        <v>2343138</v>
      </c>
      <c r="F18" s="66">
        <v>86.159268314542302</v>
      </c>
      <c r="G18" s="65">
        <v>1146964.9317999999</v>
      </c>
      <c r="H18" s="66">
        <v>76.015020200463297</v>
      </c>
      <c r="I18" s="65">
        <v>307980.20770000003</v>
      </c>
      <c r="J18" s="66">
        <v>15.255376768677101</v>
      </c>
      <c r="K18" s="65">
        <v>197265.04550000001</v>
      </c>
      <c r="L18" s="66">
        <v>17.198873307348698</v>
      </c>
      <c r="M18" s="66">
        <v>0.56125078783914595</v>
      </c>
      <c r="N18" s="65">
        <v>36997477.886799999</v>
      </c>
      <c r="O18" s="65">
        <v>648863340.29779994</v>
      </c>
      <c r="P18" s="65">
        <v>105620</v>
      </c>
      <c r="Q18" s="65">
        <v>79975</v>
      </c>
      <c r="R18" s="66">
        <v>32.0662707095968</v>
      </c>
      <c r="S18" s="65">
        <v>19.114093508805102</v>
      </c>
      <c r="T18" s="65">
        <v>19.079885562988402</v>
      </c>
      <c r="U18" s="67">
        <v>0.178967136479456</v>
      </c>
    </row>
    <row r="19" spans="1:21" ht="12" thickBot="1">
      <c r="A19" s="48"/>
      <c r="B19" s="50" t="s">
        <v>17</v>
      </c>
      <c r="C19" s="51"/>
      <c r="D19" s="65">
        <v>811151.04839999997</v>
      </c>
      <c r="E19" s="65">
        <v>1099907</v>
      </c>
      <c r="F19" s="66">
        <v>73.747239393876001</v>
      </c>
      <c r="G19" s="65">
        <v>477065.72340000002</v>
      </c>
      <c r="H19" s="66">
        <v>70.029203234096798</v>
      </c>
      <c r="I19" s="65">
        <v>55064.894800000002</v>
      </c>
      <c r="J19" s="66">
        <v>6.7884883966575398</v>
      </c>
      <c r="K19" s="65">
        <v>64760.409899999999</v>
      </c>
      <c r="L19" s="66">
        <v>13.574735455412499</v>
      </c>
      <c r="M19" s="66">
        <v>-0.149713615385872</v>
      </c>
      <c r="N19" s="65">
        <v>15957533.782500001</v>
      </c>
      <c r="O19" s="65">
        <v>225061943.10330001</v>
      </c>
      <c r="P19" s="65">
        <v>18444</v>
      </c>
      <c r="Q19" s="65">
        <v>14288</v>
      </c>
      <c r="R19" s="66">
        <v>29.087346024636101</v>
      </c>
      <c r="S19" s="65">
        <v>43.979128627195799</v>
      </c>
      <c r="T19" s="65">
        <v>44.065313871780504</v>
      </c>
      <c r="U19" s="67">
        <v>-0.19596851341747901</v>
      </c>
    </row>
    <row r="20" spans="1:21" ht="12" thickBot="1">
      <c r="A20" s="48"/>
      <c r="B20" s="50" t="s">
        <v>18</v>
      </c>
      <c r="C20" s="51"/>
      <c r="D20" s="65">
        <v>1358595.3607999999</v>
      </c>
      <c r="E20" s="65">
        <v>1631820</v>
      </c>
      <c r="F20" s="66">
        <v>83.256447451311999</v>
      </c>
      <c r="G20" s="65">
        <v>869453.21909999999</v>
      </c>
      <c r="H20" s="66">
        <v>56.258592291638998</v>
      </c>
      <c r="I20" s="65">
        <v>-28450.5612</v>
      </c>
      <c r="J20" s="66">
        <v>-2.0941158803344599</v>
      </c>
      <c r="K20" s="65">
        <v>42289.970600000001</v>
      </c>
      <c r="L20" s="66">
        <v>4.8639730891761799</v>
      </c>
      <c r="M20" s="66">
        <v>-1.67274960933645</v>
      </c>
      <c r="N20" s="65">
        <v>27237310.394200001</v>
      </c>
      <c r="O20" s="65">
        <v>344445990.26749998</v>
      </c>
      <c r="P20" s="65">
        <v>45363</v>
      </c>
      <c r="Q20" s="65">
        <v>39935</v>
      </c>
      <c r="R20" s="66">
        <v>13.5920871416051</v>
      </c>
      <c r="S20" s="65">
        <v>29.949416061548</v>
      </c>
      <c r="T20" s="65">
        <v>29.309883282834601</v>
      </c>
      <c r="U20" s="67">
        <v>2.1353764540820199</v>
      </c>
    </row>
    <row r="21" spans="1:21" ht="12" thickBot="1">
      <c r="A21" s="48"/>
      <c r="B21" s="50" t="s">
        <v>19</v>
      </c>
      <c r="C21" s="51"/>
      <c r="D21" s="65">
        <v>405374.7072</v>
      </c>
      <c r="E21" s="65">
        <v>523623</v>
      </c>
      <c r="F21" s="66">
        <v>77.417284420279501</v>
      </c>
      <c r="G21" s="65">
        <v>313057.69890000002</v>
      </c>
      <c r="H21" s="66">
        <v>29.488815839500798</v>
      </c>
      <c r="I21" s="65">
        <v>43522.194600000003</v>
      </c>
      <c r="J21" s="66">
        <v>10.7362876437497</v>
      </c>
      <c r="K21" s="65">
        <v>39329.668599999997</v>
      </c>
      <c r="L21" s="66">
        <v>12.5630734328508</v>
      </c>
      <c r="M21" s="66">
        <v>0.10659957607677401</v>
      </c>
      <c r="N21" s="65">
        <v>8399682.0504000001</v>
      </c>
      <c r="O21" s="65">
        <v>129277375.0235</v>
      </c>
      <c r="P21" s="65">
        <v>37207</v>
      </c>
      <c r="Q21" s="65">
        <v>31232</v>
      </c>
      <c r="R21" s="66">
        <v>19.1310194672131</v>
      </c>
      <c r="S21" s="65">
        <v>10.8951193915124</v>
      </c>
      <c r="T21" s="65">
        <v>10.8907019243084</v>
      </c>
      <c r="U21" s="67">
        <v>4.0545376743552998E-2</v>
      </c>
    </row>
    <row r="22" spans="1:21" ht="12" thickBot="1">
      <c r="A22" s="48"/>
      <c r="B22" s="50" t="s">
        <v>20</v>
      </c>
      <c r="C22" s="51"/>
      <c r="D22" s="65">
        <v>1222168.838</v>
      </c>
      <c r="E22" s="65">
        <v>1656355</v>
      </c>
      <c r="F22" s="66">
        <v>73.786648272864198</v>
      </c>
      <c r="G22" s="65">
        <v>574387.76679999998</v>
      </c>
      <c r="H22" s="66">
        <v>112.777657993812</v>
      </c>
      <c r="I22" s="65">
        <v>157732.5037</v>
      </c>
      <c r="J22" s="66">
        <v>12.905950372464</v>
      </c>
      <c r="K22" s="65">
        <v>88091.698099999994</v>
      </c>
      <c r="L22" s="66">
        <v>15.336625045267199</v>
      </c>
      <c r="M22" s="66">
        <v>0.790549019964913</v>
      </c>
      <c r="N22" s="65">
        <v>23154730.063299999</v>
      </c>
      <c r="O22" s="65">
        <v>368854846.65570003</v>
      </c>
      <c r="P22" s="65">
        <v>77401</v>
      </c>
      <c r="Q22" s="65">
        <v>60211</v>
      </c>
      <c r="R22" s="66">
        <v>28.549600571324198</v>
      </c>
      <c r="S22" s="65">
        <v>15.790091058255101</v>
      </c>
      <c r="T22" s="65">
        <v>15.627229499593099</v>
      </c>
      <c r="U22" s="67">
        <v>1.03141620945132</v>
      </c>
    </row>
    <row r="23" spans="1:21" ht="12" thickBot="1">
      <c r="A23" s="48"/>
      <c r="B23" s="50" t="s">
        <v>21</v>
      </c>
      <c r="C23" s="51"/>
      <c r="D23" s="65">
        <v>2725972.2228000001</v>
      </c>
      <c r="E23" s="65">
        <v>3130517</v>
      </c>
      <c r="F23" s="66">
        <v>87.077381237667794</v>
      </c>
      <c r="G23" s="65">
        <v>1749977.0157000001</v>
      </c>
      <c r="H23" s="66">
        <v>55.771887193021001</v>
      </c>
      <c r="I23" s="65">
        <v>204785.2372</v>
      </c>
      <c r="J23" s="66">
        <v>7.5123743186808198</v>
      </c>
      <c r="K23" s="65">
        <v>198534.44190000001</v>
      </c>
      <c r="L23" s="66">
        <v>11.344974255023899</v>
      </c>
      <c r="M23" s="66">
        <v>3.1484689710154001E-2</v>
      </c>
      <c r="N23" s="65">
        <v>58540235.761299998</v>
      </c>
      <c r="O23" s="65">
        <v>826656301.5438</v>
      </c>
      <c r="P23" s="65">
        <v>94319</v>
      </c>
      <c r="Q23" s="65">
        <v>78809</v>
      </c>
      <c r="R23" s="66">
        <v>19.680493344668701</v>
      </c>
      <c r="S23" s="65">
        <v>28.901623456567599</v>
      </c>
      <c r="T23" s="65">
        <v>28.405606585542301</v>
      </c>
      <c r="U23" s="67">
        <v>1.716224944148</v>
      </c>
    </row>
    <row r="24" spans="1:21" ht="12" thickBot="1">
      <c r="A24" s="48"/>
      <c r="B24" s="50" t="s">
        <v>22</v>
      </c>
      <c r="C24" s="51"/>
      <c r="D24" s="65">
        <v>342092.35560000001</v>
      </c>
      <c r="E24" s="65">
        <v>386338</v>
      </c>
      <c r="F24" s="66">
        <v>88.547426243341306</v>
      </c>
      <c r="G24" s="65">
        <v>245502.27299999999</v>
      </c>
      <c r="H24" s="66">
        <v>39.343864893666399</v>
      </c>
      <c r="I24" s="65">
        <v>52173.118499999997</v>
      </c>
      <c r="J24" s="66">
        <v>15.2511792929406</v>
      </c>
      <c r="K24" s="65">
        <v>46609.700100000002</v>
      </c>
      <c r="L24" s="66">
        <v>18.985445442291301</v>
      </c>
      <c r="M24" s="66">
        <v>0.119361814988378</v>
      </c>
      <c r="N24" s="65">
        <v>6762073.4161</v>
      </c>
      <c r="O24" s="65">
        <v>100365287.5114</v>
      </c>
      <c r="P24" s="65">
        <v>37913</v>
      </c>
      <c r="Q24" s="65">
        <v>31127</v>
      </c>
      <c r="R24" s="66">
        <v>21.801008770520799</v>
      </c>
      <c r="S24" s="65">
        <v>9.0230885342758391</v>
      </c>
      <c r="T24" s="65">
        <v>8.8153381854981205</v>
      </c>
      <c r="U24" s="67">
        <v>2.3024305700708001</v>
      </c>
    </row>
    <row r="25" spans="1:21" ht="12" thickBot="1">
      <c r="A25" s="48"/>
      <c r="B25" s="50" t="s">
        <v>23</v>
      </c>
      <c r="C25" s="51"/>
      <c r="D25" s="65">
        <v>360268.78259999998</v>
      </c>
      <c r="E25" s="65">
        <v>435773</v>
      </c>
      <c r="F25" s="66">
        <v>82.673498036821897</v>
      </c>
      <c r="G25" s="65">
        <v>262470.26260000002</v>
      </c>
      <c r="H25" s="66">
        <v>37.260800149784302</v>
      </c>
      <c r="I25" s="65">
        <v>30530.8194</v>
      </c>
      <c r="J25" s="66">
        <v>8.4744559824651304</v>
      </c>
      <c r="K25" s="65">
        <v>28045.962100000001</v>
      </c>
      <c r="L25" s="66">
        <v>10.6853865356707</v>
      </c>
      <c r="M25" s="66">
        <v>8.8599467229543996E-2</v>
      </c>
      <c r="N25" s="65">
        <v>6528842.0939999996</v>
      </c>
      <c r="O25" s="65">
        <v>85033621.910999998</v>
      </c>
      <c r="P25" s="65">
        <v>23737</v>
      </c>
      <c r="Q25" s="65">
        <v>19598</v>
      </c>
      <c r="R25" s="66">
        <v>21.119501989999002</v>
      </c>
      <c r="S25" s="65">
        <v>15.177519593883</v>
      </c>
      <c r="T25" s="65">
        <v>14.8291695989387</v>
      </c>
      <c r="U25" s="67">
        <v>2.2951707806372799</v>
      </c>
    </row>
    <row r="26" spans="1:21" ht="12" thickBot="1">
      <c r="A26" s="48"/>
      <c r="B26" s="50" t="s">
        <v>24</v>
      </c>
      <c r="C26" s="51"/>
      <c r="D26" s="65">
        <v>597693.58750000002</v>
      </c>
      <c r="E26" s="65">
        <v>859157</v>
      </c>
      <c r="F26" s="66">
        <v>69.567446636645002</v>
      </c>
      <c r="G26" s="65">
        <v>443734.76819999999</v>
      </c>
      <c r="H26" s="66">
        <v>34.696136145592199</v>
      </c>
      <c r="I26" s="65">
        <v>109996.1563</v>
      </c>
      <c r="J26" s="66">
        <v>18.4034359077008</v>
      </c>
      <c r="K26" s="65">
        <v>87789.6348</v>
      </c>
      <c r="L26" s="66">
        <v>19.784258771544199</v>
      </c>
      <c r="M26" s="66">
        <v>0.25295151928345899</v>
      </c>
      <c r="N26" s="65">
        <v>11410711.9541</v>
      </c>
      <c r="O26" s="65">
        <v>179457632.0223</v>
      </c>
      <c r="P26" s="65">
        <v>51950</v>
      </c>
      <c r="Q26" s="65">
        <v>46191</v>
      </c>
      <c r="R26" s="66">
        <v>12.467796756944001</v>
      </c>
      <c r="S26" s="65">
        <v>11.5051701154957</v>
      </c>
      <c r="T26" s="65">
        <v>11.2823766188219</v>
      </c>
      <c r="U26" s="67">
        <v>1.9364641673029399</v>
      </c>
    </row>
    <row r="27" spans="1:21" ht="12" thickBot="1">
      <c r="A27" s="48"/>
      <c r="B27" s="50" t="s">
        <v>25</v>
      </c>
      <c r="C27" s="51"/>
      <c r="D27" s="65">
        <v>295180.67310000001</v>
      </c>
      <c r="E27" s="65">
        <v>358443</v>
      </c>
      <c r="F27" s="66">
        <v>82.350798620701198</v>
      </c>
      <c r="G27" s="65">
        <v>211707.97870000001</v>
      </c>
      <c r="H27" s="66">
        <v>39.4282232122601</v>
      </c>
      <c r="I27" s="65">
        <v>87453.696599999996</v>
      </c>
      <c r="J27" s="66">
        <v>29.627175682458301</v>
      </c>
      <c r="K27" s="65">
        <v>62539.617299999998</v>
      </c>
      <c r="L27" s="66">
        <v>29.540510321824701</v>
      </c>
      <c r="M27" s="66">
        <v>0.39837274955630397</v>
      </c>
      <c r="N27" s="65">
        <v>5802970.4051000001</v>
      </c>
      <c r="O27" s="65">
        <v>84400113.659400001</v>
      </c>
      <c r="P27" s="65">
        <v>43352</v>
      </c>
      <c r="Q27" s="65">
        <v>36664</v>
      </c>
      <c r="R27" s="66">
        <v>18.241326641937601</v>
      </c>
      <c r="S27" s="65">
        <v>6.8089286099833899</v>
      </c>
      <c r="T27" s="65">
        <v>6.6563459524328996</v>
      </c>
      <c r="U27" s="67">
        <v>2.2409202135967101</v>
      </c>
    </row>
    <row r="28" spans="1:21" ht="12" thickBot="1">
      <c r="A28" s="48"/>
      <c r="B28" s="50" t="s">
        <v>26</v>
      </c>
      <c r="C28" s="51"/>
      <c r="D28" s="65">
        <v>1256050.1975</v>
      </c>
      <c r="E28" s="65">
        <v>1276649</v>
      </c>
      <c r="F28" s="66">
        <v>98.386494447573298</v>
      </c>
      <c r="G28" s="65">
        <v>923057.97039999999</v>
      </c>
      <c r="H28" s="66">
        <v>36.074898628056999</v>
      </c>
      <c r="I28" s="65">
        <v>57158.606599999999</v>
      </c>
      <c r="J28" s="66">
        <v>4.5506626020016201</v>
      </c>
      <c r="K28" s="65">
        <v>62459.838499999998</v>
      </c>
      <c r="L28" s="66">
        <v>6.7666214368891202</v>
      </c>
      <c r="M28" s="66">
        <v>-8.4874249234570001E-2</v>
      </c>
      <c r="N28" s="65">
        <v>23148761.4388</v>
      </c>
      <c r="O28" s="65">
        <v>295449386.40179998</v>
      </c>
      <c r="P28" s="65">
        <v>55517</v>
      </c>
      <c r="Q28" s="65">
        <v>49563</v>
      </c>
      <c r="R28" s="66">
        <v>12.0129935637471</v>
      </c>
      <c r="S28" s="65">
        <v>22.624605030891399</v>
      </c>
      <c r="T28" s="65">
        <v>21.360967550390399</v>
      </c>
      <c r="U28" s="67">
        <v>5.5852355379272502</v>
      </c>
    </row>
    <row r="29" spans="1:21" ht="12" thickBot="1">
      <c r="A29" s="48"/>
      <c r="B29" s="50" t="s">
        <v>27</v>
      </c>
      <c r="C29" s="51"/>
      <c r="D29" s="65">
        <v>597802.91410000005</v>
      </c>
      <c r="E29" s="65">
        <v>767304</v>
      </c>
      <c r="F29" s="66">
        <v>77.909526615265904</v>
      </c>
      <c r="G29" s="65">
        <v>480134.68209999998</v>
      </c>
      <c r="H29" s="66">
        <v>24.507338542041101</v>
      </c>
      <c r="I29" s="65">
        <v>96384.456999999995</v>
      </c>
      <c r="J29" s="66">
        <v>16.123115951200699</v>
      </c>
      <c r="K29" s="65">
        <v>91168.796000000002</v>
      </c>
      <c r="L29" s="66">
        <v>18.988171319190801</v>
      </c>
      <c r="M29" s="66">
        <v>5.7208839305062001E-2</v>
      </c>
      <c r="N29" s="65">
        <v>13167502.6787</v>
      </c>
      <c r="O29" s="65">
        <v>205762149.53960001</v>
      </c>
      <c r="P29" s="65">
        <v>94974</v>
      </c>
      <c r="Q29" s="65">
        <v>89327</v>
      </c>
      <c r="R29" s="66">
        <v>6.3217168381340496</v>
      </c>
      <c r="S29" s="65">
        <v>6.2943849274538302</v>
      </c>
      <c r="T29" s="65">
        <v>6.0752713849116198</v>
      </c>
      <c r="U29" s="67">
        <v>3.4810953741726101</v>
      </c>
    </row>
    <row r="30" spans="1:21" ht="12" thickBot="1">
      <c r="A30" s="48"/>
      <c r="B30" s="50" t="s">
        <v>28</v>
      </c>
      <c r="C30" s="51"/>
      <c r="D30" s="65">
        <v>916739.83100000001</v>
      </c>
      <c r="E30" s="65">
        <v>1456711</v>
      </c>
      <c r="F30" s="66">
        <v>62.932169181120997</v>
      </c>
      <c r="G30" s="65">
        <v>668734.90540000005</v>
      </c>
      <c r="H30" s="66">
        <v>37.085685762380997</v>
      </c>
      <c r="I30" s="65">
        <v>146950.0288</v>
      </c>
      <c r="J30" s="66">
        <v>16.029632817383298</v>
      </c>
      <c r="K30" s="65">
        <v>123462.6973</v>
      </c>
      <c r="L30" s="66">
        <v>18.462128461225099</v>
      </c>
      <c r="M30" s="66">
        <v>0.190238282603923</v>
      </c>
      <c r="N30" s="65">
        <v>19668685.955600001</v>
      </c>
      <c r="O30" s="65">
        <v>371283486.65030003</v>
      </c>
      <c r="P30" s="65">
        <v>73444</v>
      </c>
      <c r="Q30" s="65">
        <v>63705</v>
      </c>
      <c r="R30" s="66">
        <v>15.287654030295901</v>
      </c>
      <c r="S30" s="65">
        <v>12.4821609797941</v>
      </c>
      <c r="T30" s="65">
        <v>12.2184383753238</v>
      </c>
      <c r="U30" s="67">
        <v>2.1127960526809302</v>
      </c>
    </row>
    <row r="31" spans="1:21" ht="12" thickBot="1">
      <c r="A31" s="48"/>
      <c r="B31" s="50" t="s">
        <v>29</v>
      </c>
      <c r="C31" s="51"/>
      <c r="D31" s="65">
        <v>855937.77300000004</v>
      </c>
      <c r="E31" s="65">
        <v>1287923</v>
      </c>
      <c r="F31" s="66">
        <v>66.4587691189613</v>
      </c>
      <c r="G31" s="65">
        <v>716627.68299999996</v>
      </c>
      <c r="H31" s="66">
        <v>19.439674646227701</v>
      </c>
      <c r="I31" s="65">
        <v>40851.0527</v>
      </c>
      <c r="J31" s="66">
        <v>4.7726661900689402</v>
      </c>
      <c r="K31" s="65">
        <v>18692.289700000001</v>
      </c>
      <c r="L31" s="66">
        <v>2.6083683540871498</v>
      </c>
      <c r="M31" s="66">
        <v>1.1854493673934401</v>
      </c>
      <c r="N31" s="65">
        <v>26301339.226100001</v>
      </c>
      <c r="O31" s="65">
        <v>316367891.62669998</v>
      </c>
      <c r="P31" s="65">
        <v>37800</v>
      </c>
      <c r="Q31" s="65">
        <v>32729</v>
      </c>
      <c r="R31" s="66">
        <v>15.4939044883742</v>
      </c>
      <c r="S31" s="65">
        <v>22.6438564285714</v>
      </c>
      <c r="T31" s="65">
        <v>22.416742919123699</v>
      </c>
      <c r="U31" s="67">
        <v>1.0029806988227801</v>
      </c>
    </row>
    <row r="32" spans="1:21" ht="12" thickBot="1">
      <c r="A32" s="48"/>
      <c r="B32" s="50" t="s">
        <v>30</v>
      </c>
      <c r="C32" s="51"/>
      <c r="D32" s="65">
        <v>162502.9743</v>
      </c>
      <c r="E32" s="65">
        <v>172983</v>
      </c>
      <c r="F32" s="66">
        <v>93.9415863408543</v>
      </c>
      <c r="G32" s="65">
        <v>104445.82739999999</v>
      </c>
      <c r="H32" s="66">
        <v>55.585893994267899</v>
      </c>
      <c r="I32" s="65">
        <v>39134.808100000002</v>
      </c>
      <c r="J32" s="66">
        <v>24.082518039179099</v>
      </c>
      <c r="K32" s="65">
        <v>31590.5013</v>
      </c>
      <c r="L32" s="66">
        <v>30.245824162047899</v>
      </c>
      <c r="M32" s="66">
        <v>0.23881567210204399</v>
      </c>
      <c r="N32" s="65">
        <v>3082093.9671999998</v>
      </c>
      <c r="O32" s="65">
        <v>46459459.790299997</v>
      </c>
      <c r="P32" s="65">
        <v>33820</v>
      </c>
      <c r="Q32" s="65">
        <v>29833</v>
      </c>
      <c r="R32" s="66">
        <v>13.3643951329065</v>
      </c>
      <c r="S32" s="65">
        <v>4.80493714665878</v>
      </c>
      <c r="T32" s="65">
        <v>4.4307132336674204</v>
      </c>
      <c r="U32" s="67">
        <v>7.7883206703669696</v>
      </c>
    </row>
    <row r="33" spans="1:21" ht="12" thickBot="1">
      <c r="A33" s="48"/>
      <c r="B33" s="50" t="s">
        <v>31</v>
      </c>
      <c r="C33" s="51"/>
      <c r="D33" s="65">
        <v>43.001300000000001</v>
      </c>
      <c r="E33" s="68"/>
      <c r="F33" s="68"/>
      <c r="G33" s="65">
        <v>66.897999999999996</v>
      </c>
      <c r="H33" s="66">
        <v>-35.721097790666398</v>
      </c>
      <c r="I33" s="65">
        <v>9.8160000000000007</v>
      </c>
      <c r="J33" s="66">
        <v>22.8272168515836</v>
      </c>
      <c r="K33" s="65">
        <v>13.933199999999999</v>
      </c>
      <c r="L33" s="66">
        <v>20.827528476187599</v>
      </c>
      <c r="M33" s="66">
        <v>-0.29549565067608302</v>
      </c>
      <c r="N33" s="65">
        <v>753.35379999999998</v>
      </c>
      <c r="O33" s="65">
        <v>30046.5782</v>
      </c>
      <c r="P33" s="65">
        <v>10</v>
      </c>
      <c r="Q33" s="65">
        <v>6</v>
      </c>
      <c r="R33" s="66">
        <v>66.6666666666667</v>
      </c>
      <c r="S33" s="65">
        <v>4.3001300000000002</v>
      </c>
      <c r="T33" s="65">
        <v>7.63533333333333</v>
      </c>
      <c r="U33" s="67">
        <v>-77.560523364022302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290938.29340000002</v>
      </c>
      <c r="E35" s="65">
        <v>257906</v>
      </c>
      <c r="F35" s="66">
        <v>112.80788093336299</v>
      </c>
      <c r="G35" s="65">
        <v>164980.86249999999</v>
      </c>
      <c r="H35" s="66">
        <v>76.346691968591202</v>
      </c>
      <c r="I35" s="65">
        <v>33638.549800000001</v>
      </c>
      <c r="J35" s="66">
        <v>11.5620908498805</v>
      </c>
      <c r="K35" s="65">
        <v>27055.513999999999</v>
      </c>
      <c r="L35" s="66">
        <v>16.399183268907901</v>
      </c>
      <c r="M35" s="66">
        <v>0.24331586529829</v>
      </c>
      <c r="N35" s="65">
        <v>4881885.7813999997</v>
      </c>
      <c r="O35" s="65">
        <v>51071647.828299999</v>
      </c>
      <c r="P35" s="65">
        <v>17269</v>
      </c>
      <c r="Q35" s="65">
        <v>14950</v>
      </c>
      <c r="R35" s="66">
        <v>15.511705685618701</v>
      </c>
      <c r="S35" s="65">
        <v>16.847431432045902</v>
      </c>
      <c r="T35" s="65">
        <v>16.0567595050167</v>
      </c>
      <c r="U35" s="67">
        <v>4.6931304051796703</v>
      </c>
    </row>
    <row r="36" spans="1:21" ht="12" thickBot="1">
      <c r="A36" s="48"/>
      <c r="B36" s="50" t="s">
        <v>37</v>
      </c>
      <c r="C36" s="51"/>
      <c r="D36" s="68"/>
      <c r="E36" s="65">
        <v>799274</v>
      </c>
      <c r="F36" s="68"/>
      <c r="G36" s="65">
        <v>84928.92</v>
      </c>
      <c r="H36" s="68"/>
      <c r="I36" s="68"/>
      <c r="J36" s="68"/>
      <c r="K36" s="65">
        <v>3498.2564000000002</v>
      </c>
      <c r="L36" s="66">
        <v>4.1190402515421098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262809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288950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332042.73430000001</v>
      </c>
      <c r="E39" s="65">
        <v>520929</v>
      </c>
      <c r="F39" s="66">
        <v>63.740497131086997</v>
      </c>
      <c r="G39" s="65">
        <v>213547.29699999999</v>
      </c>
      <c r="H39" s="66">
        <v>55.489083198276198</v>
      </c>
      <c r="I39" s="65">
        <v>4768.9315999999999</v>
      </c>
      <c r="J39" s="66">
        <v>1.43624031107131</v>
      </c>
      <c r="K39" s="65">
        <v>11389.7857</v>
      </c>
      <c r="L39" s="66">
        <v>5.3336126750412598</v>
      </c>
      <c r="M39" s="66">
        <v>-0.58129751291106402</v>
      </c>
      <c r="N39" s="65">
        <v>6387407.4364</v>
      </c>
      <c r="O39" s="65">
        <v>119109705.51000001</v>
      </c>
      <c r="P39" s="65">
        <v>539</v>
      </c>
      <c r="Q39" s="65">
        <v>404</v>
      </c>
      <c r="R39" s="66">
        <v>33.4158415841584</v>
      </c>
      <c r="S39" s="65">
        <v>616.034757513915</v>
      </c>
      <c r="T39" s="65">
        <v>592.80910915841605</v>
      </c>
      <c r="U39" s="67">
        <v>3.7701847293858601</v>
      </c>
    </row>
    <row r="40" spans="1:21" ht="12" thickBot="1">
      <c r="A40" s="48"/>
      <c r="B40" s="50" t="s">
        <v>34</v>
      </c>
      <c r="C40" s="51"/>
      <c r="D40" s="65">
        <v>509889.47639999999</v>
      </c>
      <c r="E40" s="65">
        <v>734225</v>
      </c>
      <c r="F40" s="66">
        <v>69.445943191800893</v>
      </c>
      <c r="G40" s="65">
        <v>450887.40720000002</v>
      </c>
      <c r="H40" s="66">
        <v>13.085765594209301</v>
      </c>
      <c r="I40" s="65">
        <v>35644.101600000002</v>
      </c>
      <c r="J40" s="66">
        <v>6.9905544730320699</v>
      </c>
      <c r="K40" s="65">
        <v>42604.694100000001</v>
      </c>
      <c r="L40" s="66">
        <v>9.4490760708031605</v>
      </c>
      <c r="M40" s="66">
        <v>-0.16337618769571199</v>
      </c>
      <c r="N40" s="65">
        <v>11074032.9002</v>
      </c>
      <c r="O40" s="65">
        <v>162501639.84920001</v>
      </c>
      <c r="P40" s="65">
        <v>2485</v>
      </c>
      <c r="Q40" s="65">
        <v>2153</v>
      </c>
      <c r="R40" s="66">
        <v>15.4203437064561</v>
      </c>
      <c r="S40" s="65">
        <v>205.18691203219299</v>
      </c>
      <c r="T40" s="65">
        <v>217.62844379935001</v>
      </c>
      <c r="U40" s="67">
        <v>-6.0635113828334903</v>
      </c>
    </row>
    <row r="41" spans="1:21" ht="12" thickBot="1">
      <c r="A41" s="48"/>
      <c r="B41" s="50" t="s">
        <v>40</v>
      </c>
      <c r="C41" s="51"/>
      <c r="D41" s="68"/>
      <c r="E41" s="65">
        <v>328784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101330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17097.2916</v>
      </c>
      <c r="E43" s="71"/>
      <c r="F43" s="71"/>
      <c r="G43" s="70">
        <v>111163.37</v>
      </c>
      <c r="H43" s="72">
        <v>-84.619671389955201</v>
      </c>
      <c r="I43" s="70">
        <v>1263.559</v>
      </c>
      <c r="J43" s="72">
        <v>7.3904044544692704</v>
      </c>
      <c r="K43" s="70">
        <v>15457.251099999999</v>
      </c>
      <c r="L43" s="72">
        <v>13.904986057907401</v>
      </c>
      <c r="M43" s="72">
        <v>-0.91825461126137797</v>
      </c>
      <c r="N43" s="70">
        <v>644171.0686</v>
      </c>
      <c r="O43" s="70">
        <v>15769611.7685</v>
      </c>
      <c r="P43" s="70">
        <v>59</v>
      </c>
      <c r="Q43" s="70">
        <v>50</v>
      </c>
      <c r="R43" s="72">
        <v>18</v>
      </c>
      <c r="S43" s="70">
        <v>289.78460338983098</v>
      </c>
      <c r="T43" s="70">
        <v>656.28961800000002</v>
      </c>
      <c r="U43" s="73">
        <v>-126.474978422898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110744</v>
      </c>
      <c r="D2" s="32">
        <v>962848.96037948702</v>
      </c>
      <c r="E2" s="32">
        <v>959266.48552307696</v>
      </c>
      <c r="F2" s="32">
        <v>3582.4748564102601</v>
      </c>
      <c r="G2" s="32">
        <v>959266.48552307696</v>
      </c>
      <c r="H2" s="32">
        <v>3.72070283484369E-3</v>
      </c>
    </row>
    <row r="3" spans="1:8" ht="14.25">
      <c r="A3" s="32">
        <v>2</v>
      </c>
      <c r="B3" s="33">
        <v>13</v>
      </c>
      <c r="C3" s="32">
        <v>17397.326000000001</v>
      </c>
      <c r="D3" s="32">
        <v>143311.606738462</v>
      </c>
      <c r="E3" s="32">
        <v>112241.850610725</v>
      </c>
      <c r="F3" s="32">
        <v>31069.7561277362</v>
      </c>
      <c r="G3" s="32">
        <v>112241.850610725</v>
      </c>
      <c r="H3" s="32">
        <v>0.21679860295221801</v>
      </c>
    </row>
    <row r="4" spans="1:8" ht="14.25">
      <c r="A4" s="32">
        <v>3</v>
      </c>
      <c r="B4" s="33">
        <v>14</v>
      </c>
      <c r="C4" s="32">
        <v>121102</v>
      </c>
      <c r="D4" s="32">
        <v>167306.29004700901</v>
      </c>
      <c r="E4" s="32">
        <v>124960.09011453</v>
      </c>
      <c r="F4" s="32">
        <v>42346.199932478601</v>
      </c>
      <c r="G4" s="32">
        <v>124960.09011453</v>
      </c>
      <c r="H4" s="32">
        <v>0.25310584509751799</v>
      </c>
    </row>
    <row r="5" spans="1:8" ht="14.25">
      <c r="A5" s="32">
        <v>4</v>
      </c>
      <c r="B5" s="33">
        <v>15</v>
      </c>
      <c r="C5" s="32">
        <v>3885</v>
      </c>
      <c r="D5" s="32">
        <v>65260.8564683761</v>
      </c>
      <c r="E5" s="32">
        <v>51118.7383307692</v>
      </c>
      <c r="F5" s="32">
        <v>14142.1181376068</v>
      </c>
      <c r="G5" s="32">
        <v>51118.7383307692</v>
      </c>
      <c r="H5" s="32">
        <v>0.21670138736931499</v>
      </c>
    </row>
    <row r="6" spans="1:8" ht="14.25">
      <c r="A6" s="32">
        <v>5</v>
      </c>
      <c r="B6" s="33">
        <v>16</v>
      </c>
      <c r="C6" s="32">
        <v>2946</v>
      </c>
      <c r="D6" s="32">
        <v>267356.29353076901</v>
      </c>
      <c r="E6" s="32">
        <v>279794.171007692</v>
      </c>
      <c r="F6" s="32">
        <v>-12437.8774769231</v>
      </c>
      <c r="G6" s="32">
        <v>279794.171007692</v>
      </c>
      <c r="H6" s="32">
        <v>-4.6521730656367097E-2</v>
      </c>
    </row>
    <row r="7" spans="1:8" ht="14.25">
      <c r="A7" s="32">
        <v>6</v>
      </c>
      <c r="B7" s="33">
        <v>17</v>
      </c>
      <c r="C7" s="32">
        <v>22035</v>
      </c>
      <c r="D7" s="32">
        <v>478048.15533760702</v>
      </c>
      <c r="E7" s="32">
        <v>409378.89612649602</v>
      </c>
      <c r="F7" s="32">
        <v>68669.259211111101</v>
      </c>
      <c r="G7" s="32">
        <v>409378.89612649602</v>
      </c>
      <c r="H7" s="32">
        <v>0.14364506680841699</v>
      </c>
    </row>
    <row r="8" spans="1:8" ht="14.25">
      <c r="A8" s="32">
        <v>7</v>
      </c>
      <c r="B8" s="33">
        <v>18</v>
      </c>
      <c r="C8" s="32">
        <v>60700</v>
      </c>
      <c r="D8" s="32">
        <v>260187.167451282</v>
      </c>
      <c r="E8" s="32">
        <v>209853.024895726</v>
      </c>
      <c r="F8" s="32">
        <v>50334.142555555598</v>
      </c>
      <c r="G8" s="32">
        <v>209853.024895726</v>
      </c>
      <c r="H8" s="32">
        <v>0.19345359361345199</v>
      </c>
    </row>
    <row r="9" spans="1:8" ht="14.25">
      <c r="A9" s="32">
        <v>8</v>
      </c>
      <c r="B9" s="33">
        <v>19</v>
      </c>
      <c r="C9" s="32">
        <v>20856</v>
      </c>
      <c r="D9" s="32">
        <v>146332.054363248</v>
      </c>
      <c r="E9" s="32">
        <v>118496.089909402</v>
      </c>
      <c r="F9" s="32">
        <v>27835.964453846202</v>
      </c>
      <c r="G9" s="32">
        <v>118496.089909402</v>
      </c>
      <c r="H9" s="32">
        <v>0.19022465429718799</v>
      </c>
    </row>
    <row r="10" spans="1:8" ht="14.25">
      <c r="A10" s="32">
        <v>9</v>
      </c>
      <c r="B10" s="33">
        <v>21</v>
      </c>
      <c r="C10" s="32">
        <v>182715</v>
      </c>
      <c r="D10" s="32">
        <v>811197.48400000005</v>
      </c>
      <c r="E10" s="32">
        <v>769597.10210000002</v>
      </c>
      <c r="F10" s="32">
        <v>41600.3819</v>
      </c>
      <c r="G10" s="32">
        <v>769597.10210000002</v>
      </c>
      <c r="H10" s="32">
        <v>5.1282681123305897E-2</v>
      </c>
    </row>
    <row r="11" spans="1:8" ht="14.25">
      <c r="A11" s="32">
        <v>10</v>
      </c>
      <c r="B11" s="33">
        <v>22</v>
      </c>
      <c r="C11" s="32">
        <v>39628</v>
      </c>
      <c r="D11" s="32">
        <v>581524.21433675196</v>
      </c>
      <c r="E11" s="32">
        <v>528500.94561282103</v>
      </c>
      <c r="F11" s="32">
        <v>53023.2687239316</v>
      </c>
      <c r="G11" s="32">
        <v>528500.94561282103</v>
      </c>
      <c r="H11" s="32">
        <v>9.1179812322013901E-2</v>
      </c>
    </row>
    <row r="12" spans="1:8" ht="14.25">
      <c r="A12" s="32">
        <v>11</v>
      </c>
      <c r="B12" s="33">
        <v>23</v>
      </c>
      <c r="C12" s="32">
        <v>249664.42199999999</v>
      </c>
      <c r="D12" s="32">
        <v>2018830.67671709</v>
      </c>
      <c r="E12" s="32">
        <v>1710850.35461197</v>
      </c>
      <c r="F12" s="32">
        <v>307980.32210512803</v>
      </c>
      <c r="G12" s="32">
        <v>1710850.35461197</v>
      </c>
      <c r="H12" s="32">
        <v>0.152553815263967</v>
      </c>
    </row>
    <row r="13" spans="1:8" ht="14.25">
      <c r="A13" s="32">
        <v>12</v>
      </c>
      <c r="B13" s="33">
        <v>24</v>
      </c>
      <c r="C13" s="32">
        <v>32273.905999999999</v>
      </c>
      <c r="D13" s="32">
        <v>811151.11381452996</v>
      </c>
      <c r="E13" s="32">
        <v>756086.15370000002</v>
      </c>
      <c r="F13" s="32">
        <v>55064.960114529902</v>
      </c>
      <c r="G13" s="32">
        <v>756086.15370000002</v>
      </c>
      <c r="H13" s="32">
        <v>6.7884959012853602E-2</v>
      </c>
    </row>
    <row r="14" spans="1:8" ht="14.25">
      <c r="A14" s="32">
        <v>13</v>
      </c>
      <c r="B14" s="33">
        <v>25</v>
      </c>
      <c r="C14" s="32">
        <v>89723</v>
      </c>
      <c r="D14" s="32">
        <v>1358595.3106</v>
      </c>
      <c r="E14" s="32">
        <v>1387045.922</v>
      </c>
      <c r="F14" s="32">
        <v>-28450.611400000002</v>
      </c>
      <c r="G14" s="32">
        <v>1387045.922</v>
      </c>
      <c r="H14" s="32">
        <v>-2.0941196527047699E-2</v>
      </c>
    </row>
    <row r="15" spans="1:8" ht="14.25">
      <c r="A15" s="32">
        <v>14</v>
      </c>
      <c r="B15" s="33">
        <v>26</v>
      </c>
      <c r="C15" s="32">
        <v>78691</v>
      </c>
      <c r="D15" s="32">
        <v>405374.440463626</v>
      </c>
      <c r="E15" s="32">
        <v>361852.51254771999</v>
      </c>
      <c r="F15" s="32">
        <v>43521.927915906497</v>
      </c>
      <c r="G15" s="32">
        <v>361852.51254771999</v>
      </c>
      <c r="H15" s="32">
        <v>0.107362289211255</v>
      </c>
    </row>
    <row r="16" spans="1:8" ht="14.25">
      <c r="A16" s="32">
        <v>15</v>
      </c>
      <c r="B16" s="33">
        <v>27</v>
      </c>
      <c r="C16" s="32">
        <v>189105.712</v>
      </c>
      <c r="D16" s="32">
        <v>1222169.0640527999</v>
      </c>
      <c r="E16" s="32">
        <v>1064436.3362265499</v>
      </c>
      <c r="F16" s="32">
        <v>157732.72782625401</v>
      </c>
      <c r="G16" s="32">
        <v>1064436.3362265499</v>
      </c>
      <c r="H16" s="32">
        <v>0.129059663237752</v>
      </c>
    </row>
    <row r="17" spans="1:8" ht="14.25">
      <c r="A17" s="32">
        <v>16</v>
      </c>
      <c r="B17" s="33">
        <v>29</v>
      </c>
      <c r="C17" s="32">
        <v>222581</v>
      </c>
      <c r="D17" s="32">
        <v>2725973.64153761</v>
      </c>
      <c r="E17" s="32">
        <v>2521187.0287863198</v>
      </c>
      <c r="F17" s="32">
        <v>204786.61275128199</v>
      </c>
      <c r="G17" s="32">
        <v>2521187.0287863198</v>
      </c>
      <c r="H17" s="32">
        <v>7.5124208697693304E-2</v>
      </c>
    </row>
    <row r="18" spans="1:8" ht="14.25">
      <c r="A18" s="32">
        <v>17</v>
      </c>
      <c r="B18" s="33">
        <v>31</v>
      </c>
      <c r="C18" s="32">
        <v>56780.383999999998</v>
      </c>
      <c r="D18" s="32">
        <v>342092.36219782202</v>
      </c>
      <c r="E18" s="32">
        <v>289919.23084903503</v>
      </c>
      <c r="F18" s="32">
        <v>52173.131348786803</v>
      </c>
      <c r="G18" s="32">
        <v>289919.23084903503</v>
      </c>
      <c r="H18" s="32">
        <v>0.15251182754737</v>
      </c>
    </row>
    <row r="19" spans="1:8" ht="14.25">
      <c r="A19" s="32">
        <v>18</v>
      </c>
      <c r="B19" s="33">
        <v>32</v>
      </c>
      <c r="C19" s="32">
        <v>22853.411</v>
      </c>
      <c r="D19" s="32">
        <v>360268.78478733799</v>
      </c>
      <c r="E19" s="32">
        <v>329737.95829322498</v>
      </c>
      <c r="F19" s="32">
        <v>30530.826494113098</v>
      </c>
      <c r="G19" s="32">
        <v>329737.95829322498</v>
      </c>
      <c r="H19" s="32">
        <v>8.4744579001300405E-2</v>
      </c>
    </row>
    <row r="20" spans="1:8" ht="14.25">
      <c r="A20" s="32">
        <v>19</v>
      </c>
      <c r="B20" s="33">
        <v>33</v>
      </c>
      <c r="C20" s="32">
        <v>47856.78</v>
      </c>
      <c r="D20" s="32">
        <v>597693.59794890694</v>
      </c>
      <c r="E20" s="32">
        <v>487697.42090983997</v>
      </c>
      <c r="F20" s="32">
        <v>109996.177039067</v>
      </c>
      <c r="G20" s="32">
        <v>487697.42090983997</v>
      </c>
      <c r="H20" s="32">
        <v>0.184034390558204</v>
      </c>
    </row>
    <row r="21" spans="1:8" ht="14.25">
      <c r="A21" s="32">
        <v>20</v>
      </c>
      <c r="B21" s="33">
        <v>34</v>
      </c>
      <c r="C21" s="32">
        <v>57665.521999999997</v>
      </c>
      <c r="D21" s="32">
        <v>295180.64945702301</v>
      </c>
      <c r="E21" s="32">
        <v>207726.97007994499</v>
      </c>
      <c r="F21" s="32">
        <v>87453.679377077802</v>
      </c>
      <c r="G21" s="32">
        <v>207726.97007994499</v>
      </c>
      <c r="H21" s="32">
        <v>0.29627172220789699</v>
      </c>
    </row>
    <row r="22" spans="1:8" ht="14.25">
      <c r="A22" s="32">
        <v>21</v>
      </c>
      <c r="B22" s="33">
        <v>35</v>
      </c>
      <c r="C22" s="32">
        <v>52692.627999999997</v>
      </c>
      <c r="D22" s="32">
        <v>1256050.1974522099</v>
      </c>
      <c r="E22" s="32">
        <v>1198891.58316684</v>
      </c>
      <c r="F22" s="32">
        <v>57158.614285372903</v>
      </c>
      <c r="G22" s="32">
        <v>1198891.58316684</v>
      </c>
      <c r="H22" s="32">
        <v>4.5506632140430499E-2</v>
      </c>
    </row>
    <row r="23" spans="1:8" ht="14.25">
      <c r="A23" s="32">
        <v>22</v>
      </c>
      <c r="B23" s="33">
        <v>36</v>
      </c>
      <c r="C23" s="32">
        <v>128699.06600000001</v>
      </c>
      <c r="D23" s="32">
        <v>597802.91384159296</v>
      </c>
      <c r="E23" s="32">
        <v>501418.42188870499</v>
      </c>
      <c r="F23" s="32">
        <v>96384.491952887503</v>
      </c>
      <c r="G23" s="32">
        <v>501418.42188870499</v>
      </c>
      <c r="H23" s="32">
        <v>0.16123121805061599</v>
      </c>
    </row>
    <row r="24" spans="1:8" ht="14.25">
      <c r="A24" s="32">
        <v>23</v>
      </c>
      <c r="B24" s="33">
        <v>37</v>
      </c>
      <c r="C24" s="32">
        <v>120775.664</v>
      </c>
      <c r="D24" s="32">
        <v>916739.82223805296</v>
      </c>
      <c r="E24" s="32">
        <v>769789.81561104197</v>
      </c>
      <c r="F24" s="32">
        <v>146950.00662701199</v>
      </c>
      <c r="G24" s="32">
        <v>769789.81561104197</v>
      </c>
      <c r="H24" s="32">
        <v>0.160296305519117</v>
      </c>
    </row>
    <row r="25" spans="1:8" ht="14.25">
      <c r="A25" s="32">
        <v>24</v>
      </c>
      <c r="B25" s="33">
        <v>38</v>
      </c>
      <c r="C25" s="32">
        <v>162474.96599999999</v>
      </c>
      <c r="D25" s="32">
        <v>855937.76610000001</v>
      </c>
      <c r="E25" s="32">
        <v>815086.66460000002</v>
      </c>
      <c r="F25" s="32">
        <v>40851.101499999997</v>
      </c>
      <c r="G25" s="32">
        <v>815086.66460000002</v>
      </c>
      <c r="H25" s="32">
        <v>4.7726719298920799E-2</v>
      </c>
    </row>
    <row r="26" spans="1:8" ht="14.25">
      <c r="A26" s="32">
        <v>25</v>
      </c>
      <c r="B26" s="33">
        <v>39</v>
      </c>
      <c r="C26" s="32">
        <v>121593.598</v>
      </c>
      <c r="D26" s="32">
        <v>162502.82546089601</v>
      </c>
      <c r="E26" s="32">
        <v>123368.185387921</v>
      </c>
      <c r="F26" s="32">
        <v>39134.640072974798</v>
      </c>
      <c r="G26" s="32">
        <v>123368.185387921</v>
      </c>
      <c r="H26" s="32">
        <v>0.24082436697318901</v>
      </c>
    </row>
    <row r="27" spans="1:8" ht="14.25">
      <c r="A27" s="32">
        <v>26</v>
      </c>
      <c r="B27" s="33">
        <v>40</v>
      </c>
      <c r="C27" s="32">
        <v>12</v>
      </c>
      <c r="D27" s="32">
        <v>43.001399999999997</v>
      </c>
      <c r="E27" s="32">
        <v>33.185299999999998</v>
      </c>
      <c r="F27" s="32">
        <v>9.8161000000000005</v>
      </c>
      <c r="G27" s="32">
        <v>33.185299999999998</v>
      </c>
      <c r="H27" s="32">
        <v>0.22827396317329199</v>
      </c>
    </row>
    <row r="28" spans="1:8" ht="14.25">
      <c r="A28" s="32">
        <v>27</v>
      </c>
      <c r="B28" s="33">
        <v>42</v>
      </c>
      <c r="C28" s="32">
        <v>18316.32</v>
      </c>
      <c r="D28" s="32">
        <v>290938.29220000003</v>
      </c>
      <c r="E28" s="32">
        <v>257299.74040000001</v>
      </c>
      <c r="F28" s="32">
        <v>33638.551800000001</v>
      </c>
      <c r="G28" s="32">
        <v>257299.74040000001</v>
      </c>
      <c r="H28" s="32">
        <v>0.115620915850004</v>
      </c>
    </row>
    <row r="29" spans="1:8" ht="14.25">
      <c r="A29" s="32">
        <v>28</v>
      </c>
      <c r="B29" s="33">
        <v>75</v>
      </c>
      <c r="C29" s="32">
        <v>554</v>
      </c>
      <c r="D29" s="32">
        <v>332042.735042735</v>
      </c>
      <c r="E29" s="32">
        <v>327273.80470085499</v>
      </c>
      <c r="F29" s="32">
        <v>4768.9303418803402</v>
      </c>
      <c r="G29" s="32">
        <v>327273.80470085499</v>
      </c>
      <c r="H29" s="32">
        <v>1.4362399289557E-2</v>
      </c>
    </row>
    <row r="30" spans="1:8" ht="14.25">
      <c r="A30" s="32">
        <v>29</v>
      </c>
      <c r="B30" s="33">
        <v>76</v>
      </c>
      <c r="C30" s="32">
        <v>2593</v>
      </c>
      <c r="D30" s="32">
        <v>509889.46848717902</v>
      </c>
      <c r="E30" s="32">
        <v>474245.37566239299</v>
      </c>
      <c r="F30" s="32">
        <v>35644.092824786298</v>
      </c>
      <c r="G30" s="32">
        <v>474245.37566239299</v>
      </c>
      <c r="H30" s="32">
        <v>6.9905528605132494E-2</v>
      </c>
    </row>
    <row r="31" spans="1:8" ht="14.25">
      <c r="A31" s="32">
        <v>30</v>
      </c>
      <c r="B31" s="33">
        <v>99</v>
      </c>
      <c r="C31" s="32">
        <v>64</v>
      </c>
      <c r="D31" s="32">
        <v>17097.291430300302</v>
      </c>
      <c r="E31" s="32">
        <v>15833.732319794301</v>
      </c>
      <c r="F31" s="32">
        <v>1263.55911050601</v>
      </c>
      <c r="G31" s="32">
        <v>15833.732319794301</v>
      </c>
      <c r="H31" s="32">
        <v>7.3904051741593396E-2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2013-11-24T02:25:00Z</dcterms:modified>
</cp:coreProperties>
</file>